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mac/Edgar/Project/DataAnalysis/RMNCH-Data-Analysis/"/>
    </mc:Choice>
  </mc:AlternateContent>
  <xr:revisionPtr revIDLastSave="0" documentId="13_ncr:1_{3DFA9E63-4358-E04B-8223-61F3C46C01DB}" xr6:coauthVersionLast="47" xr6:coauthVersionMax="47" xr10:uidLastSave="{00000000-0000-0000-0000-000000000000}"/>
  <bookViews>
    <workbookView xWindow="0" yWindow="500" windowWidth="28800" windowHeight="16260" xr2:uid="{00000000-000D-0000-FFFF-FFFF00000000}"/>
  </bookViews>
  <sheets>
    <sheet name="RMNCH Dashboard" sheetId="8" r:id="rId1"/>
    <sheet name="1st ANC -Bar" sheetId="24" state="hidden" r:id="rId2"/>
    <sheet name="Data set" sheetId="1" r:id="rId3"/>
    <sheet name="1st ANC" sheetId="2" r:id="rId4"/>
  </sheets>
  <definedNames>
    <definedName name="_xlnm._FilterDatabase" localSheetId="3" hidden="1">'1st ANC'!$D$1:$E$214</definedName>
    <definedName name="_xlnm._FilterDatabase" localSheetId="2" hidden="1">'Data set'!$B$1:$AI$277</definedName>
    <definedName name="_xlnm.Print_Area" localSheetId="0">'RMNCH Dashboard'!$A$1:$AO$38</definedName>
    <definedName name="Slicer_District">#N/A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G411" i="1" l="1"/>
  <c r="AH411" i="1"/>
  <c r="AI411" i="1"/>
  <c r="AG412" i="1"/>
  <c r="AH412" i="1"/>
  <c r="AI412" i="1"/>
  <c r="AG413" i="1"/>
  <c r="AH413" i="1"/>
  <c r="AI413" i="1"/>
  <c r="AG414" i="1"/>
  <c r="AH414" i="1"/>
  <c r="AI414" i="1"/>
  <c r="AG415" i="1"/>
  <c r="AH415" i="1"/>
  <c r="AI415" i="1"/>
  <c r="AG416" i="1"/>
  <c r="AH416" i="1"/>
  <c r="AI416" i="1"/>
  <c r="AG417" i="1"/>
  <c r="AH417" i="1"/>
  <c r="AI417" i="1"/>
  <c r="AG418" i="1"/>
  <c r="AH418" i="1"/>
  <c r="AI418" i="1"/>
  <c r="AG419" i="1"/>
  <c r="AH419" i="1"/>
  <c r="AI419" i="1"/>
  <c r="AG420" i="1"/>
  <c r="AH420" i="1"/>
  <c r="AI420" i="1"/>
  <c r="AG421" i="1"/>
  <c r="AH421" i="1"/>
  <c r="AI421" i="1"/>
  <c r="AG422" i="1"/>
  <c r="AH422" i="1"/>
  <c r="AI422" i="1"/>
  <c r="AG423" i="1"/>
  <c r="AH423" i="1"/>
  <c r="AI423" i="1"/>
  <c r="AG424" i="1"/>
  <c r="AH424" i="1"/>
  <c r="AI424" i="1"/>
  <c r="AG425" i="1"/>
  <c r="AH425" i="1"/>
  <c r="AI425" i="1"/>
  <c r="AG426" i="1"/>
  <c r="AH426" i="1"/>
  <c r="AI426" i="1"/>
  <c r="AG427" i="1"/>
  <c r="AH427" i="1"/>
  <c r="AI427" i="1"/>
  <c r="AG428" i="1"/>
  <c r="AH428" i="1"/>
  <c r="AI428" i="1"/>
  <c r="AG429" i="1"/>
  <c r="AH429" i="1"/>
  <c r="AI429" i="1"/>
  <c r="AK411" i="1"/>
  <c r="AK412" i="1"/>
  <c r="AK413" i="1"/>
  <c r="AK414" i="1"/>
  <c r="AK415" i="1"/>
  <c r="AK416" i="1"/>
  <c r="AK417" i="1"/>
  <c r="AK418" i="1"/>
  <c r="AK419" i="1"/>
  <c r="AK420" i="1"/>
  <c r="AK421" i="1"/>
  <c r="AK422" i="1"/>
  <c r="AK423" i="1"/>
  <c r="AK424" i="1"/>
  <c r="AK425" i="1"/>
  <c r="AK426" i="1"/>
  <c r="AK427" i="1"/>
  <c r="AK428" i="1"/>
  <c r="AK429" i="1"/>
  <c r="AG281" i="1"/>
  <c r="AH281" i="1"/>
  <c r="AI281" i="1"/>
  <c r="AK281" i="1"/>
  <c r="AG282" i="1"/>
  <c r="AH282" i="1"/>
  <c r="AI282" i="1"/>
  <c r="AK282" i="1"/>
  <c r="AG283" i="1"/>
  <c r="AH283" i="1"/>
  <c r="AI283" i="1"/>
  <c r="AK283" i="1"/>
  <c r="AG284" i="1"/>
  <c r="AH284" i="1"/>
  <c r="AI284" i="1"/>
  <c r="AK284" i="1"/>
  <c r="AG285" i="1"/>
  <c r="AH285" i="1"/>
  <c r="AI285" i="1"/>
  <c r="AK285" i="1"/>
  <c r="AG286" i="1"/>
  <c r="AH286" i="1"/>
  <c r="AI286" i="1"/>
  <c r="AK286" i="1"/>
  <c r="AG287" i="1"/>
  <c r="AH287" i="1"/>
  <c r="AI287" i="1"/>
  <c r="AK287" i="1"/>
  <c r="AG288" i="1"/>
  <c r="AH288" i="1"/>
  <c r="AI288" i="1"/>
  <c r="AK288" i="1"/>
  <c r="AG289" i="1"/>
  <c r="AH289" i="1"/>
  <c r="AI289" i="1"/>
  <c r="AK289" i="1"/>
  <c r="AG290" i="1"/>
  <c r="AH290" i="1"/>
  <c r="AI290" i="1"/>
  <c r="AK290" i="1"/>
  <c r="AG291" i="1"/>
  <c r="AH291" i="1"/>
  <c r="AI291" i="1"/>
  <c r="AK291" i="1"/>
  <c r="AG292" i="1"/>
  <c r="AH292" i="1"/>
  <c r="AI292" i="1"/>
  <c r="AK292" i="1"/>
  <c r="AG293" i="1"/>
  <c r="AH293" i="1"/>
  <c r="AI293" i="1"/>
  <c r="AK293" i="1"/>
  <c r="AG294" i="1"/>
  <c r="AH294" i="1"/>
  <c r="AI294" i="1"/>
  <c r="AK294" i="1"/>
  <c r="AG295" i="1"/>
  <c r="AH295" i="1"/>
  <c r="AI295" i="1"/>
  <c r="AK295" i="1"/>
  <c r="AG296" i="1"/>
  <c r="AH296" i="1"/>
  <c r="AI296" i="1"/>
  <c r="AK296" i="1"/>
  <c r="AG297" i="1"/>
  <c r="AH297" i="1"/>
  <c r="AI297" i="1"/>
  <c r="AK297" i="1"/>
  <c r="AG298" i="1"/>
  <c r="AH298" i="1"/>
  <c r="AI298" i="1"/>
  <c r="AK298" i="1"/>
  <c r="AG299" i="1"/>
  <c r="AH299" i="1"/>
  <c r="AI299" i="1"/>
  <c r="AK299" i="1"/>
  <c r="AG300" i="1"/>
  <c r="AH300" i="1"/>
  <c r="AI300" i="1"/>
  <c r="AK300" i="1"/>
  <c r="AG301" i="1"/>
  <c r="AH301" i="1"/>
  <c r="AI301" i="1"/>
  <c r="AK301" i="1"/>
  <c r="AG302" i="1"/>
  <c r="AH302" i="1"/>
  <c r="AI302" i="1"/>
  <c r="AK302" i="1"/>
  <c r="AG303" i="1"/>
  <c r="AH303" i="1"/>
  <c r="AI303" i="1"/>
  <c r="AK303" i="1"/>
  <c r="AG304" i="1"/>
  <c r="AH304" i="1"/>
  <c r="AI304" i="1"/>
  <c r="AK304" i="1"/>
  <c r="AG305" i="1"/>
  <c r="AH305" i="1"/>
  <c r="AI305" i="1"/>
  <c r="AK305" i="1"/>
  <c r="AG306" i="1"/>
  <c r="AH306" i="1"/>
  <c r="AI306" i="1"/>
  <c r="AK306" i="1"/>
  <c r="AG307" i="1"/>
  <c r="AH307" i="1"/>
  <c r="AI307" i="1"/>
  <c r="AK307" i="1"/>
  <c r="AG308" i="1"/>
  <c r="AH308" i="1"/>
  <c r="AI308" i="1"/>
  <c r="AK308" i="1"/>
  <c r="AG309" i="1"/>
  <c r="AH309" i="1"/>
  <c r="AI309" i="1"/>
  <c r="AK309" i="1"/>
  <c r="AG310" i="1"/>
  <c r="AH310" i="1"/>
  <c r="AI310" i="1"/>
  <c r="AK310" i="1"/>
  <c r="AG311" i="1"/>
  <c r="AH311" i="1"/>
  <c r="AI311" i="1"/>
  <c r="AK311" i="1"/>
  <c r="AG312" i="1"/>
  <c r="AH312" i="1"/>
  <c r="AI312" i="1"/>
  <c r="AK312" i="1"/>
  <c r="AG313" i="1"/>
  <c r="AH313" i="1"/>
  <c r="AI313" i="1"/>
  <c r="AK313" i="1"/>
  <c r="AG314" i="1"/>
  <c r="AH314" i="1"/>
  <c r="AI314" i="1"/>
  <c r="AK314" i="1"/>
  <c r="AG315" i="1"/>
  <c r="AH315" i="1"/>
  <c r="AI315" i="1"/>
  <c r="AK315" i="1"/>
  <c r="AG316" i="1"/>
  <c r="AH316" i="1"/>
  <c r="AI316" i="1"/>
  <c r="AK316" i="1"/>
  <c r="AG317" i="1"/>
  <c r="AH317" i="1"/>
  <c r="AI317" i="1"/>
  <c r="AK317" i="1"/>
  <c r="AG318" i="1"/>
  <c r="AH318" i="1"/>
  <c r="AI318" i="1"/>
  <c r="AK318" i="1"/>
  <c r="AG319" i="1"/>
  <c r="AH319" i="1"/>
  <c r="AI319" i="1"/>
  <c r="AK319" i="1"/>
  <c r="AG320" i="1"/>
  <c r="AH320" i="1"/>
  <c r="AI320" i="1"/>
  <c r="AK320" i="1"/>
  <c r="AG321" i="1"/>
  <c r="AH321" i="1"/>
  <c r="AI321" i="1"/>
  <c r="AK321" i="1"/>
  <c r="AG322" i="1"/>
  <c r="AH322" i="1"/>
  <c r="AI322" i="1"/>
  <c r="AK322" i="1"/>
  <c r="AG323" i="1"/>
  <c r="AH323" i="1"/>
  <c r="AI323" i="1"/>
  <c r="AK323" i="1"/>
  <c r="AG324" i="1"/>
  <c r="AH324" i="1"/>
  <c r="AI324" i="1"/>
  <c r="AK324" i="1"/>
  <c r="AG325" i="1"/>
  <c r="AH325" i="1"/>
  <c r="AI325" i="1"/>
  <c r="AK325" i="1"/>
  <c r="AG326" i="1"/>
  <c r="AH326" i="1"/>
  <c r="AI326" i="1"/>
  <c r="AK326" i="1"/>
  <c r="AG327" i="1"/>
  <c r="AH327" i="1"/>
  <c r="AI327" i="1"/>
  <c r="AK327" i="1"/>
  <c r="AG328" i="1"/>
  <c r="AH328" i="1"/>
  <c r="AI328" i="1"/>
  <c r="AK328" i="1"/>
  <c r="AG329" i="1"/>
  <c r="AH329" i="1"/>
  <c r="AI329" i="1"/>
  <c r="AK329" i="1"/>
  <c r="AG330" i="1"/>
  <c r="AH330" i="1"/>
  <c r="AI330" i="1"/>
  <c r="AK330" i="1"/>
  <c r="AG331" i="1"/>
  <c r="AH331" i="1"/>
  <c r="AI331" i="1"/>
  <c r="AK331" i="1"/>
  <c r="AG332" i="1"/>
  <c r="AH332" i="1"/>
  <c r="AI332" i="1"/>
  <c r="AK332" i="1"/>
  <c r="AG333" i="1"/>
  <c r="AH333" i="1"/>
  <c r="AI333" i="1"/>
  <c r="AK333" i="1"/>
  <c r="AG334" i="1"/>
  <c r="AH334" i="1"/>
  <c r="AI334" i="1"/>
  <c r="AK334" i="1"/>
  <c r="AG335" i="1"/>
  <c r="AH335" i="1"/>
  <c r="AI335" i="1"/>
  <c r="AK335" i="1"/>
  <c r="AG336" i="1"/>
  <c r="AH336" i="1"/>
  <c r="AI336" i="1"/>
  <c r="AK336" i="1"/>
  <c r="AG337" i="1"/>
  <c r="AH337" i="1"/>
  <c r="AI337" i="1"/>
  <c r="AK337" i="1"/>
  <c r="AG338" i="1"/>
  <c r="AH338" i="1"/>
  <c r="AI338" i="1"/>
  <c r="AK338" i="1"/>
  <c r="AG339" i="1"/>
  <c r="AH339" i="1"/>
  <c r="AI339" i="1"/>
  <c r="AK339" i="1"/>
  <c r="AG340" i="1"/>
  <c r="AH340" i="1"/>
  <c r="AI340" i="1"/>
  <c r="AK340" i="1"/>
  <c r="AG341" i="1"/>
  <c r="AH341" i="1"/>
  <c r="AI341" i="1"/>
  <c r="AK341" i="1"/>
  <c r="AG342" i="1"/>
  <c r="AH342" i="1"/>
  <c r="AI342" i="1"/>
  <c r="AK342" i="1"/>
  <c r="AG343" i="1"/>
  <c r="AH343" i="1"/>
  <c r="AI343" i="1"/>
  <c r="AK343" i="1"/>
  <c r="AG344" i="1"/>
  <c r="AH344" i="1"/>
  <c r="AI344" i="1"/>
  <c r="AK344" i="1"/>
  <c r="AG345" i="1"/>
  <c r="AH345" i="1"/>
  <c r="AI345" i="1"/>
  <c r="AK345" i="1"/>
  <c r="AG346" i="1"/>
  <c r="AH346" i="1"/>
  <c r="AI346" i="1"/>
  <c r="AK346" i="1"/>
  <c r="AG347" i="1"/>
  <c r="AH347" i="1"/>
  <c r="AI347" i="1"/>
  <c r="AK347" i="1"/>
  <c r="AG348" i="1"/>
  <c r="AH348" i="1"/>
  <c r="AI348" i="1"/>
  <c r="AK348" i="1"/>
  <c r="AG349" i="1"/>
  <c r="AH349" i="1"/>
  <c r="AI349" i="1"/>
  <c r="AK349" i="1"/>
  <c r="AG350" i="1"/>
  <c r="AH350" i="1"/>
  <c r="AI350" i="1"/>
  <c r="AK350" i="1"/>
  <c r="AG351" i="1"/>
  <c r="AH351" i="1"/>
  <c r="AI351" i="1"/>
  <c r="AK351" i="1"/>
  <c r="AG352" i="1"/>
  <c r="AH352" i="1"/>
  <c r="AI352" i="1"/>
  <c r="AK352" i="1"/>
  <c r="AG353" i="1"/>
  <c r="AH353" i="1"/>
  <c r="AI353" i="1"/>
  <c r="AK353" i="1"/>
  <c r="AG354" i="1"/>
  <c r="AH354" i="1"/>
  <c r="AI354" i="1"/>
  <c r="AK354" i="1"/>
  <c r="AG355" i="1"/>
  <c r="AH355" i="1"/>
  <c r="AI355" i="1"/>
  <c r="AK355" i="1"/>
  <c r="AG356" i="1"/>
  <c r="AH356" i="1"/>
  <c r="AI356" i="1"/>
  <c r="AK356" i="1"/>
  <c r="AG357" i="1"/>
  <c r="AH357" i="1"/>
  <c r="AI357" i="1"/>
  <c r="AK357" i="1"/>
  <c r="AG358" i="1"/>
  <c r="AH358" i="1"/>
  <c r="AI358" i="1"/>
  <c r="AK358" i="1"/>
  <c r="AG359" i="1"/>
  <c r="AH359" i="1"/>
  <c r="AI359" i="1"/>
  <c r="AK359" i="1"/>
  <c r="AG360" i="1"/>
  <c r="AH360" i="1"/>
  <c r="AI360" i="1"/>
  <c r="AK360" i="1"/>
  <c r="AG361" i="1"/>
  <c r="AH361" i="1"/>
  <c r="AI361" i="1"/>
  <c r="AK361" i="1"/>
  <c r="AG362" i="1"/>
  <c r="AH362" i="1"/>
  <c r="AI362" i="1"/>
  <c r="AK362" i="1"/>
  <c r="AG363" i="1"/>
  <c r="AH363" i="1"/>
  <c r="AI363" i="1"/>
  <c r="AK363" i="1"/>
  <c r="AG364" i="1"/>
  <c r="AH364" i="1"/>
  <c r="AI364" i="1"/>
  <c r="AK364" i="1"/>
  <c r="AG365" i="1"/>
  <c r="AH365" i="1"/>
  <c r="AI365" i="1"/>
  <c r="AK365" i="1"/>
  <c r="AG366" i="1"/>
  <c r="AH366" i="1"/>
  <c r="AI366" i="1"/>
  <c r="AK366" i="1"/>
  <c r="AG367" i="1"/>
  <c r="AH367" i="1"/>
  <c r="AI367" i="1"/>
  <c r="AK367" i="1"/>
  <c r="AG368" i="1"/>
  <c r="AH368" i="1"/>
  <c r="AI368" i="1"/>
  <c r="AK368" i="1"/>
  <c r="AG369" i="1"/>
  <c r="AH369" i="1"/>
  <c r="AI369" i="1"/>
  <c r="AK369" i="1"/>
  <c r="AG370" i="1"/>
  <c r="AH370" i="1"/>
  <c r="AI370" i="1"/>
  <c r="AK370" i="1"/>
  <c r="AG371" i="1"/>
  <c r="AH371" i="1"/>
  <c r="AI371" i="1"/>
  <c r="AK371" i="1"/>
  <c r="AG372" i="1"/>
  <c r="AH372" i="1"/>
  <c r="AI372" i="1"/>
  <c r="AK372" i="1"/>
  <c r="AG373" i="1"/>
  <c r="AH373" i="1"/>
  <c r="AI373" i="1"/>
  <c r="AK373" i="1"/>
  <c r="AG374" i="1"/>
  <c r="AH374" i="1"/>
  <c r="AI374" i="1"/>
  <c r="AK374" i="1"/>
  <c r="AG375" i="1"/>
  <c r="AH375" i="1"/>
  <c r="AI375" i="1"/>
  <c r="AK375" i="1"/>
  <c r="AG376" i="1"/>
  <c r="AH376" i="1"/>
  <c r="AI376" i="1"/>
  <c r="AK376" i="1"/>
  <c r="AG377" i="1"/>
  <c r="AH377" i="1"/>
  <c r="AI377" i="1"/>
  <c r="AK377" i="1"/>
  <c r="AG378" i="1"/>
  <c r="AH378" i="1"/>
  <c r="AI378" i="1"/>
  <c r="AK378" i="1"/>
  <c r="AG379" i="1"/>
  <c r="AH379" i="1"/>
  <c r="AI379" i="1"/>
  <c r="AK379" i="1"/>
  <c r="AG380" i="1"/>
  <c r="AH380" i="1"/>
  <c r="AI380" i="1"/>
  <c r="AK380" i="1"/>
  <c r="AG381" i="1"/>
  <c r="AH381" i="1"/>
  <c r="AI381" i="1"/>
  <c r="AK381" i="1"/>
  <c r="AG382" i="1"/>
  <c r="AH382" i="1"/>
  <c r="AI382" i="1"/>
  <c r="AK382" i="1"/>
  <c r="AG383" i="1"/>
  <c r="AH383" i="1"/>
  <c r="AI383" i="1"/>
  <c r="AK383" i="1"/>
  <c r="AG384" i="1"/>
  <c r="AH384" i="1"/>
  <c r="AI384" i="1"/>
  <c r="AK384" i="1"/>
  <c r="AG385" i="1"/>
  <c r="AH385" i="1"/>
  <c r="AI385" i="1"/>
  <c r="AK385" i="1"/>
  <c r="AG386" i="1"/>
  <c r="AH386" i="1"/>
  <c r="AI386" i="1"/>
  <c r="AK386" i="1"/>
  <c r="AG387" i="1"/>
  <c r="AH387" i="1"/>
  <c r="AI387" i="1"/>
  <c r="AK387" i="1"/>
  <c r="AG388" i="1"/>
  <c r="AH388" i="1"/>
  <c r="AI388" i="1"/>
  <c r="AK388" i="1"/>
  <c r="AG389" i="1"/>
  <c r="AH389" i="1"/>
  <c r="AI389" i="1"/>
  <c r="AK389" i="1"/>
  <c r="AG390" i="1"/>
  <c r="AH390" i="1"/>
  <c r="AI390" i="1"/>
  <c r="AK390" i="1"/>
  <c r="AG391" i="1"/>
  <c r="AH391" i="1"/>
  <c r="AI391" i="1"/>
  <c r="AK391" i="1"/>
  <c r="AG392" i="1"/>
  <c r="AH392" i="1"/>
  <c r="AI392" i="1"/>
  <c r="AK392" i="1"/>
  <c r="AG393" i="1"/>
  <c r="AH393" i="1"/>
  <c r="AI393" i="1"/>
  <c r="AK393" i="1"/>
  <c r="AG394" i="1"/>
  <c r="AH394" i="1"/>
  <c r="AI394" i="1"/>
  <c r="AK394" i="1"/>
  <c r="AG395" i="1"/>
  <c r="AH395" i="1"/>
  <c r="AI395" i="1"/>
  <c r="AK395" i="1"/>
  <c r="AG396" i="1"/>
  <c r="AH396" i="1"/>
  <c r="AI396" i="1"/>
  <c r="AK396" i="1"/>
  <c r="AG397" i="1"/>
  <c r="AH397" i="1"/>
  <c r="AI397" i="1"/>
  <c r="AK397" i="1"/>
  <c r="AG398" i="1"/>
  <c r="AH398" i="1"/>
  <c r="AI398" i="1"/>
  <c r="AK398" i="1"/>
  <c r="AG399" i="1"/>
  <c r="AH399" i="1"/>
  <c r="AI399" i="1"/>
  <c r="AK399" i="1"/>
  <c r="AG400" i="1"/>
  <c r="AH400" i="1"/>
  <c r="AI400" i="1"/>
  <c r="AK400" i="1"/>
  <c r="AG401" i="1"/>
  <c r="AH401" i="1"/>
  <c r="AI401" i="1"/>
  <c r="AK401" i="1"/>
  <c r="AG402" i="1"/>
  <c r="AH402" i="1"/>
  <c r="AI402" i="1"/>
  <c r="AK402" i="1"/>
  <c r="AG403" i="1"/>
  <c r="AH403" i="1"/>
  <c r="AI403" i="1"/>
  <c r="AK403" i="1"/>
  <c r="AG404" i="1"/>
  <c r="AH404" i="1"/>
  <c r="AI404" i="1"/>
  <c r="AK404" i="1"/>
  <c r="AG405" i="1"/>
  <c r="AH405" i="1"/>
  <c r="AI405" i="1"/>
  <c r="AK405" i="1"/>
  <c r="AG406" i="1"/>
  <c r="AH406" i="1"/>
  <c r="AI406" i="1"/>
  <c r="AK406" i="1"/>
  <c r="AK410" i="1"/>
  <c r="B31" i="8" l="1"/>
  <c r="B32" i="8"/>
  <c r="B30" i="8"/>
  <c r="B29" i="8"/>
  <c r="B28" i="8"/>
  <c r="B27" i="8"/>
  <c r="B26" i="8"/>
  <c r="AK2" i="1" l="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407" i="1"/>
  <c r="AK408" i="1"/>
  <c r="AK409" i="1"/>
  <c r="AG3" i="1" l="1"/>
  <c r="AH3" i="1"/>
  <c r="AI3" i="1"/>
  <c r="AG4" i="1"/>
  <c r="AH4" i="1"/>
  <c r="AI4" i="1"/>
  <c r="AG5" i="1"/>
  <c r="AH5" i="1"/>
  <c r="AI5" i="1"/>
  <c r="AG6" i="1"/>
  <c r="AH6" i="1"/>
  <c r="AI6" i="1"/>
  <c r="AG7" i="1"/>
  <c r="AH7" i="1"/>
  <c r="AI7" i="1"/>
  <c r="AG8" i="1"/>
  <c r="AH8" i="1"/>
  <c r="AI8" i="1"/>
  <c r="AG9" i="1"/>
  <c r="AH9" i="1"/>
  <c r="AI9" i="1"/>
  <c r="AG10" i="1"/>
  <c r="AH10" i="1"/>
  <c r="AI10" i="1"/>
  <c r="AG11" i="1"/>
  <c r="AH11" i="1"/>
  <c r="AI11" i="1"/>
  <c r="AG12" i="1"/>
  <c r="AH12" i="1"/>
  <c r="AI12" i="1"/>
  <c r="AG13" i="1"/>
  <c r="AH13" i="1"/>
  <c r="AI13" i="1"/>
  <c r="AG14" i="1"/>
  <c r="AH14" i="1"/>
  <c r="AI14" i="1"/>
  <c r="AG15" i="1"/>
  <c r="AH15" i="1"/>
  <c r="AI15" i="1"/>
  <c r="AG16" i="1"/>
  <c r="AH16" i="1"/>
  <c r="AI16" i="1"/>
  <c r="AG17" i="1"/>
  <c r="AH17" i="1"/>
  <c r="AI17" i="1"/>
  <c r="AG18" i="1"/>
  <c r="AH18" i="1"/>
  <c r="AI18" i="1"/>
  <c r="AG19" i="1"/>
  <c r="AH19" i="1"/>
  <c r="AI19" i="1"/>
  <c r="AG20" i="1"/>
  <c r="AH20" i="1"/>
  <c r="AI20" i="1"/>
  <c r="AG21" i="1"/>
  <c r="AH21" i="1"/>
  <c r="AI21" i="1"/>
  <c r="AG22" i="1"/>
  <c r="AH22" i="1"/>
  <c r="AI22" i="1"/>
  <c r="AG23" i="1"/>
  <c r="AH23" i="1"/>
  <c r="AI23" i="1"/>
  <c r="AG24" i="1"/>
  <c r="AH24" i="1"/>
  <c r="AI24" i="1"/>
  <c r="AG25" i="1"/>
  <c r="AH25" i="1"/>
  <c r="AI25" i="1"/>
  <c r="AG26" i="1"/>
  <c r="AH26" i="1"/>
  <c r="AI26" i="1"/>
  <c r="AG27" i="1"/>
  <c r="AH27" i="1"/>
  <c r="AI27" i="1"/>
  <c r="AG28" i="1"/>
  <c r="AH28" i="1"/>
  <c r="AI28" i="1"/>
  <c r="AG29" i="1"/>
  <c r="AH29" i="1"/>
  <c r="AI29" i="1"/>
  <c r="AG30" i="1"/>
  <c r="AH30" i="1"/>
  <c r="AI30" i="1"/>
  <c r="AG31" i="1"/>
  <c r="AH31" i="1"/>
  <c r="AI31" i="1"/>
  <c r="AG32" i="1"/>
  <c r="AH32" i="1"/>
  <c r="AI32" i="1"/>
  <c r="AG33" i="1"/>
  <c r="AH33" i="1"/>
  <c r="AI33" i="1"/>
  <c r="AG34" i="1"/>
  <c r="AH34" i="1"/>
  <c r="AI34" i="1"/>
  <c r="AG35" i="1"/>
  <c r="AH35" i="1"/>
  <c r="AI35" i="1"/>
  <c r="AG36" i="1"/>
  <c r="AH36" i="1"/>
  <c r="AI36" i="1"/>
  <c r="AG37" i="1"/>
  <c r="AH37" i="1"/>
  <c r="AI37" i="1"/>
  <c r="AG38" i="1"/>
  <c r="AH38" i="1"/>
  <c r="AI38" i="1"/>
  <c r="AG39" i="1"/>
  <c r="AH39" i="1"/>
  <c r="AI39" i="1"/>
  <c r="AG40" i="1"/>
  <c r="AH40" i="1"/>
  <c r="AI40" i="1"/>
  <c r="AG41" i="1"/>
  <c r="AH41" i="1"/>
  <c r="AI41" i="1"/>
  <c r="AG42" i="1"/>
  <c r="AH42" i="1"/>
  <c r="AI42" i="1"/>
  <c r="AG43" i="1"/>
  <c r="AH43" i="1"/>
  <c r="AI43" i="1"/>
  <c r="AG44" i="1"/>
  <c r="AH44" i="1"/>
  <c r="AI44" i="1"/>
  <c r="AG45" i="1"/>
  <c r="AH45" i="1"/>
  <c r="AI45" i="1"/>
  <c r="AG46" i="1"/>
  <c r="AH46" i="1"/>
  <c r="AI46" i="1"/>
  <c r="AG47" i="1"/>
  <c r="AH47" i="1"/>
  <c r="AI47" i="1"/>
  <c r="AG48" i="1"/>
  <c r="AH48" i="1"/>
  <c r="AI48" i="1"/>
  <c r="AG49" i="1"/>
  <c r="AH49" i="1"/>
  <c r="AI49" i="1"/>
  <c r="AG50" i="1"/>
  <c r="AH50" i="1"/>
  <c r="AI50" i="1"/>
  <c r="AG51" i="1"/>
  <c r="AH51" i="1"/>
  <c r="AI51" i="1"/>
  <c r="AG52" i="1"/>
  <c r="AH52" i="1"/>
  <c r="AI52" i="1"/>
  <c r="AG53" i="1"/>
  <c r="AH53" i="1"/>
  <c r="AI53" i="1"/>
  <c r="AG54" i="1"/>
  <c r="AH54" i="1"/>
  <c r="AI54" i="1"/>
  <c r="AG55" i="1"/>
  <c r="AH55" i="1"/>
  <c r="AI55" i="1"/>
  <c r="AG56" i="1"/>
  <c r="AH56" i="1"/>
  <c r="AI56" i="1"/>
  <c r="AG57" i="1"/>
  <c r="AH57" i="1"/>
  <c r="AI57" i="1"/>
  <c r="AG58" i="1"/>
  <c r="AH58" i="1"/>
  <c r="AI58" i="1"/>
  <c r="AG59" i="1"/>
  <c r="AH59" i="1"/>
  <c r="AI59" i="1"/>
  <c r="AG60" i="1"/>
  <c r="AH60" i="1"/>
  <c r="AI60" i="1"/>
  <c r="AG61" i="1"/>
  <c r="AH61" i="1"/>
  <c r="AI61" i="1"/>
  <c r="AG62" i="1"/>
  <c r="AH62" i="1"/>
  <c r="AI62" i="1"/>
  <c r="AG63" i="1"/>
  <c r="AH63" i="1"/>
  <c r="AI63" i="1"/>
  <c r="AG64" i="1"/>
  <c r="AH64" i="1"/>
  <c r="AI64" i="1"/>
  <c r="AG65" i="1"/>
  <c r="AH65" i="1"/>
  <c r="AI65" i="1"/>
  <c r="AG66" i="1"/>
  <c r="AH66" i="1"/>
  <c r="AI66" i="1"/>
  <c r="AG67" i="1"/>
  <c r="AH67" i="1"/>
  <c r="AI67" i="1"/>
  <c r="AG68" i="1"/>
  <c r="AH68" i="1"/>
  <c r="AI68" i="1"/>
  <c r="AG69" i="1"/>
  <c r="AH69" i="1"/>
  <c r="AI69" i="1"/>
  <c r="AG70" i="1"/>
  <c r="AH70" i="1"/>
  <c r="AI70" i="1"/>
  <c r="AG71" i="1"/>
  <c r="AH71" i="1"/>
  <c r="AI71" i="1"/>
  <c r="AG72" i="1"/>
  <c r="AH72" i="1"/>
  <c r="AI72" i="1"/>
  <c r="AG73" i="1"/>
  <c r="AH73" i="1"/>
  <c r="AI73" i="1"/>
  <c r="AG74" i="1"/>
  <c r="AH74" i="1"/>
  <c r="AI74" i="1"/>
  <c r="AG75" i="1"/>
  <c r="AH75" i="1"/>
  <c r="AI75" i="1"/>
  <c r="AG76" i="1"/>
  <c r="AH76" i="1"/>
  <c r="AI76" i="1"/>
  <c r="AG77" i="1"/>
  <c r="AH77" i="1"/>
  <c r="AI77" i="1"/>
  <c r="AG78" i="1"/>
  <c r="AH78" i="1"/>
  <c r="AI78" i="1"/>
  <c r="AG79" i="1"/>
  <c r="AH79" i="1"/>
  <c r="AI79" i="1"/>
  <c r="AG80" i="1"/>
  <c r="AH80" i="1"/>
  <c r="AI80" i="1"/>
  <c r="AG81" i="1"/>
  <c r="AH81" i="1"/>
  <c r="AI81" i="1"/>
  <c r="AG82" i="1"/>
  <c r="AH82" i="1"/>
  <c r="AI82" i="1"/>
  <c r="AG83" i="1"/>
  <c r="AH83" i="1"/>
  <c r="AI83" i="1"/>
  <c r="AG84" i="1"/>
  <c r="AH84" i="1"/>
  <c r="AI84" i="1"/>
  <c r="AG85" i="1"/>
  <c r="AH85" i="1"/>
  <c r="AI85" i="1"/>
  <c r="AG86" i="1"/>
  <c r="AH86" i="1"/>
  <c r="AI86" i="1"/>
  <c r="AG87" i="1"/>
  <c r="AH87" i="1"/>
  <c r="AI87" i="1"/>
  <c r="AG88" i="1"/>
  <c r="AH88" i="1"/>
  <c r="AI88" i="1"/>
  <c r="AG89" i="1"/>
  <c r="AH89" i="1"/>
  <c r="AI89" i="1"/>
  <c r="AG90" i="1"/>
  <c r="AH90" i="1"/>
  <c r="AI90" i="1"/>
  <c r="AG91" i="1"/>
  <c r="AH91" i="1"/>
  <c r="AI91" i="1"/>
  <c r="AG92" i="1"/>
  <c r="AH92" i="1"/>
  <c r="AI92" i="1"/>
  <c r="AG93" i="1"/>
  <c r="AH93" i="1"/>
  <c r="AI93" i="1"/>
  <c r="AG94" i="1"/>
  <c r="AH94" i="1"/>
  <c r="AI94" i="1"/>
  <c r="AG95" i="1"/>
  <c r="AH95" i="1"/>
  <c r="AI95" i="1"/>
  <c r="AG96" i="1"/>
  <c r="AH96" i="1"/>
  <c r="AI96" i="1"/>
  <c r="AG97" i="1"/>
  <c r="AH97" i="1"/>
  <c r="AI97" i="1"/>
  <c r="AG98" i="1"/>
  <c r="AH98" i="1"/>
  <c r="AI98" i="1"/>
  <c r="AG99" i="1"/>
  <c r="AH99" i="1"/>
  <c r="AI99" i="1"/>
  <c r="AG100" i="1"/>
  <c r="AH100" i="1"/>
  <c r="AI100" i="1"/>
  <c r="AG101" i="1"/>
  <c r="AH101" i="1"/>
  <c r="AI101" i="1"/>
  <c r="AG102" i="1"/>
  <c r="AH102" i="1"/>
  <c r="AI102" i="1"/>
  <c r="AG103" i="1"/>
  <c r="AH103" i="1"/>
  <c r="AI103" i="1"/>
  <c r="AG104" i="1"/>
  <c r="AH104" i="1"/>
  <c r="AI104" i="1"/>
  <c r="AG105" i="1"/>
  <c r="AH105" i="1"/>
  <c r="AI105" i="1"/>
  <c r="AG106" i="1"/>
  <c r="AH106" i="1"/>
  <c r="AI106" i="1"/>
  <c r="AG107" i="1"/>
  <c r="AH107" i="1"/>
  <c r="AI107" i="1"/>
  <c r="AG108" i="1"/>
  <c r="AH108" i="1"/>
  <c r="AI108" i="1"/>
  <c r="AG109" i="1"/>
  <c r="AH109" i="1"/>
  <c r="AI109" i="1"/>
  <c r="AG110" i="1"/>
  <c r="AH110" i="1"/>
  <c r="AI110" i="1"/>
  <c r="AG111" i="1"/>
  <c r="AH111" i="1"/>
  <c r="AI111" i="1"/>
  <c r="AG112" i="1"/>
  <c r="AH112" i="1"/>
  <c r="AI112" i="1"/>
  <c r="AG113" i="1"/>
  <c r="AH113" i="1"/>
  <c r="AI113" i="1"/>
  <c r="AG114" i="1"/>
  <c r="AH114" i="1"/>
  <c r="AI114" i="1"/>
  <c r="AG115" i="1"/>
  <c r="AH115" i="1"/>
  <c r="AI115" i="1"/>
  <c r="AG116" i="1"/>
  <c r="AH116" i="1"/>
  <c r="AI116" i="1"/>
  <c r="AG117" i="1"/>
  <c r="AH117" i="1"/>
  <c r="AI117" i="1"/>
  <c r="AG118" i="1"/>
  <c r="AH118" i="1"/>
  <c r="AI118" i="1"/>
  <c r="AG119" i="1"/>
  <c r="AH119" i="1"/>
  <c r="AI119" i="1"/>
  <c r="AG120" i="1"/>
  <c r="AH120" i="1"/>
  <c r="AI120" i="1"/>
  <c r="AG121" i="1"/>
  <c r="AH121" i="1"/>
  <c r="AI121" i="1"/>
  <c r="AG122" i="1"/>
  <c r="AH122" i="1"/>
  <c r="AI122" i="1"/>
  <c r="AG123" i="1"/>
  <c r="AH123" i="1"/>
  <c r="AI123" i="1"/>
  <c r="AG124" i="1"/>
  <c r="AH124" i="1"/>
  <c r="AI124" i="1"/>
  <c r="AG125" i="1"/>
  <c r="AH125" i="1"/>
  <c r="AI125" i="1"/>
  <c r="AG126" i="1"/>
  <c r="AH126" i="1"/>
  <c r="AI126" i="1"/>
  <c r="AG127" i="1"/>
  <c r="AH127" i="1"/>
  <c r="AI127" i="1"/>
  <c r="AG128" i="1"/>
  <c r="AH128" i="1"/>
  <c r="AI128" i="1"/>
  <c r="AG129" i="1"/>
  <c r="AH129" i="1"/>
  <c r="AI129" i="1"/>
  <c r="AG130" i="1"/>
  <c r="AH130" i="1"/>
  <c r="AI130" i="1"/>
  <c r="AG131" i="1"/>
  <c r="AH131" i="1"/>
  <c r="AI131" i="1"/>
  <c r="AG132" i="1"/>
  <c r="AH132" i="1"/>
  <c r="AI132" i="1"/>
  <c r="AG133" i="1"/>
  <c r="AH133" i="1"/>
  <c r="AI133" i="1"/>
  <c r="AG134" i="1"/>
  <c r="AH134" i="1"/>
  <c r="AI134" i="1"/>
  <c r="AG135" i="1"/>
  <c r="AH135" i="1"/>
  <c r="AI135" i="1"/>
  <c r="AG136" i="1"/>
  <c r="AH136" i="1"/>
  <c r="AI136" i="1"/>
  <c r="AG137" i="1"/>
  <c r="AH137" i="1"/>
  <c r="AI137" i="1"/>
  <c r="AG138" i="1"/>
  <c r="AH138" i="1"/>
  <c r="AI138" i="1"/>
  <c r="AG139" i="1"/>
  <c r="AH139" i="1"/>
  <c r="AI139" i="1"/>
  <c r="AG140" i="1"/>
  <c r="AH140" i="1"/>
  <c r="AI140" i="1"/>
  <c r="AG141" i="1"/>
  <c r="AH141" i="1"/>
  <c r="AI141" i="1"/>
  <c r="AG142" i="1"/>
  <c r="AH142" i="1"/>
  <c r="AI142" i="1"/>
  <c r="AG143" i="1"/>
  <c r="AH143" i="1"/>
  <c r="AI143" i="1"/>
  <c r="AG144" i="1"/>
  <c r="AH144" i="1"/>
  <c r="AI144" i="1"/>
  <c r="AG145" i="1"/>
  <c r="AH145" i="1"/>
  <c r="AI145" i="1"/>
  <c r="AG146" i="1"/>
  <c r="AH146" i="1"/>
  <c r="AI146" i="1"/>
  <c r="AG147" i="1"/>
  <c r="AH147" i="1"/>
  <c r="AI147" i="1"/>
  <c r="AG148" i="1"/>
  <c r="AH148" i="1"/>
  <c r="AI148" i="1"/>
  <c r="AG149" i="1"/>
  <c r="AH149" i="1"/>
  <c r="AI149" i="1"/>
  <c r="AG150" i="1"/>
  <c r="AH150" i="1"/>
  <c r="AI150" i="1"/>
  <c r="AG151" i="1"/>
  <c r="AH151" i="1"/>
  <c r="AI151" i="1"/>
  <c r="AG152" i="1"/>
  <c r="AH152" i="1"/>
  <c r="AI152" i="1"/>
  <c r="AG153" i="1"/>
  <c r="AH153" i="1"/>
  <c r="AI153" i="1"/>
  <c r="AG154" i="1"/>
  <c r="AH154" i="1"/>
  <c r="AI154" i="1"/>
  <c r="AG155" i="1"/>
  <c r="AH155" i="1"/>
  <c r="AI155" i="1"/>
  <c r="AG156" i="1"/>
  <c r="AH156" i="1"/>
  <c r="AI156" i="1"/>
  <c r="AG157" i="1"/>
  <c r="AH157" i="1"/>
  <c r="AI157" i="1"/>
  <c r="AG158" i="1"/>
  <c r="AH158" i="1"/>
  <c r="AI158" i="1"/>
  <c r="AG159" i="1"/>
  <c r="AH159" i="1"/>
  <c r="AI159" i="1"/>
  <c r="AG160" i="1"/>
  <c r="AH160" i="1"/>
  <c r="AI160" i="1"/>
  <c r="AG161" i="1"/>
  <c r="AH161" i="1"/>
  <c r="AI161" i="1"/>
  <c r="AG162" i="1"/>
  <c r="AH162" i="1"/>
  <c r="AI162" i="1"/>
  <c r="AG163" i="1"/>
  <c r="AH163" i="1"/>
  <c r="AI163" i="1"/>
  <c r="AG164" i="1"/>
  <c r="AH164" i="1"/>
  <c r="AI164" i="1"/>
  <c r="AG165" i="1"/>
  <c r="AH165" i="1"/>
  <c r="AI165" i="1"/>
  <c r="AG166" i="1"/>
  <c r="AH166" i="1"/>
  <c r="AI166" i="1"/>
  <c r="AG167" i="1"/>
  <c r="AH167" i="1"/>
  <c r="AI167" i="1"/>
  <c r="AG168" i="1"/>
  <c r="AH168" i="1"/>
  <c r="AI168" i="1"/>
  <c r="AG169" i="1"/>
  <c r="AH169" i="1"/>
  <c r="AI169" i="1"/>
  <c r="AG170" i="1"/>
  <c r="AH170" i="1"/>
  <c r="AI170" i="1"/>
  <c r="AG171" i="1"/>
  <c r="AH171" i="1"/>
  <c r="AI171" i="1"/>
  <c r="AG172" i="1"/>
  <c r="AH172" i="1"/>
  <c r="AI172" i="1"/>
  <c r="AG173" i="1"/>
  <c r="AH173" i="1"/>
  <c r="AI173" i="1"/>
  <c r="AG174" i="1"/>
  <c r="AH174" i="1"/>
  <c r="AI174" i="1"/>
  <c r="AG175" i="1"/>
  <c r="AH175" i="1"/>
  <c r="AI175" i="1"/>
  <c r="AG176" i="1"/>
  <c r="AH176" i="1"/>
  <c r="AI176" i="1"/>
  <c r="AG177" i="1"/>
  <c r="AH177" i="1"/>
  <c r="AI177" i="1"/>
  <c r="AG178" i="1"/>
  <c r="AH178" i="1"/>
  <c r="AI178" i="1"/>
  <c r="AG179" i="1"/>
  <c r="AH179" i="1"/>
  <c r="AI179" i="1"/>
  <c r="AG180" i="1"/>
  <c r="AH180" i="1"/>
  <c r="AI180" i="1"/>
  <c r="AG181" i="1"/>
  <c r="AH181" i="1"/>
  <c r="AI181" i="1"/>
  <c r="AG182" i="1"/>
  <c r="AH182" i="1"/>
  <c r="AI182" i="1"/>
  <c r="AG183" i="1"/>
  <c r="AH183" i="1"/>
  <c r="AI183" i="1"/>
  <c r="AG184" i="1"/>
  <c r="AH184" i="1"/>
  <c r="AI184" i="1"/>
  <c r="AG185" i="1"/>
  <c r="AH185" i="1"/>
  <c r="AI185" i="1"/>
  <c r="AG186" i="1"/>
  <c r="AH186" i="1"/>
  <c r="AI186" i="1"/>
  <c r="AG187" i="1"/>
  <c r="AH187" i="1"/>
  <c r="AI187" i="1"/>
  <c r="AG188" i="1"/>
  <c r="AH188" i="1"/>
  <c r="AI188" i="1"/>
  <c r="AG189" i="1"/>
  <c r="AH189" i="1"/>
  <c r="AI189" i="1"/>
  <c r="AG190" i="1"/>
  <c r="AH190" i="1"/>
  <c r="AI190" i="1"/>
  <c r="AG191" i="1"/>
  <c r="AH191" i="1"/>
  <c r="AI191" i="1"/>
  <c r="AG192" i="1"/>
  <c r="AH192" i="1"/>
  <c r="AI192" i="1"/>
  <c r="AG193" i="1"/>
  <c r="AH193" i="1"/>
  <c r="AI193" i="1"/>
  <c r="AG194" i="1"/>
  <c r="AH194" i="1"/>
  <c r="AI194" i="1"/>
  <c r="AG195" i="1"/>
  <c r="AH195" i="1"/>
  <c r="AI195" i="1"/>
  <c r="AG196" i="1"/>
  <c r="AH196" i="1"/>
  <c r="AI196" i="1"/>
  <c r="AG197" i="1"/>
  <c r="AH197" i="1"/>
  <c r="AI197" i="1"/>
  <c r="AG198" i="1"/>
  <c r="AH198" i="1"/>
  <c r="AI198" i="1"/>
  <c r="AG199" i="1"/>
  <c r="AH199" i="1"/>
  <c r="AI199" i="1"/>
  <c r="AG200" i="1"/>
  <c r="AH200" i="1"/>
  <c r="AI200" i="1"/>
  <c r="AG201" i="1"/>
  <c r="AH201" i="1"/>
  <c r="AI201" i="1"/>
  <c r="AG202" i="1"/>
  <c r="AH202" i="1"/>
  <c r="AI202" i="1"/>
  <c r="AG203" i="1"/>
  <c r="AH203" i="1"/>
  <c r="AI203" i="1"/>
  <c r="AG204" i="1"/>
  <c r="AH204" i="1"/>
  <c r="AI204" i="1"/>
  <c r="AG205" i="1"/>
  <c r="AH205" i="1"/>
  <c r="AI205" i="1"/>
  <c r="AG206" i="1"/>
  <c r="AH206" i="1"/>
  <c r="AI206" i="1"/>
  <c r="AG207" i="1"/>
  <c r="AH207" i="1"/>
  <c r="AI207" i="1"/>
  <c r="AG208" i="1"/>
  <c r="AH208" i="1"/>
  <c r="AI208" i="1"/>
  <c r="AG209" i="1"/>
  <c r="AH209" i="1"/>
  <c r="AI209" i="1"/>
  <c r="AG210" i="1"/>
  <c r="AH210" i="1"/>
  <c r="AI210" i="1"/>
  <c r="AG211" i="1"/>
  <c r="AH211" i="1"/>
  <c r="AI211" i="1"/>
  <c r="AG212" i="1"/>
  <c r="AH212" i="1"/>
  <c r="AI212" i="1"/>
  <c r="AG213" i="1"/>
  <c r="AH213" i="1"/>
  <c r="AI213" i="1"/>
  <c r="AG214" i="1"/>
  <c r="AH214" i="1"/>
  <c r="AI214" i="1"/>
  <c r="AG215" i="1"/>
  <c r="AH215" i="1"/>
  <c r="AI215" i="1"/>
  <c r="AG216" i="1"/>
  <c r="AH216" i="1"/>
  <c r="AI216" i="1"/>
  <c r="AG217" i="1"/>
  <c r="AH217" i="1"/>
  <c r="AI217" i="1"/>
  <c r="AG218" i="1"/>
  <c r="AH218" i="1"/>
  <c r="AI218" i="1"/>
  <c r="AG219" i="1"/>
  <c r="AH219" i="1"/>
  <c r="AI219" i="1"/>
  <c r="AG220" i="1"/>
  <c r="AH220" i="1"/>
  <c r="AI220" i="1"/>
  <c r="AG221" i="1"/>
  <c r="AH221" i="1"/>
  <c r="AI221" i="1"/>
  <c r="AG222" i="1"/>
  <c r="AH222" i="1"/>
  <c r="AI222" i="1"/>
  <c r="AG223" i="1"/>
  <c r="AH223" i="1"/>
  <c r="AI223" i="1"/>
  <c r="AG224" i="1"/>
  <c r="AH224" i="1"/>
  <c r="AI224" i="1"/>
  <c r="AG225" i="1"/>
  <c r="AH225" i="1"/>
  <c r="AI225" i="1"/>
  <c r="AG226" i="1"/>
  <c r="AH226" i="1"/>
  <c r="AI226" i="1"/>
  <c r="AG227" i="1"/>
  <c r="AH227" i="1"/>
  <c r="AI227" i="1"/>
  <c r="AG228" i="1"/>
  <c r="AH228" i="1"/>
  <c r="AI228" i="1"/>
  <c r="AG229" i="1"/>
  <c r="AH229" i="1"/>
  <c r="AI229" i="1"/>
  <c r="AG230" i="1"/>
  <c r="AH230" i="1"/>
  <c r="AI230" i="1"/>
  <c r="AG231" i="1"/>
  <c r="AH231" i="1"/>
  <c r="AI231" i="1"/>
  <c r="AG232" i="1"/>
  <c r="AH232" i="1"/>
  <c r="AI232" i="1"/>
  <c r="AG233" i="1"/>
  <c r="AH233" i="1"/>
  <c r="AI233" i="1"/>
  <c r="AG234" i="1"/>
  <c r="AH234" i="1"/>
  <c r="AI234" i="1"/>
  <c r="AG235" i="1"/>
  <c r="AH235" i="1"/>
  <c r="AI235" i="1"/>
  <c r="AG236" i="1"/>
  <c r="AH236" i="1"/>
  <c r="AI236" i="1"/>
  <c r="AG237" i="1"/>
  <c r="AH237" i="1"/>
  <c r="AI237" i="1"/>
  <c r="AG238" i="1"/>
  <c r="AH238" i="1"/>
  <c r="AI238" i="1"/>
  <c r="AG239" i="1"/>
  <c r="AH239" i="1"/>
  <c r="AI239" i="1"/>
  <c r="AG240" i="1"/>
  <c r="AH240" i="1"/>
  <c r="AI240" i="1"/>
  <c r="AG241" i="1"/>
  <c r="AH241" i="1"/>
  <c r="AI241" i="1"/>
  <c r="AG242" i="1"/>
  <c r="AH242" i="1"/>
  <c r="AI242" i="1"/>
  <c r="AG243" i="1"/>
  <c r="AH243" i="1"/>
  <c r="AI243" i="1"/>
  <c r="AG244" i="1"/>
  <c r="AH244" i="1"/>
  <c r="AI244" i="1"/>
  <c r="AG245" i="1"/>
  <c r="AH245" i="1"/>
  <c r="AI245" i="1"/>
  <c r="AG246" i="1"/>
  <c r="AH246" i="1"/>
  <c r="AI246" i="1"/>
  <c r="AG247" i="1"/>
  <c r="AH247" i="1"/>
  <c r="AI247" i="1"/>
  <c r="AG248" i="1"/>
  <c r="AH248" i="1"/>
  <c r="AI248" i="1"/>
  <c r="AG249" i="1"/>
  <c r="AH249" i="1"/>
  <c r="AI249" i="1"/>
  <c r="AG250" i="1"/>
  <c r="AH250" i="1"/>
  <c r="AI250" i="1"/>
  <c r="AG251" i="1"/>
  <c r="AH251" i="1"/>
  <c r="AI251" i="1"/>
  <c r="AG252" i="1"/>
  <c r="AH252" i="1"/>
  <c r="AI252" i="1"/>
  <c r="AG253" i="1"/>
  <c r="AH253" i="1"/>
  <c r="AI253" i="1"/>
  <c r="AG254" i="1"/>
  <c r="AH254" i="1"/>
  <c r="AI254" i="1"/>
  <c r="AG255" i="1"/>
  <c r="AH255" i="1"/>
  <c r="AI255" i="1"/>
  <c r="AG256" i="1"/>
  <c r="AH256" i="1"/>
  <c r="AI256" i="1"/>
  <c r="AG257" i="1"/>
  <c r="AH257" i="1"/>
  <c r="AI257" i="1"/>
  <c r="AG258" i="1"/>
  <c r="AH258" i="1"/>
  <c r="AI258" i="1"/>
  <c r="AG259" i="1"/>
  <c r="AH259" i="1"/>
  <c r="AI259" i="1"/>
  <c r="AG260" i="1"/>
  <c r="AH260" i="1"/>
  <c r="AI260" i="1"/>
  <c r="AG261" i="1"/>
  <c r="AH261" i="1"/>
  <c r="AI261" i="1"/>
  <c r="AG262" i="1"/>
  <c r="AH262" i="1"/>
  <c r="AI262" i="1"/>
  <c r="AG263" i="1"/>
  <c r="AH263" i="1"/>
  <c r="AI263" i="1"/>
  <c r="AG264" i="1"/>
  <c r="AH264" i="1"/>
  <c r="AI264" i="1"/>
  <c r="AG265" i="1"/>
  <c r="AH265" i="1"/>
  <c r="AI265" i="1"/>
  <c r="AG266" i="1"/>
  <c r="AH266" i="1"/>
  <c r="AI266" i="1"/>
  <c r="AG267" i="1"/>
  <c r="AH267" i="1"/>
  <c r="AI267" i="1"/>
  <c r="AG268" i="1"/>
  <c r="AH268" i="1"/>
  <c r="AI268" i="1"/>
  <c r="AG269" i="1"/>
  <c r="AH269" i="1"/>
  <c r="AI269" i="1"/>
  <c r="AG270" i="1"/>
  <c r="AH270" i="1"/>
  <c r="AI270" i="1"/>
  <c r="AG271" i="1"/>
  <c r="AH271" i="1"/>
  <c r="AI271" i="1"/>
  <c r="AG272" i="1"/>
  <c r="AH272" i="1"/>
  <c r="AI272" i="1"/>
  <c r="AG273" i="1"/>
  <c r="AH273" i="1"/>
  <c r="AI273" i="1"/>
  <c r="AG274" i="1"/>
  <c r="AH274" i="1"/>
  <c r="AI274" i="1"/>
  <c r="AG275" i="1"/>
  <c r="AH275" i="1"/>
  <c r="AI275" i="1"/>
  <c r="AG276" i="1"/>
  <c r="AH276" i="1"/>
  <c r="AI276" i="1"/>
  <c r="AG277" i="1"/>
  <c r="AH277" i="1"/>
  <c r="AI277" i="1"/>
  <c r="AG278" i="1"/>
  <c r="AH278" i="1"/>
  <c r="AI278" i="1"/>
  <c r="AG279" i="1"/>
  <c r="AH279" i="1"/>
  <c r="AI279" i="1"/>
  <c r="AG280" i="1"/>
  <c r="AH280" i="1"/>
  <c r="AI280" i="1"/>
  <c r="AG407" i="1"/>
  <c r="AH407" i="1"/>
  <c r="AI407" i="1"/>
  <c r="AG408" i="1"/>
  <c r="AH408" i="1"/>
  <c r="AI408" i="1"/>
  <c r="AG409" i="1"/>
  <c r="AH409" i="1"/>
  <c r="AI409" i="1"/>
  <c r="AG410" i="1"/>
  <c r="AH410" i="1"/>
  <c r="AI410" i="1"/>
  <c r="AG2" i="1"/>
  <c r="AH2" i="1"/>
  <c r="AI2" i="1"/>
</calcChain>
</file>

<file path=xl/sharedStrings.xml><?xml version="1.0" encoding="utf-8"?>
<sst xmlns="http://schemas.openxmlformats.org/spreadsheetml/2006/main" count="2944" uniqueCount="573">
  <si>
    <t>Period</t>
  </si>
  <si>
    <t>105-2.1 A1:ANC 1st Visit for women</t>
  </si>
  <si>
    <t>105-2.1 A1:ANC 1st Visit for women (No. in 1st Trimester)</t>
  </si>
  <si>
    <t>105-2.1 A2:ANC 4th Visit for women</t>
  </si>
  <si>
    <t>105-2.1 A3:Total ANC visits (New clients + Re-attendances)</t>
  </si>
  <si>
    <t>105-2.1 A6:First dose IPT (IPT1)</t>
  </si>
  <si>
    <t>105-2.1 A7:Second dose IPT (IPT2)</t>
  </si>
  <si>
    <t>105-2.1 A8:Pregnant Women receiving Iron/Folic Acid on ANC 1st Visit</t>
  </si>
  <si>
    <t>105-2.1 A9:Pregnant Women receiving free LLINs</t>
  </si>
  <si>
    <t>105-2.1 A10:Pregnant women tested for syphilis</t>
  </si>
  <si>
    <t>105-2.1 A11:Pregnant women tested positive for syphilis</t>
  </si>
  <si>
    <t>105-2.2a Deliveries in unit</t>
  </si>
  <si>
    <t>105-2.2b Deliveries in unit(Fresh Still births)</t>
  </si>
  <si>
    <t>105-2.2c Deliveries in unit(Macerated still births)</t>
  </si>
  <si>
    <t>105-2.2d Deliveries in unit(Live Births)</t>
  </si>
  <si>
    <t>105-2.2 No. of mothers who initiated breastfeeding within the 1st hour after delivery (Total)</t>
  </si>
  <si>
    <t>105-2.2 No. of mothers who initiated breastfeeding within the 1st hour after delivery (No.HIV+)</t>
  </si>
  <si>
    <t>105-2.2 Newborn deaths (0-7days)</t>
  </si>
  <si>
    <t>105-2.2 OPD Maternal deaths</t>
  </si>
  <si>
    <t>105-2.2 Birth Asyphyxia</t>
  </si>
  <si>
    <t>105-2.3 Postnatal Attendances</t>
  </si>
  <si>
    <t>105-2.3 Postnatal Attendances 6 Days</t>
  </si>
  <si>
    <t>105-2.3 Postnatal Attendances 6 Weeks</t>
  </si>
  <si>
    <t>105-2.3 Postnatal Attendances 6 Months</t>
  </si>
  <si>
    <t>105-3 OA5 Maternal Deaths Audited</t>
  </si>
  <si>
    <t>105-3 OA6-Perinatal Deaths Audited</t>
  </si>
  <si>
    <t>108-3 MSP Caesarian Sections</t>
  </si>
  <si>
    <t>Expected Pregnancies (0.05*popn/4)</t>
  </si>
  <si>
    <t>Estimated Children &lt;1 (0.043*popn/4)</t>
  </si>
  <si>
    <t>Expected Deliveries (0.0485*popn/4)</t>
  </si>
  <si>
    <t>Region</t>
  </si>
  <si>
    <t>District</t>
  </si>
  <si>
    <t>Grand Total</t>
  </si>
  <si>
    <t>Total</t>
  </si>
  <si>
    <t>FY1-Q1</t>
  </si>
  <si>
    <t>FY3-Q3</t>
  </si>
  <si>
    <t>FY2-Q2</t>
  </si>
  <si>
    <t>FY1-Q2</t>
  </si>
  <si>
    <t>FY1-Q3</t>
  </si>
  <si>
    <t>FY1-Q4</t>
  </si>
  <si>
    <t>FY2-Q1</t>
  </si>
  <si>
    <t>FY2-Q3</t>
  </si>
  <si>
    <t>FY2-Q4</t>
  </si>
  <si>
    <t>FY3-Q1</t>
  </si>
  <si>
    <t>FY3-Q2</t>
  </si>
  <si>
    <t>FY3-Q4</t>
  </si>
  <si>
    <t>Period code</t>
  </si>
  <si>
    <t>Data</t>
  </si>
  <si>
    <t/>
  </si>
  <si>
    <t>FY4-Q1</t>
  </si>
  <si>
    <t>FY4-Q2</t>
  </si>
  <si>
    <t>Year</t>
  </si>
  <si>
    <t>Regional result</t>
  </si>
  <si>
    <t xml:space="preserve">1st ANC Visit </t>
  </si>
  <si>
    <t>Early ANC Visit</t>
  </si>
  <si>
    <t>Deliveries in Unit</t>
  </si>
  <si>
    <t>4th ANC visit</t>
  </si>
  <si>
    <t>PNC at 6 weeks</t>
  </si>
  <si>
    <t>FY4-Q3</t>
  </si>
  <si>
    <t>FY4-Q4</t>
  </si>
  <si>
    <t>Buhweju</t>
  </si>
  <si>
    <t>Bushenyi</t>
  </si>
  <si>
    <t>Ibanda</t>
  </si>
  <si>
    <t>Isingiro</t>
  </si>
  <si>
    <t>Kabale</t>
  </si>
  <si>
    <t>Kanungu</t>
  </si>
  <si>
    <t>Kiruhura</t>
  </si>
  <si>
    <t>Kisoro</t>
  </si>
  <si>
    <t>Mbarara</t>
  </si>
  <si>
    <t>Mitooma</t>
  </si>
  <si>
    <t>Ntungamo</t>
  </si>
  <si>
    <t>Rubanda</t>
  </si>
  <si>
    <t>Rubirizi</t>
  </si>
  <si>
    <t>Rukiga</t>
  </si>
  <si>
    <t>Rukungiri</t>
  </si>
  <si>
    <t>Sheema</t>
  </si>
  <si>
    <t>Kazo</t>
  </si>
  <si>
    <t>Rwampara</t>
  </si>
  <si>
    <t xml:space="preserve">1st ANC coverage </t>
  </si>
  <si>
    <t xml:space="preserve">Early ANC visit </t>
  </si>
  <si>
    <t xml:space="preserve">Early ANC visit  </t>
  </si>
  <si>
    <t>FY5-Q1</t>
  </si>
  <si>
    <t>Jan to Mar 17</t>
  </si>
  <si>
    <t>Apr to Jun 17</t>
  </si>
  <si>
    <t>Jul to Sep 17</t>
  </si>
  <si>
    <t>Oct to Dec 17</t>
  </si>
  <si>
    <t>Jan to Mar 18</t>
  </si>
  <si>
    <t>Apr to Jun 18</t>
  </si>
  <si>
    <t>Jul to Sep 18</t>
  </si>
  <si>
    <t>Oct to Dec 18</t>
  </si>
  <si>
    <t>Jan to Mar 19</t>
  </si>
  <si>
    <t>Apr to Jun 19</t>
  </si>
  <si>
    <t>Jul to Sep 19</t>
  </si>
  <si>
    <t>Oct to Dec 19</t>
  </si>
  <si>
    <t>Jan to Mar 16</t>
  </si>
  <si>
    <t>Apr to Jun 16</t>
  </si>
  <si>
    <t>Jul to Sep 16</t>
  </si>
  <si>
    <t>Oct to Dec 16</t>
  </si>
  <si>
    <t>Oct to Dec 15</t>
  </si>
  <si>
    <t>Kigezi</t>
  </si>
  <si>
    <t>Ankole</t>
  </si>
  <si>
    <t>FY6-Q2</t>
  </si>
  <si>
    <t>FY6-Q3</t>
  </si>
  <si>
    <t>FY6-Q4</t>
  </si>
  <si>
    <t>FY7-Q1</t>
  </si>
  <si>
    <t>FY5-Q2</t>
  </si>
  <si>
    <t>FY5-Q3</t>
  </si>
  <si>
    <t>FY5-Q4</t>
  </si>
  <si>
    <t>FY6-Q1</t>
  </si>
  <si>
    <t>Jan to Mar 21</t>
  </si>
  <si>
    <t>Apr to Jun 21</t>
  </si>
  <si>
    <t>Jul to Sep 21</t>
  </si>
  <si>
    <t>Jan to Mar 20</t>
  </si>
  <si>
    <t>Apr to Jun 20</t>
  </si>
  <si>
    <t>Jul to Sep 20</t>
  </si>
  <si>
    <t>Oct to Dec 20</t>
  </si>
  <si>
    <t>Projected population</t>
  </si>
  <si>
    <t>BuhwejuOct to Dec 15</t>
  </si>
  <si>
    <t>BuhwejuJan to Mar 16</t>
  </si>
  <si>
    <t>BuhwejuApr to Jun 16</t>
  </si>
  <si>
    <t>BuhwejuJul to Sep 16</t>
  </si>
  <si>
    <t>BuhwejuOct to Dec 16</t>
  </si>
  <si>
    <t>BuhwejuJan to Mar 17</t>
  </si>
  <si>
    <t>BuhwejuApr to Jun 17</t>
  </si>
  <si>
    <t>BuhwejuJul to Sep 17</t>
  </si>
  <si>
    <t>BuhwejuOct to Dec 17</t>
  </si>
  <si>
    <t>BuhwejuJan to Mar 18</t>
  </si>
  <si>
    <t>BuhwejuApr to Jun 18</t>
  </si>
  <si>
    <t>BuhwejuJul to Sep 18</t>
  </si>
  <si>
    <t>BuhwejuOct to Dec 18</t>
  </si>
  <si>
    <t>BuhwejuJan to Mar 19</t>
  </si>
  <si>
    <t>BuhwejuApr to Jun 19</t>
  </si>
  <si>
    <t>BuhwejuJul to Sep 19</t>
  </si>
  <si>
    <t>BuhwejuOct to Dec 19</t>
  </si>
  <si>
    <t>BushenyiOct to Dec 15</t>
  </si>
  <si>
    <t>BushenyiJan to Mar 16</t>
  </si>
  <si>
    <t>BushenyiApr to Jun 16</t>
  </si>
  <si>
    <t>BushenyiJul to Sep 16</t>
  </si>
  <si>
    <t>BushenyiOct to Dec 16</t>
  </si>
  <si>
    <t>BushenyiJan to Mar 17</t>
  </si>
  <si>
    <t>BushenyiApr to Jun 17</t>
  </si>
  <si>
    <t>BushenyiJul to Sep 17</t>
  </si>
  <si>
    <t>BushenyiOct to Dec 17</t>
  </si>
  <si>
    <t>BushenyiJan to Mar 18</t>
  </si>
  <si>
    <t>BushenyiApr to Jun 18</t>
  </si>
  <si>
    <t>BushenyiJul to Sep 18</t>
  </si>
  <si>
    <t>BushenyiOct to Dec 18</t>
  </si>
  <si>
    <t>BushenyiJan to Mar 19</t>
  </si>
  <si>
    <t>BushenyiApr to Jun 19</t>
  </si>
  <si>
    <t>BushenyiJul to Sep 19</t>
  </si>
  <si>
    <t>BushenyiOct to Dec 19</t>
  </si>
  <si>
    <t>IbandaOct to Dec 15</t>
  </si>
  <si>
    <t>IbandaJan to Mar 16</t>
  </si>
  <si>
    <t>IbandaApr to Jun 16</t>
  </si>
  <si>
    <t>IbandaJul to Sep 16</t>
  </si>
  <si>
    <t>IbandaOct to Dec 16</t>
  </si>
  <si>
    <t>IbandaJan to Mar 17</t>
  </si>
  <si>
    <t>IbandaApr to Jun 17</t>
  </si>
  <si>
    <t>IbandaJul to Sep 17</t>
  </si>
  <si>
    <t>IbandaOct to Dec 17</t>
  </si>
  <si>
    <t>IbandaJan to Mar 18</t>
  </si>
  <si>
    <t>IbandaApr to Jun 18</t>
  </si>
  <si>
    <t>IbandaJul to Sep 18</t>
  </si>
  <si>
    <t>IbandaOct to Dec 18</t>
  </si>
  <si>
    <t>IbandaJan to Mar 19</t>
  </si>
  <si>
    <t>IbandaApr to Jun 19</t>
  </si>
  <si>
    <t>IbandaJul to Sep 19</t>
  </si>
  <si>
    <t>IbandaOct to Dec 19</t>
  </si>
  <si>
    <t>IsingiroOct to Dec 15</t>
  </si>
  <si>
    <t>IsingiroJan to Mar 16</t>
  </si>
  <si>
    <t>IsingiroApr to Jun 16</t>
  </si>
  <si>
    <t>IsingiroJul to Sep 16</t>
  </si>
  <si>
    <t>IsingiroOct to Dec 16</t>
  </si>
  <si>
    <t>IsingiroJan to Mar 17</t>
  </si>
  <si>
    <t>IsingiroApr to Jun 17</t>
  </si>
  <si>
    <t>IsingiroJul to Sep 17</t>
  </si>
  <si>
    <t>IsingiroOct to Dec 17</t>
  </si>
  <si>
    <t>IsingiroJan to Mar 18</t>
  </si>
  <si>
    <t>IsingiroApr to Jun 18</t>
  </si>
  <si>
    <t>IsingiroJul to Sep 18</t>
  </si>
  <si>
    <t>IsingiroOct to Dec 18</t>
  </si>
  <si>
    <t>IsingiroJan to Mar 19</t>
  </si>
  <si>
    <t>IsingiroApr to Jun 19</t>
  </si>
  <si>
    <t>IsingiroJul to Sep 19</t>
  </si>
  <si>
    <t>IsingiroOct to Dec 19</t>
  </si>
  <si>
    <t>KabaleOct to Dec 15</t>
  </si>
  <si>
    <t>KabaleJan to Mar 16</t>
  </si>
  <si>
    <t>KabaleApr to Jun 16</t>
  </si>
  <si>
    <t>KabaleJul to Sep 16</t>
  </si>
  <si>
    <t>KabaleOct to Dec 16</t>
  </si>
  <si>
    <t>KabaleJan to Mar 17</t>
  </si>
  <si>
    <t>KabaleApr to Jun 17</t>
  </si>
  <si>
    <t>KabaleJul to Sep 17</t>
  </si>
  <si>
    <t>KabaleOct to Dec 17</t>
  </si>
  <si>
    <t>KabaleJan to Mar 18</t>
  </si>
  <si>
    <t>KabaleApr to Jun 18</t>
  </si>
  <si>
    <t>KabaleJul to Sep 18</t>
  </si>
  <si>
    <t>KabaleOct to Dec 18</t>
  </si>
  <si>
    <t>KabaleJan to Mar 19</t>
  </si>
  <si>
    <t>KabaleApr to Jun 19</t>
  </si>
  <si>
    <t>KabaleJul to Sep 19</t>
  </si>
  <si>
    <t>KabaleOct to Dec 19</t>
  </si>
  <si>
    <t>KanunguOct to Dec 15</t>
  </si>
  <si>
    <t>KanunguJan to Mar 16</t>
  </si>
  <si>
    <t>KanunguApr to Jun 16</t>
  </si>
  <si>
    <t>KanunguJul to Sep 16</t>
  </si>
  <si>
    <t>KanunguOct to Dec 16</t>
  </si>
  <si>
    <t>KanunguJan to Mar 17</t>
  </si>
  <si>
    <t>KanunguApr to Jun 17</t>
  </si>
  <si>
    <t>KanunguJul to Sep 17</t>
  </si>
  <si>
    <t>KanunguOct to Dec 17</t>
  </si>
  <si>
    <t>KanunguJan to Mar 18</t>
  </si>
  <si>
    <t>KanunguApr to Jun 18</t>
  </si>
  <si>
    <t>KanunguJul to Sep 18</t>
  </si>
  <si>
    <t>KanunguOct to Dec 18</t>
  </si>
  <si>
    <t>KanunguJan to Mar 19</t>
  </si>
  <si>
    <t>KanunguApr to Jun 19</t>
  </si>
  <si>
    <t>KanunguJul to Sep 19</t>
  </si>
  <si>
    <t>KanunguOct to Dec 19</t>
  </si>
  <si>
    <t>KiruhuraJul to Sep 19</t>
  </si>
  <si>
    <t>KazoOct to Dec 19</t>
  </si>
  <si>
    <t>KiruhuraOct to Dec 15</t>
  </si>
  <si>
    <t>KiruhuraJan to Mar 16</t>
  </si>
  <si>
    <t>KiruhuraApr to Jun 16</t>
  </si>
  <si>
    <t>KiruhuraJul to Sep 16</t>
  </si>
  <si>
    <t>KiruhuraOct to Dec 16</t>
  </si>
  <si>
    <t>KiruhuraJan to Mar 17</t>
  </si>
  <si>
    <t>KiruhuraApr to Jun 17</t>
  </si>
  <si>
    <t>KiruhuraJul to Sep 17</t>
  </si>
  <si>
    <t>KiruhuraOct to Dec 17</t>
  </si>
  <si>
    <t>KiruhuraJan to Mar 18</t>
  </si>
  <si>
    <t>KiruhuraApr to Jun 18</t>
  </si>
  <si>
    <t>KiruhuraJul to Sep 18</t>
  </si>
  <si>
    <t>KiruhuraOct to Dec 18</t>
  </si>
  <si>
    <t>KiruhuraJan to Mar 19</t>
  </si>
  <si>
    <t>KiruhuraApr to Jun 19</t>
  </si>
  <si>
    <t>KiruhuraOct to Dec 19</t>
  </si>
  <si>
    <t>KisoroOct to Dec 15</t>
  </si>
  <si>
    <t>KisoroJan to Mar 16</t>
  </si>
  <si>
    <t>KisoroApr to Jun 16</t>
  </si>
  <si>
    <t>KisoroJul to Sep 16</t>
  </si>
  <si>
    <t>KisoroOct to Dec 16</t>
  </si>
  <si>
    <t>KisoroJan to Mar 17</t>
  </si>
  <si>
    <t>KisoroApr to Jun 17</t>
  </si>
  <si>
    <t>KisoroJul to Sep 17</t>
  </si>
  <si>
    <t>KisoroOct to Dec 17</t>
  </si>
  <si>
    <t>KisoroJan to Mar 18</t>
  </si>
  <si>
    <t>KisoroApr to Jun 18</t>
  </si>
  <si>
    <t>KisoroJul to Sep 18</t>
  </si>
  <si>
    <t>KisoroOct to Dec 18</t>
  </si>
  <si>
    <t>KisoroJan to Mar 19</t>
  </si>
  <si>
    <t>KisoroApr to Jun 19</t>
  </si>
  <si>
    <t>KisoroJul to Sep 19</t>
  </si>
  <si>
    <t>KisoroOct to Dec 19</t>
  </si>
  <si>
    <t>MbararaOct to Dec 15</t>
  </si>
  <si>
    <t>MbararaJan to Mar 16</t>
  </si>
  <si>
    <t>MbararaApr to Jun 16</t>
  </si>
  <si>
    <t>MbararaJul to Sep 16</t>
  </si>
  <si>
    <t>MbararaOct to Dec 16</t>
  </si>
  <si>
    <t>MbararaJan to Mar 17</t>
  </si>
  <si>
    <t>MbararaApr to Jun 17</t>
  </si>
  <si>
    <t>MbararaJul to Sep 17</t>
  </si>
  <si>
    <t>MbararaOct to Dec 17</t>
  </si>
  <si>
    <t>MbararaJan to Mar 18</t>
  </si>
  <si>
    <t>MbararaApr to Jun 18</t>
  </si>
  <si>
    <t>MbararaJul to Sep 18</t>
  </si>
  <si>
    <t>MbararaOct to Dec 18</t>
  </si>
  <si>
    <t>MbararaJan to Mar 19</t>
  </si>
  <si>
    <t>MbararaApr to Jun 19</t>
  </si>
  <si>
    <t>MbararaJul to Sep 19</t>
  </si>
  <si>
    <t>MbararaOct to Dec 19</t>
  </si>
  <si>
    <t>MitoomaOct to Dec 15</t>
  </si>
  <si>
    <t>MitoomaJan to Mar 16</t>
  </si>
  <si>
    <t>MitoomaApr to Jun 16</t>
  </si>
  <si>
    <t>MitoomaJul to Sep 16</t>
  </si>
  <si>
    <t>MitoomaOct to Dec 16</t>
  </si>
  <si>
    <t>MitoomaJan to Mar 17</t>
  </si>
  <si>
    <t>MitoomaApr to Jun 17</t>
  </si>
  <si>
    <t>MitoomaJul to Sep 17</t>
  </si>
  <si>
    <t>MitoomaOct to Dec 17</t>
  </si>
  <si>
    <t>MitoomaJan to Mar 18</t>
  </si>
  <si>
    <t>MitoomaApr to Jun 18</t>
  </si>
  <si>
    <t>MitoomaJul to Sep 18</t>
  </si>
  <si>
    <t>MitoomaOct to Dec 18</t>
  </si>
  <si>
    <t>MitoomaJan to Mar 19</t>
  </si>
  <si>
    <t>MitoomaApr to Jun 19</t>
  </si>
  <si>
    <t>MitoomaJul to Sep 19</t>
  </si>
  <si>
    <t>MitoomaOct to Dec 19</t>
  </si>
  <si>
    <t>NtungamoOct to Dec 15</t>
  </si>
  <si>
    <t>NtungamoJan to Mar 16</t>
  </si>
  <si>
    <t>NtungamoApr to Jun 16</t>
  </si>
  <si>
    <t>NtungamoJul to Sep 16</t>
  </si>
  <si>
    <t>NtungamoOct to Dec 16</t>
  </si>
  <si>
    <t>NtungamoJan to Mar 17</t>
  </si>
  <si>
    <t>NtungamoApr to Jun 17</t>
  </si>
  <si>
    <t>NtungamoJul to Sep 17</t>
  </si>
  <si>
    <t>NtungamoOct to Dec 17</t>
  </si>
  <si>
    <t>NtungamoJan to Mar 18</t>
  </si>
  <si>
    <t>NtungamoApr to Jun 18</t>
  </si>
  <si>
    <t>NtungamoJul to Sep 18</t>
  </si>
  <si>
    <t>NtungamoOct to Dec 18</t>
  </si>
  <si>
    <t>NtungamoJan to Mar 19</t>
  </si>
  <si>
    <t>NtungamoApr to Jun 19</t>
  </si>
  <si>
    <t>NtungamoJul to Sep 19</t>
  </si>
  <si>
    <t>NtungamoOct to Dec 19</t>
  </si>
  <si>
    <t>RubandaOct to Dec 15</t>
  </si>
  <si>
    <t>RubandaJan to Mar 16</t>
  </si>
  <si>
    <t>RubandaApr to Jun 16</t>
  </si>
  <si>
    <t>RubandaJul to Sep 16</t>
  </si>
  <si>
    <t>RubandaOct to Dec 16</t>
  </si>
  <si>
    <t>RubandaJan to Mar 17</t>
  </si>
  <si>
    <t>RubandaApr to Jun 17</t>
  </si>
  <si>
    <t>RubandaJul to Sep 17</t>
  </si>
  <si>
    <t>RubandaOct to Dec 17</t>
  </si>
  <si>
    <t>RubandaJan to Mar 18</t>
  </si>
  <si>
    <t>RubandaApr to Jun 18</t>
  </si>
  <si>
    <t>RubandaJul to Sep 18</t>
  </si>
  <si>
    <t>RubandaOct to Dec 18</t>
  </si>
  <si>
    <t>RubandaJan to Mar 19</t>
  </si>
  <si>
    <t>RubandaApr to Jun 19</t>
  </si>
  <si>
    <t>RubandaJul to Sep 19</t>
  </si>
  <si>
    <t>RubandaOct to Dec 19</t>
  </si>
  <si>
    <t>RubiriziOct to Dec 15</t>
  </si>
  <si>
    <t>RubiriziJan to Mar 16</t>
  </si>
  <si>
    <t>RubiriziApr to Jun 16</t>
  </si>
  <si>
    <t>RubiriziJul to Sep 16</t>
  </si>
  <si>
    <t>RubiriziOct to Dec 16</t>
  </si>
  <si>
    <t>RubiriziJan to Mar 17</t>
  </si>
  <si>
    <t>RubiriziApr to Jun 17</t>
  </si>
  <si>
    <t>RubiriziJul to Sep 17</t>
  </si>
  <si>
    <t>RubiriziOct to Dec 17</t>
  </si>
  <si>
    <t>RubiriziJan to Mar 18</t>
  </si>
  <si>
    <t>RubiriziApr to Jun 18</t>
  </si>
  <si>
    <t>RubiriziJul to Sep 18</t>
  </si>
  <si>
    <t>RubiriziOct to Dec 18</t>
  </si>
  <si>
    <t>RubiriziJan to Mar 19</t>
  </si>
  <si>
    <t>RubiriziApr to Jun 19</t>
  </si>
  <si>
    <t>RubiriziJul to Sep 19</t>
  </si>
  <si>
    <t>RubiriziOct to Dec 19</t>
  </si>
  <si>
    <t>RukigaOct to Dec 15</t>
  </si>
  <si>
    <t>RukigaJan to Mar 16</t>
  </si>
  <si>
    <t>RukigaApr to Jun 16</t>
  </si>
  <si>
    <t>RukigaJul to Sep 16</t>
  </si>
  <si>
    <t>RukigaOct to Dec 16</t>
  </si>
  <si>
    <t>RukigaJan to Mar 17</t>
  </si>
  <si>
    <t>RukigaApr to Jun 17</t>
  </si>
  <si>
    <t>RukigaJul to Sep 17</t>
  </si>
  <si>
    <t>RukigaOct to Dec 17</t>
  </si>
  <si>
    <t>RukigaJan to Mar 18</t>
  </si>
  <si>
    <t>RukigaApr to Jun 18</t>
  </si>
  <si>
    <t>RukigaJul to Sep 18</t>
  </si>
  <si>
    <t>RukigaOct to Dec 18</t>
  </si>
  <si>
    <t>RukigaJan to Mar 19</t>
  </si>
  <si>
    <t>RukigaApr to Jun 19</t>
  </si>
  <si>
    <t>RukigaJul to Sep 19</t>
  </si>
  <si>
    <t>RukigaOct to Dec 19</t>
  </si>
  <si>
    <t>RukungiriOct to Dec 15</t>
  </si>
  <si>
    <t>RukungiriJan to Mar 16</t>
  </si>
  <si>
    <t>RukungiriApr to Jun 16</t>
  </si>
  <si>
    <t>RukungiriJul to Sep 16</t>
  </si>
  <si>
    <t>RukungiriOct to Dec 16</t>
  </si>
  <si>
    <t>RukungiriJan to Mar 17</t>
  </si>
  <si>
    <t>RukungiriApr to Jun 17</t>
  </si>
  <si>
    <t>RukungiriJul to Sep 17</t>
  </si>
  <si>
    <t>RukungiriOct to Dec 17</t>
  </si>
  <si>
    <t>RukungiriJan to Mar 18</t>
  </si>
  <si>
    <t>RukungiriApr to Jun 18</t>
  </si>
  <si>
    <t>RukungiriJul to Sep 18</t>
  </si>
  <si>
    <t>RukungiriOct to Dec 18</t>
  </si>
  <si>
    <t>RukungiriJan to Mar 19</t>
  </si>
  <si>
    <t>RukungiriApr to Jun 19</t>
  </si>
  <si>
    <t>RukungiriJul to Sep 19</t>
  </si>
  <si>
    <t>RukungiriOct to Dec 19</t>
  </si>
  <si>
    <t>RwamparaOct to Dec 19</t>
  </si>
  <si>
    <t>SheemaOct to Dec 15</t>
  </si>
  <si>
    <t>SheemaJan to Mar 16</t>
  </si>
  <si>
    <t>SheemaApr to Jun 16</t>
  </si>
  <si>
    <t>SheemaJul to Sep 16</t>
  </si>
  <si>
    <t>SheemaOct to Dec 16</t>
  </si>
  <si>
    <t>SheemaJan to Mar 17</t>
  </si>
  <si>
    <t>SheemaApr to Jun 17</t>
  </si>
  <si>
    <t>SheemaJul to Sep 17</t>
  </si>
  <si>
    <t>SheemaOct to Dec 17</t>
  </si>
  <si>
    <t>SheemaJan to Mar 18</t>
  </si>
  <si>
    <t>SheemaApr to Jun 18</t>
  </si>
  <si>
    <t>SheemaJul to Sep 18</t>
  </si>
  <si>
    <t>SheemaOct to Dec 18</t>
  </si>
  <si>
    <t>SheemaJan to Mar 19</t>
  </si>
  <si>
    <t>SheemaApr to Jun 19</t>
  </si>
  <si>
    <t>SheemaJul to Sep 19</t>
  </si>
  <si>
    <t>SheemaOct to Dec 19</t>
  </si>
  <si>
    <t>BuhwejuJan to Mar 21</t>
  </si>
  <si>
    <t>BuhwejuApr to Jun 21</t>
  </si>
  <si>
    <t>BuhwejuJul to Sep 21</t>
  </si>
  <si>
    <t>BuhwejuOct to Dec 21</t>
  </si>
  <si>
    <t>BuhwejuJan to Mar 20</t>
  </si>
  <si>
    <t>BuhwejuApr to Jun 20</t>
  </si>
  <si>
    <t>BuhwejuJul to Sep 20</t>
  </si>
  <si>
    <t>BuhwejuOct to Dec 20</t>
  </si>
  <si>
    <t>BushenyiJan to Mar 21</t>
  </si>
  <si>
    <t>BushenyiApr to Jun 21</t>
  </si>
  <si>
    <t>BushenyiJul to Sep 21</t>
  </si>
  <si>
    <t>BushenyiOct to Dec 21</t>
  </si>
  <si>
    <t>BushenyiJan to Mar 20</t>
  </si>
  <si>
    <t>BushenyiApr to Jun 20</t>
  </si>
  <si>
    <t>BushenyiJul to Sep 20</t>
  </si>
  <si>
    <t>BushenyiOct to Dec 20</t>
  </si>
  <si>
    <t>IbandaJan to Mar 21</t>
  </si>
  <si>
    <t>IbandaApr to Jun 21</t>
  </si>
  <si>
    <t>IbandaJul to Sep 21</t>
  </si>
  <si>
    <t>IbandaOct to Dec 21</t>
  </si>
  <si>
    <t>IbandaJan to Mar 20</t>
  </si>
  <si>
    <t>IbandaApr to Jun 20</t>
  </si>
  <si>
    <t>IbandaJul to Sep 20</t>
  </si>
  <si>
    <t>IbandaOct to Dec 20</t>
  </si>
  <si>
    <t>IsingiroJan to Mar 21</t>
  </si>
  <si>
    <t>IsingiroApr to Jun 21</t>
  </si>
  <si>
    <t>IsingiroJul to Sep 21</t>
  </si>
  <si>
    <t>IsingiroOct to Dec 21</t>
  </si>
  <si>
    <t>IsingiroJan to Mar 20</t>
  </si>
  <si>
    <t>IsingiroApr to Jun 20</t>
  </si>
  <si>
    <t>IsingiroJul to Sep 20</t>
  </si>
  <si>
    <t>IsingiroOct to Dec 20</t>
  </si>
  <si>
    <t>KabaleJan to Mar 21</t>
  </si>
  <si>
    <t>KabaleApr to Jun 21</t>
  </si>
  <si>
    <t>KabaleJul to Sep 21</t>
  </si>
  <si>
    <t>KabaleOct to Dec 21</t>
  </si>
  <si>
    <t>KabaleJan to Mar 20</t>
  </si>
  <si>
    <t>KabaleApr to Jun 20</t>
  </si>
  <si>
    <t>KabaleJul to Sep 20</t>
  </si>
  <si>
    <t>KabaleOct to Dec 20</t>
  </si>
  <si>
    <t>KanunguJan to Mar 21</t>
  </si>
  <si>
    <t>KanunguApr to Jun 21</t>
  </si>
  <si>
    <t>KanunguJul to Sep 21</t>
  </si>
  <si>
    <t>KanunguOct to Dec 21</t>
  </si>
  <si>
    <t>KanunguJan to Mar 20</t>
  </si>
  <si>
    <t>KanunguApr to Jun 20</t>
  </si>
  <si>
    <t>KanunguJul to Sep 20</t>
  </si>
  <si>
    <t>KanunguOct to Dec 20</t>
  </si>
  <si>
    <t>KazoJan to Mar 21</t>
  </si>
  <si>
    <t>KazoApr to Jun 21</t>
  </si>
  <si>
    <t>KazoJul to Sep 21</t>
  </si>
  <si>
    <t>KazoOct to Dec 21</t>
  </si>
  <si>
    <t>KazoJan to Mar 20</t>
  </si>
  <si>
    <t>KazoApr to Jun 20</t>
  </si>
  <si>
    <t>KazoJul to Sep 20</t>
  </si>
  <si>
    <t>KazoOct to Dec 20</t>
  </si>
  <si>
    <t>KiruhuraJan to Mar 21</t>
  </si>
  <si>
    <t>KiruhuraApr to Jun 21</t>
  </si>
  <si>
    <t>KiruhuraJul to Sep 21</t>
  </si>
  <si>
    <t>KiruhuraOct to Dec 21</t>
  </si>
  <si>
    <t>KiruhuraJan to Mar 20</t>
  </si>
  <si>
    <t>KiruhuraApr to Jun 20</t>
  </si>
  <si>
    <t>KiruhuraJul to Sep 20</t>
  </si>
  <si>
    <t>KiruhuraOct to Dec 20</t>
  </si>
  <si>
    <t>KisoroJan to Mar 21</t>
  </si>
  <si>
    <t>KisoroApr to Jun 21</t>
  </si>
  <si>
    <t>KisoroJul to Sep 21</t>
  </si>
  <si>
    <t>KisoroOct to Dec 21</t>
  </si>
  <si>
    <t>KisoroJan to Mar 20</t>
  </si>
  <si>
    <t>KisoroApr to Jun 20</t>
  </si>
  <si>
    <t>KisoroJul to Sep 20</t>
  </si>
  <si>
    <t>KisoroOct to Dec 20</t>
  </si>
  <si>
    <t>MbararaJan to Mar 21</t>
  </si>
  <si>
    <t>MbararaApr to Jun 21</t>
  </si>
  <si>
    <t>MbararaJul to Sep 21</t>
  </si>
  <si>
    <t>MbararaOct to Dec 21</t>
  </si>
  <si>
    <t>MbararaJan to Mar 20</t>
  </si>
  <si>
    <t>MbararaApr to Jun 20</t>
  </si>
  <si>
    <t>MbararaJul to Sep 20</t>
  </si>
  <si>
    <t>MbararaOct to Dec 20</t>
  </si>
  <si>
    <t>MitoomaJan to Mar 21</t>
  </si>
  <si>
    <t>MitoomaApr to Jun 21</t>
  </si>
  <si>
    <t>MitoomaJul to Sep 21</t>
  </si>
  <si>
    <t>MitoomaOct to Dec 21</t>
  </si>
  <si>
    <t>MitoomaJan to Mar 20</t>
  </si>
  <si>
    <t>MitoomaApr to Jun 20</t>
  </si>
  <si>
    <t>MitoomaJul to Sep 20</t>
  </si>
  <si>
    <t>MitoomaOct to Dec 20</t>
  </si>
  <si>
    <t>NtungamoJan to Mar 21</t>
  </si>
  <si>
    <t>NtungamoApr to Jun 21</t>
  </si>
  <si>
    <t>NtungamoJul to Sep 21</t>
  </si>
  <si>
    <t>NtungamoOct to Dec 21</t>
  </si>
  <si>
    <t>NtungamoJan to Mar 20</t>
  </si>
  <si>
    <t>NtungamoApr to Jun 20</t>
  </si>
  <si>
    <t>NtungamoJul to Sep 20</t>
  </si>
  <si>
    <t>NtungamoOct to Dec 20</t>
  </si>
  <si>
    <t>RubandaJan to Mar 21</t>
  </si>
  <si>
    <t>RubandaApr to Jun 21</t>
  </si>
  <si>
    <t>RubandaJul to Sep 21</t>
  </si>
  <si>
    <t>RubandaOct to Dec 21</t>
  </si>
  <si>
    <t>RubandaJan to Mar 20</t>
  </si>
  <si>
    <t>RubandaApr to Jun 20</t>
  </si>
  <si>
    <t>RubandaJul to Sep 20</t>
  </si>
  <si>
    <t>RubandaOct to Dec 20</t>
  </si>
  <si>
    <t>RubiriziJan to Mar 21</t>
  </si>
  <si>
    <t>RubiriziApr to Jun 21</t>
  </si>
  <si>
    <t>RubiriziJul to Sep 21</t>
  </si>
  <si>
    <t>RubiriziOct to Dec 21</t>
  </si>
  <si>
    <t>RubiriziJan to Mar 20</t>
  </si>
  <si>
    <t>RubiriziApr to Jun 20</t>
  </si>
  <si>
    <t>RubiriziJul to Sep 20</t>
  </si>
  <si>
    <t>RubiriziOct to Dec 20</t>
  </si>
  <si>
    <t>RukigaJan to Mar 21</t>
  </si>
  <si>
    <t>RukigaApr to Jun 21</t>
  </si>
  <si>
    <t>RukigaJul to Sep 21</t>
  </si>
  <si>
    <t>RukigaOct to Dec 21</t>
  </si>
  <si>
    <t>RukigaJan to Mar 20</t>
  </si>
  <si>
    <t>RukigaApr to Jun 20</t>
  </si>
  <si>
    <t>RukigaJul to Sep 20</t>
  </si>
  <si>
    <t>RukigaOct to Dec 20</t>
  </si>
  <si>
    <t>RukungiriJan to Mar 21</t>
  </si>
  <si>
    <t>RukungiriApr to Jun 21</t>
  </si>
  <si>
    <t>RukungiriJul to Sep 21</t>
  </si>
  <si>
    <t>RukungiriOct to Dec 21</t>
  </si>
  <si>
    <t>RukungiriJan to Mar 20</t>
  </si>
  <si>
    <t>RukungiriApr to Jun 20</t>
  </si>
  <si>
    <t>RukungiriJul to Sep 20</t>
  </si>
  <si>
    <t>RukungiriOct to Dec 20</t>
  </si>
  <si>
    <t>RwamparaJan to Mar 21</t>
  </si>
  <si>
    <t>RwamparaApr to Jun 21</t>
  </si>
  <si>
    <t>RwamparaJul to Sep 21</t>
  </si>
  <si>
    <t>RwamparaOct to Dec 21</t>
  </si>
  <si>
    <t>RwamparaJan to Mar 20</t>
  </si>
  <si>
    <t>RwamparaApr to Jun 20</t>
  </si>
  <si>
    <t>RwamparaJul to Sep 20</t>
  </si>
  <si>
    <t>RwamparaOct to Dec 20</t>
  </si>
  <si>
    <t>SheemaJan to Mar 21</t>
  </si>
  <si>
    <t>SheemaApr to Jun 21</t>
  </si>
  <si>
    <t>SheemaJul to Sep 21</t>
  </si>
  <si>
    <t>SheemaOct to Dec 21</t>
  </si>
  <si>
    <t>SheemaJan to Mar 20</t>
  </si>
  <si>
    <t>SheemaApr to Jun 20</t>
  </si>
  <si>
    <t>SheemaJul to Sep 20</t>
  </si>
  <si>
    <t>SheemaOct to Dec 20</t>
  </si>
  <si>
    <t>Jul to Sep 19a</t>
  </si>
  <si>
    <t>Jan to Mar 21a</t>
  </si>
  <si>
    <t>Apr to Jun 21a</t>
  </si>
  <si>
    <t>Jul to Sep 21a</t>
  </si>
  <si>
    <t>Jan to Mar 20a</t>
  </si>
  <si>
    <t>Apr to Jun 20a</t>
  </si>
  <si>
    <t>Jul to Sep 20a</t>
  </si>
  <si>
    <t>Oct to Dec 20a</t>
  </si>
  <si>
    <t>KiruhuraJul to Sep 19a</t>
  </si>
  <si>
    <t>MbararaJul to Sep 19a</t>
  </si>
  <si>
    <t>MbararaJan to Mar 21a</t>
  </si>
  <si>
    <t>MbararaApr to Jun 21a</t>
  </si>
  <si>
    <t>MbararaJul to Sep 21a</t>
  </si>
  <si>
    <t>MbararaOct to Dec 21a</t>
  </si>
  <si>
    <t>MbararaJan to Mar 20a</t>
  </si>
  <si>
    <t>MbararaApr to Jun 20a</t>
  </si>
  <si>
    <t>MbararaJul to Sep 20a</t>
  </si>
  <si>
    <t>MbararaOct to Dec 20a</t>
  </si>
  <si>
    <t>code</t>
  </si>
  <si>
    <t>2016/17</t>
  </si>
  <si>
    <t>2017/18</t>
  </si>
  <si>
    <t>2018/19</t>
  </si>
  <si>
    <t>2019/20</t>
  </si>
  <si>
    <t>2020/21</t>
  </si>
  <si>
    <t>2021/22</t>
  </si>
  <si>
    <t>2015/16</t>
  </si>
  <si>
    <t>Total birth</t>
  </si>
  <si>
    <t xml:space="preserve">Perinatal deaths (FSB,MSB &amp; ENND) </t>
  </si>
  <si>
    <t xml:space="preserve">Maternal deaths </t>
  </si>
  <si>
    <t xml:space="preserve">IMMR </t>
  </si>
  <si>
    <t xml:space="preserve">IPMR </t>
  </si>
  <si>
    <t xml:space="preserve">PNC at 6 weeks coverage </t>
  </si>
  <si>
    <t xml:space="preserve">Deliveries coverage </t>
  </si>
  <si>
    <t xml:space="preserve">4th ANC visit coverage </t>
  </si>
  <si>
    <t>IPMR</t>
  </si>
  <si>
    <t>IMMR</t>
  </si>
  <si>
    <t>(All)</t>
  </si>
  <si>
    <t>Oct to Dec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</si>
</sst>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0"/>
      <name val="Arial"/>
      <family val="2"/>
    </font>
    <font>
      <sz val="10"/>
      <name val="Arial"/>
      <family val="2"/>
    </font>
    <font>
      <sz val="12"/>
      <name val="Arial"/>
      <family val="2"/>
    </font>
    <font>
      <sz val="8"/>
      <name val="Arial"/>
      <family val="2"/>
    </font>
  </fonts>
  <fills count="6">
    <fill>
      <patternFill patternType="none"/>
    </fill>
    <fill>
      <patternFill patternType="gray125"/>
    </fill>
    <fill>
      <patternFill patternType="solid">
        <fgColor theme="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s>
  <borders count="21">
    <border>
      <left/>
      <right/>
      <top/>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s>
  <cellStyleXfs count="2">
    <xf numFmtId="0" fontId="0" fillId="0" borderId="0" applyNumberFormat="0" applyFont="0" applyFill="0" applyBorder="0" applyAlignment="0" applyProtection="0"/>
    <xf numFmtId="9" fontId="2" fillId="0" borderId="0" applyFont="0" applyFill="0" applyBorder="0" applyAlignment="0" applyProtection="0"/>
  </cellStyleXfs>
  <cellXfs count="61">
    <xf numFmtId="0" fontId="0" fillId="0" borderId="0" xfId="0" applyNumberFormat="1" applyFont="1" applyFill="1" applyBorder="1" applyAlignment="1"/>
    <xf numFmtId="0" fontId="0" fillId="0" borderId="0" xfId="0" applyNumberFormat="1" applyFont="1" applyFill="1" applyBorder="1" applyAlignment="1">
      <alignment wrapText="1"/>
    </xf>
    <xf numFmtId="1" fontId="0" fillId="0" borderId="0" xfId="0" applyNumberFormat="1" applyFont="1" applyFill="1" applyBorder="1" applyAlignment="1"/>
    <xf numFmtId="0" fontId="0" fillId="0" borderId="1" xfId="0" applyNumberFormat="1" applyFont="1" applyFill="1" applyBorder="1" applyAlignment="1"/>
    <xf numFmtId="0" fontId="0" fillId="0" borderId="1" xfId="0" pivotButton="1" applyNumberFormat="1" applyFont="1" applyFill="1" applyBorder="1" applyAlignment="1"/>
    <xf numFmtId="0" fontId="0" fillId="0" borderId="2" xfId="0" applyNumberFormat="1" applyFont="1" applyFill="1" applyBorder="1" applyAlignment="1"/>
    <xf numFmtId="0" fontId="0" fillId="0" borderId="3" xfId="0" applyNumberFormat="1" applyFont="1" applyFill="1" applyBorder="1" applyAlignment="1"/>
    <xf numFmtId="0" fontId="0" fillId="0" borderId="4" xfId="0" applyNumberFormat="1" applyFont="1" applyFill="1" applyBorder="1" applyAlignment="1"/>
    <xf numFmtId="0" fontId="1" fillId="0" borderId="0" xfId="0" applyNumberFormat="1" applyFont="1" applyFill="1" applyBorder="1" applyAlignment="1">
      <alignment wrapText="1"/>
    </xf>
    <xf numFmtId="9" fontId="0" fillId="0" borderId="4" xfId="0" applyNumberFormat="1" applyFont="1" applyFill="1" applyBorder="1" applyAlignment="1"/>
    <xf numFmtId="9" fontId="0" fillId="0" borderId="5" xfId="0" applyNumberFormat="1" applyFont="1" applyFill="1" applyBorder="1" applyAlignment="1"/>
    <xf numFmtId="9" fontId="0" fillId="0" borderId="6" xfId="0" applyNumberFormat="1" applyFont="1" applyFill="1" applyBorder="1" applyAlignment="1"/>
    <xf numFmtId="9" fontId="0" fillId="0" borderId="0" xfId="0" applyNumberFormat="1" applyFont="1" applyFill="1" applyBorder="1" applyAlignment="1"/>
    <xf numFmtId="9" fontId="0" fillId="0" borderId="1" xfId="0" pivotButton="1" applyNumberFormat="1" applyFont="1" applyFill="1" applyBorder="1" applyAlignment="1"/>
    <xf numFmtId="9" fontId="0" fillId="0" borderId="7" xfId="0" applyNumberFormat="1" applyFont="1" applyFill="1" applyBorder="1" applyAlignment="1"/>
    <xf numFmtId="9" fontId="0" fillId="0" borderId="1" xfId="0" applyNumberFormat="1" applyFont="1" applyFill="1" applyBorder="1" applyAlignment="1"/>
    <xf numFmtId="9" fontId="0" fillId="0" borderId="8" xfId="0" applyNumberFormat="1" applyFont="1" applyFill="1" applyBorder="1" applyAlignment="1"/>
    <xf numFmtId="9" fontId="0" fillId="0" borderId="2" xfId="0" applyNumberFormat="1" applyFont="1" applyFill="1" applyBorder="1" applyAlignment="1"/>
    <xf numFmtId="9" fontId="0" fillId="0" borderId="3" xfId="0" applyNumberFormat="1" applyFont="1" applyFill="1" applyBorder="1" applyAlignment="1"/>
    <xf numFmtId="9" fontId="0" fillId="0" borderId="10" xfId="0" applyNumberFormat="1" applyFont="1" applyFill="1" applyBorder="1" applyAlignment="1"/>
    <xf numFmtId="0" fontId="0" fillId="0" borderId="0" xfId="0" applyNumberFormat="1" applyFont="1" applyFill="1" applyBorder="1" applyAlignment="1">
      <alignment horizontal="left"/>
    </xf>
    <xf numFmtId="0" fontId="0" fillId="3" borderId="0" xfId="0" applyNumberFormat="1" applyFont="1" applyFill="1" applyBorder="1" applyAlignment="1">
      <alignment vertical="top"/>
    </xf>
    <xf numFmtId="0" fontId="0" fillId="3" borderId="0" xfId="0" applyNumberFormat="1" applyFont="1" applyFill="1" applyBorder="1" applyAlignment="1"/>
    <xf numFmtId="0" fontId="0" fillId="3" borderId="0" xfId="0" applyNumberFormat="1" applyFont="1" applyFill="1" applyBorder="1" applyAlignment="1">
      <alignment horizontal="center" vertical="center"/>
    </xf>
    <xf numFmtId="0" fontId="3" fillId="4" borderId="11" xfId="0" applyNumberFormat="1" applyFont="1" applyFill="1" applyBorder="1" applyAlignment="1">
      <alignment vertical="top" wrapText="1"/>
    </xf>
    <xf numFmtId="9" fontId="3" fillId="4" borderId="13" xfId="1" applyFont="1" applyFill="1" applyBorder="1" applyAlignment="1">
      <alignment horizontal="center" vertical="center"/>
    </xf>
    <xf numFmtId="0" fontId="3" fillId="5" borderId="14" xfId="0" applyNumberFormat="1" applyFont="1" applyFill="1" applyBorder="1" applyAlignment="1">
      <alignment vertical="top" wrapText="1"/>
    </xf>
    <xf numFmtId="9" fontId="3" fillId="5" borderId="15" xfId="1" applyFont="1" applyFill="1" applyBorder="1" applyAlignment="1">
      <alignment horizontal="center" vertical="center"/>
    </xf>
    <xf numFmtId="0" fontId="0" fillId="0" borderId="6" xfId="0" pivotButton="1" applyNumberFormat="1" applyFont="1" applyFill="1" applyBorder="1" applyAlignment="1"/>
    <xf numFmtId="0" fontId="0" fillId="0" borderId="6" xfId="0" applyNumberFormat="1" applyFont="1" applyFill="1" applyBorder="1" applyAlignment="1"/>
    <xf numFmtId="0" fontId="0" fillId="0" borderId="8" xfId="0" applyNumberFormat="1" applyFont="1" applyFill="1" applyBorder="1" applyAlignment="1"/>
    <xf numFmtId="9" fontId="0" fillId="0" borderId="9" xfId="0" applyNumberFormat="1" applyFont="1" applyFill="1" applyBorder="1" applyAlignment="1"/>
    <xf numFmtId="0" fontId="4" fillId="0" borderId="0" xfId="0" applyNumberFormat="1" applyFont="1" applyFill="1" applyBorder="1" applyAlignment="1">
      <alignment horizontal="left" wrapText="1"/>
    </xf>
    <xf numFmtId="0" fontId="4" fillId="0" borderId="0" xfId="0" applyNumberFormat="1" applyFont="1" applyFill="1" applyBorder="1" applyAlignment="1">
      <alignment wrapText="1"/>
    </xf>
    <xf numFmtId="1" fontId="4" fillId="0" borderId="0" xfId="0" applyNumberFormat="1" applyFont="1" applyAlignment="1">
      <alignment wrapText="1"/>
    </xf>
    <xf numFmtId="0" fontId="4" fillId="0" borderId="16" xfId="0" applyFont="1" applyBorder="1" applyAlignment="1">
      <alignment horizontal="left"/>
    </xf>
    <xf numFmtId="0" fontId="4" fillId="0" borderId="16" xfId="0" applyFont="1" applyBorder="1" applyAlignment="1">
      <alignment horizontal="center"/>
    </xf>
    <xf numFmtId="3" fontId="4" fillId="0" borderId="16" xfId="0" applyNumberFormat="1" applyFont="1" applyBorder="1" applyAlignment="1">
      <alignment horizontal="center"/>
    </xf>
    <xf numFmtId="3" fontId="4" fillId="0" borderId="16" xfId="0" applyNumberFormat="1" applyFont="1" applyFill="1" applyBorder="1" applyAlignment="1">
      <alignment horizontal="center"/>
    </xf>
    <xf numFmtId="3" fontId="4" fillId="0" borderId="17" xfId="0" applyNumberFormat="1" applyFont="1" applyFill="1" applyBorder="1" applyAlignment="1">
      <alignment horizontal="center"/>
    </xf>
    <xf numFmtId="3" fontId="4" fillId="0" borderId="18" xfId="0" applyNumberFormat="1" applyFont="1" applyFill="1" applyBorder="1" applyAlignment="1">
      <alignment horizontal="center"/>
    </xf>
    <xf numFmtId="1" fontId="4" fillId="0" borderId="0" xfId="0" applyNumberFormat="1" applyFont="1" applyFill="1" applyBorder="1" applyAlignment="1">
      <alignment wrapText="1"/>
    </xf>
    <xf numFmtId="3" fontId="0" fillId="0" borderId="8" xfId="0" applyNumberFormat="1" applyFont="1" applyFill="1" applyBorder="1" applyAlignment="1"/>
    <xf numFmtId="3" fontId="0" fillId="0" borderId="9" xfId="0" applyNumberFormat="1" applyFont="1" applyFill="1" applyBorder="1" applyAlignment="1"/>
    <xf numFmtId="3" fontId="0" fillId="0" borderId="10" xfId="0" applyNumberFormat="1" applyFont="1" applyFill="1" applyBorder="1" applyAlignment="1"/>
    <xf numFmtId="3" fontId="0" fillId="0" borderId="1" xfId="0" applyNumberFormat="1" applyFont="1" applyFill="1" applyBorder="1" applyAlignment="1"/>
    <xf numFmtId="3" fontId="0" fillId="0" borderId="2" xfId="0" applyNumberFormat="1" applyFont="1" applyFill="1" applyBorder="1" applyAlignment="1"/>
    <xf numFmtId="3" fontId="0" fillId="0" borderId="3" xfId="0" applyNumberFormat="1" applyFont="1" applyFill="1" applyBorder="1" applyAlignment="1"/>
    <xf numFmtId="0" fontId="1" fillId="3" borderId="0" xfId="0" applyNumberFormat="1" applyFont="1" applyFill="1" applyBorder="1" applyAlignment="1"/>
    <xf numFmtId="3" fontId="0" fillId="0" borderId="5" xfId="0" applyNumberFormat="1" applyFont="1" applyFill="1" applyBorder="1" applyAlignment="1"/>
    <xf numFmtId="0" fontId="0" fillId="0" borderId="19" xfId="0" applyNumberFormat="1" applyFont="1" applyFill="1" applyBorder="1" applyAlignment="1"/>
    <xf numFmtId="3" fontId="0" fillId="0" borderId="20" xfId="0" applyNumberFormat="1" applyFont="1" applyFill="1" applyBorder="1" applyAlignment="1"/>
    <xf numFmtId="3" fontId="3" fillId="4" borderId="13" xfId="1" applyNumberFormat="1" applyFont="1" applyFill="1" applyBorder="1" applyAlignment="1">
      <alignment horizontal="center" vertical="center"/>
    </xf>
    <xf numFmtId="0" fontId="4" fillId="0" borderId="16" xfId="0" applyNumberFormat="1" applyFont="1" applyFill="1" applyBorder="1" applyAlignment="1">
      <alignment horizontal="left"/>
    </xf>
    <xf numFmtId="0" fontId="4" fillId="0" borderId="16" xfId="0" applyNumberFormat="1" applyFont="1" applyFill="1" applyBorder="1" applyAlignment="1">
      <alignment horizontal="center"/>
    </xf>
    <xf numFmtId="0" fontId="4" fillId="0" borderId="18" xfId="0" applyNumberFormat="1" applyFont="1" applyFill="1" applyBorder="1" applyAlignment="1">
      <alignment horizontal="left"/>
    </xf>
    <xf numFmtId="0" fontId="4" fillId="0" borderId="18" xfId="0" applyNumberFormat="1" applyFont="1" applyFill="1" applyBorder="1" applyAlignment="1">
      <alignment horizontal="center"/>
    </xf>
    <xf numFmtId="1" fontId="0" fillId="0" borderId="1" xfId="0" applyNumberFormat="1" applyFont="1" applyFill="1" applyBorder="1" applyAlignment="1"/>
    <xf numFmtId="1" fontId="0" fillId="0" borderId="2" xfId="0" applyNumberFormat="1" applyFont="1" applyFill="1" applyBorder="1" applyAlignment="1"/>
    <xf numFmtId="1" fontId="0" fillId="0" borderId="3" xfId="0" applyNumberFormat="1" applyFont="1" applyFill="1" applyBorder="1" applyAlignment="1"/>
    <xf numFmtId="0" fontId="3" fillId="2" borderId="12" xfId="0" applyNumberFormat="1" applyFont="1" applyFill="1" applyBorder="1" applyAlignment="1">
      <alignment horizontal="center"/>
    </xf>
  </cellXfs>
  <cellStyles count="2">
    <cellStyle name="Normal" xfId="0" builtinId="0"/>
    <cellStyle name="Per cent" xfId="1" builtinId="5"/>
  </cellStyles>
  <dxfs count="214">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13" formatCode="0%"/>
    </dxf>
    <dxf>
      <numFmt numFmtId="13" formatCode="0%"/>
    </dxf>
    <dxf>
      <numFmt numFmtId="13" formatCode="0%"/>
    </dxf>
    <dxf>
      <numFmt numFmtId="3" formatCode="#,##0"/>
    </dxf>
    <dxf>
      <numFmt numFmtId="3" formatCode="#,##0"/>
    </dxf>
    <dxf>
      <numFmt numFmtId="2" formatCode="0.00"/>
    </dxf>
    <dxf>
      <numFmt numFmtId="1" formatCode="0"/>
    </dxf>
    <dxf>
      <numFmt numFmtId="13" formatCode="0%"/>
    </dxf>
    <dxf>
      <numFmt numFmtId="13" formatCode="0%"/>
    </dxf>
    <dxf>
      <numFmt numFmtId="13" formatCode="0%"/>
    </dxf>
    <dxf>
      <numFmt numFmtId="3" formatCode="#,##0"/>
    </dxf>
    <dxf>
      <numFmt numFmtId="2" formatCode="0.00"/>
    </dxf>
    <dxf>
      <numFmt numFmtId="3" formatCode="#,##0"/>
    </dxf>
    <dxf>
      <numFmt numFmtId="2" formatCode="0.0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13" formatCode="0%"/>
    </dxf>
    <dxf>
      <numFmt numFmtId="13" formatCode="0%"/>
    </dxf>
    <dxf>
      <numFmt numFmtId="13" formatCode="0%"/>
    </dxf>
    <dxf>
      <numFmt numFmtId="3" formatCode="#,##0"/>
    </dxf>
    <dxf>
      <numFmt numFmtId="3" formatCode="#,##0"/>
    </dxf>
    <dxf>
      <numFmt numFmtId="2" formatCode="0.00"/>
    </dxf>
    <dxf>
      <numFmt numFmtId="1" formatCode="0"/>
    </dxf>
    <dxf>
      <numFmt numFmtId="13" formatCode="0%"/>
    </dxf>
    <dxf>
      <numFmt numFmtId="13" formatCode="0%"/>
    </dxf>
    <dxf>
      <numFmt numFmtId="13" formatCode="0%"/>
    </dxf>
    <dxf>
      <numFmt numFmtId="3" formatCode="#,##0"/>
    </dxf>
    <dxf>
      <numFmt numFmtId="2" formatCode="0.00"/>
    </dxf>
    <dxf>
      <numFmt numFmtId="3" formatCode="#,##0"/>
    </dxf>
    <dxf>
      <numFmt numFmtId="2" formatCode="0.0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13" formatCode="0%"/>
    </dxf>
    <dxf>
      <numFmt numFmtId="13" formatCode="0%"/>
    </dxf>
    <dxf>
      <numFmt numFmtId="13" formatCode="0%"/>
    </dxf>
    <dxf>
      <numFmt numFmtId="3" formatCode="#,##0"/>
    </dxf>
    <dxf>
      <numFmt numFmtId="3" formatCode="#,##0"/>
    </dxf>
    <dxf>
      <numFmt numFmtId="2" formatCode="0.00"/>
    </dxf>
    <dxf>
      <numFmt numFmtId="1" formatCode="0"/>
    </dxf>
    <dxf>
      <numFmt numFmtId="13" formatCode="0%"/>
    </dxf>
    <dxf>
      <numFmt numFmtId="13" formatCode="0%"/>
    </dxf>
    <dxf>
      <numFmt numFmtId="13" formatCode="0%"/>
    </dxf>
    <dxf>
      <numFmt numFmtId="3" formatCode="#,##0"/>
    </dxf>
    <dxf>
      <numFmt numFmtId="2" formatCode="0.00"/>
    </dxf>
    <dxf>
      <numFmt numFmtId="3" formatCode="#,##0"/>
    </dxf>
    <dxf>
      <numFmt numFmtId="2" formatCode="0.0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1" formatCode="0"/>
      <alignment horizontal="general" vertical="bottom" textRotation="0" wrapText="1" indent="0" justifyLastLine="0" shrinkToFit="0" readingOrder="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2" formatCode="0.0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2" formatCode="0.00"/>
    </dxf>
    <dxf>
      <numFmt numFmtId="3" formatCode="#,##0"/>
    </dxf>
    <dxf>
      <numFmt numFmtId="2" formatCode="0.0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13" formatCode="0%"/>
    </dxf>
    <dxf>
      <numFmt numFmtId="13" formatCode="0%"/>
    </dxf>
    <dxf>
      <numFmt numFmtId="13" formatCode="0%"/>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 -Bar!PivotTable5</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Early and 1st ANC visit coverage by district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 -Bar'!$B$4:$B$5</c:f>
              <c:strCache>
                <c:ptCount val="1"/>
                <c:pt idx="0">
                  <c:v>1st ANC coverage </c:v>
                </c:pt>
              </c:strCache>
            </c:strRef>
          </c:tx>
          <c:spPr>
            <a:solidFill>
              <a:schemeClr val="accent1"/>
            </a:solidFill>
            <a:ln>
              <a:noFill/>
            </a:ln>
            <a:effectLst/>
          </c:spPr>
          <c:invertIfNegative val="0"/>
          <c:cat>
            <c:strRef>
              <c:f>'1st ANC -Bar'!$A$6:$A$24</c:f>
              <c:strCache>
                <c:ptCount val="18"/>
                <c:pt idx="0">
                  <c:v>Mbarara</c:v>
                </c:pt>
                <c:pt idx="1">
                  <c:v>Kisoro</c:v>
                </c:pt>
                <c:pt idx="2">
                  <c:v>Bushenyi</c:v>
                </c:pt>
                <c:pt idx="3">
                  <c:v>Kabale</c:v>
                </c:pt>
                <c:pt idx="4">
                  <c:v>Isingiro</c:v>
                </c:pt>
                <c:pt idx="5">
                  <c:v>Rubirizi</c:v>
                </c:pt>
                <c:pt idx="6">
                  <c:v>Kiruhura</c:v>
                </c:pt>
                <c:pt idx="7">
                  <c:v>Rukungiri</c:v>
                </c:pt>
                <c:pt idx="8">
                  <c:v>Rukiga</c:v>
                </c:pt>
                <c:pt idx="9">
                  <c:v>Rubanda</c:v>
                </c:pt>
                <c:pt idx="10">
                  <c:v>Ibanda</c:v>
                </c:pt>
                <c:pt idx="11">
                  <c:v>Kanungu</c:v>
                </c:pt>
                <c:pt idx="12">
                  <c:v>Ntungamo</c:v>
                </c:pt>
                <c:pt idx="13">
                  <c:v>Sheema</c:v>
                </c:pt>
                <c:pt idx="14">
                  <c:v>Buhweju</c:v>
                </c:pt>
                <c:pt idx="15">
                  <c:v>Mitooma</c:v>
                </c:pt>
                <c:pt idx="16">
                  <c:v>Kazo</c:v>
                </c:pt>
                <c:pt idx="17">
                  <c:v>Rwampara</c:v>
                </c:pt>
              </c:strCache>
            </c:strRef>
          </c:cat>
          <c:val>
            <c:numRef>
              <c:f>'1st ANC -Bar'!$B$6:$B$24</c:f>
              <c:numCache>
                <c:formatCode>0%</c:formatCode>
                <c:ptCount val="18"/>
                <c:pt idx="0">
                  <c:v>0.91672928717473745</c:v>
                </c:pt>
                <c:pt idx="1">
                  <c:v>0.91453433615875412</c:v>
                </c:pt>
                <c:pt idx="2">
                  <c:v>0.87907958066855674</c:v>
                </c:pt>
                <c:pt idx="3">
                  <c:v>0.87103448275862072</c:v>
                </c:pt>
                <c:pt idx="4">
                  <c:v>0.84432917817005493</c:v>
                </c:pt>
                <c:pt idx="5">
                  <c:v>0.83955228208548394</c:v>
                </c:pt>
                <c:pt idx="6">
                  <c:v>0.83894007337953524</c:v>
                </c:pt>
                <c:pt idx="7">
                  <c:v>0.82839371373188897</c:v>
                </c:pt>
                <c:pt idx="8">
                  <c:v>0.81571053038503172</c:v>
                </c:pt>
                <c:pt idx="9">
                  <c:v>0.81336290654994403</c:v>
                </c:pt>
                <c:pt idx="10">
                  <c:v>0.78190214039679318</c:v>
                </c:pt>
                <c:pt idx="11">
                  <c:v>0.76455043892500829</c:v>
                </c:pt>
                <c:pt idx="12">
                  <c:v>0.75405106639559061</c:v>
                </c:pt>
                <c:pt idx="13">
                  <c:v>0.71895006878090495</c:v>
                </c:pt>
                <c:pt idx="14">
                  <c:v>0.69981838211212677</c:v>
                </c:pt>
                <c:pt idx="15">
                  <c:v>0.64327864709474969</c:v>
                </c:pt>
                <c:pt idx="16">
                  <c:v>0.61711925658234379</c:v>
                </c:pt>
                <c:pt idx="17">
                  <c:v>0.58616313264200592</c:v>
                </c:pt>
              </c:numCache>
            </c:numRef>
          </c:val>
          <c:extLst>
            <c:ext xmlns:c16="http://schemas.microsoft.com/office/drawing/2014/chart" uri="{C3380CC4-5D6E-409C-BE32-E72D297353CC}">
              <c16:uniqueId val="{00000000-0930-40FD-AA85-87144003E87C}"/>
            </c:ext>
          </c:extLst>
        </c:ser>
        <c:ser>
          <c:idx val="1"/>
          <c:order val="1"/>
          <c:tx>
            <c:strRef>
              <c:f>'1st ANC -Bar'!$C$4:$C$5</c:f>
              <c:strCache>
                <c:ptCount val="1"/>
                <c:pt idx="0">
                  <c:v>Early ANC visit  </c:v>
                </c:pt>
              </c:strCache>
            </c:strRef>
          </c:tx>
          <c:spPr>
            <a:solidFill>
              <a:schemeClr val="accent2"/>
            </a:solidFill>
            <a:ln>
              <a:noFill/>
            </a:ln>
            <a:effectLst/>
          </c:spPr>
          <c:invertIfNegative val="0"/>
          <c:cat>
            <c:strRef>
              <c:f>'1st ANC -Bar'!$A$6:$A$24</c:f>
              <c:strCache>
                <c:ptCount val="18"/>
                <c:pt idx="0">
                  <c:v>Mbarara</c:v>
                </c:pt>
                <c:pt idx="1">
                  <c:v>Kisoro</c:v>
                </c:pt>
                <c:pt idx="2">
                  <c:v>Bushenyi</c:v>
                </c:pt>
                <c:pt idx="3">
                  <c:v>Kabale</c:v>
                </c:pt>
                <c:pt idx="4">
                  <c:v>Isingiro</c:v>
                </c:pt>
                <c:pt idx="5">
                  <c:v>Rubirizi</c:v>
                </c:pt>
                <c:pt idx="6">
                  <c:v>Kiruhura</c:v>
                </c:pt>
                <c:pt idx="7">
                  <c:v>Rukungiri</c:v>
                </c:pt>
                <c:pt idx="8">
                  <c:v>Rukiga</c:v>
                </c:pt>
                <c:pt idx="9">
                  <c:v>Rubanda</c:v>
                </c:pt>
                <c:pt idx="10">
                  <c:v>Ibanda</c:v>
                </c:pt>
                <c:pt idx="11">
                  <c:v>Kanungu</c:v>
                </c:pt>
                <c:pt idx="12">
                  <c:v>Ntungamo</c:v>
                </c:pt>
                <c:pt idx="13">
                  <c:v>Sheema</c:v>
                </c:pt>
                <c:pt idx="14">
                  <c:v>Buhweju</c:v>
                </c:pt>
                <c:pt idx="15">
                  <c:v>Mitooma</c:v>
                </c:pt>
                <c:pt idx="16">
                  <c:v>Kazo</c:v>
                </c:pt>
                <c:pt idx="17">
                  <c:v>Rwampara</c:v>
                </c:pt>
              </c:strCache>
            </c:strRef>
          </c:cat>
          <c:val>
            <c:numRef>
              <c:f>'1st ANC -Bar'!$C$6:$C$24</c:f>
              <c:numCache>
                <c:formatCode>0%</c:formatCode>
                <c:ptCount val="18"/>
                <c:pt idx="0">
                  <c:v>0.24034391765548818</c:v>
                </c:pt>
                <c:pt idx="1">
                  <c:v>0.2072187512435831</c:v>
                </c:pt>
                <c:pt idx="2">
                  <c:v>0.33005868002901034</c:v>
                </c:pt>
                <c:pt idx="3">
                  <c:v>0.26945623342175068</c:v>
                </c:pt>
                <c:pt idx="4">
                  <c:v>0.21874564265595806</c:v>
                </c:pt>
                <c:pt idx="5">
                  <c:v>0.21905700864118774</c:v>
                </c:pt>
                <c:pt idx="6">
                  <c:v>0.21288762060062508</c:v>
                </c:pt>
                <c:pt idx="7">
                  <c:v>0.27814650783329858</c:v>
                </c:pt>
                <c:pt idx="8">
                  <c:v>0.3160352559146436</c:v>
                </c:pt>
                <c:pt idx="9">
                  <c:v>0.19117906844367677</c:v>
                </c:pt>
                <c:pt idx="10">
                  <c:v>0.26737662259524991</c:v>
                </c:pt>
                <c:pt idx="11">
                  <c:v>0.31199928094196605</c:v>
                </c:pt>
                <c:pt idx="12">
                  <c:v>0.16772906826632447</c:v>
                </c:pt>
                <c:pt idx="13">
                  <c:v>0.20247611257761089</c:v>
                </c:pt>
                <c:pt idx="14">
                  <c:v>0.18064131955816237</c:v>
                </c:pt>
                <c:pt idx="15">
                  <c:v>0.19395573152496684</c:v>
                </c:pt>
                <c:pt idx="16">
                  <c:v>0.16528652555498194</c:v>
                </c:pt>
                <c:pt idx="17">
                  <c:v>0.16133725429500079</c:v>
                </c:pt>
              </c:numCache>
            </c:numRef>
          </c:val>
          <c:extLst>
            <c:ext xmlns:c16="http://schemas.microsoft.com/office/drawing/2014/chart" uri="{C3380CC4-5D6E-409C-BE32-E72D297353CC}">
              <c16:uniqueId val="{00000001-0930-40FD-AA85-87144003E87C}"/>
            </c:ext>
          </c:extLst>
        </c:ser>
        <c:dLbls>
          <c:showLegendKey val="0"/>
          <c:showVal val="0"/>
          <c:showCatName val="0"/>
          <c:showSerName val="0"/>
          <c:showPercent val="0"/>
          <c:showBubbleSize val="0"/>
        </c:dLbls>
        <c:gapWidth val="219"/>
        <c:overlap val="-27"/>
        <c:axId val="1179111823"/>
        <c:axId val="1179116815"/>
      </c:barChart>
      <c:catAx>
        <c:axId val="117911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9116815"/>
        <c:crosses val="autoZero"/>
        <c:auto val="1"/>
        <c:lblAlgn val="ctr"/>
        <c:lblOffset val="100"/>
        <c:noMultiLvlLbl val="0"/>
      </c:catAx>
      <c:valAx>
        <c:axId val="1179116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9111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ANC!PivotTable13</c:name>
    <c:fmtId val="4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Institutional maternal mortality ratio Vs maternal death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ANC'!$AF$4:$AF$5</c:f>
              <c:strCache>
                <c:ptCount val="1"/>
                <c:pt idx="0">
                  <c:v>Maternal deaths </c:v>
                </c:pt>
              </c:strCache>
            </c:strRef>
          </c:tx>
          <c:spPr>
            <a:solidFill>
              <a:schemeClr val="accent1"/>
            </a:solidFill>
            <a:ln>
              <a:noFill/>
            </a:ln>
            <a:effectLst/>
          </c:spPr>
          <c:invertIfNegative val="0"/>
          <c:cat>
            <c:strRef>
              <c:f>'1st ANC'!$AE$6:$AE$31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ANC'!$AF$6:$AF$31</c:f>
              <c:numCache>
                <c:formatCode>0</c:formatCode>
                <c:ptCount val="25"/>
                <c:pt idx="0">
                  <c:v>13</c:v>
                </c:pt>
                <c:pt idx="1">
                  <c:v>13</c:v>
                </c:pt>
                <c:pt idx="2">
                  <c:v>12</c:v>
                </c:pt>
                <c:pt idx="3">
                  <c:v>12</c:v>
                </c:pt>
                <c:pt idx="4">
                  <c:v>14</c:v>
                </c:pt>
                <c:pt idx="5">
                  <c:v>12</c:v>
                </c:pt>
                <c:pt idx="6">
                  <c:v>14</c:v>
                </c:pt>
                <c:pt idx="7">
                  <c:v>13</c:v>
                </c:pt>
                <c:pt idx="8">
                  <c:v>13</c:v>
                </c:pt>
                <c:pt idx="9">
                  <c:v>14</c:v>
                </c:pt>
                <c:pt idx="10">
                  <c:v>13</c:v>
                </c:pt>
                <c:pt idx="11">
                  <c:v>13</c:v>
                </c:pt>
                <c:pt idx="12">
                  <c:v>16</c:v>
                </c:pt>
                <c:pt idx="13">
                  <c:v>16</c:v>
                </c:pt>
                <c:pt idx="14">
                  <c:v>16</c:v>
                </c:pt>
                <c:pt idx="15">
                  <c:v>14</c:v>
                </c:pt>
                <c:pt idx="16">
                  <c:v>18</c:v>
                </c:pt>
                <c:pt idx="17">
                  <c:v>16</c:v>
                </c:pt>
                <c:pt idx="18">
                  <c:v>16</c:v>
                </c:pt>
                <c:pt idx="19">
                  <c:v>13</c:v>
                </c:pt>
                <c:pt idx="20">
                  <c:v>17</c:v>
                </c:pt>
                <c:pt idx="21">
                  <c:v>15</c:v>
                </c:pt>
                <c:pt idx="22">
                  <c:v>16</c:v>
                </c:pt>
                <c:pt idx="23">
                  <c:v>19</c:v>
                </c:pt>
                <c:pt idx="24">
                  <c:v>19</c:v>
                </c:pt>
              </c:numCache>
            </c:numRef>
          </c:val>
          <c:extLst>
            <c:ext xmlns:c16="http://schemas.microsoft.com/office/drawing/2014/chart" uri="{C3380CC4-5D6E-409C-BE32-E72D297353CC}">
              <c16:uniqueId val="{00000000-7BC7-447A-9D61-D8F3741D6624}"/>
            </c:ext>
          </c:extLst>
        </c:ser>
        <c:dLbls>
          <c:showLegendKey val="0"/>
          <c:showVal val="0"/>
          <c:showCatName val="0"/>
          <c:showSerName val="0"/>
          <c:showPercent val="0"/>
          <c:showBubbleSize val="0"/>
        </c:dLbls>
        <c:gapWidth val="219"/>
        <c:overlap val="-27"/>
        <c:axId val="1178942239"/>
        <c:axId val="1178937247"/>
      </c:barChart>
      <c:lineChart>
        <c:grouping val="standard"/>
        <c:varyColors val="0"/>
        <c:ser>
          <c:idx val="1"/>
          <c:order val="1"/>
          <c:tx>
            <c:strRef>
              <c:f>'1st ANC'!$AG$4:$AG$5</c:f>
              <c:strCache>
                <c:ptCount val="1"/>
                <c:pt idx="0">
                  <c:v>IMMR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'1st ANC'!$AE$6:$AE$31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ANC'!$AG$6:$AG$31</c:f>
              <c:numCache>
                <c:formatCode>#,##0</c:formatCode>
                <c:ptCount val="25"/>
                <c:pt idx="0">
                  <c:v>207.92218776430784</c:v>
                </c:pt>
                <c:pt idx="1">
                  <c:v>38.10315563407115</c:v>
                </c:pt>
                <c:pt idx="2">
                  <c:v>153.31675241048006</c:v>
                </c:pt>
                <c:pt idx="3">
                  <c:v>70.02132467615138</c:v>
                </c:pt>
                <c:pt idx="4">
                  <c:v>75.882547014186741</c:v>
                </c:pt>
                <c:pt idx="5">
                  <c:v>57.102975699511454</c:v>
                </c:pt>
                <c:pt idx="6">
                  <c:v>95.914061001342787</c:v>
                </c:pt>
                <c:pt idx="7">
                  <c:v>69.277108433734938</c:v>
                </c:pt>
                <c:pt idx="8">
                  <c:v>103.0662200463798</c:v>
                </c:pt>
                <c:pt idx="9">
                  <c:v>78.36253643857944</c:v>
                </c:pt>
                <c:pt idx="10">
                  <c:v>116.44297358583073</c:v>
                </c:pt>
                <c:pt idx="11">
                  <c:v>97.99118079372856</c:v>
                </c:pt>
                <c:pt idx="12">
                  <c:v>89.145098505333848</c:v>
                </c:pt>
                <c:pt idx="13">
                  <c:v>80.123449462876138</c:v>
                </c:pt>
                <c:pt idx="14">
                  <c:v>79.387581514034594</c:v>
                </c:pt>
                <c:pt idx="15">
                  <c:v>93.087582116545661</c:v>
                </c:pt>
                <c:pt idx="16">
                  <c:v>77.417134992545016</c:v>
                </c:pt>
                <c:pt idx="17">
                  <c:v>107.36333542095375</c:v>
                </c:pt>
                <c:pt idx="18">
                  <c:v>106.31072261760625</c:v>
                </c:pt>
                <c:pt idx="19">
                  <c:v>76.371273490985459</c:v>
                </c:pt>
                <c:pt idx="20">
                  <c:v>83.368070029178824</c:v>
                </c:pt>
                <c:pt idx="21">
                  <c:v>84.019947961838682</c:v>
                </c:pt>
                <c:pt idx="22">
                  <c:v>119.94002998500748</c:v>
                </c:pt>
                <c:pt idx="23">
                  <c:v>148.00315103482848</c:v>
                </c:pt>
                <c:pt idx="24">
                  <c:v>50.964688751365124</c:v>
                </c:pt>
              </c:numCache>
            </c:numRef>
          </c:val>
          <c:smooth val="0"/>
          <c:extLst>
            <c:ext xmlns:c16="http://schemas.microsoft.com/office/drawing/2014/chart" uri="{C3380CC4-5D6E-409C-BE32-E72D297353CC}">
              <c16:uniqueId val="{00000001-7BC7-447A-9D61-D8F3741D6624}"/>
            </c:ext>
          </c:extLst>
        </c:ser>
        <c:dLbls>
          <c:showLegendKey val="0"/>
          <c:showVal val="0"/>
          <c:showCatName val="0"/>
          <c:showSerName val="0"/>
          <c:showPercent val="0"/>
          <c:showBubbleSize val="0"/>
        </c:dLbls>
        <c:marker val="1"/>
        <c:smooth val="0"/>
        <c:axId val="1178926431"/>
        <c:axId val="1178945983"/>
      </c:lineChart>
      <c:catAx>
        <c:axId val="117894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8937247"/>
        <c:crosses val="autoZero"/>
        <c:auto val="1"/>
        <c:lblAlgn val="ctr"/>
        <c:lblOffset val="100"/>
        <c:noMultiLvlLbl val="0"/>
      </c:catAx>
      <c:valAx>
        <c:axId val="117893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 deaths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8942239"/>
        <c:crosses val="autoZero"/>
        <c:crossBetween val="between"/>
      </c:valAx>
      <c:valAx>
        <c:axId val="1178945983"/>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IMMR per 100,000 Live birth</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G"/>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8926431"/>
        <c:crosses val="max"/>
        <c:crossBetween val="between"/>
      </c:valAx>
      <c:catAx>
        <c:axId val="1178926431"/>
        <c:scaling>
          <c:orientation val="minMax"/>
        </c:scaling>
        <c:delete val="1"/>
        <c:axPos val="b"/>
        <c:numFmt formatCode="General" sourceLinked="1"/>
        <c:majorTickMark val="out"/>
        <c:minorTickMark val="none"/>
        <c:tickLblPos val="nextTo"/>
        <c:crossAx val="11789459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 -Bar!PivotTable5</c:name>
    <c:fmtId val="2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 -Bar'!$B$4:$B$5</c:f>
              <c:strCache>
                <c:ptCount val="1"/>
                <c:pt idx="0">
                  <c:v>1st ANC coverage </c:v>
                </c:pt>
              </c:strCache>
            </c:strRef>
          </c:tx>
          <c:spPr>
            <a:solidFill>
              <a:schemeClr val="accent1"/>
            </a:solidFill>
            <a:ln>
              <a:noFill/>
            </a:ln>
            <a:effectLst/>
          </c:spPr>
          <c:invertIfNegative val="0"/>
          <c:cat>
            <c:strRef>
              <c:f>'1st ANC -Bar'!$A$6:$A$24</c:f>
              <c:strCache>
                <c:ptCount val="18"/>
                <c:pt idx="0">
                  <c:v>Mbarara</c:v>
                </c:pt>
                <c:pt idx="1">
                  <c:v>Kisoro</c:v>
                </c:pt>
                <c:pt idx="2">
                  <c:v>Bushenyi</c:v>
                </c:pt>
                <c:pt idx="3">
                  <c:v>Kabale</c:v>
                </c:pt>
                <c:pt idx="4">
                  <c:v>Isingiro</c:v>
                </c:pt>
                <c:pt idx="5">
                  <c:v>Rubirizi</c:v>
                </c:pt>
                <c:pt idx="6">
                  <c:v>Kiruhura</c:v>
                </c:pt>
                <c:pt idx="7">
                  <c:v>Rukungiri</c:v>
                </c:pt>
                <c:pt idx="8">
                  <c:v>Rukiga</c:v>
                </c:pt>
                <c:pt idx="9">
                  <c:v>Rubanda</c:v>
                </c:pt>
                <c:pt idx="10">
                  <c:v>Ibanda</c:v>
                </c:pt>
                <c:pt idx="11">
                  <c:v>Kanungu</c:v>
                </c:pt>
                <c:pt idx="12">
                  <c:v>Ntungamo</c:v>
                </c:pt>
                <c:pt idx="13">
                  <c:v>Sheema</c:v>
                </c:pt>
                <c:pt idx="14">
                  <c:v>Buhweju</c:v>
                </c:pt>
                <c:pt idx="15">
                  <c:v>Mitooma</c:v>
                </c:pt>
                <c:pt idx="16">
                  <c:v>Kazo</c:v>
                </c:pt>
                <c:pt idx="17">
                  <c:v>Rwampara</c:v>
                </c:pt>
              </c:strCache>
            </c:strRef>
          </c:cat>
          <c:val>
            <c:numRef>
              <c:f>'1st ANC -Bar'!$B$6:$B$24</c:f>
              <c:numCache>
                <c:formatCode>0%</c:formatCode>
                <c:ptCount val="18"/>
                <c:pt idx="0">
                  <c:v>0.91672928717473745</c:v>
                </c:pt>
                <c:pt idx="1">
                  <c:v>0.91453433615875412</c:v>
                </c:pt>
                <c:pt idx="2">
                  <c:v>0.87907958066855674</c:v>
                </c:pt>
                <c:pt idx="3">
                  <c:v>0.87103448275862072</c:v>
                </c:pt>
                <c:pt idx="4">
                  <c:v>0.84432917817005493</c:v>
                </c:pt>
                <c:pt idx="5">
                  <c:v>0.83955228208548394</c:v>
                </c:pt>
                <c:pt idx="6">
                  <c:v>0.83894007337953524</c:v>
                </c:pt>
                <c:pt idx="7">
                  <c:v>0.82839371373188897</c:v>
                </c:pt>
                <c:pt idx="8">
                  <c:v>0.81571053038503172</c:v>
                </c:pt>
                <c:pt idx="9">
                  <c:v>0.81336290654994403</c:v>
                </c:pt>
                <c:pt idx="10">
                  <c:v>0.78190214039679318</c:v>
                </c:pt>
                <c:pt idx="11">
                  <c:v>0.76455043892500829</c:v>
                </c:pt>
                <c:pt idx="12">
                  <c:v>0.75405106639559061</c:v>
                </c:pt>
                <c:pt idx="13">
                  <c:v>0.71895006878090495</c:v>
                </c:pt>
                <c:pt idx="14">
                  <c:v>0.69981838211212677</c:v>
                </c:pt>
                <c:pt idx="15">
                  <c:v>0.64327864709474969</c:v>
                </c:pt>
                <c:pt idx="16">
                  <c:v>0.61711925658234379</c:v>
                </c:pt>
                <c:pt idx="17">
                  <c:v>0.58616313264200592</c:v>
                </c:pt>
              </c:numCache>
            </c:numRef>
          </c:val>
          <c:extLst>
            <c:ext xmlns:c16="http://schemas.microsoft.com/office/drawing/2014/chart" uri="{C3380CC4-5D6E-409C-BE32-E72D297353CC}">
              <c16:uniqueId val="{00000000-D265-4E2A-8346-E301ED6A980F}"/>
            </c:ext>
          </c:extLst>
        </c:ser>
        <c:ser>
          <c:idx val="1"/>
          <c:order val="1"/>
          <c:tx>
            <c:strRef>
              <c:f>'1st ANC -Bar'!$C$4:$C$5</c:f>
              <c:strCache>
                <c:ptCount val="1"/>
                <c:pt idx="0">
                  <c:v>Early ANC visit  </c:v>
                </c:pt>
              </c:strCache>
            </c:strRef>
          </c:tx>
          <c:spPr>
            <a:solidFill>
              <a:schemeClr val="accent2"/>
            </a:solidFill>
            <a:ln>
              <a:noFill/>
            </a:ln>
            <a:effectLst/>
          </c:spPr>
          <c:invertIfNegative val="0"/>
          <c:cat>
            <c:strRef>
              <c:f>'1st ANC -Bar'!$A$6:$A$24</c:f>
              <c:strCache>
                <c:ptCount val="18"/>
                <c:pt idx="0">
                  <c:v>Mbarara</c:v>
                </c:pt>
                <c:pt idx="1">
                  <c:v>Kisoro</c:v>
                </c:pt>
                <c:pt idx="2">
                  <c:v>Bushenyi</c:v>
                </c:pt>
                <c:pt idx="3">
                  <c:v>Kabale</c:v>
                </c:pt>
                <c:pt idx="4">
                  <c:v>Isingiro</c:v>
                </c:pt>
                <c:pt idx="5">
                  <c:v>Rubirizi</c:v>
                </c:pt>
                <c:pt idx="6">
                  <c:v>Kiruhura</c:v>
                </c:pt>
                <c:pt idx="7">
                  <c:v>Rukungiri</c:v>
                </c:pt>
                <c:pt idx="8">
                  <c:v>Rukiga</c:v>
                </c:pt>
                <c:pt idx="9">
                  <c:v>Rubanda</c:v>
                </c:pt>
                <c:pt idx="10">
                  <c:v>Ibanda</c:v>
                </c:pt>
                <c:pt idx="11">
                  <c:v>Kanungu</c:v>
                </c:pt>
                <c:pt idx="12">
                  <c:v>Ntungamo</c:v>
                </c:pt>
                <c:pt idx="13">
                  <c:v>Sheema</c:v>
                </c:pt>
                <c:pt idx="14">
                  <c:v>Buhweju</c:v>
                </c:pt>
                <c:pt idx="15">
                  <c:v>Mitooma</c:v>
                </c:pt>
                <c:pt idx="16">
                  <c:v>Kazo</c:v>
                </c:pt>
                <c:pt idx="17">
                  <c:v>Rwampara</c:v>
                </c:pt>
              </c:strCache>
            </c:strRef>
          </c:cat>
          <c:val>
            <c:numRef>
              <c:f>'1st ANC -Bar'!$C$6:$C$24</c:f>
              <c:numCache>
                <c:formatCode>0%</c:formatCode>
                <c:ptCount val="18"/>
                <c:pt idx="0">
                  <c:v>0.24034391765548818</c:v>
                </c:pt>
                <c:pt idx="1">
                  <c:v>0.2072187512435831</c:v>
                </c:pt>
                <c:pt idx="2">
                  <c:v>0.33005868002901034</c:v>
                </c:pt>
                <c:pt idx="3">
                  <c:v>0.26945623342175068</c:v>
                </c:pt>
                <c:pt idx="4">
                  <c:v>0.21874564265595806</c:v>
                </c:pt>
                <c:pt idx="5">
                  <c:v>0.21905700864118774</c:v>
                </c:pt>
                <c:pt idx="6">
                  <c:v>0.21288762060062508</c:v>
                </c:pt>
                <c:pt idx="7">
                  <c:v>0.27814650783329858</c:v>
                </c:pt>
                <c:pt idx="8">
                  <c:v>0.3160352559146436</c:v>
                </c:pt>
                <c:pt idx="9">
                  <c:v>0.19117906844367677</c:v>
                </c:pt>
                <c:pt idx="10">
                  <c:v>0.26737662259524991</c:v>
                </c:pt>
                <c:pt idx="11">
                  <c:v>0.31199928094196605</c:v>
                </c:pt>
                <c:pt idx="12">
                  <c:v>0.16772906826632447</c:v>
                </c:pt>
                <c:pt idx="13">
                  <c:v>0.20247611257761089</c:v>
                </c:pt>
                <c:pt idx="14">
                  <c:v>0.18064131955816237</c:v>
                </c:pt>
                <c:pt idx="15">
                  <c:v>0.19395573152496684</c:v>
                </c:pt>
                <c:pt idx="16">
                  <c:v>0.16528652555498194</c:v>
                </c:pt>
                <c:pt idx="17">
                  <c:v>0.16133725429500079</c:v>
                </c:pt>
              </c:numCache>
            </c:numRef>
          </c:val>
          <c:extLst>
            <c:ext xmlns:c16="http://schemas.microsoft.com/office/drawing/2014/chart" uri="{C3380CC4-5D6E-409C-BE32-E72D297353CC}">
              <c16:uniqueId val="{00000001-D265-4E2A-8346-E301ED6A980F}"/>
            </c:ext>
          </c:extLst>
        </c:ser>
        <c:dLbls>
          <c:showLegendKey val="0"/>
          <c:showVal val="0"/>
          <c:showCatName val="0"/>
          <c:showSerName val="0"/>
          <c:showPercent val="0"/>
          <c:showBubbleSize val="0"/>
        </c:dLbls>
        <c:gapWidth val="219"/>
        <c:overlap val="-27"/>
        <c:axId val="1179111823"/>
        <c:axId val="1179116815"/>
      </c:barChart>
      <c:catAx>
        <c:axId val="117911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9116815"/>
        <c:crosses val="autoZero"/>
        <c:auto val="1"/>
        <c:lblAlgn val="ctr"/>
        <c:lblOffset val="100"/>
        <c:noMultiLvlLbl val="0"/>
      </c:catAx>
      <c:valAx>
        <c:axId val="1179116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9111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 -Bar!PivotTable15</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 -Bar'!$H$4:$H$5</c:f>
              <c:strCache>
                <c:ptCount val="1"/>
                <c:pt idx="0">
                  <c:v>Total</c:v>
                </c:pt>
              </c:strCache>
            </c:strRef>
          </c:tx>
          <c:spPr>
            <a:solidFill>
              <a:schemeClr val="accent1"/>
            </a:solidFill>
            <a:ln>
              <a:noFill/>
            </a:ln>
            <a:effectLst/>
          </c:spPr>
          <c:invertIfNegative val="0"/>
          <c:cat>
            <c:strRef>
              <c:f>'1st ANC -Bar'!$G$6:$G$24</c:f>
              <c:strCache>
                <c:ptCount val="18"/>
                <c:pt idx="0">
                  <c:v>Bushenyi</c:v>
                </c:pt>
                <c:pt idx="1">
                  <c:v>Rukungiri</c:v>
                </c:pt>
                <c:pt idx="2">
                  <c:v>Mbarara</c:v>
                </c:pt>
                <c:pt idx="3">
                  <c:v>Sheema</c:v>
                </c:pt>
                <c:pt idx="4">
                  <c:v>Kanungu</c:v>
                </c:pt>
                <c:pt idx="5">
                  <c:v>Kiruhura</c:v>
                </c:pt>
                <c:pt idx="6">
                  <c:v>Rukiga</c:v>
                </c:pt>
                <c:pt idx="7">
                  <c:v>Kabale</c:v>
                </c:pt>
                <c:pt idx="8">
                  <c:v>Rubirizi</c:v>
                </c:pt>
                <c:pt idx="9">
                  <c:v>Isingiro</c:v>
                </c:pt>
                <c:pt idx="10">
                  <c:v>Ibanda</c:v>
                </c:pt>
                <c:pt idx="11">
                  <c:v>Rubanda</c:v>
                </c:pt>
                <c:pt idx="12">
                  <c:v>Buhweju</c:v>
                </c:pt>
                <c:pt idx="13">
                  <c:v>Mitooma</c:v>
                </c:pt>
                <c:pt idx="14">
                  <c:v>Kazo</c:v>
                </c:pt>
                <c:pt idx="15">
                  <c:v>Ntungamo</c:v>
                </c:pt>
                <c:pt idx="16">
                  <c:v>Kisoro</c:v>
                </c:pt>
                <c:pt idx="17">
                  <c:v>Rwampara</c:v>
                </c:pt>
              </c:strCache>
            </c:strRef>
          </c:cat>
          <c:val>
            <c:numRef>
              <c:f>'1st ANC -Bar'!$H$6:$H$24</c:f>
              <c:numCache>
                <c:formatCode>0%</c:formatCode>
                <c:ptCount val="18"/>
                <c:pt idx="0">
                  <c:v>0.66955891079316943</c:v>
                </c:pt>
                <c:pt idx="1">
                  <c:v>0.57788519340947853</c:v>
                </c:pt>
                <c:pt idx="2">
                  <c:v>0.52552994425318489</c:v>
                </c:pt>
                <c:pt idx="3">
                  <c:v>0.50392237052459377</c:v>
                </c:pt>
                <c:pt idx="4">
                  <c:v>0.50318482787548313</c:v>
                </c:pt>
                <c:pt idx="5">
                  <c:v>0.50181818181818183</c:v>
                </c:pt>
                <c:pt idx="6">
                  <c:v>0.49485078088758311</c:v>
                </c:pt>
                <c:pt idx="7">
                  <c:v>0.49454907161803713</c:v>
                </c:pt>
                <c:pt idx="8">
                  <c:v>0.49186336484370469</c:v>
                </c:pt>
                <c:pt idx="9">
                  <c:v>0.43966647145765358</c:v>
                </c:pt>
                <c:pt idx="10">
                  <c:v>0.43149677361129912</c:v>
                </c:pt>
                <c:pt idx="11">
                  <c:v>0.43004691149626084</c:v>
                </c:pt>
                <c:pt idx="12">
                  <c:v>0.4297615148718254</c:v>
                </c:pt>
                <c:pt idx="13">
                  <c:v>0.40423730598319396</c:v>
                </c:pt>
                <c:pt idx="14">
                  <c:v>0.39017036654620546</c:v>
                </c:pt>
                <c:pt idx="15">
                  <c:v>0.36851910544909205</c:v>
                </c:pt>
                <c:pt idx="16">
                  <c:v>0.36637616565190284</c:v>
                </c:pt>
                <c:pt idx="17">
                  <c:v>0.36483516483516482</c:v>
                </c:pt>
              </c:numCache>
            </c:numRef>
          </c:val>
          <c:extLst>
            <c:ext xmlns:c16="http://schemas.microsoft.com/office/drawing/2014/chart" uri="{C3380CC4-5D6E-409C-BE32-E72D297353CC}">
              <c16:uniqueId val="{00000000-7F9D-44E1-84C8-08DA2D0225D5}"/>
            </c:ext>
          </c:extLst>
        </c:ser>
        <c:dLbls>
          <c:showLegendKey val="0"/>
          <c:showVal val="0"/>
          <c:showCatName val="0"/>
          <c:showSerName val="0"/>
          <c:showPercent val="0"/>
          <c:showBubbleSize val="0"/>
        </c:dLbls>
        <c:gapWidth val="219"/>
        <c:overlap val="-27"/>
        <c:axId val="1180468479"/>
        <c:axId val="1180465151"/>
      </c:barChart>
      <c:catAx>
        <c:axId val="118046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80465151"/>
        <c:crosses val="autoZero"/>
        <c:auto val="1"/>
        <c:lblAlgn val="ctr"/>
        <c:lblOffset val="100"/>
        <c:noMultiLvlLbl val="0"/>
      </c:catAx>
      <c:valAx>
        <c:axId val="118046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80468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 -Bar!PivotTable16</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 -Bar'!$N$4:$N$5</c:f>
              <c:strCache>
                <c:ptCount val="1"/>
                <c:pt idx="0">
                  <c:v>Total</c:v>
                </c:pt>
              </c:strCache>
            </c:strRef>
          </c:tx>
          <c:spPr>
            <a:solidFill>
              <a:schemeClr val="accent1"/>
            </a:solidFill>
            <a:ln>
              <a:noFill/>
            </a:ln>
            <a:effectLst/>
          </c:spPr>
          <c:invertIfNegative val="0"/>
          <c:cat>
            <c:strRef>
              <c:f>'1st ANC -Bar'!$M$6:$M$24</c:f>
              <c:strCache>
                <c:ptCount val="18"/>
                <c:pt idx="0">
                  <c:v>Mbarara</c:v>
                </c:pt>
                <c:pt idx="1">
                  <c:v>Bushenyi</c:v>
                </c:pt>
                <c:pt idx="2">
                  <c:v>Kabale</c:v>
                </c:pt>
                <c:pt idx="3">
                  <c:v>Sheema</c:v>
                </c:pt>
                <c:pt idx="4">
                  <c:v>Rukungiri</c:v>
                </c:pt>
                <c:pt idx="5">
                  <c:v>Kisoro</c:v>
                </c:pt>
                <c:pt idx="6">
                  <c:v>Kanungu</c:v>
                </c:pt>
                <c:pt idx="7">
                  <c:v>Ibanda</c:v>
                </c:pt>
                <c:pt idx="8">
                  <c:v>Isingiro</c:v>
                </c:pt>
                <c:pt idx="9">
                  <c:v>Ntungamo</c:v>
                </c:pt>
                <c:pt idx="10">
                  <c:v>Rukiga</c:v>
                </c:pt>
                <c:pt idx="11">
                  <c:v>Kiruhura</c:v>
                </c:pt>
                <c:pt idx="12">
                  <c:v>Rubanda</c:v>
                </c:pt>
                <c:pt idx="13">
                  <c:v>Rubirizi</c:v>
                </c:pt>
                <c:pt idx="14">
                  <c:v>Mitooma</c:v>
                </c:pt>
                <c:pt idx="15">
                  <c:v>Kazo</c:v>
                </c:pt>
                <c:pt idx="16">
                  <c:v>Buhweju</c:v>
                </c:pt>
                <c:pt idx="17">
                  <c:v>Rwampara</c:v>
                </c:pt>
              </c:strCache>
            </c:strRef>
          </c:cat>
          <c:val>
            <c:numRef>
              <c:f>'1st ANC -Bar'!$N$6:$N$24</c:f>
              <c:numCache>
                <c:formatCode>0%</c:formatCode>
                <c:ptCount val="18"/>
                <c:pt idx="0">
                  <c:v>0.85631345337133746</c:v>
                </c:pt>
                <c:pt idx="1">
                  <c:v>0.83796957447632836</c:v>
                </c:pt>
                <c:pt idx="2">
                  <c:v>0.7761081790587655</c:v>
                </c:pt>
                <c:pt idx="3">
                  <c:v>0.77537486455585247</c:v>
                </c:pt>
                <c:pt idx="4">
                  <c:v>0.75488641277560797</c:v>
                </c:pt>
                <c:pt idx="5">
                  <c:v>0.67868082481337888</c:v>
                </c:pt>
                <c:pt idx="6">
                  <c:v>0.59480431150656554</c:v>
                </c:pt>
                <c:pt idx="7">
                  <c:v>0.58700689471659373</c:v>
                </c:pt>
                <c:pt idx="8">
                  <c:v>0.55832652689241336</c:v>
                </c:pt>
                <c:pt idx="9">
                  <c:v>0.53148796339692572</c:v>
                </c:pt>
                <c:pt idx="10">
                  <c:v>0.52156945890237361</c:v>
                </c:pt>
                <c:pt idx="11">
                  <c:v>0.49808425898296899</c:v>
                </c:pt>
                <c:pt idx="12">
                  <c:v>0.49395176997158341</c:v>
                </c:pt>
                <c:pt idx="13">
                  <c:v>0.48112755751474823</c:v>
                </c:pt>
                <c:pt idx="14">
                  <c:v>0.41126818909252605</c:v>
                </c:pt>
                <c:pt idx="15">
                  <c:v>0.35770055724390465</c:v>
                </c:pt>
                <c:pt idx="16">
                  <c:v>0.35575865600921325</c:v>
                </c:pt>
                <c:pt idx="17">
                  <c:v>0.34918471973793597</c:v>
                </c:pt>
              </c:numCache>
            </c:numRef>
          </c:val>
          <c:extLst>
            <c:ext xmlns:c16="http://schemas.microsoft.com/office/drawing/2014/chart" uri="{C3380CC4-5D6E-409C-BE32-E72D297353CC}">
              <c16:uniqueId val="{00000000-9839-46A1-A286-4A556F63EFA5}"/>
            </c:ext>
          </c:extLst>
        </c:ser>
        <c:dLbls>
          <c:showLegendKey val="0"/>
          <c:showVal val="0"/>
          <c:showCatName val="0"/>
          <c:showSerName val="0"/>
          <c:showPercent val="0"/>
          <c:showBubbleSize val="0"/>
        </c:dLbls>
        <c:gapWidth val="219"/>
        <c:overlap val="-27"/>
        <c:axId val="1155335263"/>
        <c:axId val="1155329023"/>
      </c:barChart>
      <c:catAx>
        <c:axId val="115533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55329023"/>
        <c:crosses val="autoZero"/>
        <c:auto val="1"/>
        <c:lblAlgn val="ctr"/>
        <c:lblOffset val="100"/>
        <c:noMultiLvlLbl val="0"/>
      </c:catAx>
      <c:valAx>
        <c:axId val="1155329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55335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 -Bar!PivotTable17</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 -Bar'!$T$4:$T$5</c:f>
              <c:strCache>
                <c:ptCount val="1"/>
                <c:pt idx="0">
                  <c:v>Total</c:v>
                </c:pt>
              </c:strCache>
            </c:strRef>
          </c:tx>
          <c:spPr>
            <a:solidFill>
              <a:schemeClr val="accent1"/>
            </a:solidFill>
            <a:ln>
              <a:noFill/>
            </a:ln>
            <a:effectLst/>
          </c:spPr>
          <c:invertIfNegative val="0"/>
          <c:cat>
            <c:strRef>
              <c:f>'1st ANC -Bar'!$S$6:$S$24</c:f>
              <c:strCache>
                <c:ptCount val="18"/>
                <c:pt idx="0">
                  <c:v>Bushenyi</c:v>
                </c:pt>
                <c:pt idx="1">
                  <c:v>Rukiga</c:v>
                </c:pt>
                <c:pt idx="2">
                  <c:v>Rukungiri</c:v>
                </c:pt>
                <c:pt idx="3">
                  <c:v>Mbarara</c:v>
                </c:pt>
                <c:pt idx="4">
                  <c:v>Kabale</c:v>
                </c:pt>
                <c:pt idx="5">
                  <c:v>Kanungu</c:v>
                </c:pt>
                <c:pt idx="6">
                  <c:v>Rubirizi</c:v>
                </c:pt>
                <c:pt idx="7">
                  <c:v>Rubanda</c:v>
                </c:pt>
                <c:pt idx="8">
                  <c:v>Kisoro</c:v>
                </c:pt>
                <c:pt idx="9">
                  <c:v>Sheema</c:v>
                </c:pt>
                <c:pt idx="10">
                  <c:v>Isingiro</c:v>
                </c:pt>
                <c:pt idx="11">
                  <c:v>Mitooma</c:v>
                </c:pt>
                <c:pt idx="12">
                  <c:v>Buhweju</c:v>
                </c:pt>
                <c:pt idx="13">
                  <c:v>Ibanda</c:v>
                </c:pt>
                <c:pt idx="14">
                  <c:v>Ntungamo</c:v>
                </c:pt>
                <c:pt idx="15">
                  <c:v>Kiruhura</c:v>
                </c:pt>
                <c:pt idx="16">
                  <c:v>Rwampara</c:v>
                </c:pt>
                <c:pt idx="17">
                  <c:v>Kazo</c:v>
                </c:pt>
              </c:strCache>
            </c:strRef>
          </c:cat>
          <c:val>
            <c:numRef>
              <c:f>'1st ANC -Bar'!$T$6:$T$24</c:f>
              <c:numCache>
                <c:formatCode>0%</c:formatCode>
                <c:ptCount val="18"/>
                <c:pt idx="0">
                  <c:v>0.44823303985388779</c:v>
                </c:pt>
                <c:pt idx="1">
                  <c:v>0.37356986062467828</c:v>
                </c:pt>
                <c:pt idx="2">
                  <c:v>0.36007536519958666</c:v>
                </c:pt>
                <c:pt idx="3">
                  <c:v>0.32025187766940372</c:v>
                </c:pt>
                <c:pt idx="4">
                  <c:v>0.31120621291257616</c:v>
                </c:pt>
                <c:pt idx="5">
                  <c:v>0.27465051710094823</c:v>
                </c:pt>
                <c:pt idx="6">
                  <c:v>0.25957642455835955</c:v>
                </c:pt>
                <c:pt idx="7">
                  <c:v>0.25180807465368793</c:v>
                </c:pt>
                <c:pt idx="8">
                  <c:v>0.2226094110404061</c:v>
                </c:pt>
                <c:pt idx="9">
                  <c:v>0.21347569134487462</c:v>
                </c:pt>
                <c:pt idx="10">
                  <c:v>0.20537483149207245</c:v>
                </c:pt>
                <c:pt idx="11">
                  <c:v>0.20269869780850489</c:v>
                </c:pt>
                <c:pt idx="12">
                  <c:v>0.16503685305341814</c:v>
                </c:pt>
                <c:pt idx="13">
                  <c:v>0.14933512962231568</c:v>
                </c:pt>
                <c:pt idx="14">
                  <c:v>0.14315568746838647</c:v>
                </c:pt>
                <c:pt idx="15">
                  <c:v>0.13774843343517926</c:v>
                </c:pt>
                <c:pt idx="16">
                  <c:v>0.1192244665455062</c:v>
                </c:pt>
                <c:pt idx="17">
                  <c:v>8.8009409811111883E-2</c:v>
                </c:pt>
              </c:numCache>
            </c:numRef>
          </c:val>
          <c:extLst>
            <c:ext xmlns:c16="http://schemas.microsoft.com/office/drawing/2014/chart" uri="{C3380CC4-5D6E-409C-BE32-E72D297353CC}">
              <c16:uniqueId val="{00000000-6493-4B45-9D16-BDDDB5114B15}"/>
            </c:ext>
          </c:extLst>
        </c:ser>
        <c:dLbls>
          <c:showLegendKey val="0"/>
          <c:showVal val="0"/>
          <c:showCatName val="0"/>
          <c:showSerName val="0"/>
          <c:showPercent val="0"/>
          <c:showBubbleSize val="0"/>
        </c:dLbls>
        <c:gapWidth val="219"/>
        <c:overlap val="-27"/>
        <c:axId val="1180475967"/>
        <c:axId val="1180478879"/>
      </c:barChart>
      <c:catAx>
        <c:axId val="118047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80478879"/>
        <c:crosses val="autoZero"/>
        <c:auto val="1"/>
        <c:lblAlgn val="ctr"/>
        <c:lblOffset val="100"/>
        <c:noMultiLvlLbl val="0"/>
      </c:catAx>
      <c:valAx>
        <c:axId val="1180478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80475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ANC!1st ANC</c:name>
    <c:fmtId val="42"/>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'1st ANC'!$B$4:$B$5</c:f>
              <c:strCache>
                <c:ptCount val="1"/>
                <c:pt idx="0">
                  <c:v>1st ANC coverage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'1st ANC'!$A$6:$A$31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ANC'!$B$6:$B$31</c:f>
              <c:numCache>
                <c:formatCode>0%</c:formatCode>
                <c:ptCount val="25"/>
                <c:pt idx="0">
                  <c:v>0.7637814779138572</c:v>
                </c:pt>
                <c:pt idx="1">
                  <c:v>0.85240126599697263</c:v>
                </c:pt>
                <c:pt idx="2">
                  <c:v>0.897481766891427</c:v>
                </c:pt>
                <c:pt idx="3">
                  <c:v>0.81383422778771619</c:v>
                </c:pt>
                <c:pt idx="4">
                  <c:v>0.7624893282408447</c:v>
                </c:pt>
                <c:pt idx="5">
                  <c:v>0.9006335654909009</c:v>
                </c:pt>
                <c:pt idx="6">
                  <c:v>0.8512963379015952</c:v>
                </c:pt>
                <c:pt idx="7">
                  <c:v>0.81374971916423278</c:v>
                </c:pt>
                <c:pt idx="8">
                  <c:v>0.73188641866607973</c:v>
                </c:pt>
                <c:pt idx="9">
                  <c:v>0.84869029275808938</c:v>
                </c:pt>
                <c:pt idx="10">
                  <c:v>0.83229583975346688</c:v>
                </c:pt>
                <c:pt idx="11">
                  <c:v>0.8031344926260181</c:v>
                </c:pt>
                <c:pt idx="12">
                  <c:v>0.75283051432516401</c:v>
                </c:pt>
                <c:pt idx="13">
                  <c:v>0.88344839489126681</c:v>
                </c:pt>
                <c:pt idx="14">
                  <c:v>0.87575077666551604</c:v>
                </c:pt>
                <c:pt idx="15">
                  <c:v>0.8039351052813255</c:v>
                </c:pt>
                <c:pt idx="16">
                  <c:v>0.6886947693479134</c:v>
                </c:pt>
                <c:pt idx="17">
                  <c:v>0.85027179085852067</c:v>
                </c:pt>
                <c:pt idx="18">
                  <c:v>0.84233592081050779</c:v>
                </c:pt>
                <c:pt idx="19">
                  <c:v>0.77576936906448957</c:v>
                </c:pt>
                <c:pt idx="20">
                  <c:v>0.7420205586128128</c:v>
                </c:pt>
                <c:pt idx="21">
                  <c:v>0.86073720278268095</c:v>
                </c:pt>
                <c:pt idx="22">
                  <c:v>0.8346713736891288</c:v>
                </c:pt>
                <c:pt idx="23">
                  <c:v>0.80410341605233104</c:v>
                </c:pt>
                <c:pt idx="24">
                  <c:v>0.73367141198753594</c:v>
                </c:pt>
              </c:numCache>
            </c:numRef>
          </c:val>
          <c:smooth val="0"/>
          <c:extLst>
            <c:ext xmlns:c16="http://schemas.microsoft.com/office/drawing/2014/chart" uri="{C3380CC4-5D6E-409C-BE32-E72D297353CC}">
              <c16:uniqueId val="{00000000-A3AD-4A61-8760-70A92803100D}"/>
            </c:ext>
          </c:extLst>
        </c:ser>
        <c:ser>
          <c:idx val="1"/>
          <c:order val="1"/>
          <c:tx>
            <c:strRef>
              <c:f>'1st ANC'!$C$4:$C$5</c:f>
              <c:strCache>
                <c:ptCount val="1"/>
                <c:pt idx="0">
                  <c:v>Early ANC visit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'1st ANC'!$A$6:$A$31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ANC'!$C$6:$C$31</c:f>
              <c:numCache>
                <c:formatCode>0%</c:formatCode>
                <c:ptCount val="25"/>
                <c:pt idx="0">
                  <c:v>0.16980872437044173</c:v>
                </c:pt>
                <c:pt idx="1">
                  <c:v>0.17769827072152652</c:v>
                </c:pt>
                <c:pt idx="2">
                  <c:v>0.2036420347690473</c:v>
                </c:pt>
                <c:pt idx="3">
                  <c:v>0.18389982110912342</c:v>
                </c:pt>
                <c:pt idx="4">
                  <c:v>0.17739833745225791</c:v>
                </c:pt>
                <c:pt idx="5">
                  <c:v>0.21034374297910582</c:v>
                </c:pt>
                <c:pt idx="6">
                  <c:v>0.19697146708604807</c:v>
                </c:pt>
                <c:pt idx="7">
                  <c:v>0.20286677151201976</c:v>
                </c:pt>
                <c:pt idx="8">
                  <c:v>0.17459828307285935</c:v>
                </c:pt>
                <c:pt idx="9">
                  <c:v>0.20323134492626019</c:v>
                </c:pt>
                <c:pt idx="10">
                  <c:v>0.20687651331719129</c:v>
                </c:pt>
                <c:pt idx="11">
                  <c:v>0.20316090688972044</c:v>
                </c:pt>
                <c:pt idx="12">
                  <c:v>0.19047290300310665</c:v>
                </c:pt>
                <c:pt idx="13">
                  <c:v>0.22027959958577839</c:v>
                </c:pt>
                <c:pt idx="14">
                  <c:v>0.2175698998964446</c:v>
                </c:pt>
                <c:pt idx="15">
                  <c:v>0.22866758715913013</c:v>
                </c:pt>
                <c:pt idx="16">
                  <c:v>0.1904270394889909</c:v>
                </c:pt>
                <c:pt idx="17">
                  <c:v>0.24357537172952051</c:v>
                </c:pt>
                <c:pt idx="18">
                  <c:v>0.27831383912519303</c:v>
                </c:pt>
                <c:pt idx="19">
                  <c:v>0.30809450284481482</c:v>
                </c:pt>
                <c:pt idx="20">
                  <c:v>0.29898452912470147</c:v>
                </c:pt>
                <c:pt idx="21">
                  <c:v>0.32491745405461531</c:v>
                </c:pt>
                <c:pt idx="22">
                  <c:v>0.30622780604298622</c:v>
                </c:pt>
                <c:pt idx="23">
                  <c:v>0.32586439622053787</c:v>
                </c:pt>
                <c:pt idx="24">
                  <c:v>0.30546017392721125</c:v>
                </c:pt>
              </c:numCache>
            </c:numRef>
          </c:val>
          <c:smooth val="0"/>
          <c:extLst>
            <c:ext xmlns:c16="http://schemas.microsoft.com/office/drawing/2014/chart" uri="{C3380CC4-5D6E-409C-BE32-E72D297353CC}">
              <c16:uniqueId val="{00000001-A3AD-4A61-8760-70A92803100D}"/>
            </c:ext>
          </c:extLst>
        </c:ser>
        <c:dLbls>
          <c:showLegendKey val="0"/>
          <c:showVal val="0"/>
          <c:showCatName val="0"/>
          <c:showSerName val="0"/>
          <c:showPercent val="0"/>
          <c:showBubbleSize val="0"/>
        </c:dLbls>
        <c:marker val="1"/>
        <c:smooth val="0"/>
        <c:axId val="1180463903"/>
        <c:axId val="1180473471"/>
      </c:lineChart>
      <c:catAx>
        <c:axId val="118046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80473471"/>
        <c:crosses val="autoZero"/>
        <c:auto val="1"/>
        <c:lblAlgn val="ctr"/>
        <c:lblOffset val="100"/>
        <c:noMultiLvlLbl val="0"/>
      </c:catAx>
      <c:valAx>
        <c:axId val="1180473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8046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ANC!PivotTable9</c:name>
    <c:fmtId val="4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'1st ANC'!$H$4:$H$5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'1st ANC'!$G$6:$G$31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ANC'!$H$6:$H$31</c:f>
              <c:numCache>
                <c:formatCode>0%</c:formatCode>
                <c:ptCount val="25"/>
                <c:pt idx="0">
                  <c:v>0.3753956240539425</c:v>
                </c:pt>
                <c:pt idx="1">
                  <c:v>0.39062428328975735</c:v>
                </c:pt>
                <c:pt idx="2">
                  <c:v>0.39818356956102929</c:v>
                </c:pt>
                <c:pt idx="3">
                  <c:v>0.44062198981698086</c:v>
                </c:pt>
                <c:pt idx="4">
                  <c:v>0.39902943158840709</c:v>
                </c:pt>
                <c:pt idx="5">
                  <c:v>0.43183104920242643</c:v>
                </c:pt>
                <c:pt idx="6">
                  <c:v>0.44807908335205571</c:v>
                </c:pt>
                <c:pt idx="7">
                  <c:v>0.48842956638957535</c:v>
                </c:pt>
                <c:pt idx="8">
                  <c:v>0.41209773277569889</c:v>
                </c:pt>
                <c:pt idx="9">
                  <c:v>0.42696015848558222</c:v>
                </c:pt>
                <c:pt idx="10">
                  <c:v>0.44161127008584633</c:v>
                </c:pt>
                <c:pt idx="11">
                  <c:v>0.47344926260180498</c:v>
                </c:pt>
                <c:pt idx="12">
                  <c:v>0.42002071108042804</c:v>
                </c:pt>
                <c:pt idx="13">
                  <c:v>0.45333103210217468</c:v>
                </c:pt>
                <c:pt idx="14">
                  <c:v>0.48702105626510184</c:v>
                </c:pt>
                <c:pt idx="15">
                  <c:v>0.52231618916120126</c:v>
                </c:pt>
                <c:pt idx="16">
                  <c:v>0.42505129127096597</c:v>
                </c:pt>
                <c:pt idx="17">
                  <c:v>0.44510247678673409</c:v>
                </c:pt>
                <c:pt idx="18">
                  <c:v>0.45271685103322828</c:v>
                </c:pt>
                <c:pt idx="19">
                  <c:v>0.55415723682819007</c:v>
                </c:pt>
                <c:pt idx="20">
                  <c:v>0.51993770117329452</c:v>
                </c:pt>
                <c:pt idx="21">
                  <c:v>0.55567230817152946</c:v>
                </c:pt>
                <c:pt idx="22">
                  <c:v>0.57447824732634201</c:v>
                </c:pt>
                <c:pt idx="23">
                  <c:v>0.60004568580625062</c:v>
                </c:pt>
                <c:pt idx="24">
                  <c:v>0.55497036720229731</c:v>
                </c:pt>
              </c:numCache>
            </c:numRef>
          </c:val>
          <c:smooth val="0"/>
          <c:extLst>
            <c:ext xmlns:c16="http://schemas.microsoft.com/office/drawing/2014/chart" uri="{C3380CC4-5D6E-409C-BE32-E72D297353CC}">
              <c16:uniqueId val="{00000000-891A-449A-A99D-37B7ED015EF1}"/>
            </c:ext>
          </c:extLst>
        </c:ser>
        <c:dLbls>
          <c:showLegendKey val="0"/>
          <c:showVal val="0"/>
          <c:showCatName val="0"/>
          <c:showSerName val="0"/>
          <c:showPercent val="0"/>
          <c:showBubbleSize val="0"/>
        </c:dLbls>
        <c:marker val="1"/>
        <c:smooth val="0"/>
        <c:axId val="1047583119"/>
        <c:axId val="1047585199"/>
      </c:lineChart>
      <c:catAx>
        <c:axId val="104758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47585199"/>
        <c:crosses val="autoZero"/>
        <c:auto val="1"/>
        <c:lblAlgn val="ctr"/>
        <c:lblOffset val="100"/>
        <c:noMultiLvlLbl val="0"/>
      </c:catAx>
      <c:valAx>
        <c:axId val="1047585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47583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ANC!PivotTable10</c:name>
    <c:fmtId val="4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'1st ANC'!$N$4:$N$5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'1st ANC'!$M$6:$M$31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ANC'!$N$6:$N$31</c:f>
              <c:numCache>
                <c:formatCode>0%</c:formatCode>
                <c:ptCount val="25"/>
                <c:pt idx="0">
                  <c:v>0.54621536796997394</c:v>
                </c:pt>
                <c:pt idx="1">
                  <c:v>0.5564106820031427</c:v>
                </c:pt>
                <c:pt idx="2">
                  <c:v>0.57076734870291113</c:v>
                </c:pt>
                <c:pt idx="3">
                  <c:v>0.62993421752619871</c:v>
                </c:pt>
                <c:pt idx="4">
                  <c:v>0.58906720834192239</c:v>
                </c:pt>
                <c:pt idx="5">
                  <c:v>0.59488543058782106</c:v>
                </c:pt>
                <c:pt idx="6">
                  <c:v>0.59355131593271049</c:v>
                </c:pt>
                <c:pt idx="7">
                  <c:v>0.6263853599445971</c:v>
                </c:pt>
                <c:pt idx="8">
                  <c:v>0.57514109165341032</c:v>
                </c:pt>
                <c:pt idx="9">
                  <c:v>0.58523478967302134</c:v>
                </c:pt>
                <c:pt idx="10">
                  <c:v>0.59934055111409645</c:v>
                </c:pt>
                <c:pt idx="11">
                  <c:v>0.63593928350175077</c:v>
                </c:pt>
                <c:pt idx="12">
                  <c:v>0.60530089783601237</c:v>
                </c:pt>
                <c:pt idx="13">
                  <c:v>0.60526531178716703</c:v>
                </c:pt>
                <c:pt idx="14">
                  <c:v>0.63403663227868157</c:v>
                </c:pt>
                <c:pt idx="15">
                  <c:v>0.67666871879548351</c:v>
                </c:pt>
                <c:pt idx="16">
                  <c:v>0.61649392954261639</c:v>
                </c:pt>
                <c:pt idx="17">
                  <c:v>0.59859622512817634</c:v>
                </c:pt>
                <c:pt idx="18">
                  <c:v>0.61009192416240243</c:v>
                </c:pt>
                <c:pt idx="19">
                  <c:v>0.65146946302307662</c:v>
                </c:pt>
                <c:pt idx="20">
                  <c:v>0.62382748148964851</c:v>
                </c:pt>
                <c:pt idx="21">
                  <c:v>0.63776871721149608</c:v>
                </c:pt>
                <c:pt idx="22">
                  <c:v>0.69058784616257429</c:v>
                </c:pt>
                <c:pt idx="23">
                  <c:v>0.7059677352021555</c:v>
                </c:pt>
                <c:pt idx="24">
                  <c:v>0.69706939010837543</c:v>
                </c:pt>
              </c:numCache>
            </c:numRef>
          </c:val>
          <c:smooth val="0"/>
          <c:extLst>
            <c:ext xmlns:c16="http://schemas.microsoft.com/office/drawing/2014/chart" uri="{C3380CC4-5D6E-409C-BE32-E72D297353CC}">
              <c16:uniqueId val="{00000000-2144-4A29-8CFC-E5D1B0A27733}"/>
            </c:ext>
          </c:extLst>
        </c:ser>
        <c:dLbls>
          <c:showLegendKey val="0"/>
          <c:showVal val="0"/>
          <c:showCatName val="0"/>
          <c:showSerName val="0"/>
          <c:showPercent val="0"/>
          <c:showBubbleSize val="0"/>
        </c:dLbls>
        <c:marker val="1"/>
        <c:smooth val="0"/>
        <c:axId val="1179107663"/>
        <c:axId val="1179120143"/>
      </c:lineChart>
      <c:catAx>
        <c:axId val="117910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9120143"/>
        <c:crosses val="autoZero"/>
        <c:auto val="1"/>
        <c:lblAlgn val="ctr"/>
        <c:lblOffset val="100"/>
        <c:noMultiLvlLbl val="0"/>
      </c:catAx>
      <c:valAx>
        <c:axId val="1179120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9107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ANC!PivotTable11</c:name>
    <c:fmtId val="4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'1st ANC'!$T$4:$T$5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'1st ANC'!$S$6:$S$31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ANC'!$T$6:$T$31</c:f>
              <c:numCache>
                <c:formatCode>0%</c:formatCode>
                <c:ptCount val="25"/>
                <c:pt idx="0">
                  <c:v>0.12402722470405925</c:v>
                </c:pt>
                <c:pt idx="1">
                  <c:v>0.12523780002525184</c:v>
                </c:pt>
                <c:pt idx="2">
                  <c:v>0.13815690853110399</c:v>
                </c:pt>
                <c:pt idx="3">
                  <c:v>0.15495364111265111</c:v>
                </c:pt>
                <c:pt idx="4">
                  <c:v>0.15514641676722707</c:v>
                </c:pt>
                <c:pt idx="5">
                  <c:v>0.18405223429462159</c:v>
                </c:pt>
                <c:pt idx="6">
                  <c:v>0.17404637438129272</c:v>
                </c:pt>
                <c:pt idx="7">
                  <c:v>0.17749283724032822</c:v>
                </c:pt>
                <c:pt idx="8">
                  <c:v>0.19742619777566484</c:v>
                </c:pt>
                <c:pt idx="9">
                  <c:v>0.20626726060938885</c:v>
                </c:pt>
                <c:pt idx="10">
                  <c:v>0.21585264290139355</c:v>
                </c:pt>
                <c:pt idx="11">
                  <c:v>0.22658173558051245</c:v>
                </c:pt>
                <c:pt idx="12">
                  <c:v>0.22456576123896391</c:v>
                </c:pt>
                <c:pt idx="13">
                  <c:v>0.24815931162347116</c:v>
                </c:pt>
                <c:pt idx="14">
                  <c:v>0.29612930546708471</c:v>
                </c:pt>
                <c:pt idx="15">
                  <c:v>0.27742883679882141</c:v>
                </c:pt>
                <c:pt idx="16">
                  <c:v>0.23551355487266526</c:v>
                </c:pt>
                <c:pt idx="17">
                  <c:v>0.25000964879898069</c:v>
                </c:pt>
                <c:pt idx="18">
                  <c:v>0.28653771219453372</c:v>
                </c:pt>
                <c:pt idx="19">
                  <c:v>0.32882234718537445</c:v>
                </c:pt>
                <c:pt idx="20">
                  <c:v>0.32484449377921598</c:v>
                </c:pt>
                <c:pt idx="21">
                  <c:v>0.3376211053867077</c:v>
                </c:pt>
                <c:pt idx="22">
                  <c:v>0.34669832274859858</c:v>
                </c:pt>
                <c:pt idx="23">
                  <c:v>0.37439239911497135</c:v>
                </c:pt>
                <c:pt idx="24">
                  <c:v>0.33526518136296801</c:v>
                </c:pt>
              </c:numCache>
            </c:numRef>
          </c:val>
          <c:smooth val="0"/>
          <c:extLst>
            <c:ext xmlns:c16="http://schemas.microsoft.com/office/drawing/2014/chart" uri="{C3380CC4-5D6E-409C-BE32-E72D297353CC}">
              <c16:uniqueId val="{00000000-F7C8-4008-86F8-450F3F3229BF}"/>
            </c:ext>
          </c:extLst>
        </c:ser>
        <c:dLbls>
          <c:showLegendKey val="0"/>
          <c:showVal val="0"/>
          <c:showCatName val="0"/>
          <c:showSerName val="0"/>
          <c:showPercent val="0"/>
          <c:showBubbleSize val="0"/>
        </c:dLbls>
        <c:marker val="1"/>
        <c:smooth val="0"/>
        <c:axId val="1179114735"/>
        <c:axId val="1179120975"/>
      </c:lineChart>
      <c:catAx>
        <c:axId val="117911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9120975"/>
        <c:crosses val="autoZero"/>
        <c:auto val="1"/>
        <c:lblAlgn val="ctr"/>
        <c:lblOffset val="100"/>
        <c:noMultiLvlLbl val="0"/>
      </c:catAx>
      <c:valAx>
        <c:axId val="1179120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9114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ANC!PivotTable12</c:name>
    <c:fmtId val="42"/>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ANC'!$Z$4:$Z$5</c:f>
              <c:strCache>
                <c:ptCount val="1"/>
                <c:pt idx="0">
                  <c:v>Perinatal deaths (FSB,MSB &amp; ENND) </c:v>
                </c:pt>
              </c:strCache>
            </c:strRef>
          </c:tx>
          <c:spPr>
            <a:solidFill>
              <a:schemeClr val="accent1"/>
            </a:solidFill>
            <a:ln>
              <a:noFill/>
            </a:ln>
            <a:effectLst/>
          </c:spPr>
          <c:invertIfNegative val="0"/>
          <c:cat>
            <c:strRef>
              <c:f>'1st ANC'!$Y$6:$Y$31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ANC'!$Z$6:$Z$31</c:f>
              <c:numCache>
                <c:formatCode>#,##0</c:formatCode>
                <c:ptCount val="25"/>
                <c:pt idx="0">
                  <c:v>1087</c:v>
                </c:pt>
                <c:pt idx="1">
                  <c:v>762</c:v>
                </c:pt>
                <c:pt idx="2">
                  <c:v>959</c:v>
                </c:pt>
                <c:pt idx="3">
                  <c:v>742</c:v>
                </c:pt>
                <c:pt idx="4">
                  <c:v>702</c:v>
                </c:pt>
                <c:pt idx="5">
                  <c:v>690</c:v>
                </c:pt>
                <c:pt idx="6">
                  <c:v>767</c:v>
                </c:pt>
                <c:pt idx="7">
                  <c:v>784</c:v>
                </c:pt>
                <c:pt idx="8">
                  <c:v>597</c:v>
                </c:pt>
                <c:pt idx="9">
                  <c:v>650</c:v>
                </c:pt>
                <c:pt idx="10">
                  <c:v>570</c:v>
                </c:pt>
                <c:pt idx="11">
                  <c:v>626</c:v>
                </c:pt>
                <c:pt idx="12">
                  <c:v>583</c:v>
                </c:pt>
                <c:pt idx="13">
                  <c:v>624</c:v>
                </c:pt>
                <c:pt idx="14">
                  <c:v>675</c:v>
                </c:pt>
                <c:pt idx="15">
                  <c:v>700</c:v>
                </c:pt>
                <c:pt idx="16">
                  <c:v>581</c:v>
                </c:pt>
                <c:pt idx="17">
                  <c:v>618</c:v>
                </c:pt>
                <c:pt idx="18">
                  <c:v>705</c:v>
                </c:pt>
                <c:pt idx="19">
                  <c:v>721</c:v>
                </c:pt>
                <c:pt idx="20">
                  <c:v>636</c:v>
                </c:pt>
                <c:pt idx="21">
                  <c:v>624</c:v>
                </c:pt>
                <c:pt idx="22">
                  <c:v>653</c:v>
                </c:pt>
                <c:pt idx="23">
                  <c:v>769</c:v>
                </c:pt>
                <c:pt idx="24">
                  <c:v>678</c:v>
                </c:pt>
              </c:numCache>
            </c:numRef>
          </c:val>
          <c:extLst>
            <c:ext xmlns:c16="http://schemas.microsoft.com/office/drawing/2014/chart" uri="{C3380CC4-5D6E-409C-BE32-E72D297353CC}">
              <c16:uniqueId val="{00000000-05C3-421E-85AC-3A28C4D8A1F1}"/>
            </c:ext>
          </c:extLst>
        </c:ser>
        <c:dLbls>
          <c:showLegendKey val="0"/>
          <c:showVal val="0"/>
          <c:showCatName val="0"/>
          <c:showSerName val="0"/>
          <c:showPercent val="0"/>
          <c:showBubbleSize val="0"/>
        </c:dLbls>
        <c:gapWidth val="219"/>
        <c:overlap val="-27"/>
        <c:axId val="1178936831"/>
        <c:axId val="1178927679"/>
      </c:barChart>
      <c:lineChart>
        <c:grouping val="standard"/>
        <c:varyColors val="0"/>
        <c:ser>
          <c:idx val="1"/>
          <c:order val="1"/>
          <c:tx>
            <c:strRef>
              <c:f>'1st ANC'!$AA$4:$AA$5</c:f>
              <c:strCache>
                <c:ptCount val="1"/>
                <c:pt idx="0">
                  <c:v>IPMR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'1st ANC'!$Y$6:$Y$31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ANC'!$AA$6:$AA$31</c:f>
              <c:numCache>
                <c:formatCode>#,##0</c:formatCode>
                <c:ptCount val="25"/>
                <c:pt idx="0">
                  <c:v>37.428551752634121</c:v>
                </c:pt>
                <c:pt idx="1">
                  <c:v>25.877878149833592</c:v>
                </c:pt>
                <c:pt idx="2">
                  <c:v>31.937922536383923</c:v>
                </c:pt>
                <c:pt idx="3">
                  <c:v>23.201275757481007</c:v>
                </c:pt>
                <c:pt idx="4">
                  <c:v>22.750105324561687</c:v>
                </c:pt>
                <c:pt idx="5">
                  <c:v>21.559131385720981</c:v>
                </c:pt>
                <c:pt idx="6">
                  <c:v>24.082388772017961</c:v>
                </c:pt>
                <c:pt idx="7">
                  <c:v>23.17880794701987</c:v>
                </c:pt>
                <c:pt idx="8">
                  <c:v>18.940355329949238</c:v>
                </c:pt>
                <c:pt idx="9">
                  <c:v>20.084043999505624</c:v>
                </c:pt>
                <c:pt idx="10">
                  <c:v>17.257561536831268</c:v>
                </c:pt>
                <c:pt idx="11">
                  <c:v>17.79217826284675</c:v>
                </c:pt>
                <c:pt idx="12">
                  <c:v>17.096272836573707</c:v>
                </c:pt>
                <c:pt idx="13">
                  <c:v>18.257892734880183</c:v>
                </c:pt>
                <c:pt idx="14">
                  <c:v>18.860016764459345</c:v>
                </c:pt>
                <c:pt idx="15">
                  <c:v>18.347181086677324</c:v>
                </c:pt>
                <c:pt idx="16">
                  <c:v>16.451466757277156</c:v>
                </c:pt>
                <c:pt idx="17">
                  <c:v>18.173797970886632</c:v>
                </c:pt>
                <c:pt idx="18">
                  <c:v>20.494781825053053</c:v>
                </c:pt>
                <c:pt idx="19">
                  <c:v>19.372867238090119</c:v>
                </c:pt>
                <c:pt idx="20">
                  <c:v>17.431821296423188</c:v>
                </c:pt>
                <c:pt idx="21">
                  <c:v>16.692972365640301</c:v>
                </c:pt>
                <c:pt idx="22">
                  <c:v>16.10516450451339</c:v>
                </c:pt>
                <c:pt idx="23">
                  <c:v>18.102636534839924</c:v>
                </c:pt>
                <c:pt idx="24">
                  <c:v>16.265623875440827</c:v>
                </c:pt>
              </c:numCache>
            </c:numRef>
          </c:val>
          <c:smooth val="0"/>
          <c:extLst>
            <c:ext xmlns:c16="http://schemas.microsoft.com/office/drawing/2014/chart" uri="{C3380CC4-5D6E-409C-BE32-E72D297353CC}">
              <c16:uniqueId val="{00000001-05C3-421E-85AC-3A28C4D8A1F1}"/>
            </c:ext>
          </c:extLst>
        </c:ser>
        <c:dLbls>
          <c:showLegendKey val="0"/>
          <c:showVal val="0"/>
          <c:showCatName val="0"/>
          <c:showSerName val="0"/>
          <c:showPercent val="0"/>
          <c:showBubbleSize val="0"/>
        </c:dLbls>
        <c:marker val="1"/>
        <c:smooth val="0"/>
        <c:axId val="1178941407"/>
        <c:axId val="1178927263"/>
      </c:lineChart>
      <c:catAx>
        <c:axId val="117893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8927679"/>
        <c:crosses val="autoZero"/>
        <c:auto val="1"/>
        <c:lblAlgn val="ctr"/>
        <c:lblOffset val="100"/>
        <c:noMultiLvlLbl val="0"/>
      </c:catAx>
      <c:valAx>
        <c:axId val="1178927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8936831"/>
        <c:crosses val="autoZero"/>
        <c:crossBetween val="between"/>
      </c:valAx>
      <c:valAx>
        <c:axId val="11789272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8941407"/>
        <c:crosses val="max"/>
        <c:crossBetween val="between"/>
      </c:valAx>
      <c:catAx>
        <c:axId val="1178941407"/>
        <c:scaling>
          <c:orientation val="minMax"/>
        </c:scaling>
        <c:delete val="1"/>
        <c:axPos val="b"/>
        <c:numFmt formatCode="General" sourceLinked="1"/>
        <c:majorTickMark val="out"/>
        <c:minorTickMark val="none"/>
        <c:tickLblPos val="nextTo"/>
        <c:crossAx val="11789272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 -Bar!PivotTable15</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4th ANC visit coverage by district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 -Bar'!$H$4:$H$5</c:f>
              <c:strCache>
                <c:ptCount val="1"/>
                <c:pt idx="0">
                  <c:v>Total</c:v>
                </c:pt>
              </c:strCache>
            </c:strRef>
          </c:tx>
          <c:spPr>
            <a:solidFill>
              <a:schemeClr val="accent1"/>
            </a:solidFill>
            <a:ln>
              <a:noFill/>
            </a:ln>
            <a:effectLst/>
          </c:spPr>
          <c:invertIfNegative val="0"/>
          <c:cat>
            <c:strRef>
              <c:f>'1st ANC -Bar'!$G$6:$G$24</c:f>
              <c:strCache>
                <c:ptCount val="18"/>
                <c:pt idx="0">
                  <c:v>Bushenyi</c:v>
                </c:pt>
                <c:pt idx="1">
                  <c:v>Rukungiri</c:v>
                </c:pt>
                <c:pt idx="2">
                  <c:v>Mbarara</c:v>
                </c:pt>
                <c:pt idx="3">
                  <c:v>Sheema</c:v>
                </c:pt>
                <c:pt idx="4">
                  <c:v>Kanungu</c:v>
                </c:pt>
                <c:pt idx="5">
                  <c:v>Kiruhura</c:v>
                </c:pt>
                <c:pt idx="6">
                  <c:v>Rukiga</c:v>
                </c:pt>
                <c:pt idx="7">
                  <c:v>Kabale</c:v>
                </c:pt>
                <c:pt idx="8">
                  <c:v>Rubirizi</c:v>
                </c:pt>
                <c:pt idx="9">
                  <c:v>Isingiro</c:v>
                </c:pt>
                <c:pt idx="10">
                  <c:v>Ibanda</c:v>
                </c:pt>
                <c:pt idx="11">
                  <c:v>Rubanda</c:v>
                </c:pt>
                <c:pt idx="12">
                  <c:v>Buhweju</c:v>
                </c:pt>
                <c:pt idx="13">
                  <c:v>Mitooma</c:v>
                </c:pt>
                <c:pt idx="14">
                  <c:v>Kazo</c:v>
                </c:pt>
                <c:pt idx="15">
                  <c:v>Ntungamo</c:v>
                </c:pt>
                <c:pt idx="16">
                  <c:v>Kisoro</c:v>
                </c:pt>
                <c:pt idx="17">
                  <c:v>Rwampara</c:v>
                </c:pt>
              </c:strCache>
            </c:strRef>
          </c:cat>
          <c:val>
            <c:numRef>
              <c:f>'1st ANC -Bar'!$H$6:$H$24</c:f>
              <c:numCache>
                <c:formatCode>0%</c:formatCode>
                <c:ptCount val="18"/>
                <c:pt idx="0">
                  <c:v>0.66955891079316943</c:v>
                </c:pt>
                <c:pt idx="1">
                  <c:v>0.57788519340947853</c:v>
                </c:pt>
                <c:pt idx="2">
                  <c:v>0.52552994425318489</c:v>
                </c:pt>
                <c:pt idx="3">
                  <c:v>0.50392237052459377</c:v>
                </c:pt>
                <c:pt idx="4">
                  <c:v>0.50318482787548313</c:v>
                </c:pt>
                <c:pt idx="5">
                  <c:v>0.50181818181818183</c:v>
                </c:pt>
                <c:pt idx="6">
                  <c:v>0.49485078088758311</c:v>
                </c:pt>
                <c:pt idx="7">
                  <c:v>0.49454907161803713</c:v>
                </c:pt>
                <c:pt idx="8">
                  <c:v>0.49186336484370469</c:v>
                </c:pt>
                <c:pt idx="9">
                  <c:v>0.43966647145765358</c:v>
                </c:pt>
                <c:pt idx="10">
                  <c:v>0.43149677361129912</c:v>
                </c:pt>
                <c:pt idx="11">
                  <c:v>0.43004691149626084</c:v>
                </c:pt>
                <c:pt idx="12">
                  <c:v>0.4297615148718254</c:v>
                </c:pt>
                <c:pt idx="13">
                  <c:v>0.40423730598319396</c:v>
                </c:pt>
                <c:pt idx="14">
                  <c:v>0.39017036654620546</c:v>
                </c:pt>
                <c:pt idx="15">
                  <c:v>0.36851910544909205</c:v>
                </c:pt>
                <c:pt idx="16">
                  <c:v>0.36637616565190284</c:v>
                </c:pt>
                <c:pt idx="17">
                  <c:v>0.36483516483516482</c:v>
                </c:pt>
              </c:numCache>
            </c:numRef>
          </c:val>
          <c:extLst>
            <c:ext xmlns:c16="http://schemas.microsoft.com/office/drawing/2014/chart" uri="{C3380CC4-5D6E-409C-BE32-E72D297353CC}">
              <c16:uniqueId val="{00000000-A23F-44BF-A9E7-74AF06144C07}"/>
            </c:ext>
          </c:extLst>
        </c:ser>
        <c:dLbls>
          <c:showLegendKey val="0"/>
          <c:showVal val="0"/>
          <c:showCatName val="0"/>
          <c:showSerName val="0"/>
          <c:showPercent val="0"/>
          <c:showBubbleSize val="0"/>
        </c:dLbls>
        <c:gapWidth val="219"/>
        <c:overlap val="-27"/>
        <c:axId val="1180468479"/>
        <c:axId val="1180465151"/>
      </c:barChart>
      <c:catAx>
        <c:axId val="118046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80465151"/>
        <c:crosses val="autoZero"/>
        <c:auto val="1"/>
        <c:lblAlgn val="ctr"/>
        <c:lblOffset val="100"/>
        <c:noMultiLvlLbl val="0"/>
      </c:catAx>
      <c:valAx>
        <c:axId val="118046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80468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ANC!PivotTable13</c:name>
    <c:fmtId val="42"/>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ANC'!$AF$4:$AF$5</c:f>
              <c:strCache>
                <c:ptCount val="1"/>
                <c:pt idx="0">
                  <c:v>Maternal deaths </c:v>
                </c:pt>
              </c:strCache>
            </c:strRef>
          </c:tx>
          <c:spPr>
            <a:solidFill>
              <a:schemeClr val="accent1"/>
            </a:solidFill>
            <a:ln>
              <a:noFill/>
            </a:ln>
            <a:effectLst/>
          </c:spPr>
          <c:invertIfNegative val="0"/>
          <c:cat>
            <c:strRef>
              <c:f>'1st ANC'!$AE$6:$AE$31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ANC'!$AF$6:$AF$31</c:f>
              <c:numCache>
                <c:formatCode>0</c:formatCode>
                <c:ptCount val="25"/>
                <c:pt idx="0">
                  <c:v>13</c:v>
                </c:pt>
                <c:pt idx="1">
                  <c:v>13</c:v>
                </c:pt>
                <c:pt idx="2">
                  <c:v>12</c:v>
                </c:pt>
                <c:pt idx="3">
                  <c:v>12</c:v>
                </c:pt>
                <c:pt idx="4">
                  <c:v>14</c:v>
                </c:pt>
                <c:pt idx="5">
                  <c:v>12</c:v>
                </c:pt>
                <c:pt idx="6">
                  <c:v>14</c:v>
                </c:pt>
                <c:pt idx="7">
                  <c:v>13</c:v>
                </c:pt>
                <c:pt idx="8">
                  <c:v>13</c:v>
                </c:pt>
                <c:pt idx="9">
                  <c:v>14</c:v>
                </c:pt>
                <c:pt idx="10">
                  <c:v>13</c:v>
                </c:pt>
                <c:pt idx="11">
                  <c:v>13</c:v>
                </c:pt>
                <c:pt idx="12">
                  <c:v>16</c:v>
                </c:pt>
                <c:pt idx="13">
                  <c:v>16</c:v>
                </c:pt>
                <c:pt idx="14">
                  <c:v>16</c:v>
                </c:pt>
                <c:pt idx="15">
                  <c:v>14</c:v>
                </c:pt>
                <c:pt idx="16">
                  <c:v>18</c:v>
                </c:pt>
                <c:pt idx="17">
                  <c:v>16</c:v>
                </c:pt>
                <c:pt idx="18">
                  <c:v>16</c:v>
                </c:pt>
                <c:pt idx="19">
                  <c:v>13</c:v>
                </c:pt>
                <c:pt idx="20">
                  <c:v>17</c:v>
                </c:pt>
                <c:pt idx="21">
                  <c:v>15</c:v>
                </c:pt>
                <c:pt idx="22">
                  <c:v>16</c:v>
                </c:pt>
                <c:pt idx="23">
                  <c:v>19</c:v>
                </c:pt>
                <c:pt idx="24">
                  <c:v>19</c:v>
                </c:pt>
              </c:numCache>
            </c:numRef>
          </c:val>
          <c:extLst>
            <c:ext xmlns:c16="http://schemas.microsoft.com/office/drawing/2014/chart" uri="{C3380CC4-5D6E-409C-BE32-E72D297353CC}">
              <c16:uniqueId val="{00000000-6B7C-4DD5-B11F-856CDD785115}"/>
            </c:ext>
          </c:extLst>
        </c:ser>
        <c:dLbls>
          <c:showLegendKey val="0"/>
          <c:showVal val="0"/>
          <c:showCatName val="0"/>
          <c:showSerName val="0"/>
          <c:showPercent val="0"/>
          <c:showBubbleSize val="0"/>
        </c:dLbls>
        <c:gapWidth val="219"/>
        <c:overlap val="-27"/>
        <c:axId val="1178942239"/>
        <c:axId val="1178937247"/>
      </c:barChart>
      <c:lineChart>
        <c:grouping val="standard"/>
        <c:varyColors val="0"/>
        <c:ser>
          <c:idx val="1"/>
          <c:order val="1"/>
          <c:tx>
            <c:strRef>
              <c:f>'1st ANC'!$AG$4:$AG$5</c:f>
              <c:strCache>
                <c:ptCount val="1"/>
                <c:pt idx="0">
                  <c:v>IMMR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'1st ANC'!$AE$6:$AE$31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ANC'!$AG$6:$AG$31</c:f>
              <c:numCache>
                <c:formatCode>#,##0</c:formatCode>
                <c:ptCount val="25"/>
                <c:pt idx="0">
                  <c:v>207.92218776430784</c:v>
                </c:pt>
                <c:pt idx="1">
                  <c:v>38.10315563407115</c:v>
                </c:pt>
                <c:pt idx="2">
                  <c:v>153.31675241048006</c:v>
                </c:pt>
                <c:pt idx="3">
                  <c:v>70.02132467615138</c:v>
                </c:pt>
                <c:pt idx="4">
                  <c:v>75.882547014186741</c:v>
                </c:pt>
                <c:pt idx="5">
                  <c:v>57.102975699511454</c:v>
                </c:pt>
                <c:pt idx="6">
                  <c:v>95.914061001342787</c:v>
                </c:pt>
                <c:pt idx="7">
                  <c:v>69.277108433734938</c:v>
                </c:pt>
                <c:pt idx="8">
                  <c:v>103.0662200463798</c:v>
                </c:pt>
                <c:pt idx="9">
                  <c:v>78.36253643857944</c:v>
                </c:pt>
                <c:pt idx="10">
                  <c:v>116.44297358583073</c:v>
                </c:pt>
                <c:pt idx="11">
                  <c:v>97.99118079372856</c:v>
                </c:pt>
                <c:pt idx="12">
                  <c:v>89.145098505333848</c:v>
                </c:pt>
                <c:pt idx="13">
                  <c:v>80.123449462876138</c:v>
                </c:pt>
                <c:pt idx="14">
                  <c:v>79.387581514034594</c:v>
                </c:pt>
                <c:pt idx="15">
                  <c:v>93.087582116545661</c:v>
                </c:pt>
                <c:pt idx="16">
                  <c:v>77.417134992545016</c:v>
                </c:pt>
                <c:pt idx="17">
                  <c:v>107.36333542095375</c:v>
                </c:pt>
                <c:pt idx="18">
                  <c:v>106.31072261760625</c:v>
                </c:pt>
                <c:pt idx="19">
                  <c:v>76.371273490985459</c:v>
                </c:pt>
                <c:pt idx="20">
                  <c:v>83.368070029178824</c:v>
                </c:pt>
                <c:pt idx="21">
                  <c:v>84.019947961838682</c:v>
                </c:pt>
                <c:pt idx="22">
                  <c:v>119.94002998500748</c:v>
                </c:pt>
                <c:pt idx="23">
                  <c:v>148.00315103482848</c:v>
                </c:pt>
                <c:pt idx="24">
                  <c:v>50.964688751365124</c:v>
                </c:pt>
              </c:numCache>
            </c:numRef>
          </c:val>
          <c:smooth val="0"/>
          <c:extLst>
            <c:ext xmlns:c16="http://schemas.microsoft.com/office/drawing/2014/chart" uri="{C3380CC4-5D6E-409C-BE32-E72D297353CC}">
              <c16:uniqueId val="{00000001-6B7C-4DD5-B11F-856CDD785115}"/>
            </c:ext>
          </c:extLst>
        </c:ser>
        <c:dLbls>
          <c:showLegendKey val="0"/>
          <c:showVal val="0"/>
          <c:showCatName val="0"/>
          <c:showSerName val="0"/>
          <c:showPercent val="0"/>
          <c:showBubbleSize val="0"/>
        </c:dLbls>
        <c:marker val="1"/>
        <c:smooth val="0"/>
        <c:axId val="1178926431"/>
        <c:axId val="1178945983"/>
      </c:lineChart>
      <c:catAx>
        <c:axId val="117894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8937247"/>
        <c:crosses val="autoZero"/>
        <c:auto val="1"/>
        <c:lblAlgn val="ctr"/>
        <c:lblOffset val="100"/>
        <c:noMultiLvlLbl val="0"/>
      </c:catAx>
      <c:valAx>
        <c:axId val="1178937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8942239"/>
        <c:crosses val="autoZero"/>
        <c:crossBetween val="between"/>
      </c:valAx>
      <c:valAx>
        <c:axId val="117894598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78926431"/>
        <c:crosses val="max"/>
        <c:crossBetween val="between"/>
      </c:valAx>
      <c:catAx>
        <c:axId val="1178926431"/>
        <c:scaling>
          <c:orientation val="minMax"/>
        </c:scaling>
        <c:delete val="1"/>
        <c:axPos val="b"/>
        <c:numFmt formatCode="General" sourceLinked="1"/>
        <c:majorTickMark val="out"/>
        <c:minorTickMark val="none"/>
        <c:tickLblPos val="nextTo"/>
        <c:crossAx val="11789459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 -Bar!PivotTable16</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Health unit deliveries coverage by district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 -Bar'!$N$4:$N$5</c:f>
              <c:strCache>
                <c:ptCount val="1"/>
                <c:pt idx="0">
                  <c:v>Total</c:v>
                </c:pt>
              </c:strCache>
            </c:strRef>
          </c:tx>
          <c:spPr>
            <a:solidFill>
              <a:schemeClr val="accent1"/>
            </a:solidFill>
            <a:ln>
              <a:noFill/>
            </a:ln>
            <a:effectLst/>
          </c:spPr>
          <c:invertIfNegative val="0"/>
          <c:cat>
            <c:strRef>
              <c:f>'1st ANC -Bar'!$M$6:$M$24</c:f>
              <c:strCache>
                <c:ptCount val="18"/>
                <c:pt idx="0">
                  <c:v>Mbarara</c:v>
                </c:pt>
                <c:pt idx="1">
                  <c:v>Bushenyi</c:v>
                </c:pt>
                <c:pt idx="2">
                  <c:v>Kabale</c:v>
                </c:pt>
                <c:pt idx="3">
                  <c:v>Sheema</c:v>
                </c:pt>
                <c:pt idx="4">
                  <c:v>Rukungiri</c:v>
                </c:pt>
                <c:pt idx="5">
                  <c:v>Kisoro</c:v>
                </c:pt>
                <c:pt idx="6">
                  <c:v>Kanungu</c:v>
                </c:pt>
                <c:pt idx="7">
                  <c:v>Ibanda</c:v>
                </c:pt>
                <c:pt idx="8">
                  <c:v>Isingiro</c:v>
                </c:pt>
                <c:pt idx="9">
                  <c:v>Ntungamo</c:v>
                </c:pt>
                <c:pt idx="10">
                  <c:v>Rukiga</c:v>
                </c:pt>
                <c:pt idx="11">
                  <c:v>Kiruhura</c:v>
                </c:pt>
                <c:pt idx="12">
                  <c:v>Rubanda</c:v>
                </c:pt>
                <c:pt idx="13">
                  <c:v>Rubirizi</c:v>
                </c:pt>
                <c:pt idx="14">
                  <c:v>Mitooma</c:v>
                </c:pt>
                <c:pt idx="15">
                  <c:v>Kazo</c:v>
                </c:pt>
                <c:pt idx="16">
                  <c:v>Buhweju</c:v>
                </c:pt>
                <c:pt idx="17">
                  <c:v>Rwampara</c:v>
                </c:pt>
              </c:strCache>
            </c:strRef>
          </c:cat>
          <c:val>
            <c:numRef>
              <c:f>'1st ANC -Bar'!$N$6:$N$24</c:f>
              <c:numCache>
                <c:formatCode>0%</c:formatCode>
                <c:ptCount val="18"/>
                <c:pt idx="0">
                  <c:v>0.85631345337133746</c:v>
                </c:pt>
                <c:pt idx="1">
                  <c:v>0.83796957447632836</c:v>
                </c:pt>
                <c:pt idx="2">
                  <c:v>0.7761081790587655</c:v>
                </c:pt>
                <c:pt idx="3">
                  <c:v>0.77537486455585247</c:v>
                </c:pt>
                <c:pt idx="4">
                  <c:v>0.75488641277560797</c:v>
                </c:pt>
                <c:pt idx="5">
                  <c:v>0.67868082481337888</c:v>
                </c:pt>
                <c:pt idx="6">
                  <c:v>0.59480431150656554</c:v>
                </c:pt>
                <c:pt idx="7">
                  <c:v>0.58700689471659373</c:v>
                </c:pt>
                <c:pt idx="8">
                  <c:v>0.55832652689241336</c:v>
                </c:pt>
                <c:pt idx="9">
                  <c:v>0.53148796339692572</c:v>
                </c:pt>
                <c:pt idx="10">
                  <c:v>0.52156945890237361</c:v>
                </c:pt>
                <c:pt idx="11">
                  <c:v>0.49808425898296899</c:v>
                </c:pt>
                <c:pt idx="12">
                  <c:v>0.49395176997158341</c:v>
                </c:pt>
                <c:pt idx="13">
                  <c:v>0.48112755751474823</c:v>
                </c:pt>
                <c:pt idx="14">
                  <c:v>0.41126818909252605</c:v>
                </c:pt>
                <c:pt idx="15">
                  <c:v>0.35770055724390465</c:v>
                </c:pt>
                <c:pt idx="16">
                  <c:v>0.35575865600921325</c:v>
                </c:pt>
                <c:pt idx="17">
                  <c:v>0.34918471973793597</c:v>
                </c:pt>
              </c:numCache>
            </c:numRef>
          </c:val>
          <c:extLst>
            <c:ext xmlns:c16="http://schemas.microsoft.com/office/drawing/2014/chart" uri="{C3380CC4-5D6E-409C-BE32-E72D297353CC}">
              <c16:uniqueId val="{00000000-187B-467C-BC12-238A3ED4EA23}"/>
            </c:ext>
          </c:extLst>
        </c:ser>
        <c:dLbls>
          <c:showLegendKey val="0"/>
          <c:showVal val="0"/>
          <c:showCatName val="0"/>
          <c:showSerName val="0"/>
          <c:showPercent val="0"/>
          <c:showBubbleSize val="0"/>
        </c:dLbls>
        <c:gapWidth val="219"/>
        <c:overlap val="-27"/>
        <c:axId val="1155335263"/>
        <c:axId val="1155329023"/>
      </c:barChart>
      <c:catAx>
        <c:axId val="115533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55329023"/>
        <c:crosses val="autoZero"/>
        <c:auto val="1"/>
        <c:lblAlgn val="ctr"/>
        <c:lblOffset val="100"/>
        <c:noMultiLvlLbl val="0"/>
      </c:catAx>
      <c:valAx>
        <c:axId val="1155329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55335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 -Bar!PivotTable17</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PNC attendance at 6 weeks coverage by district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 -Bar'!$T$4:$T$5</c:f>
              <c:strCache>
                <c:ptCount val="1"/>
                <c:pt idx="0">
                  <c:v>Total</c:v>
                </c:pt>
              </c:strCache>
            </c:strRef>
          </c:tx>
          <c:spPr>
            <a:solidFill>
              <a:schemeClr val="accent1"/>
            </a:solidFill>
            <a:ln>
              <a:noFill/>
            </a:ln>
            <a:effectLst/>
          </c:spPr>
          <c:invertIfNegative val="0"/>
          <c:cat>
            <c:strRef>
              <c:f>'1st ANC -Bar'!$S$6:$S$24</c:f>
              <c:strCache>
                <c:ptCount val="18"/>
                <c:pt idx="0">
                  <c:v>Bushenyi</c:v>
                </c:pt>
                <c:pt idx="1">
                  <c:v>Rukiga</c:v>
                </c:pt>
                <c:pt idx="2">
                  <c:v>Rukungiri</c:v>
                </c:pt>
                <c:pt idx="3">
                  <c:v>Mbarara</c:v>
                </c:pt>
                <c:pt idx="4">
                  <c:v>Kabale</c:v>
                </c:pt>
                <c:pt idx="5">
                  <c:v>Kanungu</c:v>
                </c:pt>
                <c:pt idx="6">
                  <c:v>Rubirizi</c:v>
                </c:pt>
                <c:pt idx="7">
                  <c:v>Rubanda</c:v>
                </c:pt>
                <c:pt idx="8">
                  <c:v>Kisoro</c:v>
                </c:pt>
                <c:pt idx="9">
                  <c:v>Sheema</c:v>
                </c:pt>
                <c:pt idx="10">
                  <c:v>Isingiro</c:v>
                </c:pt>
                <c:pt idx="11">
                  <c:v>Mitooma</c:v>
                </c:pt>
                <c:pt idx="12">
                  <c:v>Buhweju</c:v>
                </c:pt>
                <c:pt idx="13">
                  <c:v>Ibanda</c:v>
                </c:pt>
                <c:pt idx="14">
                  <c:v>Ntungamo</c:v>
                </c:pt>
                <c:pt idx="15">
                  <c:v>Kiruhura</c:v>
                </c:pt>
                <c:pt idx="16">
                  <c:v>Rwampara</c:v>
                </c:pt>
                <c:pt idx="17">
                  <c:v>Kazo</c:v>
                </c:pt>
              </c:strCache>
            </c:strRef>
          </c:cat>
          <c:val>
            <c:numRef>
              <c:f>'1st ANC -Bar'!$T$6:$T$24</c:f>
              <c:numCache>
                <c:formatCode>0%</c:formatCode>
                <c:ptCount val="18"/>
                <c:pt idx="0">
                  <c:v>0.44823303985388779</c:v>
                </c:pt>
                <c:pt idx="1">
                  <c:v>0.37356986062467828</c:v>
                </c:pt>
                <c:pt idx="2">
                  <c:v>0.36007536519958666</c:v>
                </c:pt>
                <c:pt idx="3">
                  <c:v>0.32025187766940372</c:v>
                </c:pt>
                <c:pt idx="4">
                  <c:v>0.31120621291257616</c:v>
                </c:pt>
                <c:pt idx="5">
                  <c:v>0.27465051710094823</c:v>
                </c:pt>
                <c:pt idx="6">
                  <c:v>0.25957642455835955</c:v>
                </c:pt>
                <c:pt idx="7">
                  <c:v>0.25180807465368793</c:v>
                </c:pt>
                <c:pt idx="8">
                  <c:v>0.2226094110404061</c:v>
                </c:pt>
                <c:pt idx="9">
                  <c:v>0.21347569134487462</c:v>
                </c:pt>
                <c:pt idx="10">
                  <c:v>0.20537483149207245</c:v>
                </c:pt>
                <c:pt idx="11">
                  <c:v>0.20269869780850489</c:v>
                </c:pt>
                <c:pt idx="12">
                  <c:v>0.16503685305341814</c:v>
                </c:pt>
                <c:pt idx="13">
                  <c:v>0.14933512962231568</c:v>
                </c:pt>
                <c:pt idx="14">
                  <c:v>0.14315568746838647</c:v>
                </c:pt>
                <c:pt idx="15">
                  <c:v>0.13774843343517926</c:v>
                </c:pt>
                <c:pt idx="16">
                  <c:v>0.1192244665455062</c:v>
                </c:pt>
                <c:pt idx="17">
                  <c:v>8.8009409811111883E-2</c:v>
                </c:pt>
              </c:numCache>
            </c:numRef>
          </c:val>
          <c:extLst>
            <c:ext xmlns:c16="http://schemas.microsoft.com/office/drawing/2014/chart" uri="{C3380CC4-5D6E-409C-BE32-E72D297353CC}">
              <c16:uniqueId val="{00000000-F475-4414-9810-A2AE7BB9664F}"/>
            </c:ext>
          </c:extLst>
        </c:ser>
        <c:dLbls>
          <c:showLegendKey val="0"/>
          <c:showVal val="0"/>
          <c:showCatName val="0"/>
          <c:showSerName val="0"/>
          <c:showPercent val="0"/>
          <c:showBubbleSize val="0"/>
        </c:dLbls>
        <c:gapWidth val="219"/>
        <c:overlap val="-27"/>
        <c:axId val="1180475967"/>
        <c:axId val="1180478879"/>
      </c:barChart>
      <c:catAx>
        <c:axId val="118047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80478879"/>
        <c:crosses val="autoZero"/>
        <c:auto val="1"/>
        <c:lblAlgn val="ctr"/>
        <c:lblOffset val="100"/>
        <c:noMultiLvlLbl val="0"/>
      </c:catAx>
      <c:valAx>
        <c:axId val="1180478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80475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ANC!1st ANC</c:name>
    <c:fmtId val="4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Early and 1st ANC visit coverage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'1st ANC'!$B$4:$B$5</c:f>
              <c:strCache>
                <c:ptCount val="1"/>
                <c:pt idx="0">
                  <c:v>1st ANC coverage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'1st ANC'!$A$6:$A$31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ANC'!$B$6:$B$31</c:f>
              <c:numCache>
                <c:formatCode>0%</c:formatCode>
                <c:ptCount val="25"/>
                <c:pt idx="0">
                  <c:v>0.7637814779138572</c:v>
                </c:pt>
                <c:pt idx="1">
                  <c:v>0.85240126599697263</c:v>
                </c:pt>
                <c:pt idx="2">
                  <c:v>0.897481766891427</c:v>
                </c:pt>
                <c:pt idx="3">
                  <c:v>0.81383422778771619</c:v>
                </c:pt>
                <c:pt idx="4">
                  <c:v>0.7624893282408447</c:v>
                </c:pt>
                <c:pt idx="5">
                  <c:v>0.9006335654909009</c:v>
                </c:pt>
                <c:pt idx="6">
                  <c:v>0.8512963379015952</c:v>
                </c:pt>
                <c:pt idx="7">
                  <c:v>0.81374971916423278</c:v>
                </c:pt>
                <c:pt idx="8">
                  <c:v>0.73188641866607973</c:v>
                </c:pt>
                <c:pt idx="9">
                  <c:v>0.84869029275808938</c:v>
                </c:pt>
                <c:pt idx="10">
                  <c:v>0.83229583975346688</c:v>
                </c:pt>
                <c:pt idx="11">
                  <c:v>0.8031344926260181</c:v>
                </c:pt>
                <c:pt idx="12">
                  <c:v>0.75283051432516401</c:v>
                </c:pt>
                <c:pt idx="13">
                  <c:v>0.88344839489126681</c:v>
                </c:pt>
                <c:pt idx="14">
                  <c:v>0.87575077666551604</c:v>
                </c:pt>
                <c:pt idx="15">
                  <c:v>0.8039351052813255</c:v>
                </c:pt>
                <c:pt idx="16">
                  <c:v>0.6886947693479134</c:v>
                </c:pt>
                <c:pt idx="17">
                  <c:v>0.85027179085852067</c:v>
                </c:pt>
                <c:pt idx="18">
                  <c:v>0.84233592081050779</c:v>
                </c:pt>
                <c:pt idx="19">
                  <c:v>0.77576936906448957</c:v>
                </c:pt>
                <c:pt idx="20">
                  <c:v>0.7420205586128128</c:v>
                </c:pt>
                <c:pt idx="21">
                  <c:v>0.86073720278268095</c:v>
                </c:pt>
                <c:pt idx="22">
                  <c:v>0.8346713736891288</c:v>
                </c:pt>
                <c:pt idx="23">
                  <c:v>0.80410341605233104</c:v>
                </c:pt>
                <c:pt idx="24">
                  <c:v>0.73367141198753594</c:v>
                </c:pt>
              </c:numCache>
            </c:numRef>
          </c:val>
          <c:smooth val="0"/>
          <c:extLst>
            <c:ext xmlns:c16="http://schemas.microsoft.com/office/drawing/2014/chart" uri="{C3380CC4-5D6E-409C-BE32-E72D297353CC}">
              <c16:uniqueId val="{00000000-294C-426D-A07E-BA51BB2D0F54}"/>
            </c:ext>
          </c:extLst>
        </c:ser>
        <c:ser>
          <c:idx val="1"/>
          <c:order val="1"/>
          <c:tx>
            <c:strRef>
              <c:f>'1st ANC'!$C$4:$C$5</c:f>
              <c:strCache>
                <c:ptCount val="1"/>
                <c:pt idx="0">
                  <c:v>Early ANC visit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'1st ANC'!$A$6:$A$31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ANC'!$C$6:$C$31</c:f>
              <c:numCache>
                <c:formatCode>0%</c:formatCode>
                <c:ptCount val="25"/>
                <c:pt idx="0">
                  <c:v>0.16980872437044173</c:v>
                </c:pt>
                <c:pt idx="1">
                  <c:v>0.17769827072152652</c:v>
                </c:pt>
                <c:pt idx="2">
                  <c:v>0.2036420347690473</c:v>
                </c:pt>
                <c:pt idx="3">
                  <c:v>0.18389982110912342</c:v>
                </c:pt>
                <c:pt idx="4">
                  <c:v>0.17739833745225791</c:v>
                </c:pt>
                <c:pt idx="5">
                  <c:v>0.21034374297910582</c:v>
                </c:pt>
                <c:pt idx="6">
                  <c:v>0.19697146708604807</c:v>
                </c:pt>
                <c:pt idx="7">
                  <c:v>0.20286677151201976</c:v>
                </c:pt>
                <c:pt idx="8">
                  <c:v>0.17459828307285935</c:v>
                </c:pt>
                <c:pt idx="9">
                  <c:v>0.20323134492626019</c:v>
                </c:pt>
                <c:pt idx="10">
                  <c:v>0.20687651331719129</c:v>
                </c:pt>
                <c:pt idx="11">
                  <c:v>0.20316090688972044</c:v>
                </c:pt>
                <c:pt idx="12">
                  <c:v>0.19047290300310665</c:v>
                </c:pt>
                <c:pt idx="13">
                  <c:v>0.22027959958577839</c:v>
                </c:pt>
                <c:pt idx="14">
                  <c:v>0.2175698998964446</c:v>
                </c:pt>
                <c:pt idx="15">
                  <c:v>0.22866758715913013</c:v>
                </c:pt>
                <c:pt idx="16">
                  <c:v>0.1904270394889909</c:v>
                </c:pt>
                <c:pt idx="17">
                  <c:v>0.24357537172952051</c:v>
                </c:pt>
                <c:pt idx="18">
                  <c:v>0.27831383912519303</c:v>
                </c:pt>
                <c:pt idx="19">
                  <c:v>0.30809450284481482</c:v>
                </c:pt>
                <c:pt idx="20">
                  <c:v>0.29898452912470147</c:v>
                </c:pt>
                <c:pt idx="21">
                  <c:v>0.32491745405461531</c:v>
                </c:pt>
                <c:pt idx="22">
                  <c:v>0.30622780604298622</c:v>
                </c:pt>
                <c:pt idx="23">
                  <c:v>0.32586439622053787</c:v>
                </c:pt>
                <c:pt idx="24">
                  <c:v>0.30546017392721125</c:v>
                </c:pt>
              </c:numCache>
            </c:numRef>
          </c:val>
          <c:smooth val="0"/>
          <c:extLst>
            <c:ext xmlns:c16="http://schemas.microsoft.com/office/drawing/2014/chart" uri="{C3380CC4-5D6E-409C-BE32-E72D297353CC}">
              <c16:uniqueId val="{00000001-294C-426D-A07E-BA51BB2D0F54}"/>
            </c:ext>
          </c:extLst>
        </c:ser>
        <c:dLbls>
          <c:showLegendKey val="0"/>
          <c:showVal val="0"/>
          <c:showCatName val="0"/>
          <c:showSerName val="0"/>
          <c:showPercent val="0"/>
          <c:showBubbleSize val="0"/>
        </c:dLbls>
        <c:marker val="1"/>
        <c:smooth val="0"/>
        <c:axId val="1180463903"/>
        <c:axId val="1180473471"/>
      </c:lineChart>
      <c:catAx>
        <c:axId val="118046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80473471"/>
        <c:crosses val="autoZero"/>
        <c:auto val="1"/>
        <c:lblAlgn val="ctr"/>
        <c:lblOffset val="100"/>
        <c:noMultiLvlLbl val="0"/>
      </c:catAx>
      <c:valAx>
        <c:axId val="1180473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8046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ANC!PivotTable9</c:name>
    <c:fmtId val="4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4th ANC coverage trendl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'1st ANC'!$H$4:$H$5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'1st ANC'!$G$6:$G$31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ANC'!$H$6:$H$31</c:f>
              <c:numCache>
                <c:formatCode>0%</c:formatCode>
                <c:ptCount val="25"/>
                <c:pt idx="0">
                  <c:v>0.3753956240539425</c:v>
                </c:pt>
                <c:pt idx="1">
                  <c:v>0.39062428328975735</c:v>
                </c:pt>
                <c:pt idx="2">
                  <c:v>0.39818356956102929</c:v>
                </c:pt>
                <c:pt idx="3">
                  <c:v>0.44062198981698086</c:v>
                </c:pt>
                <c:pt idx="4">
                  <c:v>0.39902943158840709</c:v>
                </c:pt>
                <c:pt idx="5">
                  <c:v>0.43183104920242643</c:v>
                </c:pt>
                <c:pt idx="6">
                  <c:v>0.44807908335205571</c:v>
                </c:pt>
                <c:pt idx="7">
                  <c:v>0.48842956638957535</c:v>
                </c:pt>
                <c:pt idx="8">
                  <c:v>0.41209773277569889</c:v>
                </c:pt>
                <c:pt idx="9">
                  <c:v>0.42696015848558222</c:v>
                </c:pt>
                <c:pt idx="10">
                  <c:v>0.44161127008584633</c:v>
                </c:pt>
                <c:pt idx="11">
                  <c:v>0.47344926260180498</c:v>
                </c:pt>
                <c:pt idx="12">
                  <c:v>0.42002071108042804</c:v>
                </c:pt>
                <c:pt idx="13">
                  <c:v>0.45333103210217468</c:v>
                </c:pt>
                <c:pt idx="14">
                  <c:v>0.48702105626510184</c:v>
                </c:pt>
                <c:pt idx="15">
                  <c:v>0.52231618916120126</c:v>
                </c:pt>
                <c:pt idx="16">
                  <c:v>0.42505129127096597</c:v>
                </c:pt>
                <c:pt idx="17">
                  <c:v>0.44510247678673409</c:v>
                </c:pt>
                <c:pt idx="18">
                  <c:v>0.45271685103322828</c:v>
                </c:pt>
                <c:pt idx="19">
                  <c:v>0.55415723682819007</c:v>
                </c:pt>
                <c:pt idx="20">
                  <c:v>0.51993770117329452</c:v>
                </c:pt>
                <c:pt idx="21">
                  <c:v>0.55567230817152946</c:v>
                </c:pt>
                <c:pt idx="22">
                  <c:v>0.57447824732634201</c:v>
                </c:pt>
                <c:pt idx="23">
                  <c:v>0.60004568580625062</c:v>
                </c:pt>
                <c:pt idx="24">
                  <c:v>0.55497036720229731</c:v>
                </c:pt>
              </c:numCache>
            </c:numRef>
          </c:val>
          <c:smooth val="0"/>
          <c:extLst>
            <c:ext xmlns:c16="http://schemas.microsoft.com/office/drawing/2014/chart" uri="{C3380CC4-5D6E-409C-BE32-E72D297353CC}">
              <c16:uniqueId val="{00000000-A1B8-45CE-B1A8-B966102AA927}"/>
            </c:ext>
          </c:extLst>
        </c:ser>
        <c:dLbls>
          <c:showLegendKey val="0"/>
          <c:showVal val="0"/>
          <c:showCatName val="0"/>
          <c:showSerName val="0"/>
          <c:showPercent val="0"/>
          <c:showBubbleSize val="0"/>
        </c:dLbls>
        <c:marker val="1"/>
        <c:smooth val="0"/>
        <c:axId val="1047583119"/>
        <c:axId val="1047585199"/>
      </c:lineChart>
      <c:catAx>
        <c:axId val="104758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047585199"/>
        <c:crosses val="autoZero"/>
        <c:auto val="1"/>
        <c:lblAlgn val="ctr"/>
        <c:lblOffset val="100"/>
        <c:noMultiLvlLbl val="0"/>
      </c:catAx>
      <c:valAx>
        <c:axId val="1047585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047583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ANC!PivotTable10</c:name>
    <c:fmtId val="4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Health unit Deliveries coverage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'1st ANC'!$N$4:$N$5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'1st ANC'!$M$6:$M$31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ANC'!$N$6:$N$31</c:f>
              <c:numCache>
                <c:formatCode>0%</c:formatCode>
                <c:ptCount val="25"/>
                <c:pt idx="0">
                  <c:v>0.54621536796997394</c:v>
                </c:pt>
                <c:pt idx="1">
                  <c:v>0.5564106820031427</c:v>
                </c:pt>
                <c:pt idx="2">
                  <c:v>0.57076734870291113</c:v>
                </c:pt>
                <c:pt idx="3">
                  <c:v>0.62993421752619871</c:v>
                </c:pt>
                <c:pt idx="4">
                  <c:v>0.58906720834192239</c:v>
                </c:pt>
                <c:pt idx="5">
                  <c:v>0.59488543058782106</c:v>
                </c:pt>
                <c:pt idx="6">
                  <c:v>0.59355131593271049</c:v>
                </c:pt>
                <c:pt idx="7">
                  <c:v>0.6263853599445971</c:v>
                </c:pt>
                <c:pt idx="8">
                  <c:v>0.57514109165341032</c:v>
                </c:pt>
                <c:pt idx="9">
                  <c:v>0.58523478967302134</c:v>
                </c:pt>
                <c:pt idx="10">
                  <c:v>0.59934055111409645</c:v>
                </c:pt>
                <c:pt idx="11">
                  <c:v>0.63593928350175077</c:v>
                </c:pt>
                <c:pt idx="12">
                  <c:v>0.60530089783601237</c:v>
                </c:pt>
                <c:pt idx="13">
                  <c:v>0.60526531178716703</c:v>
                </c:pt>
                <c:pt idx="14">
                  <c:v>0.63403663227868157</c:v>
                </c:pt>
                <c:pt idx="15">
                  <c:v>0.67666871879548351</c:v>
                </c:pt>
                <c:pt idx="16">
                  <c:v>0.61649392954261639</c:v>
                </c:pt>
                <c:pt idx="17">
                  <c:v>0.59859622512817634</c:v>
                </c:pt>
                <c:pt idx="18">
                  <c:v>0.61009192416240243</c:v>
                </c:pt>
                <c:pt idx="19">
                  <c:v>0.65146946302307662</c:v>
                </c:pt>
                <c:pt idx="20">
                  <c:v>0.62382748148964851</c:v>
                </c:pt>
                <c:pt idx="21">
                  <c:v>0.63776871721149608</c:v>
                </c:pt>
                <c:pt idx="22">
                  <c:v>0.69058784616257429</c:v>
                </c:pt>
                <c:pt idx="23">
                  <c:v>0.7059677352021555</c:v>
                </c:pt>
                <c:pt idx="24">
                  <c:v>0.69706939010837543</c:v>
                </c:pt>
              </c:numCache>
            </c:numRef>
          </c:val>
          <c:smooth val="0"/>
          <c:extLst>
            <c:ext xmlns:c16="http://schemas.microsoft.com/office/drawing/2014/chart" uri="{C3380CC4-5D6E-409C-BE32-E72D297353CC}">
              <c16:uniqueId val="{00000000-930F-4C40-A534-A961D602B846}"/>
            </c:ext>
          </c:extLst>
        </c:ser>
        <c:dLbls>
          <c:showLegendKey val="0"/>
          <c:showVal val="0"/>
          <c:showCatName val="0"/>
          <c:showSerName val="0"/>
          <c:showPercent val="0"/>
          <c:showBubbleSize val="0"/>
        </c:dLbls>
        <c:marker val="1"/>
        <c:smooth val="0"/>
        <c:axId val="1179107663"/>
        <c:axId val="1179120143"/>
      </c:lineChart>
      <c:catAx>
        <c:axId val="117910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9120143"/>
        <c:crosses val="autoZero"/>
        <c:auto val="1"/>
        <c:lblAlgn val="ctr"/>
        <c:lblOffset val="100"/>
        <c:noMultiLvlLbl val="0"/>
      </c:catAx>
      <c:valAx>
        <c:axId val="1179120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9107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ANC!PivotTable11</c:name>
    <c:fmtId val="4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PNC attendance at 6 weeks coverage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'1st ANC'!$T$4:$T$5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'1st ANC'!$S$6:$S$31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ANC'!$T$6:$T$31</c:f>
              <c:numCache>
                <c:formatCode>0%</c:formatCode>
                <c:ptCount val="25"/>
                <c:pt idx="0">
                  <c:v>0.12402722470405925</c:v>
                </c:pt>
                <c:pt idx="1">
                  <c:v>0.12523780002525184</c:v>
                </c:pt>
                <c:pt idx="2">
                  <c:v>0.13815690853110399</c:v>
                </c:pt>
                <c:pt idx="3">
                  <c:v>0.15495364111265111</c:v>
                </c:pt>
                <c:pt idx="4">
                  <c:v>0.15514641676722707</c:v>
                </c:pt>
                <c:pt idx="5">
                  <c:v>0.18405223429462159</c:v>
                </c:pt>
                <c:pt idx="6">
                  <c:v>0.17404637438129272</c:v>
                </c:pt>
                <c:pt idx="7">
                  <c:v>0.17749283724032822</c:v>
                </c:pt>
                <c:pt idx="8">
                  <c:v>0.19742619777566484</c:v>
                </c:pt>
                <c:pt idx="9">
                  <c:v>0.20626726060938885</c:v>
                </c:pt>
                <c:pt idx="10">
                  <c:v>0.21585264290139355</c:v>
                </c:pt>
                <c:pt idx="11">
                  <c:v>0.22658173558051245</c:v>
                </c:pt>
                <c:pt idx="12">
                  <c:v>0.22456576123896391</c:v>
                </c:pt>
                <c:pt idx="13">
                  <c:v>0.24815931162347116</c:v>
                </c:pt>
                <c:pt idx="14">
                  <c:v>0.29612930546708471</c:v>
                </c:pt>
                <c:pt idx="15">
                  <c:v>0.27742883679882141</c:v>
                </c:pt>
                <c:pt idx="16">
                  <c:v>0.23551355487266526</c:v>
                </c:pt>
                <c:pt idx="17">
                  <c:v>0.25000964879898069</c:v>
                </c:pt>
                <c:pt idx="18">
                  <c:v>0.28653771219453372</c:v>
                </c:pt>
                <c:pt idx="19">
                  <c:v>0.32882234718537445</c:v>
                </c:pt>
                <c:pt idx="20">
                  <c:v>0.32484449377921598</c:v>
                </c:pt>
                <c:pt idx="21">
                  <c:v>0.3376211053867077</c:v>
                </c:pt>
                <c:pt idx="22">
                  <c:v>0.34669832274859858</c:v>
                </c:pt>
                <c:pt idx="23">
                  <c:v>0.37439239911497135</c:v>
                </c:pt>
                <c:pt idx="24">
                  <c:v>0.33526518136296801</c:v>
                </c:pt>
              </c:numCache>
            </c:numRef>
          </c:val>
          <c:smooth val="0"/>
          <c:extLst>
            <c:ext xmlns:c16="http://schemas.microsoft.com/office/drawing/2014/chart" uri="{C3380CC4-5D6E-409C-BE32-E72D297353CC}">
              <c16:uniqueId val="{00000000-84C8-47AF-80DA-48B39EB5EB85}"/>
            </c:ext>
          </c:extLst>
        </c:ser>
        <c:dLbls>
          <c:showLegendKey val="0"/>
          <c:showVal val="0"/>
          <c:showCatName val="0"/>
          <c:showSerName val="0"/>
          <c:showPercent val="0"/>
          <c:showBubbleSize val="0"/>
        </c:dLbls>
        <c:marker val="1"/>
        <c:smooth val="0"/>
        <c:axId val="1179114735"/>
        <c:axId val="1179120975"/>
      </c:lineChart>
      <c:catAx>
        <c:axId val="117911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9120975"/>
        <c:crosses val="autoZero"/>
        <c:auto val="1"/>
        <c:lblAlgn val="ctr"/>
        <c:lblOffset val="100"/>
        <c:noMultiLvlLbl val="0"/>
      </c:catAx>
      <c:valAx>
        <c:axId val="1179120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9114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[RMNCH Dashboard.xlsx]1st ANC!PivotTable12</c:name>
    <c:fmtId val="4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Institutional perinatal mortality rate Vs perinatal deaths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ANC'!$Z$4:$Z$5</c:f>
              <c:strCache>
                <c:ptCount val="1"/>
                <c:pt idx="0">
                  <c:v>Perinatal deaths (FSB,MSB &amp; ENND) </c:v>
                </c:pt>
              </c:strCache>
            </c:strRef>
          </c:tx>
          <c:spPr>
            <a:solidFill>
              <a:schemeClr val="accent1"/>
            </a:solidFill>
            <a:ln>
              <a:noFill/>
            </a:ln>
            <a:effectLst/>
          </c:spPr>
          <c:invertIfNegative val="0"/>
          <c:cat>
            <c:strRef>
              <c:f>'1st ANC'!$Y$6:$Y$31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ANC'!$Z$6:$Z$31</c:f>
              <c:numCache>
                <c:formatCode>#,##0</c:formatCode>
                <c:ptCount val="25"/>
                <c:pt idx="0">
                  <c:v>1087</c:v>
                </c:pt>
                <c:pt idx="1">
                  <c:v>762</c:v>
                </c:pt>
                <c:pt idx="2">
                  <c:v>959</c:v>
                </c:pt>
                <c:pt idx="3">
                  <c:v>742</c:v>
                </c:pt>
                <c:pt idx="4">
                  <c:v>702</c:v>
                </c:pt>
                <c:pt idx="5">
                  <c:v>690</c:v>
                </c:pt>
                <c:pt idx="6">
                  <c:v>767</c:v>
                </c:pt>
                <c:pt idx="7">
                  <c:v>784</c:v>
                </c:pt>
                <c:pt idx="8">
                  <c:v>597</c:v>
                </c:pt>
                <c:pt idx="9">
                  <c:v>650</c:v>
                </c:pt>
                <c:pt idx="10">
                  <c:v>570</c:v>
                </c:pt>
                <c:pt idx="11">
                  <c:v>626</c:v>
                </c:pt>
                <c:pt idx="12">
                  <c:v>583</c:v>
                </c:pt>
                <c:pt idx="13">
                  <c:v>624</c:v>
                </c:pt>
                <c:pt idx="14">
                  <c:v>675</c:v>
                </c:pt>
                <c:pt idx="15">
                  <c:v>700</c:v>
                </c:pt>
                <c:pt idx="16">
                  <c:v>581</c:v>
                </c:pt>
                <c:pt idx="17">
                  <c:v>618</c:v>
                </c:pt>
                <c:pt idx="18">
                  <c:v>705</c:v>
                </c:pt>
                <c:pt idx="19">
                  <c:v>721</c:v>
                </c:pt>
                <c:pt idx="20">
                  <c:v>636</c:v>
                </c:pt>
                <c:pt idx="21">
                  <c:v>624</c:v>
                </c:pt>
                <c:pt idx="22">
                  <c:v>653</c:v>
                </c:pt>
                <c:pt idx="23">
                  <c:v>769</c:v>
                </c:pt>
                <c:pt idx="24">
                  <c:v>678</c:v>
                </c:pt>
              </c:numCache>
            </c:numRef>
          </c:val>
          <c:extLst>
            <c:ext xmlns:c16="http://schemas.microsoft.com/office/drawing/2014/chart" uri="{C3380CC4-5D6E-409C-BE32-E72D297353CC}">
              <c16:uniqueId val="{00000000-E88E-4797-BF04-CEBFCE09B3CC}"/>
            </c:ext>
          </c:extLst>
        </c:ser>
        <c:dLbls>
          <c:showLegendKey val="0"/>
          <c:showVal val="0"/>
          <c:showCatName val="0"/>
          <c:showSerName val="0"/>
          <c:showPercent val="0"/>
          <c:showBubbleSize val="0"/>
        </c:dLbls>
        <c:gapWidth val="219"/>
        <c:overlap val="-27"/>
        <c:axId val="1178936831"/>
        <c:axId val="1178927679"/>
      </c:barChart>
      <c:lineChart>
        <c:grouping val="standard"/>
        <c:varyColors val="0"/>
        <c:ser>
          <c:idx val="1"/>
          <c:order val="1"/>
          <c:tx>
            <c:strRef>
              <c:f>'1st ANC'!$AA$4:$AA$5</c:f>
              <c:strCache>
                <c:ptCount val="1"/>
                <c:pt idx="0">
                  <c:v>IPMR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'1st ANC'!$Y$6:$Y$31</c:f>
              <c:strCache>
                <c:ptCount val="25"/>
                <c:pt idx="0">
                  <c:v>FY1-Q1</c:v>
                </c:pt>
                <c:pt idx="1">
                  <c:v>FY1-Q2</c:v>
                </c:pt>
                <c:pt idx="2">
                  <c:v>FY1-Q3</c:v>
                </c:pt>
                <c:pt idx="3">
                  <c:v>FY1-Q4</c:v>
                </c:pt>
                <c:pt idx="4">
                  <c:v>FY2-Q1</c:v>
                </c:pt>
                <c:pt idx="5">
                  <c:v>FY2-Q2</c:v>
                </c:pt>
                <c:pt idx="6">
                  <c:v>FY2-Q3</c:v>
                </c:pt>
                <c:pt idx="7">
                  <c:v>FY2-Q4</c:v>
                </c:pt>
                <c:pt idx="8">
                  <c:v>FY3-Q1</c:v>
                </c:pt>
                <c:pt idx="9">
                  <c:v>FY3-Q2</c:v>
                </c:pt>
                <c:pt idx="10">
                  <c:v>FY3-Q3</c:v>
                </c:pt>
                <c:pt idx="11">
                  <c:v>FY3-Q4</c:v>
                </c:pt>
                <c:pt idx="12">
                  <c:v>FY4-Q1</c:v>
                </c:pt>
                <c:pt idx="13">
                  <c:v>FY4-Q2</c:v>
                </c:pt>
                <c:pt idx="14">
                  <c:v>FY4-Q3</c:v>
                </c:pt>
                <c:pt idx="15">
                  <c:v>FY4-Q4</c:v>
                </c:pt>
                <c:pt idx="16">
                  <c:v>FY5-Q1</c:v>
                </c:pt>
                <c:pt idx="17">
                  <c:v>FY5-Q2</c:v>
                </c:pt>
                <c:pt idx="18">
                  <c:v>FY5-Q3</c:v>
                </c:pt>
                <c:pt idx="19">
                  <c:v>FY5-Q4</c:v>
                </c:pt>
                <c:pt idx="20">
                  <c:v>FY6-Q1</c:v>
                </c:pt>
                <c:pt idx="21">
                  <c:v>FY6-Q2</c:v>
                </c:pt>
                <c:pt idx="22">
                  <c:v>FY6-Q3</c:v>
                </c:pt>
                <c:pt idx="23">
                  <c:v>FY6-Q4</c:v>
                </c:pt>
                <c:pt idx="24">
                  <c:v>FY7-Q1</c:v>
                </c:pt>
              </c:strCache>
            </c:strRef>
          </c:cat>
          <c:val>
            <c:numRef>
              <c:f>'1st ANC'!$AA$6:$AA$31</c:f>
              <c:numCache>
                <c:formatCode>#,##0</c:formatCode>
                <c:ptCount val="25"/>
                <c:pt idx="0">
                  <c:v>37.428551752634121</c:v>
                </c:pt>
                <c:pt idx="1">
                  <c:v>25.877878149833592</c:v>
                </c:pt>
                <c:pt idx="2">
                  <c:v>31.937922536383923</c:v>
                </c:pt>
                <c:pt idx="3">
                  <c:v>23.201275757481007</c:v>
                </c:pt>
                <c:pt idx="4">
                  <c:v>22.750105324561687</c:v>
                </c:pt>
                <c:pt idx="5">
                  <c:v>21.559131385720981</c:v>
                </c:pt>
                <c:pt idx="6">
                  <c:v>24.082388772017961</c:v>
                </c:pt>
                <c:pt idx="7">
                  <c:v>23.17880794701987</c:v>
                </c:pt>
                <c:pt idx="8">
                  <c:v>18.940355329949238</c:v>
                </c:pt>
                <c:pt idx="9">
                  <c:v>20.084043999505624</c:v>
                </c:pt>
                <c:pt idx="10">
                  <c:v>17.257561536831268</c:v>
                </c:pt>
                <c:pt idx="11">
                  <c:v>17.79217826284675</c:v>
                </c:pt>
                <c:pt idx="12">
                  <c:v>17.096272836573707</c:v>
                </c:pt>
                <c:pt idx="13">
                  <c:v>18.257892734880183</c:v>
                </c:pt>
                <c:pt idx="14">
                  <c:v>18.860016764459345</c:v>
                </c:pt>
                <c:pt idx="15">
                  <c:v>18.347181086677324</c:v>
                </c:pt>
                <c:pt idx="16">
                  <c:v>16.451466757277156</c:v>
                </c:pt>
                <c:pt idx="17">
                  <c:v>18.173797970886632</c:v>
                </c:pt>
                <c:pt idx="18">
                  <c:v>20.494781825053053</c:v>
                </c:pt>
                <c:pt idx="19">
                  <c:v>19.372867238090119</c:v>
                </c:pt>
                <c:pt idx="20">
                  <c:v>17.431821296423188</c:v>
                </c:pt>
                <c:pt idx="21">
                  <c:v>16.692972365640301</c:v>
                </c:pt>
                <c:pt idx="22">
                  <c:v>16.10516450451339</c:v>
                </c:pt>
                <c:pt idx="23">
                  <c:v>18.102636534839924</c:v>
                </c:pt>
                <c:pt idx="24">
                  <c:v>16.265623875440827</c:v>
                </c:pt>
              </c:numCache>
            </c:numRef>
          </c:val>
          <c:smooth val="0"/>
          <c:extLst>
            <c:ext xmlns:c16="http://schemas.microsoft.com/office/drawing/2014/chart" uri="{C3380CC4-5D6E-409C-BE32-E72D297353CC}">
              <c16:uniqueId val="{00000001-E88E-4797-BF04-CEBFCE09B3CC}"/>
            </c:ext>
          </c:extLst>
        </c:ser>
        <c:dLbls>
          <c:showLegendKey val="0"/>
          <c:showVal val="0"/>
          <c:showCatName val="0"/>
          <c:showSerName val="0"/>
          <c:showPercent val="0"/>
          <c:showBubbleSize val="0"/>
        </c:dLbls>
        <c:marker val="1"/>
        <c:smooth val="0"/>
        <c:axId val="1178941407"/>
        <c:axId val="1178927263"/>
      </c:lineChart>
      <c:catAx>
        <c:axId val="117893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8927679"/>
        <c:crosses val="autoZero"/>
        <c:auto val="1"/>
        <c:lblAlgn val="ctr"/>
        <c:lblOffset val="100"/>
        <c:noMultiLvlLbl val="0"/>
      </c:catAx>
      <c:valAx>
        <c:axId val="117892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 Deaths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8936831"/>
        <c:crosses val="autoZero"/>
        <c:crossBetween val="between"/>
      </c:valAx>
      <c:valAx>
        <c:axId val="1178927263"/>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IPMR per 1,000 per birth</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G"/>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crossAx val="1178941407"/>
        <c:crosses val="max"/>
        <c:crossBetween val="between"/>
      </c:valAx>
      <c:catAx>
        <c:axId val="1178941407"/>
        <c:scaling>
          <c:orientation val="minMax"/>
        </c:scaling>
        <c:delete val="1"/>
        <c:axPos val="b"/>
        <c:numFmt formatCode="General" sourceLinked="1"/>
        <c:majorTickMark val="out"/>
        <c:minorTickMark val="none"/>
        <c:tickLblPos val="nextTo"/>
        <c:crossAx val="11789272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142875</xdr:colOff>
      <xdr:row>0</xdr:row>
      <xdr:rowOff>0</xdr:rowOff>
    </xdr:from>
    <xdr:to>
      <xdr:col>17</xdr:col>
      <xdr:colOff>381001</xdr:colOff>
      <xdr:row>3</xdr:row>
      <xdr:rowOff>38100</xdr:rowOff>
    </xdr:to>
    <xdr:sp macro="" textlink="">
      <xdr:nvSpPr>
        <xdr:cNvPr id="2" name="Rounded Rectangle 1">
          <a:extLst>
            <a:ext uri="{FF2B5EF4-FFF2-40B4-BE49-F238E27FC236}">
              <a16:creationId xmlns:a16="http://schemas.microsoft.com/office/drawing/2014/main" id="{00000000-0008-0000-0300-000002000000}"/>
            </a:ext>
          </a:extLst>
        </xdr:cNvPr>
        <xdr:cNvSpPr/>
      </xdr:nvSpPr>
      <xdr:spPr>
        <a:xfrm>
          <a:off x="1362075" y="0"/>
          <a:ext cx="9382126"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Population Based </a:t>
          </a:r>
          <a:r>
            <a:rPr lang="en-US" sz="2800" baseline="0"/>
            <a:t>performance tracking indicators</a:t>
          </a:r>
          <a:endParaRPr lang="en-US" sz="2800"/>
        </a:p>
      </xdr:txBody>
    </xdr:sp>
    <xdr:clientData/>
  </xdr:twoCellAnchor>
  <xdr:twoCellAnchor>
    <xdr:from>
      <xdr:col>0</xdr:col>
      <xdr:colOff>0</xdr:colOff>
      <xdr:row>0</xdr:row>
      <xdr:rowOff>19050</xdr:rowOff>
    </xdr:from>
    <xdr:to>
      <xdr:col>2</xdr:col>
      <xdr:colOff>95250</xdr:colOff>
      <xdr:row>3</xdr:row>
      <xdr:rowOff>66675</xdr:rowOff>
    </xdr:to>
    <xdr:sp macro="" textlink="">
      <xdr:nvSpPr>
        <xdr:cNvPr id="3" name="Rounded Rectangle 2">
          <a:extLst>
            <a:ext uri="{FF2B5EF4-FFF2-40B4-BE49-F238E27FC236}">
              <a16:creationId xmlns:a16="http://schemas.microsoft.com/office/drawing/2014/main" id="{00000000-0008-0000-0300-000003000000}"/>
            </a:ext>
          </a:extLst>
        </xdr:cNvPr>
        <xdr:cNvSpPr/>
      </xdr:nvSpPr>
      <xdr:spPr>
        <a:xfrm>
          <a:off x="0" y="19050"/>
          <a:ext cx="1314450" cy="53340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FILTER</a:t>
          </a:r>
          <a:r>
            <a:rPr lang="en-US" sz="1100" baseline="0"/>
            <a:t> BY DISTRCT</a:t>
          </a:r>
          <a:endParaRPr lang="en-US" sz="1100"/>
        </a:p>
      </xdr:txBody>
    </xdr:sp>
    <xdr:clientData/>
  </xdr:twoCellAnchor>
  <xdr:twoCellAnchor editAs="oneCell">
    <xdr:from>
      <xdr:col>0</xdr:col>
      <xdr:colOff>6997</xdr:colOff>
      <xdr:row>13</xdr:row>
      <xdr:rowOff>27214</xdr:rowOff>
    </xdr:from>
    <xdr:to>
      <xdr:col>1</xdr:col>
      <xdr:colOff>374196</xdr:colOff>
      <xdr:row>23</xdr:row>
      <xdr:rowOff>114690</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97" y="2313214"/>
              <a:ext cx="1317458" cy="1790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28847</xdr:colOff>
      <xdr:row>3</xdr:row>
      <xdr:rowOff>76200</xdr:rowOff>
    </xdr:from>
    <xdr:to>
      <xdr:col>1</xdr:col>
      <xdr:colOff>360589</xdr:colOff>
      <xdr:row>13</xdr:row>
      <xdr:rowOff>6804</xdr:rowOff>
    </xdr:to>
    <mc:AlternateContent xmlns:mc="http://schemas.openxmlformats.org/markup-compatibility/2006" xmlns:a14="http://schemas.microsoft.com/office/drawing/2010/main">
      <mc:Choice Requires="a14">
        <xdr:graphicFrame macro="">
          <xdr:nvGraphicFramePr>
            <xdr:cNvPr id="8" name="District">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28847" y="587188"/>
              <a:ext cx="1282001" cy="1705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374542</xdr:colOff>
      <xdr:row>3</xdr:row>
      <xdr:rowOff>90408</xdr:rowOff>
    </xdr:from>
    <xdr:to>
      <xdr:col>17</xdr:col>
      <xdr:colOff>12916</xdr:colOff>
      <xdr:row>20</xdr:row>
      <xdr:rowOff>12915</xdr:rowOff>
    </xdr:to>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477864</xdr:colOff>
      <xdr:row>3</xdr:row>
      <xdr:rowOff>64576</xdr:rowOff>
    </xdr:from>
    <xdr:to>
      <xdr:col>32</xdr:col>
      <xdr:colOff>232474</xdr:colOff>
      <xdr:row>20</xdr:row>
      <xdr:rowOff>38745</xdr:rowOff>
    </xdr:to>
    <xdr:graphicFrame macro="">
      <xdr:nvGraphicFramePr>
        <xdr:cNvPr id="18" name="Chart 17">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361626</xdr:colOff>
      <xdr:row>20</xdr:row>
      <xdr:rowOff>64575</xdr:rowOff>
    </xdr:from>
    <xdr:to>
      <xdr:col>16</xdr:col>
      <xdr:colOff>607016</xdr:colOff>
      <xdr:row>37</xdr:row>
      <xdr:rowOff>64575</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516610</xdr:colOff>
      <xdr:row>20</xdr:row>
      <xdr:rowOff>103323</xdr:rowOff>
    </xdr:from>
    <xdr:to>
      <xdr:col>32</xdr:col>
      <xdr:colOff>219559</xdr:colOff>
      <xdr:row>37</xdr:row>
      <xdr:rowOff>64576</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12914</xdr:colOff>
      <xdr:row>3</xdr:row>
      <xdr:rowOff>103321</xdr:rowOff>
    </xdr:from>
    <xdr:to>
      <xdr:col>9</xdr:col>
      <xdr:colOff>335797</xdr:colOff>
      <xdr:row>20</xdr:row>
      <xdr:rowOff>25829</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51660</xdr:colOff>
      <xdr:row>3</xdr:row>
      <xdr:rowOff>90405</xdr:rowOff>
    </xdr:from>
    <xdr:to>
      <xdr:col>24</xdr:col>
      <xdr:colOff>426203</xdr:colOff>
      <xdr:row>20</xdr:row>
      <xdr:rowOff>-1</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632847</xdr:colOff>
      <xdr:row>20</xdr:row>
      <xdr:rowOff>77491</xdr:rowOff>
    </xdr:from>
    <xdr:to>
      <xdr:col>9</xdr:col>
      <xdr:colOff>309966</xdr:colOff>
      <xdr:row>37</xdr:row>
      <xdr:rowOff>64576</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51660</xdr:colOff>
      <xdr:row>20</xdr:row>
      <xdr:rowOff>77490</xdr:rowOff>
    </xdr:from>
    <xdr:to>
      <xdr:col>24</xdr:col>
      <xdr:colOff>452034</xdr:colOff>
      <xdr:row>37</xdr:row>
      <xdr:rowOff>90406</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335796</xdr:colOff>
      <xdr:row>3</xdr:row>
      <xdr:rowOff>51660</xdr:rowOff>
    </xdr:from>
    <xdr:to>
      <xdr:col>40</xdr:col>
      <xdr:colOff>503695</xdr:colOff>
      <xdr:row>20</xdr:row>
      <xdr:rowOff>25830</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32</xdr:col>
      <xdr:colOff>322881</xdr:colOff>
      <xdr:row>20</xdr:row>
      <xdr:rowOff>129153</xdr:rowOff>
    </xdr:from>
    <xdr:to>
      <xdr:col>40</xdr:col>
      <xdr:colOff>529526</xdr:colOff>
      <xdr:row>37</xdr:row>
      <xdr:rowOff>64576</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11430</xdr:rowOff>
    </xdr:from>
    <xdr:to>
      <xdr:col>4</xdr:col>
      <xdr:colOff>152400</xdr:colOff>
      <xdr:row>42</xdr:row>
      <xdr:rowOff>72390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3810</xdr:rowOff>
    </xdr:from>
    <xdr:to>
      <xdr:col>9</xdr:col>
      <xdr:colOff>7620</xdr:colOff>
      <xdr:row>42</xdr:row>
      <xdr:rowOff>64770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586740</xdr:colOff>
      <xdr:row>25</xdr:row>
      <xdr:rowOff>133350</xdr:rowOff>
    </xdr:from>
    <xdr:to>
      <xdr:col>15</xdr:col>
      <xdr:colOff>335280</xdr:colOff>
      <xdr:row>42</xdr:row>
      <xdr:rowOff>26670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25</xdr:row>
      <xdr:rowOff>163830</xdr:rowOff>
    </xdr:from>
    <xdr:to>
      <xdr:col>20</xdr:col>
      <xdr:colOff>1645920</xdr:colOff>
      <xdr:row>42</xdr:row>
      <xdr:rowOff>57150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38</xdr:row>
      <xdr:rowOff>11430</xdr:rowOff>
    </xdr:from>
    <xdr:to>
      <xdr:col>5</xdr:col>
      <xdr:colOff>121920</xdr:colOff>
      <xdr:row>54</xdr:row>
      <xdr:rowOff>72390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37</xdr:row>
      <xdr:rowOff>133350</xdr:rowOff>
    </xdr:from>
    <xdr:to>
      <xdr:col>10</xdr:col>
      <xdr:colOff>251460</xdr:colOff>
      <xdr:row>54</xdr:row>
      <xdr:rowOff>26670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91440</xdr:colOff>
      <xdr:row>37</xdr:row>
      <xdr:rowOff>34290</xdr:rowOff>
    </xdr:from>
    <xdr:to>
      <xdr:col>15</xdr:col>
      <xdr:colOff>236220</xdr:colOff>
      <xdr:row>53</xdr:row>
      <xdr:rowOff>95250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449580</xdr:colOff>
      <xdr:row>35</xdr:row>
      <xdr:rowOff>95250</xdr:rowOff>
    </xdr:from>
    <xdr:to>
      <xdr:col>21</xdr:col>
      <xdr:colOff>434340</xdr:colOff>
      <xdr:row>51</xdr:row>
      <xdr:rowOff>156210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259080</xdr:colOff>
      <xdr:row>40</xdr:row>
      <xdr:rowOff>118110</xdr:rowOff>
    </xdr:from>
    <xdr:to>
      <xdr:col>26</xdr:col>
      <xdr:colOff>358140</xdr:colOff>
      <xdr:row>57</xdr:row>
      <xdr:rowOff>11430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0</xdr:colOff>
      <xdr:row>40</xdr:row>
      <xdr:rowOff>125730</xdr:rowOff>
    </xdr:from>
    <xdr:to>
      <xdr:col>34</xdr:col>
      <xdr:colOff>167640</xdr:colOff>
      <xdr:row>57</xdr:row>
      <xdr:rowOff>19050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Wasike" refreshedDate="44598.692854050925" createdVersion="6" refreshedVersion="6" minRefreshableVersion="3" recordCount="428" xr:uid="{00000000-000A-0000-FFFF-FFFFA0000000}">
  <cacheSource type="worksheet">
    <worksheetSource name="Table1"/>
  </cacheSource>
  <cacheFields count="44">
    <cacheField name="Region" numFmtId="0">
      <sharedItems/>
    </cacheField>
    <cacheField name="District" numFmtId="0">
      <sharedItems count="37">
        <s v="Buhweju"/>
        <s v="Bushenyi"/>
        <s v="Ibanda"/>
        <s v="Isingiro"/>
        <s v="Kabale"/>
        <s v="Kanungu"/>
        <s v="Kiruhura"/>
        <s v="Kazo"/>
        <s v="Kisoro"/>
        <s v="Mbarara"/>
        <s v="Mitooma"/>
        <s v="Ntungamo"/>
        <s v="Rubanda"/>
        <s v="Rubirizi"/>
        <s v="Rukiga"/>
        <s v="Rukungiri"/>
        <s v="Rwampara"/>
        <s v="Sheema"/>
        <s v="Kabale " u="1"/>
        <s v="Kiruhura " u="1"/>
        <s v="Ntungamo " u="1"/>
        <s v="Mbarara City" u="1"/>
        <s v="Kazo " u="1"/>
        <s v="Sheema " u="1"/>
        <s v="Ibanda " u="1"/>
        <s v="Rukiga " u="1"/>
        <s v="Mbarara " u="1"/>
        <s v="Rwampara " u="1"/>
        <s v="Mitooma " u="1"/>
        <s v="Rubanda " u="1"/>
        <s v="Buhweju " u="1"/>
        <s v="Rukungiri " u="1"/>
        <s v="Isingiro " u="1"/>
        <s v="Kisoro " u="1"/>
        <s v="Bushenyi " u="1"/>
        <s v="Rubirizi " u="1"/>
        <s v="Kanungu " u="1"/>
      </sharedItems>
    </cacheField>
    <cacheField name="Period" numFmtId="0">
      <sharedItems/>
    </cacheField>
    <cacheField name="Period code" numFmtId="0">
      <sharedItems count="25">
        <s v="FY1-Q1"/>
        <s v="FY1-Q2"/>
        <s v="FY1-Q3"/>
        <s v="FY1-Q4"/>
        <s v="FY2-Q1"/>
        <s v="FY2-Q2"/>
        <s v="FY2-Q3"/>
        <s v="FY2-Q4"/>
        <s v="FY3-Q1"/>
        <s v="FY3-Q2"/>
        <s v="FY3-Q3"/>
        <s v="FY3-Q4"/>
        <s v="FY4-Q1"/>
        <s v="FY4-Q2"/>
        <s v="FY4-Q3"/>
        <s v="FY4-Q4"/>
        <s v="FY5-Q1"/>
        <s v="FY6-Q2"/>
        <s v="FY6-Q3"/>
        <s v="FY6-Q4"/>
        <s v="FY5-Q2"/>
        <s v="FY5-Q3"/>
        <s v="FY5-Q4"/>
        <s v="FY6-Q1"/>
        <s v="FY7-Q1"/>
      </sharedItems>
    </cacheField>
    <cacheField name="Year" numFmtId="0">
      <sharedItems count="7">
        <s v="2015/16"/>
        <s v="2016/17"/>
        <s v="2017/18"/>
        <s v="2018/19"/>
        <s v="2019/20"/>
        <s v="2020/21"/>
        <s v="2021/22"/>
      </sharedItems>
    </cacheField>
    <cacheField name="105-2.1 A1:ANC 1st Visit for women" numFmtId="3">
      <sharedItems containsSemiMixedTypes="0" containsString="0" containsNumber="1" containsInteger="1" minValue="852" maxValue="7258"/>
    </cacheField>
    <cacheField name="105-2.1 A1:ANC 1st Visit for women (No. in 1st Trimester)" numFmtId="3">
      <sharedItems containsSemiMixedTypes="0" containsString="0" containsNumber="1" containsInteger="1" minValue="122" maxValue="2526"/>
    </cacheField>
    <cacheField name="105-2.1 A2:ANC 4th Visit for women" numFmtId="3">
      <sharedItems containsSemiMixedTypes="0" containsString="0" containsNumber="1" containsInteger="1" minValue="414" maxValue="4601"/>
    </cacheField>
    <cacheField name="105-2.1 A3:Total ANC visits (New clients + Re-attendances)" numFmtId="3">
      <sharedItems containsSemiMixedTypes="0" containsString="0" containsNumber="1" containsInteger="1" minValue="1924" maxValue="38621"/>
    </cacheField>
    <cacheField name="105-2.1 A6:First dose IPT (IPT1)" numFmtId="3">
      <sharedItems containsSemiMixedTypes="0" containsString="0" containsNumber="1" containsInteger="1" minValue="646" maxValue="18733"/>
    </cacheField>
    <cacheField name="105-2.1 A7:Second dose IPT (IPT2)" numFmtId="3">
      <sharedItems containsSemiMixedTypes="0" containsString="0" containsNumber="1" containsInteger="1" minValue="654" maxValue="6927"/>
    </cacheField>
    <cacheField name="105-2.1 A8:Pregnant Women receiving Iron/Folic Acid on ANC 1st Visit" numFmtId="3">
      <sharedItems containsSemiMixedTypes="0" containsString="0" containsNumber="1" containsInteger="1" minValue="507" maxValue="6408"/>
    </cacheField>
    <cacheField name="105-2.1 A9:Pregnant Women receiving free LLINs" numFmtId="3">
      <sharedItems containsSemiMixedTypes="0" containsString="0" containsNumber="1" containsInteger="1" minValue="27" maxValue="5333"/>
    </cacheField>
    <cacheField name="105-2.1 A10:Pregnant women tested for syphilis" numFmtId="3">
      <sharedItems containsSemiMixedTypes="0" containsString="0" containsNumber="1" containsInteger="1" minValue="228" maxValue="8031"/>
    </cacheField>
    <cacheField name="105-2.1 A11:Pregnant women tested positive for syphilis" numFmtId="3">
      <sharedItems containsSemiMixedTypes="0" containsString="0" containsNumber="1" containsInteger="1" minValue="3" maxValue="286"/>
    </cacheField>
    <cacheField name="105-2.2a Deliveries in unit" numFmtId="3">
      <sharedItems containsSemiMixedTypes="0" containsString="0" containsNumber="1" containsInteger="1" minValue="357" maxValue="5377"/>
    </cacheField>
    <cacheField name="105-2.2b Deliveries in unit(Fresh Still births)" numFmtId="3">
      <sharedItems containsBlank="1" containsMixedTypes="1" containsNumber="1" containsInteger="1" minValue="0" maxValue="86"/>
    </cacheField>
    <cacheField name="105-2.2c Deliveries in unit(Macerated still births)" numFmtId="3">
      <sharedItems containsBlank="1" containsMixedTypes="1" containsNumber="1" containsInteger="1" minValue="0" maxValue="126"/>
    </cacheField>
    <cacheField name="105-2.2d Deliveries in unit(Live Births)" numFmtId="3">
      <sharedItems containsSemiMixedTypes="0" containsString="0" containsNumber="1" containsInteger="1" minValue="353" maxValue="5297"/>
    </cacheField>
    <cacheField name="105-2.2 No. of mothers who initiated breastfeeding within the 1st hour after delivery (Total)" numFmtId="3">
      <sharedItems containsSemiMixedTypes="0" containsString="0" containsNumber="1" containsInteger="1" minValue="113" maxValue="5105"/>
    </cacheField>
    <cacheField name="105-2.2 No. of mothers who initiated breastfeeding within the 1st hour after delivery (No.HIV+)" numFmtId="3">
      <sharedItems containsSemiMixedTypes="0" containsString="0" containsNumber="1" containsInteger="1" minValue="9" maxValue="1196"/>
    </cacheField>
    <cacheField name="105-2.2 Newborn deaths (0-7days)" numFmtId="3">
      <sharedItems containsBlank="1" containsMixedTypes="1" containsNumber="1" containsInteger="1" minValue="0" maxValue="198"/>
    </cacheField>
    <cacheField name="105-2.2 OPD Maternal deaths" numFmtId="3">
      <sharedItems containsBlank="1" containsMixedTypes="1" containsNumber="1" containsInteger="1" minValue="0" maxValue="37"/>
    </cacheField>
    <cacheField name="105-2.2 Birth Asyphyxia" numFmtId="3">
      <sharedItems containsSemiMixedTypes="0" containsString="0" containsNumber="1" containsInteger="1" minValue="0" maxValue="222"/>
    </cacheField>
    <cacheField name="105-2.3 Postnatal Attendances" numFmtId="3">
      <sharedItems containsSemiMixedTypes="0" containsString="0" containsNumber="1" containsInteger="1" minValue="460" maxValue="33059"/>
    </cacheField>
    <cacheField name="105-2.3 Postnatal Attendances 6 Days" numFmtId="3">
      <sharedItems containsSemiMixedTypes="0" containsString="0" containsNumber="1" containsInteger="1" minValue="8" maxValue="1666"/>
    </cacheField>
    <cacheField name="105-2.3 Postnatal Attendances 6 Weeks" numFmtId="3">
      <sharedItems containsSemiMixedTypes="0" containsString="0" containsNumber="1" containsInteger="1" minValue="64" maxValue="2669"/>
    </cacheField>
    <cacheField name="105-2.3 Postnatal Attendances 6 Months" numFmtId="3">
      <sharedItems containsSemiMixedTypes="0" containsString="0" containsNumber="1" containsInteger="1" minValue="8" maxValue="1867"/>
    </cacheField>
    <cacheField name="105-3 OA5 Maternal Deaths Audited" numFmtId="3">
      <sharedItems containsBlank="1" containsMixedTypes="1" containsNumber="1" containsInteger="1" minValue="0" maxValue="24"/>
    </cacheField>
    <cacheField name="105-3 OA6-Perinatal Deaths Audited" numFmtId="3">
      <sharedItems containsBlank="1" containsMixedTypes="1" containsNumber="1" containsInteger="1" minValue="0" maxValue="293"/>
    </cacheField>
    <cacheField name="108-3 MSP Caesarian Sections" numFmtId="3">
      <sharedItems containsString="0" containsBlank="1" containsNumber="1" containsInteger="1" minValue="0" maxValue="1652"/>
    </cacheField>
    <cacheField name="Expected Pregnancies (0.05*popn/4)" numFmtId="3">
      <sharedItems containsSemiMixedTypes="0" containsString="0" containsNumber="1" minValue="0" maxValue="8045"/>
    </cacheField>
    <cacheField name="Expected Deliveries (0.0485*popn/4)" numFmtId="3">
      <sharedItems containsSemiMixedTypes="0" containsString="0" containsNumber="1" minValue="0" maxValue="7803.6500000000005"/>
    </cacheField>
    <cacheField name="Estimated Children &lt;1 (0.043*popn/4)" numFmtId="3">
      <sharedItems containsSemiMixedTypes="0" containsString="0" containsNumber="1" minValue="0" maxValue="6918.7"/>
    </cacheField>
    <cacheField name="Projected population" numFmtId="3">
      <sharedItems containsString="0" containsBlank="1" containsNumber="1" containsInteger="1" minValue="25300" maxValue="160900"/>
    </cacheField>
    <cacheField name="Total birth" numFmtId="3">
      <sharedItems containsSemiMixedTypes="0" containsString="0" containsNumber="1" containsInteger="1" minValue="359" maxValue="5400"/>
    </cacheField>
    <cacheField name="1st ANC coverage" numFmtId="0" formula="'105-2.1 A1:ANC 1st Visit for women'/'Expected Pregnancies (0.05*popn/4)'" databaseField="0"/>
    <cacheField name="4th ANC visit Coverage" numFmtId="0" formula="'105-2.1 A2:ANC 4th Visit for women'/'Expected Pregnancies (0.05*popn/4)'" databaseField="0"/>
    <cacheField name="Deliveries Coverage" numFmtId="0" formula="'105-2.2a Deliveries in unit'/'Expected Deliveries (0.0485*popn/4)'" databaseField="0"/>
    <cacheField name="PNC at 6 weeks Coverage" numFmtId="0" formula="'105-2.3 Postnatal Attendances 6 Weeks'/'Expected Deliveries (0.0485*popn/4)'" databaseField="0"/>
    <cacheField name="Early ANC visit" numFmtId="0" formula="'105-2.1 A1:ANC 1st Visit for women (No. in 1st Trimester)'/'Expected Pregnancies (0.05*popn/4)'" databaseField="0"/>
    <cacheField name="IMMR" numFmtId="0" formula="'105-2.2 OPD Maternal deaths'/'105-2.2d Deliveries in unit(Live Births)'*100000" databaseField="0"/>
    <cacheField name="IPMR" numFmtId="0" formula="('105-2.2b Deliveries in unit(Fresh Still births)'+'105-2.2c Deliveries in unit(Macerated still births)'+'105-2.2 Newborn deaths (0-7days)')/'Total birth'*1000" databaseField="0"/>
    <cacheField name="Perinatal deaths (FSB,MSB &amp; ENND)" numFmtId="0" formula="'105-2.2b Deliveries in unit(Fresh Still births)'+'105-2.2c Deliveries in unit(Macerated still births)'+'105-2.2 Newborn deaths (0-7days)'" databaseField="0"/>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428">
  <r>
    <s v="Ankole"/>
    <x v="0"/>
    <s v="Oct to Dec 15"/>
    <x v="0"/>
    <x v="0"/>
    <n v="917"/>
    <n v="162"/>
    <n v="491"/>
    <n v="1924"/>
    <n v="943"/>
    <n v="734"/>
    <n v="814"/>
    <n v="679"/>
    <n v="289"/>
    <n v="3"/>
    <n v="443"/>
    <n v="3"/>
    <n v="1"/>
    <n v="390"/>
    <n v="113"/>
    <n v="75"/>
    <n v="70"/>
    <n v="10"/>
    <n v="7"/>
    <n v="784"/>
    <n v="62"/>
    <n v="81"/>
    <n v="91"/>
    <m/>
    <m/>
    <n v="6"/>
    <n v="1546.25"/>
    <n v="1499.8625"/>
    <n v="1329.7749999999999"/>
    <n v="30925"/>
    <n v="394"/>
  </r>
  <r>
    <s v="Ankole"/>
    <x v="0"/>
    <s v="Jan to Mar 16"/>
    <x v="1"/>
    <x v="0"/>
    <n v="973"/>
    <n v="122"/>
    <n v="435"/>
    <n v="2303"/>
    <n v="874"/>
    <n v="736"/>
    <n v="831"/>
    <n v="524"/>
    <n v="366"/>
    <n v="23"/>
    <n v="393"/>
    <n v="1"/>
    <n v="1"/>
    <n v="390"/>
    <n v="329"/>
    <n v="15"/>
    <n v="2"/>
    <n v="0"/>
    <n v="5"/>
    <n v="892"/>
    <n v="50"/>
    <n v="139"/>
    <n v="34"/>
    <m/>
    <m/>
    <n v="3"/>
    <n v="1546.25"/>
    <n v="1499.8625"/>
    <n v="1329.7749999999999"/>
    <n v="30925"/>
    <n v="392"/>
  </r>
  <r>
    <s v="Ankole"/>
    <x v="0"/>
    <s v="Apr to Jun 16"/>
    <x v="2"/>
    <x v="0"/>
    <n v="1002"/>
    <n v="176"/>
    <n v="414"/>
    <n v="2346"/>
    <n v="936"/>
    <n v="925"/>
    <n v="828"/>
    <n v="918"/>
    <n v="344"/>
    <n v="7"/>
    <n v="357"/>
    <n v="3"/>
    <n v="3"/>
    <n v="353"/>
    <n v="281"/>
    <n v="13"/>
    <n v="1"/>
    <n v="0"/>
    <n v="5"/>
    <n v="988"/>
    <n v="16"/>
    <n v="104"/>
    <n v="36"/>
    <m/>
    <m/>
    <n v="2"/>
    <n v="1546.25"/>
    <n v="1499.8625"/>
    <n v="1329.7749999999999"/>
    <n v="30925"/>
    <n v="359"/>
  </r>
  <r>
    <s v="Ankole"/>
    <x v="0"/>
    <s v="Jul to Sep 16"/>
    <x v="3"/>
    <x v="0"/>
    <n v="951"/>
    <n v="163"/>
    <n v="713"/>
    <n v="2536"/>
    <n v="790"/>
    <n v="852"/>
    <n v="541"/>
    <n v="873"/>
    <n v="346"/>
    <n v="4"/>
    <n v="587"/>
    <n v="1"/>
    <n v="1"/>
    <n v="583"/>
    <n v="533"/>
    <n v="14"/>
    <n v="1"/>
    <n v="0"/>
    <n v="3"/>
    <n v="1366"/>
    <n v="41"/>
    <n v="132"/>
    <n v="8"/>
    <m/>
    <m/>
    <n v="6"/>
    <n v="1546.25"/>
    <n v="1499.8625"/>
    <n v="1329.7749999999999"/>
    <n v="30925"/>
    <n v="585"/>
  </r>
  <r>
    <s v="Ankole"/>
    <x v="0"/>
    <s v="Oct to Dec 16"/>
    <x v="4"/>
    <x v="1"/>
    <n v="940"/>
    <n v="173"/>
    <n v="609"/>
    <n v="2407"/>
    <n v="812"/>
    <n v="963"/>
    <n v="781"/>
    <n v="603"/>
    <n v="482"/>
    <n v="6"/>
    <n v="526"/>
    <n v="1"/>
    <n v="2"/>
    <n v="522"/>
    <n v="494"/>
    <n v="21"/>
    <n v="2"/>
    <n v="1"/>
    <n v="3"/>
    <n v="1211"/>
    <n v="22"/>
    <n v="160"/>
    <n v="20"/>
    <m/>
    <m/>
    <n v="15"/>
    <n v="1595"/>
    <n v="1547.15"/>
    <n v="1371.6999999999998"/>
    <n v="31900"/>
    <n v="525"/>
  </r>
  <r>
    <s v="Ankole"/>
    <x v="0"/>
    <s v="Jan to Mar 17"/>
    <x v="5"/>
    <x v="1"/>
    <n v="1059"/>
    <n v="176"/>
    <n v="698"/>
    <n v="2356"/>
    <n v="940"/>
    <n v="1236"/>
    <n v="923"/>
    <n v="827"/>
    <n v="460"/>
    <n v="10"/>
    <n v="638"/>
    <n v="2"/>
    <n v="2"/>
    <n v="633"/>
    <n v="625"/>
    <n v="16"/>
    <n v="2"/>
    <m/>
    <n v="3"/>
    <n v="1406"/>
    <n v="41"/>
    <n v="177"/>
    <n v="40"/>
    <n v="1"/>
    <m/>
    <n v="18"/>
    <n v="1595"/>
    <n v="1547.15"/>
    <n v="1371.6999999999998"/>
    <n v="31900"/>
    <n v="637"/>
  </r>
  <r>
    <s v="Ankole"/>
    <x v="0"/>
    <s v="Apr to Jun 17"/>
    <x v="6"/>
    <x v="1"/>
    <n v="996"/>
    <n v="140"/>
    <n v="719"/>
    <n v="2475"/>
    <n v="778"/>
    <n v="1055"/>
    <n v="997"/>
    <n v="745"/>
    <n v="395"/>
    <n v="11"/>
    <n v="485"/>
    <m/>
    <n v="1"/>
    <n v="481"/>
    <n v="441"/>
    <n v="11"/>
    <n v="2"/>
    <m/>
    <n v="5"/>
    <n v="1222"/>
    <n v="26"/>
    <n v="99"/>
    <n v="75"/>
    <m/>
    <m/>
    <n v="20"/>
    <n v="1595"/>
    <n v="1547.15"/>
    <n v="1371.6999999999998"/>
    <n v="31900"/>
    <n v="482"/>
  </r>
  <r>
    <s v="Ankole"/>
    <x v="0"/>
    <s v="Jul to Sep 17"/>
    <x v="7"/>
    <x v="1"/>
    <n v="1485"/>
    <n v="265"/>
    <n v="1250"/>
    <n v="2519"/>
    <n v="1393"/>
    <n v="1586"/>
    <n v="1294"/>
    <n v="1169"/>
    <n v="525"/>
    <n v="4"/>
    <n v="711"/>
    <m/>
    <m/>
    <n v="710"/>
    <n v="633"/>
    <n v="11"/>
    <n v="0"/>
    <m/>
    <n v="1"/>
    <n v="1569"/>
    <n v="8"/>
    <n v="143"/>
    <n v="228"/>
    <m/>
    <m/>
    <n v="2"/>
    <n v="1595"/>
    <n v="1547.15"/>
    <n v="1371.6999999999998"/>
    <n v="31900"/>
    <n v="710"/>
  </r>
  <r>
    <s v="Ankole"/>
    <x v="0"/>
    <s v="Oct to Dec 17"/>
    <x v="8"/>
    <x v="2"/>
    <n v="903"/>
    <n v="125"/>
    <n v="586"/>
    <n v="2490"/>
    <n v="800"/>
    <n v="1209"/>
    <n v="912"/>
    <n v="350"/>
    <n v="379"/>
    <n v="5"/>
    <n v="429"/>
    <n v="3"/>
    <n v="2"/>
    <n v="426"/>
    <n v="361"/>
    <n v="10"/>
    <n v="2"/>
    <m/>
    <n v="2"/>
    <n v="1284"/>
    <n v="15"/>
    <n v="146"/>
    <n v="15"/>
    <m/>
    <m/>
    <n v="20"/>
    <n v="1645"/>
    <n v="1595.65"/>
    <n v="1414.6999999999998"/>
    <n v="32900"/>
    <n v="431"/>
  </r>
  <r>
    <s v="Ankole"/>
    <x v="0"/>
    <s v="Jan to Mar 18"/>
    <x v="9"/>
    <x v="2"/>
    <n v="1241"/>
    <n v="173"/>
    <n v="832"/>
    <n v="3073"/>
    <n v="1130"/>
    <n v="1382"/>
    <n v="1269"/>
    <n v="701"/>
    <n v="641"/>
    <n v="15"/>
    <n v="423"/>
    <n v="3"/>
    <n v="1"/>
    <n v="422"/>
    <n v="409"/>
    <n v="18"/>
    <n v="3"/>
    <m/>
    <n v="3"/>
    <n v="1119"/>
    <n v="35"/>
    <n v="166"/>
    <n v="32"/>
    <m/>
    <m/>
    <n v="10"/>
    <n v="1645"/>
    <n v="1595.65"/>
    <n v="1414.6999999999998"/>
    <n v="32900"/>
    <n v="426"/>
  </r>
  <r>
    <s v="Ankole"/>
    <x v="0"/>
    <s v="Apr to Jun 18"/>
    <x v="10"/>
    <x v="2"/>
    <n v="1383"/>
    <n v="429"/>
    <n v="1132"/>
    <n v="3346"/>
    <n v="1388"/>
    <n v="1726"/>
    <n v="1306"/>
    <n v="1147"/>
    <n v="1032"/>
    <n v="15"/>
    <n v="544"/>
    <n v="3"/>
    <n v="1"/>
    <n v="546"/>
    <n v="385"/>
    <n v="21"/>
    <n v="1"/>
    <m/>
    <n v="22"/>
    <n v="1367"/>
    <n v="52"/>
    <n v="129"/>
    <n v="54"/>
    <m/>
    <n v="1"/>
    <n v="11"/>
    <n v="1645"/>
    <n v="1595.65"/>
    <n v="1414.6999999999998"/>
    <n v="32900"/>
    <n v="550"/>
  </r>
  <r>
    <s v="Ankole"/>
    <x v="0"/>
    <s v="Jul to Sep 18"/>
    <x v="11"/>
    <x v="2"/>
    <n v="1132"/>
    <n v="196"/>
    <n v="610"/>
    <n v="3188"/>
    <n v="965"/>
    <n v="990"/>
    <n v="737"/>
    <n v="810"/>
    <n v="703"/>
    <n v="15"/>
    <n v="427"/>
    <n v="2"/>
    <n v="2"/>
    <n v="420"/>
    <n v="364"/>
    <n v="18"/>
    <m/>
    <m/>
    <n v="6"/>
    <n v="1289"/>
    <n v="53"/>
    <n v="110"/>
    <n v="64"/>
    <m/>
    <n v="2"/>
    <n v="2"/>
    <n v="1645"/>
    <n v="1595.65"/>
    <n v="1414.6999999999998"/>
    <n v="32900"/>
    <n v="424"/>
  </r>
  <r>
    <s v="Ankole"/>
    <x v="0"/>
    <s v="Oct to Dec 18"/>
    <x v="12"/>
    <x v="3"/>
    <n v="1314"/>
    <n v="329"/>
    <n v="719"/>
    <n v="3410"/>
    <n v="1137"/>
    <n v="1156"/>
    <n v="731"/>
    <n v="947"/>
    <n v="742"/>
    <n v="8"/>
    <n v="460"/>
    <s v=""/>
    <s v=""/>
    <n v="460"/>
    <n v="367"/>
    <n v="18"/>
    <s v=""/>
    <s v=""/>
    <n v="1"/>
    <n v="1048"/>
    <n v="28"/>
    <n v="64"/>
    <n v="24"/>
    <s v=""/>
    <s v=""/>
    <n v="12"/>
    <n v="1696.25"/>
    <n v="1645.3625"/>
    <n v="1458.7749999999999"/>
    <n v="33925"/>
    <n v="460"/>
  </r>
  <r>
    <s v="Ankole"/>
    <x v="0"/>
    <s v="Jan to Mar 19"/>
    <x v="13"/>
    <x v="3"/>
    <n v="1310"/>
    <n v="339"/>
    <n v="715"/>
    <n v="3554"/>
    <n v="1065"/>
    <n v="1208"/>
    <n v="998"/>
    <n v="1147"/>
    <n v="978"/>
    <n v="30"/>
    <n v="487"/>
    <n v="1"/>
    <n v="1"/>
    <n v="488"/>
    <n v="418"/>
    <n v="21"/>
    <n v="0"/>
    <n v="0"/>
    <n v="0"/>
    <n v="1878"/>
    <n v="45"/>
    <n v="315"/>
    <n v="115"/>
    <n v="0"/>
    <s v=""/>
    <n v="5"/>
    <n v="1696.25"/>
    <n v="1645.3625"/>
    <n v="1458.7749999999999"/>
    <n v="33925"/>
    <n v="490"/>
  </r>
  <r>
    <s v="Ankole"/>
    <x v="0"/>
    <s v="Apr to Jun 19"/>
    <x v="14"/>
    <x v="3"/>
    <n v="1342"/>
    <n v="355"/>
    <n v="625"/>
    <n v="4010"/>
    <n v="1104"/>
    <n v="1149"/>
    <n v="939"/>
    <n v="1050"/>
    <n v="1104"/>
    <n v="14"/>
    <n v="538"/>
    <n v="7"/>
    <s v=""/>
    <n v="517"/>
    <n v="456"/>
    <n v="14"/>
    <n v="8"/>
    <n v="1"/>
    <n v="10"/>
    <n v="3115"/>
    <n v="112"/>
    <n v="531"/>
    <n v="388"/>
    <n v="1"/>
    <n v="6"/>
    <n v="5"/>
    <n v="1696.25"/>
    <n v="1645.3625"/>
    <n v="1458.7749999999999"/>
    <n v="33925"/>
    <n v="524"/>
  </r>
  <r>
    <s v="Ankole"/>
    <x v="0"/>
    <s v="Jul to Sep 19"/>
    <x v="15"/>
    <x v="3"/>
    <n v="1038"/>
    <n v="204"/>
    <n v="548"/>
    <n v="3425"/>
    <n v="877"/>
    <n v="874"/>
    <n v="545"/>
    <n v="994"/>
    <n v="760"/>
    <n v="25"/>
    <n v="494"/>
    <m/>
    <m/>
    <n v="494"/>
    <n v="489"/>
    <n v="34"/>
    <n v="2"/>
    <m/>
    <n v="3"/>
    <n v="2747"/>
    <n v="112"/>
    <n v="413"/>
    <n v="372"/>
    <m/>
    <n v="4"/>
    <n v="7"/>
    <n v="1696.25"/>
    <n v="1645.3625"/>
    <n v="1458.7749999999999"/>
    <n v="33925"/>
    <n v="494"/>
  </r>
  <r>
    <s v="Ankole"/>
    <x v="0"/>
    <s v="Oct to Dec 19"/>
    <x v="16"/>
    <x v="4"/>
    <n v="852"/>
    <n v="172"/>
    <n v="552"/>
    <n v="3054"/>
    <n v="703"/>
    <n v="654"/>
    <n v="507"/>
    <n v="562"/>
    <n v="627"/>
    <n v="23"/>
    <n v="519"/>
    <n v="4"/>
    <n v="2"/>
    <n v="513"/>
    <n v="488"/>
    <n v="17"/>
    <n v="2"/>
    <n v="0"/>
    <n v="0"/>
    <n v="2338"/>
    <n v="86"/>
    <n v="305"/>
    <n v="264"/>
    <s v=""/>
    <s v=""/>
    <n v="23"/>
    <n v="1748.75"/>
    <n v="1696.2875000000001"/>
    <n v="1503.925"/>
    <n v="34975"/>
    <n v="519"/>
  </r>
  <r>
    <s v="Ankole"/>
    <x v="1"/>
    <s v="Oct to Dec 15"/>
    <x v="0"/>
    <x v="0"/>
    <n v="2310"/>
    <n v="610"/>
    <n v="1591"/>
    <n v="7143"/>
    <n v="1831"/>
    <n v="1432"/>
    <n v="2032"/>
    <n v="1449"/>
    <n v="2129"/>
    <n v="43"/>
    <n v="1933"/>
    <n v="4"/>
    <n v="47"/>
    <n v="1980"/>
    <n v="504"/>
    <n v="396"/>
    <n v="24"/>
    <n v="1"/>
    <n v="51"/>
    <n v="3700"/>
    <n v="210"/>
    <n v="706"/>
    <n v="134"/>
    <n v="1"/>
    <m/>
    <n v="364"/>
    <n v="2951.25"/>
    <n v="2862.7125000000001"/>
    <n v="2538.0749999999998"/>
    <n v="59025"/>
    <n v="2031"/>
  </r>
  <r>
    <s v="Ankole"/>
    <x v="1"/>
    <s v="Jan to Mar 16"/>
    <x v="1"/>
    <x v="0"/>
    <n v="2670"/>
    <n v="681"/>
    <n v="1667"/>
    <n v="7800"/>
    <n v="1747"/>
    <n v="1845"/>
    <n v="2576"/>
    <n v="1935"/>
    <n v="2186"/>
    <n v="115"/>
    <n v="1839"/>
    <n v="10"/>
    <n v="24"/>
    <n v="1790"/>
    <n v="1341"/>
    <n v="125"/>
    <n v="15"/>
    <n v="3"/>
    <n v="72"/>
    <n v="3323"/>
    <n v="279"/>
    <n v="675"/>
    <n v="120"/>
    <m/>
    <m/>
    <n v="372"/>
    <n v="2951.25"/>
    <n v="2862.7125000000001"/>
    <n v="2538.0749999999998"/>
    <n v="59025"/>
    <n v="1824"/>
  </r>
  <r>
    <s v="Ankole"/>
    <x v="1"/>
    <s v="Apr to Jun 16"/>
    <x v="2"/>
    <x v="0"/>
    <n v="2718"/>
    <n v="768"/>
    <n v="1896"/>
    <n v="8818"/>
    <n v="1908"/>
    <n v="1973"/>
    <n v="2475"/>
    <n v="2881"/>
    <n v="3217"/>
    <n v="58"/>
    <n v="2400"/>
    <n v="30"/>
    <n v="126"/>
    <n v="2158"/>
    <n v="1631"/>
    <n v="144"/>
    <n v="30"/>
    <n v="6"/>
    <n v="99"/>
    <n v="4789"/>
    <n v="268"/>
    <n v="680"/>
    <n v="112"/>
    <m/>
    <m/>
    <n v="536"/>
    <n v="2951.25"/>
    <n v="2862.7125000000001"/>
    <n v="2538.0749999999998"/>
    <n v="59025"/>
    <n v="2314"/>
  </r>
  <r>
    <s v="Ankole"/>
    <x v="1"/>
    <s v="Jul to Sep 16"/>
    <x v="3"/>
    <x v="0"/>
    <n v="2449"/>
    <n v="851"/>
    <n v="2021"/>
    <n v="8674"/>
    <n v="1773"/>
    <n v="1824"/>
    <n v="2470"/>
    <n v="2315"/>
    <n v="3713"/>
    <n v="76"/>
    <n v="2492"/>
    <n v="16"/>
    <n v="35"/>
    <n v="2508"/>
    <n v="2200"/>
    <n v="183"/>
    <n v="31"/>
    <n v="3"/>
    <n v="121"/>
    <n v="7086"/>
    <n v="296"/>
    <n v="824"/>
    <n v="78"/>
    <n v="3"/>
    <m/>
    <n v="618"/>
    <n v="2951.25"/>
    <n v="2862.7125000000001"/>
    <n v="2538.0749999999998"/>
    <n v="59025"/>
    <n v="2559"/>
  </r>
  <r>
    <s v="Ankole"/>
    <x v="1"/>
    <s v="Oct to Dec 16"/>
    <x v="4"/>
    <x v="1"/>
    <n v="2284"/>
    <n v="724"/>
    <n v="1556"/>
    <n v="7993"/>
    <n v="1694"/>
    <n v="1714"/>
    <n v="2476"/>
    <n v="2050"/>
    <n v="3156"/>
    <n v="98"/>
    <n v="2472"/>
    <n v="10"/>
    <n v="29"/>
    <n v="2442"/>
    <n v="2395"/>
    <n v="136"/>
    <n v="29"/>
    <n v="3"/>
    <n v="68"/>
    <n v="6744"/>
    <n v="387"/>
    <n v="751"/>
    <n v="143"/>
    <n v="3"/>
    <n v="4"/>
    <n v="548"/>
    <n v="2983.75"/>
    <n v="2894.2375000000002"/>
    <n v="2566.0249999999996"/>
    <n v="59675"/>
    <n v="2481"/>
  </r>
  <r>
    <s v="Ankole"/>
    <x v="1"/>
    <s v="Jan to Mar 17"/>
    <x v="5"/>
    <x v="1"/>
    <n v="2665"/>
    <n v="759"/>
    <n v="1761"/>
    <n v="9073"/>
    <n v="2046"/>
    <n v="1906"/>
    <n v="2598"/>
    <n v="2148"/>
    <n v="3391"/>
    <n v="95"/>
    <n v="2311"/>
    <n v="13"/>
    <n v="20"/>
    <n v="2286"/>
    <n v="2202"/>
    <n v="132"/>
    <n v="35"/>
    <n v="1"/>
    <n v="57"/>
    <n v="7029"/>
    <n v="547"/>
    <n v="795"/>
    <n v="130"/>
    <n v="1"/>
    <n v="6"/>
    <n v="490"/>
    <n v="2983.75"/>
    <n v="2894.2375000000002"/>
    <n v="2566.0249999999996"/>
    <n v="59675"/>
    <n v="2319"/>
  </r>
  <r>
    <s v="Ankole"/>
    <x v="1"/>
    <s v="Apr to Jun 17"/>
    <x v="6"/>
    <x v="1"/>
    <n v="2797"/>
    <n v="820"/>
    <n v="1770"/>
    <n v="9110"/>
    <n v="2039"/>
    <n v="1958"/>
    <n v="2697"/>
    <n v="1862"/>
    <n v="1787"/>
    <n v="57"/>
    <n v="2355"/>
    <n v="16"/>
    <n v="30"/>
    <n v="2290"/>
    <n v="2219"/>
    <n v="158"/>
    <n v="37"/>
    <n v="1"/>
    <n v="61"/>
    <n v="7750"/>
    <n v="673"/>
    <n v="910"/>
    <n v="203"/>
    <n v="1"/>
    <n v="10"/>
    <n v="490"/>
    <n v="2983.75"/>
    <n v="2894.2375000000002"/>
    <n v="2566.0249999999996"/>
    <n v="59675"/>
    <n v="2336"/>
  </r>
  <r>
    <s v="Ankole"/>
    <x v="1"/>
    <s v="Jul to Sep 17"/>
    <x v="7"/>
    <x v="1"/>
    <n v="2572"/>
    <n v="703"/>
    <n v="2055"/>
    <n v="8838"/>
    <n v="1990"/>
    <n v="1985"/>
    <n v="2816"/>
    <n v="1997"/>
    <n v="1451"/>
    <n v="81"/>
    <n v="2351"/>
    <n v="15"/>
    <n v="33"/>
    <n v="2310"/>
    <n v="2094"/>
    <n v="138"/>
    <n v="20"/>
    <n v="3"/>
    <n v="43"/>
    <n v="7763"/>
    <n v="628"/>
    <n v="893"/>
    <n v="175"/>
    <n v="3"/>
    <n v="33"/>
    <n v="518"/>
    <n v="2983.75"/>
    <n v="2894.2375000000002"/>
    <n v="2566.0249999999996"/>
    <n v="59675"/>
    <n v="2358"/>
  </r>
  <r>
    <s v="Ankole"/>
    <x v="1"/>
    <s v="Oct to Dec 17"/>
    <x v="8"/>
    <x v="2"/>
    <n v="2402"/>
    <n v="709"/>
    <n v="1807"/>
    <n v="8112"/>
    <n v="1794"/>
    <n v="1681"/>
    <n v="2299"/>
    <n v="1772"/>
    <n v="1450"/>
    <n v="61"/>
    <n v="2518"/>
    <n v="15"/>
    <n v="20"/>
    <n v="2504"/>
    <n v="2403"/>
    <n v="119"/>
    <n v="8"/>
    <n v="4"/>
    <n v="28"/>
    <n v="8049"/>
    <n v="675"/>
    <n v="847"/>
    <n v="212"/>
    <n v="3"/>
    <n v="35"/>
    <n v="554"/>
    <n v="3015"/>
    <n v="2924.55"/>
    <n v="2592.8999999999996"/>
    <n v="60300"/>
    <n v="2539"/>
  </r>
  <r>
    <s v="Ankole"/>
    <x v="1"/>
    <s v="Jan to Mar 18"/>
    <x v="9"/>
    <x v="2"/>
    <n v="2606"/>
    <n v="877"/>
    <n v="1828"/>
    <n v="8879"/>
    <n v="1981"/>
    <n v="2297"/>
    <n v="2653"/>
    <n v="2369"/>
    <n v="1985"/>
    <n v="85"/>
    <n v="2559"/>
    <n v="17"/>
    <n v="23"/>
    <n v="2512"/>
    <n v="2488"/>
    <n v="139"/>
    <n v="10"/>
    <n v="2"/>
    <n v="40"/>
    <n v="8813"/>
    <n v="750"/>
    <n v="1045"/>
    <n v="332"/>
    <n v="2"/>
    <n v="37"/>
    <n v="512"/>
    <n v="3015"/>
    <n v="2924.55"/>
    <n v="2592.8999999999996"/>
    <n v="60300"/>
    <n v="2552"/>
  </r>
  <r>
    <s v="Ankole"/>
    <x v="1"/>
    <s v="Apr to Jun 18"/>
    <x v="10"/>
    <x v="2"/>
    <n v="2435"/>
    <n v="890"/>
    <n v="2025"/>
    <n v="8968"/>
    <n v="1923"/>
    <n v="1902"/>
    <n v="2355"/>
    <n v="2273"/>
    <n v="1769"/>
    <n v="58"/>
    <n v="2606"/>
    <n v="12"/>
    <n v="22"/>
    <n v="2580"/>
    <n v="2562"/>
    <n v="138"/>
    <n v="8"/>
    <n v="5"/>
    <n v="34"/>
    <n v="9616"/>
    <n v="757"/>
    <n v="1095"/>
    <n v="392"/>
    <n v="4"/>
    <n v="30"/>
    <n v="559"/>
    <n v="3015"/>
    <n v="2924.55"/>
    <n v="2592.8999999999996"/>
    <n v="60300"/>
    <n v="2614"/>
  </r>
  <r>
    <s v="Ankole"/>
    <x v="1"/>
    <s v="Jul to Sep 18"/>
    <x v="11"/>
    <x v="2"/>
    <n v="2427"/>
    <n v="933"/>
    <n v="1878"/>
    <n v="8779"/>
    <n v="1985"/>
    <n v="1911"/>
    <n v="2347"/>
    <n v="2481"/>
    <n v="1852"/>
    <n v="32"/>
    <n v="2615"/>
    <n v="19"/>
    <n v="24"/>
    <n v="2566"/>
    <n v="2470"/>
    <n v="137"/>
    <n v="11"/>
    <n v="4"/>
    <n v="35"/>
    <n v="9561"/>
    <n v="788"/>
    <n v="1176"/>
    <n v="244"/>
    <n v="4"/>
    <n v="33"/>
    <n v="562"/>
    <n v="3015"/>
    <n v="2924.55"/>
    <n v="2592.8999999999996"/>
    <n v="60300"/>
    <n v="2609"/>
  </r>
  <r>
    <s v="Ankole"/>
    <x v="1"/>
    <s v="Oct to Dec 18"/>
    <x v="12"/>
    <x v="3"/>
    <n v="2398"/>
    <n v="827"/>
    <n v="1917"/>
    <n v="8693"/>
    <n v="1897"/>
    <n v="1988"/>
    <n v="2390"/>
    <n v="2526"/>
    <n v="1821"/>
    <n v="34"/>
    <n v="2569"/>
    <n v="11"/>
    <n v="21"/>
    <n v="2501"/>
    <n v="2488"/>
    <n v="136"/>
    <n v="16"/>
    <n v="3"/>
    <n v="50"/>
    <n v="9695"/>
    <n v="722"/>
    <n v="1314"/>
    <n v="367"/>
    <n v="3"/>
    <n v="29"/>
    <n v="538"/>
    <n v="3046.25"/>
    <n v="2954.8625000000002"/>
    <n v="2619.7749999999996"/>
    <n v="60925"/>
    <n v="2533"/>
  </r>
  <r>
    <s v="Ankole"/>
    <x v="1"/>
    <s v="Jan to Mar 19"/>
    <x v="13"/>
    <x v="3"/>
    <n v="2763"/>
    <n v="946"/>
    <n v="1957"/>
    <n v="10084"/>
    <n v="4720"/>
    <n v="2055"/>
    <n v="2742"/>
    <n v="2786"/>
    <n v="2392"/>
    <n v="103"/>
    <n v="2692"/>
    <n v="15"/>
    <n v="30"/>
    <n v="2690"/>
    <n v="2672"/>
    <n v="158"/>
    <n v="12"/>
    <n v="4"/>
    <n v="65"/>
    <n v="10875"/>
    <n v="956"/>
    <n v="1675"/>
    <n v="478"/>
    <n v="4"/>
    <n v="35"/>
    <n v="682"/>
    <n v="3046.25"/>
    <n v="2954.8625000000002"/>
    <n v="2619.7749999999996"/>
    <n v="60925"/>
    <n v="2735"/>
  </r>
  <r>
    <s v="Ankole"/>
    <x v="1"/>
    <s v="Apr to Jun 19"/>
    <x v="14"/>
    <x v="3"/>
    <n v="2541"/>
    <n v="904"/>
    <n v="2099"/>
    <n v="9773"/>
    <n v="2079"/>
    <n v="1956"/>
    <n v="2543"/>
    <n v="2513"/>
    <n v="2386"/>
    <n v="71"/>
    <n v="2747"/>
    <n v="13"/>
    <n v="30"/>
    <n v="2702"/>
    <n v="2577"/>
    <n v="148"/>
    <n v="20"/>
    <n v="1"/>
    <n v="67"/>
    <n v="11872"/>
    <n v="1047"/>
    <n v="1770"/>
    <n v="607"/>
    <n v="1"/>
    <n v="35"/>
    <n v="634"/>
    <n v="3046.25"/>
    <n v="2954.8625000000002"/>
    <n v="2619.7749999999996"/>
    <n v="60925"/>
    <n v="2745"/>
  </r>
  <r>
    <s v="Ankole"/>
    <x v="1"/>
    <s v="Jul to Sep 19"/>
    <x v="15"/>
    <x v="3"/>
    <n v="2490"/>
    <n v="980"/>
    <n v="1984"/>
    <n v="9627"/>
    <n v="1916"/>
    <n v="1814"/>
    <n v="2304"/>
    <n v="2007"/>
    <n v="2209"/>
    <n v="69"/>
    <n v="2583"/>
    <n v="16"/>
    <n v="23"/>
    <n v="2563"/>
    <n v="2522"/>
    <n v="122"/>
    <n v="8"/>
    <n v="6"/>
    <n v="74"/>
    <n v="11633"/>
    <n v="1106"/>
    <n v="1736"/>
    <n v="718"/>
    <n v="8"/>
    <n v="39"/>
    <n v="601"/>
    <n v="3046.25"/>
    <n v="2954.8625000000002"/>
    <n v="2619.7749999999996"/>
    <n v="60925"/>
    <n v="2602"/>
  </r>
  <r>
    <s v="Ankole"/>
    <x v="1"/>
    <s v="Oct to Dec 19"/>
    <x v="16"/>
    <x v="4"/>
    <n v="2462"/>
    <n v="1005"/>
    <n v="1810"/>
    <n v="9182"/>
    <n v="6976"/>
    <n v="1789"/>
    <n v="2375"/>
    <n v="1779"/>
    <n v="2312"/>
    <n v="66"/>
    <n v="2409"/>
    <n v="11"/>
    <n v="26"/>
    <n v="2382"/>
    <n v="2227"/>
    <n v="127"/>
    <n v="32"/>
    <n v="1"/>
    <n v="60"/>
    <n v="10078"/>
    <n v="771"/>
    <n v="1484"/>
    <n v="660"/>
    <n v="1"/>
    <n v="46"/>
    <n v="458"/>
    <n v="3076.25"/>
    <n v="2983.9625000000001"/>
    <n v="2645.5749999999998"/>
    <n v="61525"/>
    <n v="2419"/>
  </r>
  <r>
    <s v="Ankole"/>
    <x v="2"/>
    <s v="Oct to Dec 15"/>
    <x v="0"/>
    <x v="0"/>
    <n v="2255"/>
    <n v="682"/>
    <n v="1023"/>
    <n v="6181"/>
    <n v="2033"/>
    <n v="1498"/>
    <n v="2874"/>
    <n v="1680"/>
    <n v="1085"/>
    <n v="35"/>
    <n v="1864"/>
    <n v="29"/>
    <n v="20"/>
    <n v="1623"/>
    <n v="148"/>
    <n v="81"/>
    <n v="16"/>
    <n v="4"/>
    <n v="45"/>
    <n v="1259"/>
    <n v="21"/>
    <n v="177"/>
    <n v="19"/>
    <m/>
    <m/>
    <n v="276"/>
    <n v="3165"/>
    <n v="3070.05"/>
    <n v="2721.8999999999996"/>
    <n v="63300"/>
    <n v="1672"/>
  </r>
  <r>
    <s v="Ankole"/>
    <x v="2"/>
    <s v="Jan to Mar 16"/>
    <x v="1"/>
    <x v="0"/>
    <n v="2702"/>
    <n v="615"/>
    <n v="1279"/>
    <n v="7387"/>
    <n v="2253"/>
    <n v="1573"/>
    <n v="3073"/>
    <n v="1485"/>
    <n v="1163"/>
    <n v="50"/>
    <n v="1525"/>
    <n v="31"/>
    <n v="31"/>
    <n v="1633"/>
    <n v="1536"/>
    <n v="112"/>
    <n v="9"/>
    <n v="1"/>
    <n v="32"/>
    <n v="1314"/>
    <n v="8"/>
    <n v="220"/>
    <n v="19"/>
    <m/>
    <m/>
    <n v="258"/>
    <n v="3165"/>
    <n v="3070.05"/>
    <n v="2721.8999999999996"/>
    <n v="63300"/>
    <n v="1695"/>
  </r>
  <r>
    <s v="Ankole"/>
    <x v="2"/>
    <s v="Apr to Jun 16"/>
    <x v="2"/>
    <x v="0"/>
    <n v="2491"/>
    <n v="781"/>
    <n v="1164"/>
    <n v="6752"/>
    <n v="1980"/>
    <n v="1350"/>
    <n v="2046"/>
    <n v="1462"/>
    <n v="858"/>
    <n v="30"/>
    <n v="1509"/>
    <n v="26"/>
    <n v="19"/>
    <n v="1421"/>
    <n v="1234"/>
    <n v="107"/>
    <n v="21"/>
    <n v="1"/>
    <n v="35"/>
    <n v="2365"/>
    <n v="35"/>
    <n v="182"/>
    <n v="14"/>
    <m/>
    <m/>
    <n v="282"/>
    <n v="3165"/>
    <n v="3070.05"/>
    <n v="2721.8999999999996"/>
    <n v="63300"/>
    <n v="1466"/>
  </r>
  <r>
    <s v="Ankole"/>
    <x v="2"/>
    <s v="Jul to Sep 16"/>
    <x v="3"/>
    <x v="0"/>
    <n v="2360"/>
    <n v="723"/>
    <n v="1180"/>
    <n v="7063"/>
    <n v="2058"/>
    <n v="1752"/>
    <n v="2198"/>
    <n v="1940"/>
    <n v="1814"/>
    <n v="64"/>
    <n v="1639"/>
    <n v="23"/>
    <n v="26"/>
    <n v="1590"/>
    <n v="1435"/>
    <n v="140"/>
    <n v="14"/>
    <n v="5"/>
    <n v="47"/>
    <n v="3078"/>
    <n v="140"/>
    <n v="374"/>
    <n v="37"/>
    <n v="5"/>
    <n v="4"/>
    <n v="267"/>
    <n v="3165"/>
    <n v="3070.05"/>
    <n v="2721.8999999999996"/>
    <n v="63300"/>
    <n v="1639"/>
  </r>
  <r>
    <s v="Ankole"/>
    <x v="2"/>
    <s v="Oct to Dec 16"/>
    <x v="4"/>
    <x v="1"/>
    <n v="2195"/>
    <n v="691"/>
    <n v="1251"/>
    <n v="6406"/>
    <n v="1761"/>
    <n v="1650"/>
    <n v="2129"/>
    <n v="1966"/>
    <n v="1978"/>
    <n v="72"/>
    <n v="1677"/>
    <n v="16"/>
    <n v="29"/>
    <n v="1650"/>
    <n v="1633"/>
    <n v="123"/>
    <n v="21"/>
    <n v="2"/>
    <n v="41"/>
    <n v="3448"/>
    <n v="202"/>
    <n v="349"/>
    <n v="175"/>
    <n v="2"/>
    <m/>
    <n v="277"/>
    <n v="3225"/>
    <n v="3128.25"/>
    <n v="2773.5"/>
    <n v="64500"/>
    <n v="1695"/>
  </r>
  <r>
    <s v="Ankole"/>
    <x v="2"/>
    <s v="Jan to Mar 17"/>
    <x v="5"/>
    <x v="1"/>
    <n v="2683"/>
    <n v="909"/>
    <n v="1340"/>
    <n v="7704"/>
    <n v="2013"/>
    <n v="2036"/>
    <n v="2510"/>
    <n v="2201"/>
    <n v="2453"/>
    <n v="92"/>
    <n v="1610"/>
    <n v="21"/>
    <n v="35"/>
    <n v="1568"/>
    <n v="1486"/>
    <n v="108"/>
    <n v="23"/>
    <n v="3"/>
    <n v="57"/>
    <n v="2638"/>
    <n v="133"/>
    <n v="236"/>
    <n v="137"/>
    <n v="3"/>
    <n v="9"/>
    <n v="247"/>
    <n v="3225"/>
    <n v="3128.25"/>
    <n v="2773.5"/>
    <n v="64500"/>
    <n v="1624"/>
  </r>
  <r>
    <s v="Ankole"/>
    <x v="2"/>
    <s v="Apr to Jun 17"/>
    <x v="6"/>
    <x v="1"/>
    <n v="2515"/>
    <n v="767"/>
    <n v="1445"/>
    <n v="7585"/>
    <n v="2128"/>
    <n v="2123"/>
    <n v="2194"/>
    <n v="1270"/>
    <n v="1438"/>
    <n v="50"/>
    <n v="1700"/>
    <n v="17"/>
    <n v="25"/>
    <n v="1659"/>
    <n v="1631"/>
    <n v="135"/>
    <n v="21"/>
    <n v="5"/>
    <n v="68"/>
    <n v="3291"/>
    <n v="119"/>
    <n v="439"/>
    <n v="202"/>
    <n v="5"/>
    <n v="14"/>
    <n v="248"/>
    <n v="3225"/>
    <n v="3128.25"/>
    <n v="2773.5"/>
    <n v="64500"/>
    <n v="1701"/>
  </r>
  <r>
    <s v="Ankole"/>
    <x v="2"/>
    <s v="Jul to Sep 17"/>
    <x v="7"/>
    <x v="1"/>
    <n v="2767"/>
    <n v="965"/>
    <n v="1628"/>
    <n v="8893"/>
    <n v="2087"/>
    <n v="2357"/>
    <n v="2605"/>
    <n v="1871"/>
    <n v="2441"/>
    <n v="62"/>
    <n v="1937"/>
    <n v="18"/>
    <n v="31"/>
    <n v="1888"/>
    <n v="1873"/>
    <n v="116"/>
    <n v="17"/>
    <n v="0"/>
    <n v="54"/>
    <n v="4090"/>
    <n v="174"/>
    <n v="436"/>
    <n v="151"/>
    <m/>
    <n v="14"/>
    <n v="275"/>
    <n v="3225"/>
    <n v="3128.25"/>
    <n v="2773.5"/>
    <n v="64500"/>
    <n v="1937"/>
  </r>
  <r>
    <s v="Ankole"/>
    <x v="2"/>
    <s v="Oct to Dec 17"/>
    <x v="8"/>
    <x v="2"/>
    <n v="2642"/>
    <n v="885"/>
    <n v="1362"/>
    <n v="7994"/>
    <n v="2036"/>
    <n v="2003"/>
    <n v="2408"/>
    <n v="988"/>
    <n v="1763"/>
    <n v="92"/>
    <n v="1965"/>
    <n v="18"/>
    <n v="27"/>
    <n v="1917"/>
    <n v="1891"/>
    <n v="144"/>
    <n v="17"/>
    <n v="4"/>
    <n v="75"/>
    <n v="3790"/>
    <n v="179"/>
    <n v="446"/>
    <n v="166"/>
    <n v="4"/>
    <n v="16"/>
    <n v="261"/>
    <n v="3285"/>
    <n v="3186.4500000000003"/>
    <n v="2825.1"/>
    <n v="65700"/>
    <n v="1962"/>
  </r>
  <r>
    <s v="Ankole"/>
    <x v="2"/>
    <s v="Jan to Mar 18"/>
    <x v="9"/>
    <x v="2"/>
    <n v="3225"/>
    <n v="985"/>
    <n v="1547"/>
    <n v="9062"/>
    <n v="2452"/>
    <n v="2351"/>
    <n v="2888"/>
    <n v="1257"/>
    <n v="1333"/>
    <n v="59"/>
    <n v="1936"/>
    <n v="30"/>
    <n v="24"/>
    <n v="1873"/>
    <n v="1838"/>
    <n v="147"/>
    <n v="27"/>
    <n v="6"/>
    <n v="50"/>
    <n v="4160"/>
    <n v="160"/>
    <n v="591"/>
    <n v="180"/>
    <n v="6"/>
    <n v="35"/>
    <n v="228"/>
    <n v="3285"/>
    <n v="3186.4500000000003"/>
    <n v="2825.1"/>
    <n v="65700"/>
    <n v="1927"/>
  </r>
  <r>
    <s v="Ankole"/>
    <x v="2"/>
    <s v="Apr to Jun 18"/>
    <x v="10"/>
    <x v="2"/>
    <n v="3070"/>
    <n v="951"/>
    <n v="1469"/>
    <n v="9032"/>
    <n v="2426"/>
    <n v="2475"/>
    <n v="2814"/>
    <n v="2000"/>
    <n v="1733"/>
    <n v="92"/>
    <n v="1964"/>
    <n v="15"/>
    <n v="16"/>
    <n v="1931"/>
    <n v="1818"/>
    <n v="140"/>
    <n v="22"/>
    <n v="2"/>
    <n v="65"/>
    <n v="4047"/>
    <n v="233"/>
    <n v="470"/>
    <n v="226"/>
    <n v="2"/>
    <n v="12"/>
    <n v="239"/>
    <n v="3285"/>
    <n v="3186.4500000000003"/>
    <n v="2825.1"/>
    <n v="65700"/>
    <n v="1962"/>
  </r>
  <r>
    <s v="Ankole"/>
    <x v="2"/>
    <s v="Jul to Sep 18"/>
    <x v="11"/>
    <x v="2"/>
    <n v="2801"/>
    <n v="903"/>
    <n v="1687"/>
    <n v="9319"/>
    <n v="2496"/>
    <n v="2159"/>
    <n v="2647"/>
    <n v="2606"/>
    <n v="1694"/>
    <n v="61"/>
    <n v="2135"/>
    <n v="21"/>
    <n v="22"/>
    <n v="2093"/>
    <n v="1980"/>
    <n v="140"/>
    <n v="16"/>
    <n v="5"/>
    <n v="90"/>
    <n v="4254"/>
    <n v="212"/>
    <n v="563"/>
    <n v="159"/>
    <n v="4"/>
    <n v="14"/>
    <n v="324"/>
    <n v="3285"/>
    <n v="3186.4500000000003"/>
    <n v="2825.1"/>
    <n v="65700"/>
    <n v="2136"/>
  </r>
  <r>
    <s v="Ankole"/>
    <x v="2"/>
    <s v="Oct to Dec 18"/>
    <x v="12"/>
    <x v="3"/>
    <n v="2641"/>
    <n v="874"/>
    <n v="1386"/>
    <n v="8346"/>
    <n v="2128"/>
    <n v="1984"/>
    <n v="2527"/>
    <n v="2214"/>
    <n v="789"/>
    <n v="25"/>
    <n v="2199"/>
    <n v="26"/>
    <n v="24"/>
    <n v="2143"/>
    <n v="2048"/>
    <n v="149"/>
    <n v="15"/>
    <n v="3"/>
    <n v="76"/>
    <n v="4193"/>
    <n v="144"/>
    <n v="579"/>
    <n v="118"/>
    <n v="3"/>
    <n v="17"/>
    <n v="305"/>
    <n v="3346.25"/>
    <n v="3245.8625000000002"/>
    <n v="2877.7749999999996"/>
    <n v="66925"/>
    <n v="2193"/>
  </r>
  <r>
    <s v="Ankole"/>
    <x v="2"/>
    <s v="Jan to Mar 19"/>
    <x v="13"/>
    <x v="3"/>
    <n v="3049"/>
    <n v="1043"/>
    <n v="1521"/>
    <n v="9373"/>
    <n v="2294"/>
    <n v="2187"/>
    <n v="2750"/>
    <n v="2326"/>
    <n v="1613"/>
    <n v="32"/>
    <n v="2154"/>
    <n v="23"/>
    <n v="21"/>
    <n v="2121"/>
    <n v="2020"/>
    <n v="145"/>
    <n v="12"/>
    <n v="2"/>
    <n v="78"/>
    <n v="5372"/>
    <n v="223"/>
    <n v="584"/>
    <n v="226"/>
    <n v="2"/>
    <n v="18"/>
    <n v="339"/>
    <n v="3346.25"/>
    <n v="3245.8625000000002"/>
    <n v="2877.7749999999996"/>
    <n v="66925"/>
    <n v="2165"/>
  </r>
  <r>
    <s v="Ankole"/>
    <x v="2"/>
    <s v="Apr to Jun 19"/>
    <x v="14"/>
    <x v="3"/>
    <n v="2968"/>
    <n v="833"/>
    <n v="1609"/>
    <n v="9125"/>
    <n v="2263"/>
    <n v="2109"/>
    <n v="2550"/>
    <n v="1840"/>
    <n v="3477"/>
    <n v="96"/>
    <n v="2071"/>
    <n v="21"/>
    <n v="33"/>
    <n v="2044"/>
    <n v="1929"/>
    <n v="155"/>
    <n v="24"/>
    <n v="2"/>
    <n v="66"/>
    <n v="4512"/>
    <n v="131"/>
    <n v="644"/>
    <n v="261"/>
    <n v="2"/>
    <n v="81"/>
    <n v="325"/>
    <n v="3346.25"/>
    <n v="3245.8625000000002"/>
    <n v="2877.7749999999996"/>
    <n v="66925"/>
    <n v="2098"/>
  </r>
  <r>
    <s v="Ankole"/>
    <x v="2"/>
    <s v="Jul to Sep 19"/>
    <x v="15"/>
    <x v="3"/>
    <n v="2548"/>
    <n v="854"/>
    <n v="1606"/>
    <n v="8997"/>
    <n v="2084"/>
    <n v="1976"/>
    <n v="1804"/>
    <n v="1239"/>
    <n v="2330"/>
    <n v="85"/>
    <n v="2185"/>
    <n v="27"/>
    <n v="30"/>
    <n v="2146"/>
    <n v="2034"/>
    <n v="254"/>
    <n v="12"/>
    <n v="2"/>
    <n v="50"/>
    <n v="4218"/>
    <n v="120"/>
    <n v="456"/>
    <n v="153"/>
    <n v="2"/>
    <n v="8"/>
    <n v="326"/>
    <n v="3346.25"/>
    <n v="3245.8625000000002"/>
    <n v="2877.7749999999996"/>
    <n v="66925"/>
    <n v="2203"/>
  </r>
  <r>
    <s v="Ankole"/>
    <x v="2"/>
    <s v="Oct to Dec 19"/>
    <x v="16"/>
    <x v="4"/>
    <n v="2162"/>
    <n v="700"/>
    <n v="1354"/>
    <n v="7153"/>
    <n v="1696"/>
    <n v="1434"/>
    <n v="1742"/>
    <n v="1820"/>
    <n v="1544"/>
    <n v="47"/>
    <n v="1919"/>
    <n v="13"/>
    <n v="22"/>
    <n v="1877"/>
    <n v="1699"/>
    <n v="132"/>
    <n v="15"/>
    <n v="3"/>
    <n v="47"/>
    <n v="3503"/>
    <n v="83"/>
    <n v="315"/>
    <n v="246"/>
    <n v="2"/>
    <n v="10"/>
    <n v="307"/>
    <n v="3407.5"/>
    <n v="3305.2750000000001"/>
    <n v="2930.45"/>
    <n v="68150"/>
    <n v="1912"/>
  </r>
  <r>
    <s v="Ankole"/>
    <x v="3"/>
    <s v="Oct to Dec 15"/>
    <x v="0"/>
    <x v="0"/>
    <n v="5539"/>
    <n v="1273"/>
    <n v="2402"/>
    <n v="13972"/>
    <n v="4400"/>
    <n v="2984"/>
    <n v="4952"/>
    <n v="4173"/>
    <n v="4465"/>
    <n v="126"/>
    <n v="3559"/>
    <n v="86"/>
    <n v="63"/>
    <n v="3463"/>
    <n v="1546"/>
    <n v="154"/>
    <n v="19"/>
    <n v="2"/>
    <n v="45"/>
    <n v="10683"/>
    <n v="631"/>
    <n v="751"/>
    <n v="440"/>
    <n v="15"/>
    <n v="12"/>
    <n v="291"/>
    <n v="6526.25"/>
    <n v="6330.4625000000005"/>
    <n v="5612.5749999999998"/>
    <n v="130525"/>
    <n v="3612"/>
  </r>
  <r>
    <s v="Ankole"/>
    <x v="3"/>
    <s v="Jan to Mar 16"/>
    <x v="1"/>
    <x v="0"/>
    <n v="5935"/>
    <n v="1157"/>
    <n v="2381"/>
    <n v="15412"/>
    <n v="5358"/>
    <n v="3750"/>
    <n v="6167"/>
    <n v="3470"/>
    <n v="4929"/>
    <n v="147"/>
    <n v="3615"/>
    <n v="53"/>
    <n v="38"/>
    <n v="3532"/>
    <n v="3053"/>
    <n v="164"/>
    <n v="15"/>
    <n v="3"/>
    <n v="83"/>
    <n v="5634"/>
    <n v="544"/>
    <n v="619"/>
    <n v="210"/>
    <n v="6"/>
    <n v="5"/>
    <n v="261"/>
    <n v="6526.25"/>
    <n v="6330.4625000000005"/>
    <n v="5612.5749999999998"/>
    <n v="130525"/>
    <n v="3623"/>
  </r>
  <r>
    <s v="Ankole"/>
    <x v="3"/>
    <s v="Apr to Jun 16"/>
    <x v="2"/>
    <x v="0"/>
    <n v="6034"/>
    <n v="1441"/>
    <n v="2318"/>
    <n v="14253"/>
    <n v="5231"/>
    <n v="4180"/>
    <n v="5425"/>
    <n v="3540"/>
    <n v="4416"/>
    <n v="110"/>
    <n v="3590"/>
    <n v="43"/>
    <n v="37"/>
    <n v="3482"/>
    <n v="3070"/>
    <n v="136"/>
    <n v="50"/>
    <n v="1"/>
    <n v="89"/>
    <n v="6955"/>
    <n v="528"/>
    <n v="690"/>
    <n v="362"/>
    <n v="9"/>
    <n v="5"/>
    <n v="290"/>
    <n v="6526.25"/>
    <n v="6330.4625000000005"/>
    <n v="5612.5749999999998"/>
    <n v="130525"/>
    <n v="3562"/>
  </r>
  <r>
    <s v="Ankole"/>
    <x v="3"/>
    <s v="Jul to Sep 16"/>
    <x v="3"/>
    <x v="0"/>
    <n v="5634"/>
    <n v="1116"/>
    <n v="2436"/>
    <n v="16184"/>
    <n v="4952"/>
    <n v="4276"/>
    <n v="5017"/>
    <n v="4194"/>
    <n v="4152"/>
    <n v="112"/>
    <n v="3569"/>
    <n v="39"/>
    <n v="41"/>
    <n v="3376"/>
    <n v="3205"/>
    <n v="160"/>
    <n v="8"/>
    <n v="1"/>
    <n v="74"/>
    <n v="8993"/>
    <n v="621"/>
    <n v="842"/>
    <n v="349"/>
    <m/>
    <m/>
    <n v="270"/>
    <n v="6526.25"/>
    <n v="6330.4625000000005"/>
    <n v="5612.5749999999998"/>
    <n v="130525"/>
    <n v="3456"/>
  </r>
  <r>
    <s v="Ankole"/>
    <x v="3"/>
    <s v="Oct to Dec 16"/>
    <x v="4"/>
    <x v="1"/>
    <n v="5160"/>
    <n v="1278"/>
    <n v="2574"/>
    <n v="14379"/>
    <n v="4868"/>
    <n v="3624"/>
    <n v="4850"/>
    <n v="3417"/>
    <n v="4643"/>
    <n v="87"/>
    <n v="3162"/>
    <n v="22"/>
    <n v="29"/>
    <n v="2961"/>
    <n v="2609"/>
    <n v="137"/>
    <n v="8"/>
    <n v="1"/>
    <n v="29"/>
    <n v="7936"/>
    <n v="327"/>
    <n v="569"/>
    <n v="380"/>
    <n v="4"/>
    <n v="5"/>
    <n v="247"/>
    <n v="6765"/>
    <n v="6562.05"/>
    <n v="5817.9"/>
    <n v="135300"/>
    <n v="3012"/>
  </r>
  <r>
    <s v="Ankole"/>
    <x v="3"/>
    <s v="Jan to Mar 17"/>
    <x v="5"/>
    <x v="1"/>
    <n v="5905"/>
    <n v="1345"/>
    <n v="2680"/>
    <n v="17307"/>
    <n v="5135"/>
    <n v="4843"/>
    <n v="4806"/>
    <n v="2591"/>
    <n v="4889"/>
    <n v="144"/>
    <n v="3730"/>
    <n v="24"/>
    <n v="34"/>
    <n v="3617"/>
    <n v="3291"/>
    <n v="160"/>
    <n v="19"/>
    <m/>
    <n v="83"/>
    <n v="10486"/>
    <n v="573"/>
    <n v="1079"/>
    <n v="440"/>
    <m/>
    <m/>
    <n v="257"/>
    <n v="6765"/>
    <n v="6562.05"/>
    <n v="5817.9"/>
    <n v="135300"/>
    <n v="3675"/>
  </r>
  <r>
    <s v="Ankole"/>
    <x v="3"/>
    <s v="Apr to Jun 17"/>
    <x v="6"/>
    <x v="1"/>
    <n v="5825"/>
    <n v="1559"/>
    <n v="2635"/>
    <n v="16781"/>
    <n v="4879"/>
    <n v="4685"/>
    <n v="5110"/>
    <n v="1860"/>
    <n v="3360"/>
    <n v="91"/>
    <n v="3741"/>
    <n v="28"/>
    <n v="40"/>
    <n v="3606"/>
    <n v="3360"/>
    <n v="154"/>
    <n v="14"/>
    <n v="2"/>
    <n v="58"/>
    <n v="10100"/>
    <n v="376"/>
    <n v="1047"/>
    <n v="333"/>
    <n v="4"/>
    <n v="10"/>
    <n v="256"/>
    <n v="6765"/>
    <n v="6562.05"/>
    <n v="5817.9"/>
    <n v="135300"/>
    <n v="3674"/>
  </r>
  <r>
    <s v="Ankole"/>
    <x v="3"/>
    <s v="Jul to Sep 17"/>
    <x v="7"/>
    <x v="1"/>
    <n v="5510"/>
    <n v="1366"/>
    <n v="2868"/>
    <n v="17994"/>
    <n v="4702"/>
    <n v="4334"/>
    <n v="5139"/>
    <n v="2973"/>
    <n v="3346"/>
    <n v="89"/>
    <n v="3481"/>
    <n v="35"/>
    <n v="35"/>
    <n v="3338"/>
    <n v="3258"/>
    <n v="157"/>
    <n v="9"/>
    <n v="1"/>
    <n v="41"/>
    <n v="9491"/>
    <n v="391"/>
    <n v="869"/>
    <n v="320"/>
    <m/>
    <n v="24"/>
    <n v="153"/>
    <n v="6765"/>
    <n v="6562.05"/>
    <n v="5817.9"/>
    <n v="135300"/>
    <n v="3408"/>
  </r>
  <r>
    <s v="Ankole"/>
    <x v="3"/>
    <s v="Oct to Dec 17"/>
    <x v="8"/>
    <x v="2"/>
    <n v="4987"/>
    <n v="1213"/>
    <n v="2689"/>
    <n v="14519"/>
    <n v="4126"/>
    <n v="4090"/>
    <n v="4801"/>
    <n v="1578"/>
    <n v="2796"/>
    <n v="71"/>
    <n v="3221"/>
    <n v="13"/>
    <n v="16"/>
    <n v="3167"/>
    <n v="2825"/>
    <n v="140"/>
    <n v="11"/>
    <n v="0"/>
    <n v="41"/>
    <n v="8700"/>
    <n v="289"/>
    <n v="899"/>
    <n v="288"/>
    <n v="6"/>
    <n v="4"/>
    <n v="134"/>
    <n v="7010"/>
    <n v="6799.7"/>
    <n v="6028.5999999999995"/>
    <n v="140200"/>
    <n v="3196"/>
  </r>
  <r>
    <s v="Ankole"/>
    <x v="3"/>
    <s v="Jan to Mar 18"/>
    <x v="9"/>
    <x v="2"/>
    <n v="5794"/>
    <n v="1174"/>
    <n v="2458"/>
    <n v="16514"/>
    <n v="4822"/>
    <n v="5119"/>
    <n v="5354"/>
    <n v="2419"/>
    <n v="2408"/>
    <n v="50"/>
    <n v="3308"/>
    <n v="14"/>
    <n v="26"/>
    <n v="3262"/>
    <n v="2984"/>
    <n v="136"/>
    <n v="8"/>
    <n v="0"/>
    <n v="53"/>
    <n v="9228"/>
    <n v="327"/>
    <n v="905"/>
    <n v="498"/>
    <n v="11"/>
    <n v="6"/>
    <n v="165"/>
    <n v="7010"/>
    <n v="6799.7"/>
    <n v="6028.5999999999995"/>
    <n v="140200"/>
    <n v="3302"/>
  </r>
  <r>
    <s v="Ankole"/>
    <x v="3"/>
    <s v="Apr to Jun 18"/>
    <x v="10"/>
    <x v="2"/>
    <n v="5794"/>
    <n v="1207"/>
    <n v="2471"/>
    <n v="16525"/>
    <n v="4833"/>
    <n v="4716"/>
    <n v="5670"/>
    <n v="3650"/>
    <n v="3442"/>
    <n v="68"/>
    <n v="3494"/>
    <n v="20"/>
    <n v="14"/>
    <n v="3473"/>
    <n v="3224"/>
    <n v="146"/>
    <n v="7"/>
    <n v="0"/>
    <n v="42"/>
    <n v="9520"/>
    <n v="369"/>
    <n v="829"/>
    <n v="518"/>
    <m/>
    <n v="17"/>
    <n v="154"/>
    <n v="7010"/>
    <n v="6799.7"/>
    <n v="6028.5999999999995"/>
    <n v="140200"/>
    <n v="3507"/>
  </r>
  <r>
    <s v="Ankole"/>
    <x v="3"/>
    <s v="Jul to Sep 18"/>
    <x v="11"/>
    <x v="2"/>
    <n v="5987"/>
    <n v="1350"/>
    <n v="3076"/>
    <n v="18728"/>
    <n v="5040"/>
    <n v="5459"/>
    <n v="5604"/>
    <n v="4048"/>
    <n v="3495"/>
    <n v="66"/>
    <n v="3910"/>
    <n v="18"/>
    <n v="30"/>
    <n v="3869"/>
    <n v="3531"/>
    <n v="150"/>
    <n v="17"/>
    <n v="2"/>
    <n v="64"/>
    <n v="11800"/>
    <n v="466"/>
    <n v="1230"/>
    <n v="704"/>
    <n v="2"/>
    <n v="32"/>
    <n v="225"/>
    <n v="7010"/>
    <n v="6799.7"/>
    <n v="6028.5999999999995"/>
    <n v="140200"/>
    <n v="3917"/>
  </r>
  <r>
    <s v="Ankole"/>
    <x v="3"/>
    <s v="Oct to Dec 18"/>
    <x v="12"/>
    <x v="3"/>
    <n v="5619"/>
    <n v="1153"/>
    <n v="2584"/>
    <n v="16532"/>
    <n v="4324"/>
    <n v="3828"/>
    <n v="5465"/>
    <n v="3889"/>
    <n v="2308"/>
    <n v="66"/>
    <n v="3751"/>
    <n v="23"/>
    <n v="25"/>
    <n v="3725"/>
    <n v="3467"/>
    <n v="149"/>
    <n v="15"/>
    <n v="0"/>
    <n v="66"/>
    <n v="12955"/>
    <n v="537"/>
    <n v="1345"/>
    <n v="1257"/>
    <n v="0"/>
    <n v="50"/>
    <n v="182"/>
    <n v="7262.5"/>
    <n v="7044.625"/>
    <n v="6245.7499999999991"/>
    <n v="145250"/>
    <n v="3773"/>
  </r>
  <r>
    <s v="Ankole"/>
    <x v="3"/>
    <s v="Jan to Mar 19"/>
    <x v="13"/>
    <x v="3"/>
    <n v="6618"/>
    <n v="1422"/>
    <n v="2897"/>
    <n v="19678"/>
    <n v="5758"/>
    <n v="5061"/>
    <n v="6355"/>
    <n v="4842"/>
    <n v="3777"/>
    <n v="130"/>
    <n v="3856"/>
    <n v="22"/>
    <n v="28"/>
    <n v="3823"/>
    <n v="3595"/>
    <n v="192"/>
    <n v="12"/>
    <n v="1"/>
    <n v="63"/>
    <n v="14283"/>
    <n v="654"/>
    <n v="1612"/>
    <n v="1466"/>
    <n v="1"/>
    <n v="33"/>
    <n v="226"/>
    <n v="7262.5"/>
    <n v="7044.625"/>
    <n v="6245.7499999999991"/>
    <n v="145250"/>
    <n v="3873"/>
  </r>
  <r>
    <s v="Ankole"/>
    <x v="3"/>
    <s v="Apr to Jun 19"/>
    <x v="14"/>
    <x v="3"/>
    <n v="6802"/>
    <n v="1530"/>
    <n v="3217"/>
    <n v="21122"/>
    <n v="5733"/>
    <n v="5570"/>
    <n v="6408"/>
    <n v="4473"/>
    <n v="3106"/>
    <n v="68"/>
    <n v="3914"/>
    <n v="22"/>
    <n v="13"/>
    <n v="3874"/>
    <n v="3737"/>
    <n v="192"/>
    <n v="8"/>
    <n v="0"/>
    <n v="52"/>
    <n v="16779"/>
    <n v="837"/>
    <n v="2307"/>
    <n v="1596"/>
    <n v="0"/>
    <n v="32"/>
    <n v="167"/>
    <n v="7262.5"/>
    <n v="7044.625"/>
    <n v="6245.7499999999991"/>
    <n v="145250"/>
    <n v="3909"/>
  </r>
  <r>
    <s v="Ankole"/>
    <x v="3"/>
    <s v="Jul to Sep 19"/>
    <x v="15"/>
    <x v="3"/>
    <n v="6110"/>
    <n v="1420"/>
    <n v="3578"/>
    <n v="21130"/>
    <n v="5337"/>
    <n v="6020"/>
    <n v="5744"/>
    <n v="4675"/>
    <n v="3976"/>
    <n v="99"/>
    <n v="4277"/>
    <n v="37"/>
    <n v="36"/>
    <n v="4224"/>
    <n v="3662"/>
    <n v="174"/>
    <n v="14"/>
    <n v="2"/>
    <n v="79"/>
    <n v="17162"/>
    <n v="846"/>
    <n v="1844"/>
    <n v="1551"/>
    <n v="2"/>
    <n v="87"/>
    <n v="228"/>
    <n v="7262.5"/>
    <n v="7044.625"/>
    <n v="6245.7499999999991"/>
    <n v="145250"/>
    <n v="4297"/>
  </r>
  <r>
    <s v="Ankole"/>
    <x v="3"/>
    <s v="Oct to Dec 19"/>
    <x v="16"/>
    <x v="4"/>
    <n v="5243"/>
    <n v="1087"/>
    <n v="3014"/>
    <n v="17818"/>
    <n v="18733"/>
    <n v="3766"/>
    <n v="4872"/>
    <n v="5110"/>
    <n v="3968"/>
    <n v="90"/>
    <n v="4139"/>
    <n v="20"/>
    <n v="15"/>
    <n v="4123"/>
    <n v="3615"/>
    <n v="171"/>
    <n v="7"/>
    <n v="3"/>
    <n v="53"/>
    <n v="14313"/>
    <n v="677"/>
    <n v="1489"/>
    <n v="1138"/>
    <n v="3"/>
    <n v="42"/>
    <n v="204"/>
    <n v="7518.75"/>
    <n v="7293.1875"/>
    <n v="6466.1249999999991"/>
    <n v="150375"/>
    <n v="4158"/>
  </r>
  <r>
    <s v="Kigezi"/>
    <x v="4"/>
    <s v="Oct to Dec 15"/>
    <x v="0"/>
    <x v="0"/>
    <n v="2543"/>
    <n v="628"/>
    <n v="1124"/>
    <n v="6685"/>
    <n v="1978"/>
    <n v="1465"/>
    <n v="2313"/>
    <n v="1481"/>
    <n v="1746"/>
    <n v="44"/>
    <n v="2005"/>
    <n v="19"/>
    <n v="13"/>
    <n v="1945"/>
    <n v="1252"/>
    <n v="85"/>
    <n v="22"/>
    <n v="3"/>
    <n v="33"/>
    <n v="3251"/>
    <n v="122"/>
    <n v="353"/>
    <n v="145"/>
    <m/>
    <m/>
    <n v="410"/>
    <n v="2910"/>
    <n v="2822.7000000000003"/>
    <n v="2502.6"/>
    <n v="58200"/>
    <n v="1977"/>
  </r>
  <r>
    <s v="Kigezi"/>
    <x v="4"/>
    <s v="Jan to Mar 16"/>
    <x v="1"/>
    <x v="0"/>
    <n v="2806"/>
    <n v="658"/>
    <n v="1171"/>
    <n v="7733"/>
    <n v="2313"/>
    <n v="1687"/>
    <n v="2633"/>
    <n v="2146"/>
    <n v="1627"/>
    <n v="30"/>
    <n v="1879"/>
    <n v="22"/>
    <n v="21"/>
    <n v="1808"/>
    <n v="1682"/>
    <n v="79"/>
    <n v="19"/>
    <n v="0"/>
    <n v="12"/>
    <n v="4145"/>
    <n v="161"/>
    <n v="456"/>
    <n v="107"/>
    <m/>
    <m/>
    <n v="417"/>
    <n v="2910"/>
    <n v="2822.7000000000003"/>
    <n v="2502.6"/>
    <n v="58200"/>
    <n v="1851"/>
  </r>
  <r>
    <s v="Kigezi"/>
    <x v="4"/>
    <s v="Apr to Jun 16"/>
    <x v="2"/>
    <x v="0"/>
    <n v="3097"/>
    <n v="828"/>
    <n v="1303"/>
    <n v="9326"/>
    <n v="2522"/>
    <n v="2188"/>
    <n v="2835"/>
    <n v="2595"/>
    <n v="2820"/>
    <n v="63"/>
    <n v="2191"/>
    <n v="19"/>
    <n v="24"/>
    <n v="2209"/>
    <n v="1743"/>
    <n v="75"/>
    <n v="15"/>
    <n v="17"/>
    <n v="34"/>
    <n v="3771"/>
    <n v="156"/>
    <n v="524"/>
    <n v="86"/>
    <m/>
    <m/>
    <n v="472"/>
    <n v="2910"/>
    <n v="2822.7000000000003"/>
    <n v="2502.6"/>
    <n v="58200"/>
    <n v="2252"/>
  </r>
  <r>
    <s v="Kigezi"/>
    <x v="4"/>
    <s v="Jul to Sep 16"/>
    <x v="3"/>
    <x v="0"/>
    <n v="2688"/>
    <n v="684"/>
    <n v="1452"/>
    <n v="8427"/>
    <n v="2282"/>
    <n v="2233"/>
    <n v="2607"/>
    <n v="2394"/>
    <n v="3039"/>
    <n v="40"/>
    <n v="2180"/>
    <n v="23"/>
    <n v="25"/>
    <n v="2208"/>
    <n v="1737"/>
    <n v="84"/>
    <n v="17"/>
    <n v="3"/>
    <n v="40"/>
    <n v="4317"/>
    <n v="167"/>
    <n v="606"/>
    <n v="162"/>
    <n v="3"/>
    <m/>
    <n v="382"/>
    <n v="2910"/>
    <n v="2822.7000000000003"/>
    <n v="2502.6"/>
    <n v="58200"/>
    <n v="2256"/>
  </r>
  <r>
    <s v="Kigezi"/>
    <x v="4"/>
    <s v="Oct to Dec 16"/>
    <x v="4"/>
    <x v="1"/>
    <n v="2675"/>
    <n v="738"/>
    <n v="1334"/>
    <n v="7883"/>
    <n v="2174"/>
    <n v="2031"/>
    <n v="2674"/>
    <n v="2747"/>
    <n v="3278"/>
    <n v="74"/>
    <n v="2180"/>
    <n v="19"/>
    <n v="17"/>
    <n v="2119"/>
    <n v="1718"/>
    <n v="64"/>
    <n v="19"/>
    <n v="2"/>
    <n v="35"/>
    <n v="4135"/>
    <n v="116"/>
    <n v="442"/>
    <n v="129"/>
    <n v="2"/>
    <m/>
    <n v="362"/>
    <n v="2951.25"/>
    <n v="2862.7125000000001"/>
    <n v="2538.0749999999998"/>
    <n v="59025"/>
    <n v="2155"/>
  </r>
  <r>
    <s v="Kigezi"/>
    <x v="4"/>
    <s v="Jan to Mar 17"/>
    <x v="5"/>
    <x v="1"/>
    <n v="2884"/>
    <n v="782"/>
    <n v="1294"/>
    <n v="8709"/>
    <n v="2485"/>
    <n v="3022"/>
    <n v="2846"/>
    <n v="2055"/>
    <n v="3208"/>
    <n v="68"/>
    <n v="2120"/>
    <n v="20"/>
    <n v="8"/>
    <n v="2063"/>
    <n v="1944"/>
    <n v="76"/>
    <n v="14"/>
    <n v="1"/>
    <n v="32"/>
    <n v="4745"/>
    <n v="160"/>
    <n v="583"/>
    <n v="95"/>
    <n v="1"/>
    <m/>
    <n v="356"/>
    <n v="2951.25"/>
    <n v="2862.7125000000001"/>
    <n v="2538.0749999999998"/>
    <n v="59025"/>
    <n v="2091"/>
  </r>
  <r>
    <s v="Kigezi"/>
    <x v="4"/>
    <s v="Apr to Jun 17"/>
    <x v="6"/>
    <x v="1"/>
    <n v="2837"/>
    <n v="734"/>
    <n v="1541"/>
    <n v="8808"/>
    <n v="2503"/>
    <n v="3787"/>
    <n v="2787"/>
    <n v="1653"/>
    <n v="2490"/>
    <n v="53"/>
    <n v="2320"/>
    <n v="23"/>
    <n v="16"/>
    <n v="2268"/>
    <n v="2158"/>
    <n v="100"/>
    <n v="15"/>
    <n v="2"/>
    <n v="24"/>
    <n v="4329"/>
    <n v="263"/>
    <n v="530"/>
    <n v="112"/>
    <n v="2"/>
    <n v="1"/>
    <n v="420"/>
    <n v="2951.25"/>
    <n v="2862.7125000000001"/>
    <n v="2538.0749999999998"/>
    <n v="59025"/>
    <n v="2307"/>
  </r>
  <r>
    <s v="Kigezi"/>
    <x v="4"/>
    <s v="Jul to Sep 17"/>
    <x v="7"/>
    <x v="1"/>
    <n v="2430"/>
    <n v="679"/>
    <n v="1554"/>
    <n v="8419"/>
    <n v="2157"/>
    <n v="3386"/>
    <n v="2495"/>
    <n v="1884"/>
    <n v="2201"/>
    <n v="34"/>
    <n v="2435"/>
    <n v="24"/>
    <n v="17"/>
    <n v="2401"/>
    <n v="2100"/>
    <n v="102"/>
    <n v="14"/>
    <n v="1"/>
    <n v="22"/>
    <n v="5198"/>
    <n v="196"/>
    <n v="664"/>
    <n v="141"/>
    <n v="1"/>
    <m/>
    <n v="358"/>
    <n v="2951.25"/>
    <n v="2862.7125000000001"/>
    <n v="2538.0749999999998"/>
    <n v="59025"/>
    <n v="2442"/>
  </r>
  <r>
    <s v="Kigezi"/>
    <x v="4"/>
    <s v="Oct to Dec 17"/>
    <x v="8"/>
    <x v="2"/>
    <n v="2474"/>
    <n v="726"/>
    <n v="1400"/>
    <n v="7675"/>
    <n v="2145"/>
    <n v="2801"/>
    <n v="2446"/>
    <n v="2051"/>
    <n v="1915"/>
    <n v="40"/>
    <n v="2266"/>
    <n v="20"/>
    <n v="23"/>
    <n v="2228"/>
    <n v="2093"/>
    <n v="72"/>
    <n v="8"/>
    <n v="5"/>
    <n v="24"/>
    <n v="6547"/>
    <n v="202"/>
    <n v="780"/>
    <n v="256"/>
    <n v="5"/>
    <n v="8"/>
    <n v="445"/>
    <n v="2992.5"/>
    <n v="2902.7249999999999"/>
    <n v="2573.5499999999997"/>
    <n v="59850"/>
    <n v="2271"/>
  </r>
  <r>
    <s v="Kigezi"/>
    <x v="4"/>
    <s v="Jan to Mar 18"/>
    <x v="9"/>
    <x v="2"/>
    <n v="2844"/>
    <n v="810"/>
    <n v="1440"/>
    <n v="8774"/>
    <n v="2512"/>
    <n v="2237"/>
    <n v="2752"/>
    <n v="2512"/>
    <n v="2198"/>
    <n v="30"/>
    <n v="2175"/>
    <n v="18"/>
    <n v="22"/>
    <n v="2141"/>
    <n v="2013"/>
    <n v="76"/>
    <n v="11"/>
    <n v="0"/>
    <n v="36"/>
    <n v="6811"/>
    <n v="183"/>
    <n v="866"/>
    <n v="287"/>
    <m/>
    <n v="5"/>
    <n v="431"/>
    <n v="2992.5"/>
    <n v="2902.7249999999999"/>
    <n v="2573.5499999999997"/>
    <n v="59850"/>
    <n v="2181"/>
  </r>
  <r>
    <s v="Kigezi"/>
    <x v="4"/>
    <s v="Apr to Jun 18"/>
    <x v="10"/>
    <x v="2"/>
    <n v="2674"/>
    <n v="767"/>
    <n v="1470"/>
    <n v="8849"/>
    <n v="2339"/>
    <n v="2204"/>
    <n v="2666"/>
    <n v="2584"/>
    <n v="2286"/>
    <n v="20"/>
    <n v="2314"/>
    <n v="15"/>
    <n v="14"/>
    <n v="2283"/>
    <n v="2178"/>
    <n v="84"/>
    <n v="19"/>
    <n v="4"/>
    <n v="73"/>
    <n v="7453"/>
    <n v="240"/>
    <n v="931"/>
    <n v="318"/>
    <n v="4"/>
    <n v="33"/>
    <n v="435"/>
    <n v="2992.5"/>
    <n v="2902.7249999999999"/>
    <n v="2573.5499999999997"/>
    <n v="59850"/>
    <n v="2312"/>
  </r>
  <r>
    <s v="Kigezi"/>
    <x v="4"/>
    <s v="Jul to Sep 18"/>
    <x v="11"/>
    <x v="2"/>
    <n v="2414"/>
    <n v="739"/>
    <n v="1486"/>
    <n v="8402"/>
    <n v="2120"/>
    <n v="2035"/>
    <n v="2367"/>
    <n v="2253"/>
    <n v="2701"/>
    <n v="42"/>
    <n v="2375"/>
    <n v="16"/>
    <n v="25"/>
    <n v="2345"/>
    <n v="2160"/>
    <n v="74"/>
    <n v="4"/>
    <n v="0"/>
    <n v="80"/>
    <n v="7758"/>
    <n v="186"/>
    <n v="1050"/>
    <n v="334"/>
    <m/>
    <n v="42"/>
    <n v="516"/>
    <n v="2992.5"/>
    <n v="2902.7249999999999"/>
    <n v="2573.5499999999997"/>
    <n v="59850"/>
    <n v="2386"/>
  </r>
  <r>
    <s v="Kigezi"/>
    <x v="4"/>
    <s v="Oct to Dec 18"/>
    <x v="12"/>
    <x v="3"/>
    <n v="2517"/>
    <n v="740"/>
    <n v="1307"/>
    <n v="7785"/>
    <n v="2146"/>
    <n v="1828"/>
    <n v="2480"/>
    <n v="2439"/>
    <n v="2015"/>
    <n v="26"/>
    <n v="2256"/>
    <n v="15"/>
    <n v="22"/>
    <n v="2223"/>
    <n v="2122"/>
    <n v="98"/>
    <n v="7"/>
    <n v="1"/>
    <n v="81"/>
    <n v="7637"/>
    <n v="180"/>
    <n v="1028"/>
    <n v="392"/>
    <n v="1"/>
    <n v="22"/>
    <n v="475"/>
    <n v="3031.25"/>
    <n v="2940.3125"/>
    <n v="2606.875"/>
    <n v="60625"/>
    <n v="2260"/>
  </r>
  <r>
    <s v="Kigezi"/>
    <x v="4"/>
    <s v="Jan to Mar 19"/>
    <x v="13"/>
    <x v="3"/>
    <n v="2966"/>
    <n v="838"/>
    <n v="1471"/>
    <n v="9443"/>
    <n v="2583"/>
    <n v="2399"/>
    <n v="2928"/>
    <n v="2855"/>
    <n v="2618"/>
    <n v="35"/>
    <n v="2353"/>
    <n v="17"/>
    <n v="24"/>
    <n v="2327"/>
    <n v="2200"/>
    <n v="80"/>
    <n v="12"/>
    <n v="2"/>
    <n v="97"/>
    <n v="8082"/>
    <n v="231"/>
    <n v="1078"/>
    <n v="418"/>
    <n v="2"/>
    <n v="37"/>
    <n v="527"/>
    <n v="3031.25"/>
    <n v="2940.3125"/>
    <n v="2606.875"/>
    <n v="60625"/>
    <n v="2368"/>
  </r>
  <r>
    <s v="Kigezi"/>
    <x v="4"/>
    <s v="Apr to Jun 19"/>
    <x v="14"/>
    <x v="3"/>
    <n v="2717"/>
    <n v="778"/>
    <n v="1697"/>
    <n v="9510"/>
    <n v="2491"/>
    <n v="2120"/>
    <n v="2687"/>
    <n v="2393"/>
    <n v="3092"/>
    <n v="190"/>
    <n v="2503"/>
    <n v="23"/>
    <n v="29"/>
    <n v="2449"/>
    <n v="2341"/>
    <n v="75"/>
    <n v="4"/>
    <n v="2"/>
    <n v="88"/>
    <n v="8628"/>
    <n v="158"/>
    <n v="1252"/>
    <n v="501"/>
    <n v="2"/>
    <n v="50"/>
    <n v="600"/>
    <n v="3031.25"/>
    <n v="2940.3125"/>
    <n v="2606.875"/>
    <n v="60625"/>
    <n v="2501"/>
  </r>
  <r>
    <s v="Kigezi"/>
    <x v="4"/>
    <s v="Jul to Sep 19"/>
    <x v="15"/>
    <x v="3"/>
    <n v="2516"/>
    <n v="709"/>
    <n v="1649"/>
    <n v="9123"/>
    <n v="2281"/>
    <n v="2208"/>
    <n v="2465"/>
    <n v="2331"/>
    <n v="2727"/>
    <n v="48"/>
    <n v="2612"/>
    <n v="20"/>
    <n v="37"/>
    <n v="2599"/>
    <n v="2445"/>
    <n v="112"/>
    <n v="28"/>
    <n v="3"/>
    <n v="142"/>
    <n v="8409"/>
    <n v="209"/>
    <n v="1129"/>
    <n v="313"/>
    <n v="3"/>
    <n v="70"/>
    <n v="619"/>
    <n v="3031.25"/>
    <n v="2940.3125"/>
    <n v="2606.875"/>
    <n v="60625"/>
    <n v="2656"/>
  </r>
  <r>
    <s v="Kigezi"/>
    <x v="4"/>
    <s v="Oct to Dec 19"/>
    <x v="16"/>
    <x v="4"/>
    <n v="2206"/>
    <n v="703"/>
    <n v="1388"/>
    <n v="7473"/>
    <n v="1875"/>
    <n v="1705"/>
    <n v="2215"/>
    <n v="1881"/>
    <n v="2331"/>
    <n v="25"/>
    <n v="2486"/>
    <n v="26"/>
    <n v="24"/>
    <n v="2421"/>
    <n v="2258"/>
    <n v="102"/>
    <n v="22"/>
    <n v="3"/>
    <n v="116"/>
    <n v="7723"/>
    <n v="193"/>
    <n v="942"/>
    <n v="365"/>
    <n v="2"/>
    <n v="64"/>
    <n v="536"/>
    <n v="3070"/>
    <n v="2977.9"/>
    <n v="2640.2"/>
    <n v="61400"/>
    <n v="2471"/>
  </r>
  <r>
    <s v="Kigezi"/>
    <x v="5"/>
    <s v="Oct to Dec 15"/>
    <x v="0"/>
    <x v="0"/>
    <n v="2291"/>
    <n v="641"/>
    <n v="1251"/>
    <n v="7090"/>
    <n v="1975"/>
    <n v="1658"/>
    <n v="2038"/>
    <n v="1969"/>
    <n v="1584"/>
    <n v="54"/>
    <n v="1686"/>
    <n v="13"/>
    <n v="18"/>
    <n v="1570"/>
    <n v="1103"/>
    <n v="342"/>
    <n v="198"/>
    <n v="2"/>
    <n v="50"/>
    <n v="2289"/>
    <n v="129"/>
    <n v="210"/>
    <n v="70"/>
    <n v="2"/>
    <n v="6"/>
    <n v="227"/>
    <n v="3192.5"/>
    <n v="3096.7249999999999"/>
    <n v="2745.5499999999997"/>
    <n v="63850"/>
    <n v="1601"/>
  </r>
  <r>
    <s v="Kigezi"/>
    <x v="5"/>
    <s v="Jan to Mar 16"/>
    <x v="1"/>
    <x v="0"/>
    <n v="2349"/>
    <n v="585"/>
    <n v="1138"/>
    <n v="7002"/>
    <n v="1921"/>
    <n v="1484"/>
    <n v="2096"/>
    <n v="2039"/>
    <n v="2939"/>
    <n v="92"/>
    <n v="1845"/>
    <n v="6"/>
    <n v="12"/>
    <n v="1668"/>
    <n v="1350"/>
    <n v="116"/>
    <n v="40"/>
    <n v="0"/>
    <n v="38"/>
    <n v="3013"/>
    <n v="131"/>
    <n v="365"/>
    <n v="59"/>
    <n v="9"/>
    <n v="10"/>
    <n v="237"/>
    <n v="3192.5"/>
    <n v="3096.7249999999999"/>
    <n v="2745.5499999999997"/>
    <n v="63850"/>
    <n v="1686"/>
  </r>
  <r>
    <s v="Kigezi"/>
    <x v="5"/>
    <s v="Apr to Jun 16"/>
    <x v="2"/>
    <x v="0"/>
    <n v="2868"/>
    <n v="967"/>
    <n v="1315"/>
    <n v="8049"/>
    <n v="2073"/>
    <n v="1467"/>
    <n v="2452"/>
    <n v="3404"/>
    <n v="3343"/>
    <n v="251"/>
    <n v="1718"/>
    <n v="8"/>
    <n v="18"/>
    <n v="1692"/>
    <n v="1409"/>
    <n v="96"/>
    <n v="6"/>
    <n v="1"/>
    <n v="33"/>
    <n v="3190"/>
    <n v="133"/>
    <n v="450"/>
    <n v="57"/>
    <m/>
    <n v="8"/>
    <n v="190"/>
    <n v="3192.5"/>
    <n v="3096.7249999999999"/>
    <n v="2745.5499999999997"/>
    <n v="63850"/>
    <n v="1718"/>
  </r>
  <r>
    <s v="Kigezi"/>
    <x v="5"/>
    <s v="Jul to Sep 16"/>
    <x v="3"/>
    <x v="0"/>
    <n v="2327"/>
    <n v="687"/>
    <n v="1511"/>
    <n v="8423"/>
    <n v="1520"/>
    <n v="1550"/>
    <n v="2152"/>
    <n v="2764"/>
    <n v="3291"/>
    <n v="48"/>
    <n v="1833"/>
    <n v="13"/>
    <n v="25"/>
    <n v="1780"/>
    <n v="1705"/>
    <n v="107"/>
    <n v="10"/>
    <n v="0"/>
    <n v="35"/>
    <n v="3930"/>
    <n v="37"/>
    <n v="514"/>
    <n v="90"/>
    <m/>
    <n v="3"/>
    <n v="225"/>
    <n v="3192.5"/>
    <n v="3096.7249999999999"/>
    <n v="2745.5499999999997"/>
    <n v="63850"/>
    <n v="1818"/>
  </r>
  <r>
    <s v="Kigezi"/>
    <x v="5"/>
    <s v="Oct to Dec 16"/>
    <x v="4"/>
    <x v="1"/>
    <n v="2222"/>
    <n v="614"/>
    <n v="1533"/>
    <n v="7448"/>
    <n v="1899"/>
    <n v="1683"/>
    <n v="2053"/>
    <n v="2469"/>
    <n v="3165"/>
    <n v="72"/>
    <n v="1864"/>
    <n v="13"/>
    <n v="43"/>
    <n v="1764"/>
    <n v="1698"/>
    <n v="127"/>
    <n v="12"/>
    <n v="2"/>
    <n v="65"/>
    <n v="4637"/>
    <n v="166"/>
    <n v="702"/>
    <n v="179"/>
    <n v="2"/>
    <n v="12"/>
    <n v="332"/>
    <n v="3247.5"/>
    <n v="3150.0750000000003"/>
    <n v="2792.85"/>
    <n v="64950"/>
    <n v="1820"/>
  </r>
  <r>
    <s v="Kigezi"/>
    <x v="5"/>
    <s v="Jan to Mar 17"/>
    <x v="5"/>
    <x v="1"/>
    <n v="2845"/>
    <n v="935"/>
    <n v="1631"/>
    <n v="8421"/>
    <n v="2141"/>
    <n v="2091"/>
    <n v="2549"/>
    <n v="2926"/>
    <n v="4529"/>
    <n v="79"/>
    <n v="1828"/>
    <n v="15"/>
    <n v="15"/>
    <n v="1752"/>
    <n v="1699"/>
    <n v="106"/>
    <n v="20"/>
    <n v="2"/>
    <n v="79"/>
    <n v="4946"/>
    <n v="271"/>
    <n v="851"/>
    <n v="221"/>
    <n v="2"/>
    <n v="7"/>
    <n v="301"/>
    <n v="3247.5"/>
    <n v="3150.0750000000003"/>
    <n v="2792.85"/>
    <n v="64950"/>
    <n v="1782"/>
  </r>
  <r>
    <s v="Kigezi"/>
    <x v="5"/>
    <s v="Apr to Jun 17"/>
    <x v="6"/>
    <x v="1"/>
    <n v="2749"/>
    <n v="1118"/>
    <n v="1705"/>
    <n v="8080"/>
    <n v="2193"/>
    <n v="1988"/>
    <n v="2444"/>
    <n v="2518"/>
    <n v="3420"/>
    <n v="71"/>
    <n v="1744"/>
    <n v="13"/>
    <n v="16"/>
    <n v="1728"/>
    <n v="1609"/>
    <n v="125"/>
    <n v="13"/>
    <n v="0"/>
    <n v="34"/>
    <n v="4039"/>
    <n v="170"/>
    <n v="767"/>
    <n v="260"/>
    <n v="1"/>
    <n v="14"/>
    <n v="288"/>
    <n v="3247.5"/>
    <n v="3150.0750000000003"/>
    <n v="2792.85"/>
    <n v="64950"/>
    <n v="1757"/>
  </r>
  <r>
    <s v="Kigezi"/>
    <x v="5"/>
    <s v="Jul to Sep 17"/>
    <x v="7"/>
    <x v="1"/>
    <n v="2467"/>
    <n v="968"/>
    <n v="1739"/>
    <n v="8695"/>
    <n v="2048"/>
    <n v="2241"/>
    <n v="2865"/>
    <n v="2006"/>
    <n v="3053"/>
    <n v="59"/>
    <n v="1819"/>
    <n v="14"/>
    <n v="17"/>
    <n v="1800"/>
    <n v="1646"/>
    <n v="103"/>
    <n v="19"/>
    <n v="0"/>
    <n v="59"/>
    <n v="5190"/>
    <n v="373"/>
    <n v="727"/>
    <n v="375"/>
    <m/>
    <n v="8"/>
    <n v="316"/>
    <n v="3247.5"/>
    <n v="3150.0750000000003"/>
    <n v="2792.85"/>
    <n v="64950"/>
    <n v="1831"/>
  </r>
  <r>
    <s v="Kigezi"/>
    <x v="5"/>
    <s v="Oct to Dec 17"/>
    <x v="8"/>
    <x v="2"/>
    <n v="2136"/>
    <n v="883"/>
    <n v="1538"/>
    <n v="7520"/>
    <n v="1891"/>
    <n v="1898"/>
    <n v="2099"/>
    <n v="1350"/>
    <n v="3442"/>
    <n v="55"/>
    <n v="1838"/>
    <n v="19"/>
    <n v="20"/>
    <n v="1803"/>
    <n v="1656"/>
    <n v="123"/>
    <n v="15"/>
    <n v="1"/>
    <n v="66"/>
    <n v="6093"/>
    <n v="171"/>
    <n v="1001"/>
    <n v="432"/>
    <n v="3"/>
    <n v="23"/>
    <n v="337"/>
    <n v="3303.75"/>
    <n v="3204.6375000000003"/>
    <n v="2841.2249999999999"/>
    <n v="66075"/>
    <n v="1842"/>
  </r>
  <r>
    <s v="Kigezi"/>
    <x v="5"/>
    <s v="Jan to Mar 18"/>
    <x v="9"/>
    <x v="2"/>
    <n v="2486"/>
    <n v="1133"/>
    <n v="1604"/>
    <n v="8240"/>
    <n v="2072"/>
    <n v="1925"/>
    <n v="2338"/>
    <n v="1988"/>
    <n v="3593"/>
    <n v="64"/>
    <n v="1827"/>
    <n v="12"/>
    <n v="15"/>
    <n v="1817"/>
    <n v="1619"/>
    <n v="107"/>
    <n v="18"/>
    <n v="2"/>
    <n v="61"/>
    <n v="5821"/>
    <n v="164"/>
    <n v="1019"/>
    <n v="456"/>
    <n v="2"/>
    <n v="18"/>
    <n v="269"/>
    <n v="3303.75"/>
    <n v="3204.6375000000003"/>
    <n v="2841.2249999999999"/>
    <n v="66075"/>
    <n v="1844"/>
  </r>
  <r>
    <s v="Kigezi"/>
    <x v="5"/>
    <s v="Apr to Jun 18"/>
    <x v="10"/>
    <x v="2"/>
    <n v="2668"/>
    <n v="1160"/>
    <n v="1667"/>
    <n v="8501"/>
    <n v="2098"/>
    <n v="1754"/>
    <n v="2465"/>
    <n v="2320"/>
    <n v="3768"/>
    <n v="79"/>
    <n v="1919"/>
    <n v="9"/>
    <n v="21"/>
    <n v="1838"/>
    <n v="1710"/>
    <n v="127"/>
    <n v="15"/>
    <n v="5"/>
    <n v="49"/>
    <n v="5657"/>
    <n v="176"/>
    <n v="831"/>
    <n v="332"/>
    <n v="5"/>
    <n v="14"/>
    <n v="325"/>
    <n v="3303.75"/>
    <n v="3204.6375000000003"/>
    <n v="2841.2249999999999"/>
    <n v="66075"/>
    <n v="1868"/>
  </r>
  <r>
    <s v="Kigezi"/>
    <x v="5"/>
    <s v="Jul to Sep 18"/>
    <x v="11"/>
    <x v="2"/>
    <n v="2507"/>
    <n v="1016"/>
    <n v="1899"/>
    <n v="9098"/>
    <n v="1928"/>
    <n v="1947"/>
    <n v="2405"/>
    <n v="2351"/>
    <n v="4035"/>
    <n v="92"/>
    <n v="1821"/>
    <n v="13"/>
    <n v="20"/>
    <n v="1804"/>
    <n v="1607"/>
    <n v="97"/>
    <n v="15"/>
    <n v="1"/>
    <n v="78"/>
    <n v="5826"/>
    <n v="223"/>
    <n v="784"/>
    <n v="238"/>
    <n v="1"/>
    <n v="23"/>
    <n v="398"/>
    <n v="3303.75"/>
    <n v="3204.6375000000003"/>
    <n v="2841.2249999999999"/>
    <n v="66075"/>
    <n v="1837"/>
  </r>
  <r>
    <s v="Kigezi"/>
    <x v="5"/>
    <s v="Oct to Dec 18"/>
    <x v="12"/>
    <x v="3"/>
    <n v="2439"/>
    <n v="1002"/>
    <n v="1679"/>
    <n v="8307"/>
    <n v="1982"/>
    <n v="1807"/>
    <n v="2275"/>
    <n v="2608"/>
    <n v="3672"/>
    <n v="59"/>
    <n v="1989"/>
    <n v="14"/>
    <n v="16"/>
    <n v="1947"/>
    <n v="1911"/>
    <n v="131"/>
    <n v="16"/>
    <n v="2"/>
    <n v="60"/>
    <n v="5967"/>
    <n v="216"/>
    <n v="824"/>
    <n v="271"/>
    <n v="2"/>
    <n v="35"/>
    <n v="377"/>
    <n v="3358.75"/>
    <n v="3257.9875000000002"/>
    <n v="2888.5249999999996"/>
    <n v="67175"/>
    <n v="1977"/>
  </r>
  <r>
    <s v="Kigezi"/>
    <x v="5"/>
    <s v="Jan to Mar 19"/>
    <x v="13"/>
    <x v="3"/>
    <n v="2959"/>
    <n v="1072"/>
    <n v="1716"/>
    <n v="9751"/>
    <n v="2579"/>
    <n v="2293"/>
    <n v="2779"/>
    <n v="2881"/>
    <n v="4150"/>
    <n v="79"/>
    <n v="1869"/>
    <n v="20"/>
    <n v="16"/>
    <n v="1822"/>
    <n v="1779"/>
    <n v="124"/>
    <n v="22"/>
    <n v="2"/>
    <n v="63"/>
    <n v="6455"/>
    <n v="228"/>
    <n v="912"/>
    <n v="376"/>
    <n v="2"/>
    <n v="48"/>
    <n v="365"/>
    <n v="3358.75"/>
    <n v="3257.9875000000002"/>
    <n v="2888.5249999999996"/>
    <n v="67175"/>
    <n v="1858"/>
  </r>
  <r>
    <s v="Kigezi"/>
    <x v="5"/>
    <s v="Apr to Jun 19"/>
    <x v="14"/>
    <x v="3"/>
    <n v="2824"/>
    <n v="1000"/>
    <n v="1894"/>
    <n v="9872"/>
    <n v="2501"/>
    <n v="2376"/>
    <n v="2698"/>
    <n v="3015"/>
    <n v="4281"/>
    <n v="65"/>
    <n v="2106"/>
    <n v="21"/>
    <n v="15"/>
    <n v="2073"/>
    <n v="1885"/>
    <n v="171"/>
    <n v="17"/>
    <n v="2"/>
    <n v="66"/>
    <n v="6813"/>
    <n v="286"/>
    <n v="997"/>
    <n v="441"/>
    <n v="2"/>
    <n v="45"/>
    <n v="410"/>
    <n v="3358.75"/>
    <n v="3257.9875000000002"/>
    <n v="2888.5249999999996"/>
    <n v="67175"/>
    <n v="2109"/>
  </r>
  <r>
    <s v="Kigezi"/>
    <x v="5"/>
    <s v="Jul to Sep 19"/>
    <x v="15"/>
    <x v="3"/>
    <n v="2603"/>
    <n v="981"/>
    <n v="2034"/>
    <n v="10214"/>
    <n v="2037"/>
    <n v="2148"/>
    <n v="2083"/>
    <n v="2585"/>
    <n v="3182"/>
    <n v="39"/>
    <n v="2167"/>
    <n v="16"/>
    <n v="16"/>
    <n v="2138"/>
    <n v="1927"/>
    <n v="131"/>
    <n v="10"/>
    <n v="2"/>
    <n v="50"/>
    <n v="6952"/>
    <n v="304"/>
    <n v="980"/>
    <n v="464"/>
    <n v="2"/>
    <n v="30"/>
    <n v="401"/>
    <n v="3358.75"/>
    <n v="3257.9875000000002"/>
    <n v="2888.5249999999996"/>
    <n v="67175"/>
    <n v="2170"/>
  </r>
  <r>
    <s v="Kigezi"/>
    <x v="5"/>
    <s v="Oct to Dec 19"/>
    <x v="16"/>
    <x v="4"/>
    <n v="2086"/>
    <n v="749"/>
    <n v="1596"/>
    <n v="8280"/>
    <n v="1678"/>
    <n v="1619"/>
    <n v="1633"/>
    <n v="2020"/>
    <n v="2739"/>
    <n v="54"/>
    <n v="2056"/>
    <n v="4"/>
    <n v="15"/>
    <n v="2047"/>
    <n v="2004"/>
    <n v="115"/>
    <n v="14"/>
    <n v="0"/>
    <n v="39"/>
    <n v="5781"/>
    <n v="254"/>
    <n v="722"/>
    <n v="352"/>
    <s v=""/>
    <n v="33"/>
    <n v="387"/>
    <n v="3412.5"/>
    <n v="3310.125"/>
    <n v="2934.7499999999995"/>
    <n v="68250"/>
    <n v="2066"/>
  </r>
  <r>
    <s v="Ankole"/>
    <x v="6"/>
    <s v="Jul to Sep 19a"/>
    <x v="15"/>
    <x v="3"/>
    <n v="1708"/>
    <n v="462"/>
    <n v="980"/>
    <n v="5194"/>
    <n v="1360"/>
    <n v="1168"/>
    <n v="1326"/>
    <n v="1314"/>
    <n v="876"/>
    <n v="9"/>
    <n v="886"/>
    <n v="4"/>
    <n v="3"/>
    <n v="878"/>
    <n v="847"/>
    <n v="89"/>
    <n v="5"/>
    <m/>
    <n v="4"/>
    <n v="2062"/>
    <n v="18"/>
    <n v="185"/>
    <n v="39"/>
    <m/>
    <m/>
    <n v="37"/>
    <n v="0"/>
    <n v="0"/>
    <n v="0"/>
    <m/>
    <n v="885"/>
  </r>
  <r>
    <s v="Ankole"/>
    <x v="7"/>
    <s v="Oct to Dec 19"/>
    <x v="16"/>
    <x v="4"/>
    <n v="1388"/>
    <n v="403"/>
    <n v="937"/>
    <n v="4545"/>
    <n v="1089"/>
    <n v="985"/>
    <n v="784"/>
    <n v="930"/>
    <n v="622"/>
    <n v="16"/>
    <n v="877"/>
    <n v="1"/>
    <n v="7"/>
    <n v="871"/>
    <n v="843"/>
    <n v="62"/>
    <n v="0"/>
    <n v="1"/>
    <n v="1"/>
    <n v="1805"/>
    <n v="24"/>
    <n v="106"/>
    <n v="17"/>
    <s v=""/>
    <s v=""/>
    <n v="49"/>
    <n v="2630"/>
    <n v="2551.1"/>
    <n v="2261.7999999999997"/>
    <n v="52600"/>
    <n v="879"/>
  </r>
  <r>
    <s v="Ankole"/>
    <x v="6"/>
    <s v="Oct to Dec 15"/>
    <x v="0"/>
    <x v="0"/>
    <n v="3131"/>
    <n v="726"/>
    <n v="1913"/>
    <n v="8136"/>
    <n v="2229"/>
    <n v="2494"/>
    <n v="2891"/>
    <n v="3255"/>
    <n v="1253"/>
    <n v="100"/>
    <n v="1623"/>
    <n v="12"/>
    <n v="12"/>
    <n v="1593"/>
    <n v="497"/>
    <n v="105"/>
    <n v="8"/>
    <n v="0"/>
    <n v="13"/>
    <n v="3012"/>
    <n v="69"/>
    <n v="347"/>
    <n v="182"/>
    <m/>
    <m/>
    <n v="59"/>
    <n v="4220"/>
    <n v="4093.4"/>
    <n v="3629.2"/>
    <n v="84400"/>
    <n v="1617"/>
  </r>
  <r>
    <s v="Ankole"/>
    <x v="6"/>
    <s v="Jan to Mar 16"/>
    <x v="1"/>
    <x v="0"/>
    <n v="3073"/>
    <n v="808"/>
    <n v="1793"/>
    <n v="8278"/>
    <n v="2223"/>
    <n v="2342"/>
    <n v="3086"/>
    <n v="2193"/>
    <n v="801"/>
    <n v="36"/>
    <n v="1612"/>
    <n v="8"/>
    <n v="17"/>
    <n v="1598"/>
    <n v="1574"/>
    <n v="112"/>
    <n v="14"/>
    <n v="0"/>
    <n v="3"/>
    <n v="3160"/>
    <n v="232"/>
    <n v="318"/>
    <n v="167"/>
    <m/>
    <m/>
    <n v="55"/>
    <n v="4220"/>
    <n v="4093.4"/>
    <n v="3629.2"/>
    <n v="84400"/>
    <n v="1623"/>
  </r>
  <r>
    <s v="Ankole"/>
    <x v="6"/>
    <s v="Apr to Jun 16"/>
    <x v="2"/>
    <x v="0"/>
    <n v="3662"/>
    <n v="947"/>
    <n v="1813"/>
    <n v="8658"/>
    <n v="2618"/>
    <n v="2606"/>
    <n v="3474"/>
    <n v="2695"/>
    <n v="2113"/>
    <n v="107"/>
    <n v="1724"/>
    <n v="39"/>
    <n v="23"/>
    <n v="1580"/>
    <n v="1589"/>
    <n v="108"/>
    <n v="2"/>
    <n v="0"/>
    <n v="5"/>
    <n v="3507"/>
    <n v="163"/>
    <n v="336"/>
    <n v="162"/>
    <m/>
    <m/>
    <n v="43"/>
    <n v="4220"/>
    <n v="4093.4"/>
    <n v="3629.2"/>
    <n v="84400"/>
    <n v="1642"/>
  </r>
  <r>
    <s v="Ankole"/>
    <x v="6"/>
    <s v="Jul to Sep 16"/>
    <x v="3"/>
    <x v="0"/>
    <n v="3501"/>
    <n v="793"/>
    <n v="1856"/>
    <n v="9228"/>
    <n v="2597"/>
    <n v="2741"/>
    <n v="3125"/>
    <n v="3295"/>
    <n v="1847"/>
    <n v="100"/>
    <n v="1696"/>
    <n v="10"/>
    <n v="18"/>
    <n v="1682"/>
    <n v="1613"/>
    <n v="118"/>
    <n v="3"/>
    <n v="1"/>
    <n v="7"/>
    <n v="3584"/>
    <n v="141"/>
    <n v="313"/>
    <n v="184"/>
    <n v="1"/>
    <m/>
    <n v="98"/>
    <n v="4220"/>
    <n v="4093.4"/>
    <n v="3629.2"/>
    <n v="84400"/>
    <n v="1710"/>
  </r>
  <r>
    <s v="Ankole"/>
    <x v="6"/>
    <s v="Oct to Dec 16"/>
    <x v="4"/>
    <x v="1"/>
    <n v="3701"/>
    <n v="893"/>
    <n v="2191"/>
    <n v="9998"/>
    <n v="2987"/>
    <n v="2925"/>
    <n v="3334"/>
    <n v="2392"/>
    <n v="2509"/>
    <n v="121"/>
    <n v="2120"/>
    <n v="4"/>
    <n v="13"/>
    <n v="2065"/>
    <n v="1944"/>
    <n v="123"/>
    <n v="6"/>
    <n v="0"/>
    <n v="22"/>
    <n v="4235"/>
    <n v="110"/>
    <n v="503"/>
    <n v="116"/>
    <m/>
    <m/>
    <n v="71"/>
    <n v="4376.25"/>
    <n v="4244.9625000000005"/>
    <n v="3763.5749999999998"/>
    <n v="87525"/>
    <n v="2082"/>
  </r>
  <r>
    <s v="Ankole"/>
    <x v="6"/>
    <s v="Jan to Mar 17"/>
    <x v="5"/>
    <x v="1"/>
    <n v="4120"/>
    <n v="924"/>
    <n v="2104"/>
    <n v="10862"/>
    <n v="3365"/>
    <n v="3416"/>
    <n v="3932"/>
    <n v="1792"/>
    <n v="2184"/>
    <n v="43"/>
    <n v="2102"/>
    <n v="7"/>
    <n v="15"/>
    <n v="2084"/>
    <n v="2017"/>
    <n v="129"/>
    <n v="12"/>
    <n v="0"/>
    <n v="9"/>
    <n v="5079"/>
    <n v="169"/>
    <n v="600"/>
    <n v="144"/>
    <m/>
    <m/>
    <n v="90"/>
    <n v="4376.25"/>
    <n v="4244.9625000000005"/>
    <n v="3763.5749999999998"/>
    <n v="87525"/>
    <n v="2106"/>
  </r>
  <r>
    <s v="Ankole"/>
    <x v="6"/>
    <s v="Apr to Jun 17"/>
    <x v="6"/>
    <x v="1"/>
    <n v="3726"/>
    <n v="827"/>
    <n v="2158"/>
    <n v="10715"/>
    <n v="2935"/>
    <n v="3038"/>
    <n v="3407"/>
    <n v="1428"/>
    <n v="1369"/>
    <n v="28"/>
    <n v="1902"/>
    <n v="9"/>
    <n v="12"/>
    <n v="1872"/>
    <n v="1827"/>
    <n v="137"/>
    <n v="6"/>
    <n v="0"/>
    <n v="17"/>
    <n v="4212"/>
    <n v="121"/>
    <n v="448"/>
    <n v="157"/>
    <m/>
    <m/>
    <n v="61"/>
    <n v="4376.25"/>
    <n v="4244.9625000000005"/>
    <n v="3763.5749999999998"/>
    <n v="87525"/>
    <n v="1893"/>
  </r>
  <r>
    <s v="Ankole"/>
    <x v="6"/>
    <s v="Jul to Sep 17"/>
    <x v="7"/>
    <x v="1"/>
    <n v="3859"/>
    <n v="751"/>
    <n v="2170"/>
    <n v="11040"/>
    <n v="3274"/>
    <n v="3109"/>
    <n v="3624"/>
    <n v="2309"/>
    <n v="2010"/>
    <n v="87"/>
    <n v="1971"/>
    <n v="12"/>
    <n v="27"/>
    <n v="1945"/>
    <n v="1881"/>
    <n v="150"/>
    <n v="2"/>
    <n v="0"/>
    <n v="9"/>
    <n v="3672"/>
    <n v="110"/>
    <n v="287"/>
    <n v="65"/>
    <m/>
    <m/>
    <n v="75"/>
    <n v="4376.25"/>
    <n v="4244.9625000000005"/>
    <n v="3763.5749999999998"/>
    <n v="87525"/>
    <n v="1984"/>
  </r>
  <r>
    <s v="Ankole"/>
    <x v="6"/>
    <s v="Oct to Dec 17"/>
    <x v="8"/>
    <x v="2"/>
    <n v="3497"/>
    <n v="812"/>
    <n v="1934"/>
    <n v="10446"/>
    <n v="2906"/>
    <n v="2711"/>
    <n v="3259"/>
    <n v="1573"/>
    <n v="2117"/>
    <n v="101"/>
    <n v="2020"/>
    <n v="3"/>
    <n v="15"/>
    <n v="1990"/>
    <n v="1781"/>
    <n v="145"/>
    <n v="6"/>
    <n v="0"/>
    <n v="17"/>
    <n v="4519"/>
    <n v="122"/>
    <n v="571"/>
    <n v="205"/>
    <m/>
    <m/>
    <n v="78"/>
    <n v="4537.5"/>
    <n v="4401.375"/>
    <n v="3902.2499999999995"/>
    <n v="90750"/>
    <n v="2008"/>
  </r>
  <r>
    <s v="Ankole"/>
    <x v="6"/>
    <s v="Jan to Mar 18"/>
    <x v="9"/>
    <x v="2"/>
    <n v="3985"/>
    <n v="937"/>
    <n v="2264"/>
    <n v="11540"/>
    <n v="3212"/>
    <n v="3287"/>
    <n v="3728"/>
    <n v="2508"/>
    <n v="2599"/>
    <n v="87"/>
    <n v="2216"/>
    <n v="10"/>
    <n v="7"/>
    <n v="2215"/>
    <n v="1918"/>
    <n v="136"/>
    <n v="8"/>
    <n v="0"/>
    <n v="16"/>
    <n v="5249"/>
    <n v="105"/>
    <n v="693"/>
    <n v="168"/>
    <m/>
    <m/>
    <n v="93"/>
    <n v="4537.5"/>
    <n v="4401.375"/>
    <n v="3902.2499999999995"/>
    <n v="90750"/>
    <n v="2232"/>
  </r>
  <r>
    <s v="Ankole"/>
    <x v="6"/>
    <s v="Apr to Jun 18"/>
    <x v="10"/>
    <x v="2"/>
    <n v="4092"/>
    <n v="838"/>
    <n v="2401"/>
    <n v="11847"/>
    <n v="3443"/>
    <n v="3350"/>
    <n v="3759"/>
    <n v="2829"/>
    <n v="2160"/>
    <n v="65"/>
    <n v="2315"/>
    <n v="9"/>
    <n v="9"/>
    <n v="2295"/>
    <n v="2213"/>
    <n v="166"/>
    <n v="43"/>
    <n v="0"/>
    <n v="21"/>
    <n v="6452"/>
    <n v="82"/>
    <n v="942"/>
    <n v="414"/>
    <m/>
    <m/>
    <n v="86"/>
    <n v="4537.5"/>
    <n v="4401.375"/>
    <n v="3902.2499999999995"/>
    <n v="90750"/>
    <n v="2313"/>
  </r>
  <r>
    <s v="Ankole"/>
    <x v="6"/>
    <s v="Jul to Sep 18"/>
    <x v="11"/>
    <x v="2"/>
    <n v="3809"/>
    <n v="876"/>
    <n v="2464"/>
    <n v="12122"/>
    <n v="3168"/>
    <n v="3153"/>
    <n v="3261"/>
    <n v="3481"/>
    <n v="2283"/>
    <n v="62"/>
    <n v="2228"/>
    <n v="5"/>
    <n v="14"/>
    <n v="2223"/>
    <n v="2186"/>
    <n v="167"/>
    <n v="9"/>
    <n v="0"/>
    <n v="20"/>
    <n v="5850"/>
    <n v="48"/>
    <n v="832"/>
    <n v="376"/>
    <m/>
    <m/>
    <n v="96"/>
    <n v="4537.5"/>
    <n v="4401.375"/>
    <n v="3902.2499999999995"/>
    <n v="90750"/>
    <n v="2242"/>
  </r>
  <r>
    <s v="Ankole"/>
    <x v="6"/>
    <s v="Oct to Dec 18"/>
    <x v="12"/>
    <x v="3"/>
    <n v="3523"/>
    <n v="760"/>
    <n v="2239"/>
    <n v="10946"/>
    <n v="2860"/>
    <n v="2727"/>
    <n v="3165"/>
    <n v="3191"/>
    <n v="1262"/>
    <n v="42"/>
    <n v="2252"/>
    <n v="7"/>
    <n v="14"/>
    <n v="2243"/>
    <n v="2115"/>
    <n v="165"/>
    <n v="9"/>
    <n v="0"/>
    <n v="14"/>
    <n v="4894"/>
    <n v="67"/>
    <n v="691"/>
    <n v="241"/>
    <n v="0"/>
    <n v="2"/>
    <n v="105"/>
    <n v="4701.25"/>
    <n v="4560.2125000000005"/>
    <n v="4043.0749999999998"/>
    <n v="94025"/>
    <n v="2264"/>
  </r>
  <r>
    <s v="Ankole"/>
    <x v="6"/>
    <s v="Jan to Mar 19"/>
    <x v="13"/>
    <x v="3"/>
    <n v="4123"/>
    <n v="911"/>
    <n v="2242"/>
    <n v="11656"/>
    <n v="3286"/>
    <n v="3138"/>
    <n v="3407"/>
    <n v="3405"/>
    <n v="2617"/>
    <n v="69"/>
    <n v="2165"/>
    <n v="9"/>
    <n v="5"/>
    <n v="2159"/>
    <n v="1994"/>
    <n v="148"/>
    <n v="5"/>
    <n v="0"/>
    <n v="16"/>
    <n v="5030"/>
    <n v="54"/>
    <n v="712"/>
    <n v="215"/>
    <n v="0"/>
    <s v=""/>
    <n v="86"/>
    <n v="4701.25"/>
    <n v="4560.2125000000005"/>
    <n v="4043.0749999999998"/>
    <n v="94025"/>
    <n v="2173"/>
  </r>
  <r>
    <s v="Ankole"/>
    <x v="6"/>
    <s v="Apr to Jun 19"/>
    <x v="14"/>
    <x v="3"/>
    <n v="4017"/>
    <n v="852"/>
    <n v="2093"/>
    <n v="11582"/>
    <n v="3246"/>
    <n v="3063"/>
    <n v="3363"/>
    <n v="3168"/>
    <n v="3476"/>
    <n v="55"/>
    <n v="2159"/>
    <n v="7"/>
    <n v="10"/>
    <n v="2178"/>
    <n v="2058"/>
    <n v="136"/>
    <n v="3"/>
    <n v="0"/>
    <n v="14"/>
    <n v="5163"/>
    <n v="70"/>
    <n v="666"/>
    <n v="258"/>
    <n v="0"/>
    <s v=""/>
    <n v="74"/>
    <n v="4701.25"/>
    <n v="4560.2125000000005"/>
    <n v="4043.0749999999998"/>
    <n v="94025"/>
    <n v="2195"/>
  </r>
  <r>
    <s v="Ankole"/>
    <x v="6"/>
    <s v="Jul to Sep 19"/>
    <x v="15"/>
    <x v="3"/>
    <n v="1805"/>
    <n v="380"/>
    <n v="1359"/>
    <n v="6640"/>
    <n v="1335"/>
    <n v="1381"/>
    <n v="1798"/>
    <n v="1167"/>
    <n v="1389"/>
    <n v="29"/>
    <n v="1247"/>
    <n v="3"/>
    <n v="7"/>
    <n v="1261"/>
    <n v="1220"/>
    <n v="93"/>
    <n v="3"/>
    <n v="0"/>
    <n v="10"/>
    <n v="3144"/>
    <n v="60"/>
    <n v="243"/>
    <n v="158"/>
    <m/>
    <m/>
    <n v="63"/>
    <n v="4701.25"/>
    <n v="4560.2125000000005"/>
    <n v="4043.0749999999998"/>
    <n v="94025"/>
    <n v="1271"/>
  </r>
  <r>
    <s v="Ankole"/>
    <x v="6"/>
    <s v="Oct to Dec 19"/>
    <x v="16"/>
    <x v="4"/>
    <n v="1680"/>
    <n v="363"/>
    <n v="1102"/>
    <n v="4845"/>
    <n v="1225"/>
    <n v="1014"/>
    <n v="1581"/>
    <n v="1160"/>
    <n v="1393"/>
    <n v="34"/>
    <n v="1009"/>
    <n v="7"/>
    <n v="3"/>
    <n v="1009"/>
    <n v="960"/>
    <n v="70"/>
    <n v="2"/>
    <n v="2"/>
    <n v="8"/>
    <n v="2326"/>
    <n v="32"/>
    <n v="151"/>
    <n v="68"/>
    <n v="2"/>
    <n v="12"/>
    <n v="61"/>
    <n v="2240"/>
    <n v="2172.8000000000002"/>
    <n v="1926.3999999999999"/>
    <n v="44800"/>
    <n v="1019"/>
  </r>
  <r>
    <s v="Kigezi"/>
    <x v="8"/>
    <s v="Oct to Dec 15"/>
    <x v="0"/>
    <x v="0"/>
    <n v="3091"/>
    <n v="792"/>
    <n v="1044"/>
    <n v="8479"/>
    <n v="2743"/>
    <n v="1448"/>
    <n v="2367"/>
    <n v="1906"/>
    <n v="3744"/>
    <n v="43"/>
    <n v="2023"/>
    <n v="16"/>
    <n v="14"/>
    <n v="1998"/>
    <n v="267"/>
    <n v="41"/>
    <n v="7"/>
    <n v="4"/>
    <n v="32"/>
    <n v="2491"/>
    <n v="67"/>
    <n v="250"/>
    <n v="89"/>
    <m/>
    <m/>
    <n v="281"/>
    <n v="3575"/>
    <n v="3467.75"/>
    <n v="3074.4999999999995"/>
    <n v="71500"/>
    <n v="2028"/>
  </r>
  <r>
    <s v="Kigezi"/>
    <x v="8"/>
    <s v="Jan to Mar 16"/>
    <x v="1"/>
    <x v="0"/>
    <n v="3251"/>
    <n v="826"/>
    <n v="1025"/>
    <n v="8786"/>
    <n v="2894"/>
    <n v="1713"/>
    <n v="3223"/>
    <n v="2223"/>
    <n v="2812"/>
    <n v="56"/>
    <n v="2300"/>
    <n v="21"/>
    <n v="11"/>
    <n v="2205"/>
    <n v="2156"/>
    <n v="51"/>
    <n v="12"/>
    <n v="1"/>
    <n v="32"/>
    <n v="3708"/>
    <n v="82"/>
    <n v="268"/>
    <n v="90"/>
    <m/>
    <m/>
    <n v="285"/>
    <n v="3575"/>
    <n v="3467.75"/>
    <n v="3074.4999999999995"/>
    <n v="71500"/>
    <n v="2237"/>
  </r>
  <r>
    <s v="Kigezi"/>
    <x v="8"/>
    <s v="Apr to Jun 16"/>
    <x v="2"/>
    <x v="0"/>
    <n v="3844"/>
    <n v="348"/>
    <n v="951"/>
    <n v="10197"/>
    <n v="2928"/>
    <n v="1829"/>
    <n v="3621"/>
    <n v="2626"/>
    <n v="3314"/>
    <n v="74"/>
    <n v="2146"/>
    <n v="15"/>
    <n v="18"/>
    <n v="2097"/>
    <n v="2028"/>
    <n v="45"/>
    <n v="12"/>
    <m/>
    <n v="41"/>
    <n v="3448"/>
    <n v="58"/>
    <n v="311"/>
    <n v="95"/>
    <m/>
    <m/>
    <n v="269"/>
    <n v="3575"/>
    <n v="3467.75"/>
    <n v="3074.4999999999995"/>
    <n v="71500"/>
    <n v="2130"/>
  </r>
  <r>
    <s v="Kigezi"/>
    <x v="8"/>
    <s v="Jul to Sep 16"/>
    <x v="3"/>
    <x v="0"/>
    <n v="3358"/>
    <n v="415"/>
    <n v="1300"/>
    <n v="10368"/>
    <n v="2122"/>
    <n v="1819"/>
    <n v="3018"/>
    <n v="2814"/>
    <n v="3262"/>
    <n v="60"/>
    <n v="2570"/>
    <n v="6"/>
    <n v="10"/>
    <n v="2556"/>
    <n v="2318"/>
    <n v="41"/>
    <n v="15"/>
    <n v="1"/>
    <n v="49"/>
    <n v="4050"/>
    <n v="61"/>
    <n v="283"/>
    <n v="38"/>
    <m/>
    <m/>
    <n v="359"/>
    <n v="3575"/>
    <n v="3467.75"/>
    <n v="3074.4999999999995"/>
    <n v="71500"/>
    <n v="2572"/>
  </r>
  <r>
    <s v="Kigezi"/>
    <x v="8"/>
    <s v="Oct to Dec 16"/>
    <x v="4"/>
    <x v="1"/>
    <n v="2998"/>
    <n v="309"/>
    <n v="1121"/>
    <n v="8614"/>
    <n v="2763"/>
    <n v="1761"/>
    <n v="2936"/>
    <n v="1967"/>
    <n v="3297"/>
    <n v="39"/>
    <n v="2223"/>
    <n v="36"/>
    <n v="18"/>
    <n v="2145"/>
    <n v="2012"/>
    <n v="44"/>
    <n v="3"/>
    <n v="2"/>
    <n v="35"/>
    <n v="3704"/>
    <n v="207"/>
    <n v="283"/>
    <n v="39"/>
    <n v="3"/>
    <m/>
    <n v="350"/>
    <n v="3648.75"/>
    <n v="3539.2874999999999"/>
    <n v="3137.9249999999997"/>
    <n v="72975"/>
    <n v="2199"/>
  </r>
  <r>
    <s v="Kigezi"/>
    <x v="8"/>
    <s v="Jan to Mar 17"/>
    <x v="5"/>
    <x v="1"/>
    <n v="3611"/>
    <n v="534"/>
    <n v="1059"/>
    <n v="10250"/>
    <n v="3287"/>
    <n v="2898"/>
    <n v="3336"/>
    <n v="2172"/>
    <n v="3599"/>
    <n v="23"/>
    <n v="2277"/>
    <n v="9"/>
    <n v="12"/>
    <n v="2274"/>
    <n v="2161"/>
    <n v="53"/>
    <n v="6"/>
    <n v="3"/>
    <n v="20"/>
    <n v="4329"/>
    <n v="138"/>
    <n v="332"/>
    <n v="37"/>
    <n v="3"/>
    <m/>
    <n v="270"/>
    <n v="3648.75"/>
    <n v="3539.2874999999999"/>
    <n v="3137.9249999999997"/>
    <n v="72975"/>
    <n v="2295"/>
  </r>
  <r>
    <s v="Kigezi"/>
    <x v="8"/>
    <s v="Apr to Jun 17"/>
    <x v="6"/>
    <x v="1"/>
    <n v="3744"/>
    <n v="504"/>
    <n v="1309"/>
    <n v="11346"/>
    <n v="3446"/>
    <n v="3450"/>
    <n v="3478"/>
    <n v="1851"/>
    <n v="3487"/>
    <n v="37"/>
    <n v="2283"/>
    <n v="45"/>
    <n v="26"/>
    <n v="2198"/>
    <n v="1995"/>
    <n v="37"/>
    <n v="10"/>
    <n v="1"/>
    <n v="36"/>
    <n v="6021"/>
    <n v="419"/>
    <n v="544"/>
    <n v="219"/>
    <n v="1"/>
    <m/>
    <n v="308"/>
    <n v="3648.75"/>
    <n v="3539.2874999999999"/>
    <n v="3137.9249999999997"/>
    <n v="72975"/>
    <n v="2269"/>
  </r>
  <r>
    <s v="Kigezi"/>
    <x v="8"/>
    <s v="Jul to Sep 17"/>
    <x v="7"/>
    <x v="1"/>
    <n v="3024"/>
    <n v="390"/>
    <n v="1475"/>
    <n v="10231"/>
    <n v="2653"/>
    <n v="2690"/>
    <n v="2779"/>
    <n v="2443"/>
    <n v="2396"/>
    <n v="134"/>
    <n v="2693"/>
    <n v="14"/>
    <n v="57"/>
    <n v="2671"/>
    <n v="2428"/>
    <n v="54"/>
    <n v="21"/>
    <n v="2"/>
    <n v="54"/>
    <n v="6679"/>
    <n v="247"/>
    <n v="433"/>
    <n v="164"/>
    <m/>
    <m/>
    <n v="380"/>
    <n v="3648.75"/>
    <n v="3539.2874999999999"/>
    <n v="3137.9249999999997"/>
    <n v="72975"/>
    <n v="2742"/>
  </r>
  <r>
    <s v="Kigezi"/>
    <x v="8"/>
    <s v="Oct to Dec 17"/>
    <x v="8"/>
    <x v="2"/>
    <n v="3143"/>
    <n v="416"/>
    <n v="1261"/>
    <n v="9563"/>
    <n v="2594"/>
    <n v="2241"/>
    <n v="2666"/>
    <n v="1217"/>
    <n v="3615"/>
    <n v="45"/>
    <n v="2333"/>
    <n v="13"/>
    <n v="8"/>
    <n v="2291"/>
    <n v="1831"/>
    <n v="38"/>
    <n v="11"/>
    <n v="2"/>
    <n v="43"/>
    <n v="5397"/>
    <n v="275"/>
    <n v="510"/>
    <n v="114"/>
    <m/>
    <n v="1"/>
    <n v="361"/>
    <n v="3722.5"/>
    <n v="3610.8250000000003"/>
    <n v="3201.35"/>
    <n v="74450"/>
    <n v="2312"/>
  </r>
  <r>
    <s v="Kigezi"/>
    <x v="8"/>
    <s v="Jan to Mar 18"/>
    <x v="9"/>
    <x v="2"/>
    <n v="3126"/>
    <n v="414"/>
    <n v="1154"/>
    <n v="9246"/>
    <n v="3087"/>
    <n v="2640"/>
    <n v="2563"/>
    <n v="1927"/>
    <n v="4015"/>
    <n v="37"/>
    <n v="2367"/>
    <n v="4"/>
    <n v="18"/>
    <n v="2345"/>
    <n v="2288"/>
    <n v="47"/>
    <n v="15"/>
    <n v="1"/>
    <n v="59"/>
    <n v="6302"/>
    <n v="342"/>
    <n v="432"/>
    <n v="185"/>
    <n v="1"/>
    <n v="12"/>
    <n v="338"/>
    <n v="3722.5"/>
    <n v="3610.8250000000003"/>
    <n v="3201.35"/>
    <n v="74450"/>
    <n v="2367"/>
  </r>
  <r>
    <s v="Kigezi"/>
    <x v="8"/>
    <s v="Apr to Jun 18"/>
    <x v="10"/>
    <x v="2"/>
    <n v="3597"/>
    <n v="434"/>
    <n v="1173"/>
    <n v="9921"/>
    <n v="3280"/>
    <n v="2736"/>
    <n v="3140"/>
    <n v="2853"/>
    <n v="4133"/>
    <n v="29"/>
    <n v="2166"/>
    <n v="9"/>
    <n v="10"/>
    <n v="2148"/>
    <n v="2055"/>
    <n v="32"/>
    <n v="9"/>
    <n v="1"/>
    <n v="37"/>
    <n v="6050"/>
    <n v="421"/>
    <n v="520"/>
    <n v="137"/>
    <n v="2"/>
    <n v="14"/>
    <n v="339"/>
    <n v="3722.5"/>
    <n v="3610.8250000000003"/>
    <n v="3201.35"/>
    <n v="74450"/>
    <n v="2167"/>
  </r>
  <r>
    <s v="Kigezi"/>
    <x v="8"/>
    <s v="Jul to Sep 18"/>
    <x v="11"/>
    <x v="2"/>
    <n v="3270"/>
    <n v="499"/>
    <n v="1453"/>
    <n v="10369"/>
    <n v="2904"/>
    <n v="2646"/>
    <n v="2828"/>
    <n v="3120"/>
    <n v="3554"/>
    <n v="36"/>
    <n v="2644"/>
    <n v="23"/>
    <n v="17"/>
    <n v="2609"/>
    <n v="2429"/>
    <n v="40"/>
    <n v="13"/>
    <n v="0"/>
    <n v="24"/>
    <n v="7489"/>
    <n v="502"/>
    <n v="562"/>
    <n v="222"/>
    <m/>
    <n v="40"/>
    <n v="392"/>
    <n v="3722.5"/>
    <n v="3610.8250000000003"/>
    <n v="3201.35"/>
    <n v="74450"/>
    <n v="2649"/>
  </r>
  <r>
    <s v="Kigezi"/>
    <x v="8"/>
    <s v="Oct to Dec 18"/>
    <x v="12"/>
    <x v="3"/>
    <n v="3235"/>
    <n v="480"/>
    <n v="1156"/>
    <n v="9165"/>
    <n v="2910"/>
    <n v="2334"/>
    <n v="2957"/>
    <n v="3048"/>
    <n v="2497"/>
    <n v="22"/>
    <n v="2273"/>
    <n v="11"/>
    <n v="15"/>
    <n v="2254"/>
    <n v="2087"/>
    <n v="47"/>
    <n v="9"/>
    <n v="4"/>
    <n v="50"/>
    <n v="6463"/>
    <n v="341"/>
    <n v="519"/>
    <n v="194"/>
    <n v="4"/>
    <n v="23"/>
    <n v="397"/>
    <n v="3796.25"/>
    <n v="3682.3625000000002"/>
    <n v="3264.7749999999996"/>
    <n v="75925"/>
    <n v="2280"/>
  </r>
  <r>
    <s v="Kigezi"/>
    <x v="8"/>
    <s v="Jan to Mar 19"/>
    <x v="13"/>
    <x v="3"/>
    <n v="3609"/>
    <n v="643"/>
    <n v="1109"/>
    <n v="9845"/>
    <n v="3102"/>
    <n v="2894"/>
    <n v="3104"/>
    <n v="3499"/>
    <n v="2810"/>
    <n v="26"/>
    <n v="2394"/>
    <n v="8"/>
    <n v="19"/>
    <n v="2374"/>
    <n v="1937"/>
    <n v="40"/>
    <n v="7"/>
    <n v="2"/>
    <n v="73"/>
    <n v="6747"/>
    <n v="429"/>
    <n v="517"/>
    <n v="257"/>
    <n v="2"/>
    <n v="26"/>
    <n v="398"/>
    <n v="3796.25"/>
    <n v="3682.3625000000002"/>
    <n v="3264.7749999999996"/>
    <n v="75925"/>
    <n v="2401"/>
  </r>
  <r>
    <s v="Kigezi"/>
    <x v="8"/>
    <s v="Apr to Jun 19"/>
    <x v="14"/>
    <x v="3"/>
    <n v="3959"/>
    <n v="628"/>
    <n v="1318"/>
    <n v="10794"/>
    <n v="3520"/>
    <n v="2751"/>
    <n v="3610"/>
    <n v="3911"/>
    <n v="4122"/>
    <n v="27"/>
    <n v="2426"/>
    <n v="12"/>
    <n v="14"/>
    <n v="2415"/>
    <n v="2154"/>
    <n v="42"/>
    <n v="9"/>
    <n v="3"/>
    <n v="81"/>
    <n v="8245"/>
    <n v="544"/>
    <n v="1182"/>
    <n v="344"/>
    <n v="3"/>
    <n v="31"/>
    <n v="377"/>
    <n v="3796.25"/>
    <n v="3682.3625000000002"/>
    <n v="3264.7749999999996"/>
    <n v="75925"/>
    <n v="2441"/>
  </r>
  <r>
    <s v="Kigezi"/>
    <x v="8"/>
    <s v="Jul to Sep 19"/>
    <x v="15"/>
    <x v="3"/>
    <n v="3715"/>
    <n v="941"/>
    <n v="1559"/>
    <n v="11563"/>
    <n v="3111"/>
    <n v="2916"/>
    <n v="3743"/>
    <n v="3009"/>
    <n v="3830"/>
    <n v="27"/>
    <n v="2777"/>
    <n v="9"/>
    <n v="24"/>
    <n v="2749"/>
    <n v="2411"/>
    <n v="47"/>
    <n v="9"/>
    <n v="3"/>
    <n v="51"/>
    <n v="9130"/>
    <n v="683"/>
    <n v="1215"/>
    <n v="384"/>
    <n v="3"/>
    <n v="24"/>
    <n v="421"/>
    <n v="3796.25"/>
    <n v="3682.3625000000002"/>
    <n v="3264.7749999999996"/>
    <n v="75925"/>
    <n v="2782"/>
  </r>
  <r>
    <s v="Kigezi"/>
    <x v="8"/>
    <s v="Oct to Dec 19"/>
    <x v="16"/>
    <x v="4"/>
    <n v="3410"/>
    <n v="867"/>
    <n v="1374"/>
    <n v="9942"/>
    <n v="3073"/>
    <n v="2866"/>
    <n v="3044"/>
    <n v="2210"/>
    <n v="3974"/>
    <n v="23"/>
    <n v="2448"/>
    <n v="15"/>
    <n v="16"/>
    <n v="2394"/>
    <n v="2247"/>
    <n v="34"/>
    <n v="6"/>
    <n v="3"/>
    <n v="37"/>
    <n v="9215"/>
    <n v="740"/>
    <n v="1472"/>
    <n v="406"/>
    <n v="3"/>
    <n v="43"/>
    <n v="417"/>
    <n v="3870"/>
    <n v="3753.9"/>
    <n v="3328.2"/>
    <n v="77400"/>
    <n v="2425"/>
  </r>
  <r>
    <s v="Ankole"/>
    <x v="9"/>
    <s v="Oct to Dec 15"/>
    <x v="0"/>
    <x v="0"/>
    <n v="4974"/>
    <n v="965"/>
    <n v="3074"/>
    <n v="11716"/>
    <n v="3645"/>
    <n v="2429"/>
    <n v="4499"/>
    <n v="2625"/>
    <n v="2815"/>
    <n v="286"/>
    <n v="3696"/>
    <n v="60"/>
    <n v="75"/>
    <n v="3885"/>
    <n v="1245"/>
    <n v="1196"/>
    <n v="23"/>
    <n v="21"/>
    <n v="84"/>
    <n v="20529"/>
    <n v="505"/>
    <n v="1835"/>
    <n v="1211"/>
    <n v="17"/>
    <n v="15"/>
    <n v="1011"/>
    <n v="6008.75"/>
    <n v="5828.4875000000002"/>
    <n v="5167.5249999999996"/>
    <n v="120175"/>
    <n v="4020"/>
  </r>
  <r>
    <s v="Ankole"/>
    <x v="9"/>
    <s v="Jan to Mar 16"/>
    <x v="1"/>
    <x v="0"/>
    <n v="5570"/>
    <n v="1007"/>
    <n v="3093"/>
    <n v="12984"/>
    <n v="4366"/>
    <n v="2919"/>
    <n v="5881"/>
    <n v="2786"/>
    <n v="1678"/>
    <n v="95"/>
    <n v="4160"/>
    <n v="68"/>
    <n v="50"/>
    <n v="4196"/>
    <n v="2343"/>
    <n v="338"/>
    <n v="5"/>
    <n v="0"/>
    <n v="134"/>
    <n v="12571"/>
    <n v="542"/>
    <n v="1822"/>
    <n v="1504"/>
    <n v="24"/>
    <n v="12"/>
    <n v="1167"/>
    <n v="6008.75"/>
    <n v="5828.4875000000002"/>
    <n v="5167.5249999999996"/>
    <n v="120175"/>
    <n v="4314"/>
  </r>
  <r>
    <s v="Ankole"/>
    <x v="9"/>
    <s v="Apr to Jun 16"/>
    <x v="2"/>
    <x v="0"/>
    <n v="6192"/>
    <n v="1500"/>
    <n v="2612"/>
    <n v="14081"/>
    <n v="4786"/>
    <n v="3103"/>
    <n v="6379"/>
    <n v="3364"/>
    <n v="4502"/>
    <n v="215"/>
    <n v="4204"/>
    <n v="52"/>
    <n v="42"/>
    <n v="4214"/>
    <n v="3822"/>
    <n v="334"/>
    <n v="9"/>
    <n v="16"/>
    <n v="103"/>
    <n v="14704"/>
    <n v="1322"/>
    <n v="1836"/>
    <n v="1713"/>
    <n v="12"/>
    <n v="18"/>
    <n v="1185"/>
    <n v="6008.75"/>
    <n v="5828.4875000000002"/>
    <n v="5167.5249999999996"/>
    <n v="120175"/>
    <n v="4308"/>
  </r>
  <r>
    <s v="Ankole"/>
    <x v="9"/>
    <s v="Jul to Sep 16"/>
    <x v="3"/>
    <x v="0"/>
    <n v="5551"/>
    <n v="1491"/>
    <n v="3006"/>
    <n v="15169"/>
    <n v="4130"/>
    <n v="3010"/>
    <n v="5633"/>
    <n v="3785"/>
    <n v="3634"/>
    <n v="225"/>
    <n v="4820"/>
    <n v="60"/>
    <n v="45"/>
    <n v="4628"/>
    <n v="2245"/>
    <n v="302"/>
    <n v="11"/>
    <n v="5"/>
    <n v="50"/>
    <n v="15281"/>
    <n v="948"/>
    <n v="1940"/>
    <n v="1867"/>
    <n v="11"/>
    <n v="26"/>
    <n v="1231"/>
    <n v="6008.75"/>
    <n v="5828.4875000000002"/>
    <n v="5167.5249999999996"/>
    <n v="120175"/>
    <n v="4733"/>
  </r>
  <r>
    <s v="Ankole"/>
    <x v="9"/>
    <s v="Oct to Dec 16"/>
    <x v="4"/>
    <x v="1"/>
    <n v="4962"/>
    <n v="1460"/>
    <n v="2289"/>
    <n v="13451"/>
    <n v="3720"/>
    <n v="2653"/>
    <n v="4863"/>
    <n v="3300"/>
    <n v="3572"/>
    <n v="138"/>
    <n v="4699"/>
    <n v="61"/>
    <n v="64"/>
    <n v="4484"/>
    <n v="3069"/>
    <n v="275"/>
    <n v="9"/>
    <n v="6"/>
    <n v="59"/>
    <n v="15894"/>
    <n v="908"/>
    <n v="1930"/>
    <n v="1695"/>
    <n v="8"/>
    <n v="8"/>
    <n v="1255"/>
    <n v="6143.75"/>
    <n v="5959.4375"/>
    <n v="5283.625"/>
    <n v="122875"/>
    <n v="4609"/>
  </r>
  <r>
    <s v="Ankole"/>
    <x v="9"/>
    <s v="Jan to Mar 17"/>
    <x v="5"/>
    <x v="1"/>
    <n v="6109"/>
    <n v="1627"/>
    <n v="2929"/>
    <n v="16274"/>
    <n v="4587"/>
    <n v="3571"/>
    <n v="6239"/>
    <n v="2324"/>
    <n v="5250"/>
    <n v="238"/>
    <n v="4640"/>
    <n v="56"/>
    <n v="49"/>
    <n v="4506"/>
    <n v="3104"/>
    <n v="290"/>
    <n v="27"/>
    <n v="5"/>
    <n v="79"/>
    <n v="17046"/>
    <n v="892"/>
    <n v="1986"/>
    <n v="1697"/>
    <n v="3"/>
    <m/>
    <n v="1154"/>
    <n v="6143.75"/>
    <n v="5959.4375"/>
    <n v="5283.625"/>
    <n v="122875"/>
    <n v="4611"/>
  </r>
  <r>
    <s v="Ankole"/>
    <x v="9"/>
    <s v="Apr to Jun 17"/>
    <x v="6"/>
    <x v="1"/>
    <n v="5481"/>
    <n v="1159"/>
    <n v="2770"/>
    <n v="15843"/>
    <n v="4496"/>
    <n v="3471"/>
    <n v="5622"/>
    <n v="1307"/>
    <n v="3471"/>
    <n v="161"/>
    <n v="4812"/>
    <n v="61"/>
    <n v="56"/>
    <n v="4702"/>
    <n v="4528"/>
    <n v="381"/>
    <n v="32"/>
    <n v="12"/>
    <n v="87"/>
    <n v="14557"/>
    <n v="1003"/>
    <n v="1534"/>
    <n v="1731"/>
    <n v="1"/>
    <n v="1"/>
    <n v="1211"/>
    <n v="6143.75"/>
    <n v="5959.4375"/>
    <n v="5283.625"/>
    <n v="122875"/>
    <n v="4819"/>
  </r>
  <r>
    <s v="Ankole"/>
    <x v="9"/>
    <s v="Jul to Sep 17"/>
    <x v="7"/>
    <x v="1"/>
    <n v="5324"/>
    <n v="1458"/>
    <n v="2880"/>
    <n v="14942"/>
    <n v="3895"/>
    <n v="3634"/>
    <n v="4704"/>
    <n v="2848"/>
    <n v="3536"/>
    <n v="152"/>
    <n v="4975"/>
    <n v="48"/>
    <n v="76"/>
    <n v="4879"/>
    <n v="4751"/>
    <n v="388"/>
    <n v="18"/>
    <n v="12"/>
    <n v="47"/>
    <n v="15105"/>
    <n v="885"/>
    <n v="1707"/>
    <n v="1602"/>
    <n v="10"/>
    <n v="93"/>
    <n v="1169"/>
    <n v="6143.75"/>
    <n v="5959.4375"/>
    <n v="5283.625"/>
    <n v="122875"/>
    <n v="5003"/>
  </r>
  <r>
    <s v="Ankole"/>
    <x v="9"/>
    <s v="Oct to Dec 17"/>
    <x v="8"/>
    <x v="2"/>
    <n v="4808"/>
    <n v="1170"/>
    <n v="2524"/>
    <n v="13961"/>
    <n v="3519"/>
    <n v="2944"/>
    <n v="4752"/>
    <n v="1576"/>
    <n v="2634"/>
    <n v="117"/>
    <n v="4604"/>
    <n v="49"/>
    <n v="62"/>
    <n v="4528"/>
    <n v="4363"/>
    <n v="370"/>
    <n v="9"/>
    <n v="12"/>
    <n v="109"/>
    <n v="13911"/>
    <n v="738"/>
    <n v="1763"/>
    <n v="1510"/>
    <n v="10"/>
    <n v="103"/>
    <n v="1258"/>
    <n v="6280"/>
    <n v="6091.6"/>
    <n v="5400.7999999999993"/>
    <n v="125600"/>
    <n v="4639"/>
  </r>
  <r>
    <s v="Ankole"/>
    <x v="9"/>
    <s v="Jan to Mar 18"/>
    <x v="9"/>
    <x v="2"/>
    <n v="5421"/>
    <n v="1316"/>
    <n v="2342"/>
    <n v="15446"/>
    <n v="4155"/>
    <n v="3593"/>
    <n v="5140"/>
    <n v="3021"/>
    <n v="3288"/>
    <n v="181"/>
    <n v="4608"/>
    <n v="60"/>
    <n v="44"/>
    <n v="4521"/>
    <n v="4413"/>
    <n v="422"/>
    <n v="42"/>
    <n v="11"/>
    <n v="132"/>
    <n v="14084"/>
    <n v="715"/>
    <n v="1674"/>
    <n v="1519"/>
    <n v="11"/>
    <n v="119"/>
    <n v="1207"/>
    <n v="6280"/>
    <n v="6091.6"/>
    <n v="5400.7999999999993"/>
    <n v="125600"/>
    <n v="4625"/>
  </r>
  <r>
    <s v="Ankole"/>
    <x v="9"/>
    <s v="Apr to Jun 18"/>
    <x v="10"/>
    <x v="2"/>
    <n v="5316"/>
    <n v="1257"/>
    <n v="2431"/>
    <n v="15616"/>
    <n v="4169"/>
    <n v="3540"/>
    <n v="5117"/>
    <n v="3705"/>
    <n v="3448"/>
    <n v="164"/>
    <n v="4780"/>
    <n v="51"/>
    <n v="33"/>
    <n v="4708"/>
    <n v="4496"/>
    <n v="419"/>
    <n v="11"/>
    <n v="16"/>
    <n v="60"/>
    <n v="14019"/>
    <n v="797"/>
    <n v="1609"/>
    <n v="1380"/>
    <n v="17"/>
    <n v="92"/>
    <n v="1490"/>
    <n v="6280"/>
    <n v="6091.6"/>
    <n v="5400.7999999999993"/>
    <n v="125600"/>
    <n v="4792"/>
  </r>
  <r>
    <s v="Ankole"/>
    <x v="9"/>
    <s v="Jul to Sep 18"/>
    <x v="11"/>
    <x v="2"/>
    <n v="5405"/>
    <n v="1189"/>
    <n v="2948"/>
    <n v="16652"/>
    <n v="4300"/>
    <n v="4272"/>
    <n v="5039"/>
    <n v="4857"/>
    <n v="4413"/>
    <n v="236"/>
    <n v="5377"/>
    <n v="51"/>
    <n v="52"/>
    <n v="5297"/>
    <n v="5105"/>
    <n v="410"/>
    <n v="13"/>
    <n v="16"/>
    <n v="202"/>
    <n v="17822"/>
    <n v="776"/>
    <n v="1594"/>
    <n v="1425"/>
    <n v="16"/>
    <n v="156"/>
    <n v="1535"/>
    <n v="6280"/>
    <n v="6091.6"/>
    <n v="5400.7999999999993"/>
    <n v="125600"/>
    <n v="5400"/>
  </r>
  <r>
    <s v="Ankole"/>
    <x v="9"/>
    <s v="Oct to Dec 18"/>
    <x v="12"/>
    <x v="3"/>
    <n v="4962"/>
    <n v="1112"/>
    <n v="2719"/>
    <n v="15667"/>
    <n v="4018"/>
    <n v="3730"/>
    <n v="4247"/>
    <n v="4458"/>
    <n v="4153"/>
    <n v="178"/>
    <n v="5167"/>
    <n v="45"/>
    <n v="39"/>
    <n v="5118"/>
    <n v="4902"/>
    <n v="374"/>
    <n v="8"/>
    <n v="11"/>
    <n v="109"/>
    <n v="15524"/>
    <n v="1115"/>
    <n v="1550"/>
    <n v="1457"/>
    <n v="11"/>
    <n v="129"/>
    <n v="1614"/>
    <n v="6417.5"/>
    <n v="6224.9750000000004"/>
    <n v="5519.0499999999993"/>
    <n v="128350"/>
    <n v="5202"/>
  </r>
  <r>
    <s v="Ankole"/>
    <x v="9"/>
    <s v="Jan to Mar 19"/>
    <x v="13"/>
    <x v="3"/>
    <n v="6056"/>
    <n v="1325"/>
    <n v="3203"/>
    <n v="18310"/>
    <n v="4675"/>
    <n v="4372"/>
    <n v="5202"/>
    <n v="5333"/>
    <n v="5762"/>
    <n v="235"/>
    <n v="4871"/>
    <n v="45"/>
    <n v="57"/>
    <n v="4805"/>
    <n v="4557"/>
    <n v="429"/>
    <n v="13"/>
    <n v="9"/>
    <n v="58"/>
    <n v="13625"/>
    <n v="888"/>
    <n v="1545"/>
    <n v="1300"/>
    <n v="9"/>
    <n v="159"/>
    <n v="1197"/>
    <n v="6417.5"/>
    <n v="6224.9750000000004"/>
    <n v="5519.0499999999993"/>
    <n v="128350"/>
    <n v="4907"/>
  </r>
  <r>
    <s v="Ankole"/>
    <x v="9"/>
    <s v="Apr to Jun 19"/>
    <x v="14"/>
    <x v="3"/>
    <n v="5750"/>
    <n v="1422"/>
    <n v="3294"/>
    <n v="18301"/>
    <n v="4638"/>
    <n v="4252"/>
    <n v="4983"/>
    <n v="4796"/>
    <n v="5358"/>
    <n v="192"/>
    <n v="5316"/>
    <n v="54"/>
    <n v="67"/>
    <n v="5187"/>
    <n v="4234"/>
    <n v="383"/>
    <n v="3"/>
    <n v="11"/>
    <n v="118"/>
    <n v="14437"/>
    <n v="1191"/>
    <n v="1654"/>
    <n v="1555"/>
    <n v="11"/>
    <n v="148"/>
    <n v="1652"/>
    <n v="6417.5"/>
    <n v="6224.9750000000004"/>
    <n v="5519.0499999999993"/>
    <n v="128350"/>
    <n v="5308"/>
  </r>
  <r>
    <s v="Ankole"/>
    <x v="9"/>
    <s v="Jul to Sep 19"/>
    <x v="15"/>
    <x v="3"/>
    <n v="4827"/>
    <n v="1527"/>
    <n v="3141"/>
    <n v="16620"/>
    <n v="3639"/>
    <n v="3728"/>
    <n v="3801"/>
    <n v="4165"/>
    <n v="4757"/>
    <n v="149"/>
    <n v="5230"/>
    <n v="36"/>
    <n v="68"/>
    <n v="5138"/>
    <n v="4863"/>
    <n v="352"/>
    <n v="6"/>
    <n v="10"/>
    <n v="101"/>
    <n v="13564"/>
    <n v="1180"/>
    <n v="1569"/>
    <n v="1443"/>
    <n v="11"/>
    <n v="119"/>
    <n v="1274"/>
    <n v="6417.5"/>
    <n v="6224.9750000000004"/>
    <n v="5519.0499999999993"/>
    <n v="128350"/>
    <n v="5242"/>
  </r>
  <r>
    <s v="Ankole"/>
    <x v="9"/>
    <s v="Oct to Dec 19"/>
    <x v="16"/>
    <x v="4"/>
    <n v="4104"/>
    <n v="1084"/>
    <n v="2525"/>
    <n v="14350"/>
    <n v="2760"/>
    <n v="2559"/>
    <n v="3054"/>
    <n v="2757"/>
    <n v="3887"/>
    <n v="123"/>
    <n v="5113"/>
    <n v="46"/>
    <n v="57"/>
    <n v="5039"/>
    <n v="4874"/>
    <n v="318"/>
    <n v="13"/>
    <n v="5"/>
    <n v="86"/>
    <n v="12485"/>
    <n v="821"/>
    <n v="1290"/>
    <n v="1145"/>
    <n v="5"/>
    <n v="66"/>
    <n v="1473"/>
    <n v="4785"/>
    <n v="4641.45"/>
    <n v="4115.0999999999995"/>
    <n v="95700"/>
    <n v="5142"/>
  </r>
  <r>
    <s v="Ankole"/>
    <x v="10"/>
    <s v="Oct to Dec 15"/>
    <x v="0"/>
    <x v="0"/>
    <n v="1285"/>
    <n v="304"/>
    <n v="569"/>
    <n v="3726"/>
    <n v="1056"/>
    <n v="768"/>
    <n v="1041"/>
    <n v="1971"/>
    <n v="830"/>
    <n v="21"/>
    <n v="679"/>
    <n v="6"/>
    <n v="3"/>
    <n v="673"/>
    <n v="343"/>
    <n v="31"/>
    <n v="2"/>
    <m/>
    <n v="5"/>
    <n v="1858"/>
    <n v="27"/>
    <n v="260"/>
    <n v="118"/>
    <m/>
    <m/>
    <n v="16"/>
    <n v="2310"/>
    <n v="2240.7000000000003"/>
    <n v="1986.6"/>
    <n v="46200"/>
    <n v="682"/>
  </r>
  <r>
    <s v="Ankole"/>
    <x v="10"/>
    <s v="Jan to Mar 16"/>
    <x v="1"/>
    <x v="0"/>
    <n v="1605"/>
    <n v="302"/>
    <n v="669"/>
    <n v="4133"/>
    <n v="1336"/>
    <n v="1021"/>
    <n v="1163"/>
    <n v="1490"/>
    <n v="1321"/>
    <n v="20"/>
    <n v="690"/>
    <n v="4"/>
    <n v="1"/>
    <n v="686"/>
    <n v="599"/>
    <n v="52"/>
    <n v="16"/>
    <m/>
    <n v="4"/>
    <n v="1624"/>
    <n v="21"/>
    <n v="165"/>
    <n v="75"/>
    <m/>
    <m/>
    <n v="29"/>
    <n v="2310"/>
    <n v="2240.7000000000003"/>
    <n v="1986.6"/>
    <n v="46200"/>
    <n v="691"/>
  </r>
  <r>
    <s v="Ankole"/>
    <x v="10"/>
    <s v="Apr to Jun 16"/>
    <x v="2"/>
    <x v="0"/>
    <n v="1410"/>
    <n v="348"/>
    <n v="725"/>
    <n v="4580"/>
    <n v="1104"/>
    <n v="887"/>
    <n v="1230"/>
    <n v="1754"/>
    <n v="1655"/>
    <n v="47"/>
    <n v="740"/>
    <n v="3"/>
    <n v="10"/>
    <n v="710"/>
    <n v="702"/>
    <n v="46"/>
    <n v="1"/>
    <m/>
    <n v="6"/>
    <n v="1849"/>
    <n v="25"/>
    <n v="235"/>
    <n v="67"/>
    <m/>
    <m/>
    <n v="34"/>
    <n v="2310"/>
    <n v="2240.7000000000003"/>
    <n v="1986.6"/>
    <n v="46200"/>
    <n v="723"/>
  </r>
  <r>
    <s v="Ankole"/>
    <x v="10"/>
    <s v="Jul to Sep 16"/>
    <x v="3"/>
    <x v="0"/>
    <n v="1542"/>
    <n v="312"/>
    <n v="871"/>
    <n v="4827"/>
    <n v="1263"/>
    <n v="1092"/>
    <n v="1499"/>
    <n v="995"/>
    <n v="1569"/>
    <n v="53"/>
    <n v="940"/>
    <n v="4"/>
    <n v="4"/>
    <n v="903"/>
    <n v="921"/>
    <n v="53"/>
    <n v="2"/>
    <m/>
    <n v="6"/>
    <n v="2367"/>
    <n v="40"/>
    <n v="239"/>
    <n v="65"/>
    <m/>
    <m/>
    <n v="28"/>
    <n v="2310"/>
    <n v="2240.7000000000003"/>
    <n v="1986.6"/>
    <n v="46200"/>
    <n v="911"/>
  </r>
  <r>
    <s v="Ankole"/>
    <x v="10"/>
    <s v="Oct to Dec 16"/>
    <x v="4"/>
    <x v="1"/>
    <n v="1343"/>
    <n v="291"/>
    <n v="704"/>
    <n v="4138"/>
    <n v="1123"/>
    <n v="1032"/>
    <n v="1300"/>
    <n v="482"/>
    <n v="1428"/>
    <n v="47"/>
    <n v="780"/>
    <n v="2"/>
    <n v="7"/>
    <n v="747"/>
    <n v="720"/>
    <n v="47"/>
    <m/>
    <m/>
    <n v="4"/>
    <n v="1647"/>
    <n v="20"/>
    <n v="167"/>
    <n v="46"/>
    <m/>
    <m/>
    <n v="17"/>
    <n v="2335"/>
    <n v="2264.9500000000003"/>
    <n v="2008.1"/>
    <n v="46700"/>
    <n v="756"/>
  </r>
  <r>
    <s v="Ankole"/>
    <x v="10"/>
    <s v="Jan to Mar 17"/>
    <x v="5"/>
    <x v="1"/>
    <n v="1798"/>
    <n v="415"/>
    <n v="704"/>
    <n v="5080"/>
    <n v="1442"/>
    <n v="1382"/>
    <n v="1626"/>
    <n v="519"/>
    <n v="1690"/>
    <n v="47"/>
    <n v="894"/>
    <n v="2"/>
    <n v="8"/>
    <n v="884"/>
    <n v="865"/>
    <n v="42"/>
    <n v="2"/>
    <m/>
    <n v="6"/>
    <n v="2187"/>
    <n v="54"/>
    <n v="344"/>
    <n v="107"/>
    <m/>
    <m/>
    <n v="31"/>
    <n v="2335"/>
    <n v="2264.9500000000003"/>
    <n v="2008.1"/>
    <n v="46700"/>
    <n v="894"/>
  </r>
  <r>
    <s v="Ankole"/>
    <x v="10"/>
    <s v="Apr to Jun 17"/>
    <x v="6"/>
    <x v="1"/>
    <n v="1432"/>
    <n v="317"/>
    <n v="936"/>
    <n v="4678"/>
    <n v="1206"/>
    <n v="1270"/>
    <n v="1311"/>
    <n v="250"/>
    <n v="863"/>
    <n v="23"/>
    <n v="864"/>
    <n v="1"/>
    <n v="6"/>
    <n v="857"/>
    <n v="821"/>
    <n v="47"/>
    <n v="3"/>
    <m/>
    <n v="10"/>
    <n v="1928"/>
    <n v="44"/>
    <n v="200"/>
    <n v="103"/>
    <m/>
    <m/>
    <n v="34"/>
    <n v="2335"/>
    <n v="2264.9500000000003"/>
    <n v="2008.1"/>
    <n v="46700"/>
    <n v="864"/>
  </r>
  <r>
    <s v="Ankole"/>
    <x v="10"/>
    <s v="Jul to Sep 17"/>
    <x v="7"/>
    <x v="1"/>
    <n v="1766"/>
    <n v="388"/>
    <n v="939"/>
    <n v="5507"/>
    <n v="1414"/>
    <n v="1327"/>
    <n v="1550"/>
    <n v="947"/>
    <n v="1228"/>
    <n v="30"/>
    <n v="867"/>
    <m/>
    <n v="2"/>
    <n v="867"/>
    <n v="855"/>
    <n v="59"/>
    <n v="3"/>
    <m/>
    <n v="1"/>
    <n v="1871"/>
    <n v="69"/>
    <n v="264"/>
    <n v="121"/>
    <m/>
    <m/>
    <n v="17"/>
    <n v="2335"/>
    <n v="2264.9500000000003"/>
    <n v="2008.1"/>
    <n v="46700"/>
    <n v="869"/>
  </r>
  <r>
    <s v="Ankole"/>
    <x v="10"/>
    <s v="Oct to Dec 17"/>
    <x v="8"/>
    <x v="2"/>
    <n v="1525"/>
    <n v="308"/>
    <n v="810"/>
    <n v="4716"/>
    <n v="1324"/>
    <n v="1177"/>
    <n v="1446"/>
    <n v="144"/>
    <n v="987"/>
    <n v="25"/>
    <n v="903"/>
    <n v="3"/>
    <n v="4"/>
    <n v="892"/>
    <n v="888"/>
    <n v="43"/>
    <n v="1"/>
    <m/>
    <n v="3"/>
    <n v="2412"/>
    <n v="109"/>
    <n v="342"/>
    <n v="146"/>
    <m/>
    <m/>
    <n v="11"/>
    <n v="2360"/>
    <n v="2289.2000000000003"/>
    <n v="2029.6"/>
    <n v="47200"/>
    <n v="899"/>
  </r>
  <r>
    <s v="Ankole"/>
    <x v="10"/>
    <s v="Jan to Mar 18"/>
    <x v="9"/>
    <x v="2"/>
    <n v="1781"/>
    <n v="413"/>
    <n v="887"/>
    <n v="5474"/>
    <n v="1481"/>
    <n v="1436"/>
    <n v="1624"/>
    <n v="1420"/>
    <n v="1156"/>
    <n v="16"/>
    <n v="860"/>
    <n v="1"/>
    <n v="3"/>
    <n v="859"/>
    <n v="853"/>
    <n v="44"/>
    <n v="5"/>
    <n v="0"/>
    <n v="4"/>
    <n v="2671"/>
    <n v="61"/>
    <n v="406"/>
    <n v="151"/>
    <m/>
    <n v="3"/>
    <n v="12"/>
    <n v="2360"/>
    <n v="2289.2000000000003"/>
    <n v="2029.6"/>
    <n v="47200"/>
    <n v="863"/>
  </r>
  <r>
    <s v="Ankole"/>
    <x v="10"/>
    <s v="Apr to Jun 18"/>
    <x v="10"/>
    <x v="2"/>
    <n v="1602"/>
    <n v="391"/>
    <n v="879"/>
    <n v="6043"/>
    <n v="1388"/>
    <n v="1421"/>
    <n v="1542"/>
    <n v="1516"/>
    <n v="1103"/>
    <n v="15"/>
    <n v="886"/>
    <n v="2"/>
    <n v="3"/>
    <n v="886"/>
    <n v="838"/>
    <n v="51"/>
    <n v="2"/>
    <n v="0"/>
    <n v="1"/>
    <n v="2856"/>
    <n v="34"/>
    <n v="427"/>
    <n v="139"/>
    <m/>
    <n v="1"/>
    <n v="20"/>
    <n v="2360"/>
    <n v="2289.2000000000003"/>
    <n v="2029.6"/>
    <n v="47200"/>
    <n v="891"/>
  </r>
  <r>
    <s v="Ankole"/>
    <x v="10"/>
    <s v="Jul to Sep 18"/>
    <x v="11"/>
    <x v="2"/>
    <n v="1622"/>
    <n v="461"/>
    <n v="988"/>
    <n v="5396"/>
    <n v="1331"/>
    <n v="1167"/>
    <n v="1459"/>
    <n v="1715"/>
    <n v="1502"/>
    <n v="26"/>
    <n v="1027"/>
    <n v="3"/>
    <n v="5"/>
    <n v="1022"/>
    <n v="1016"/>
    <n v="50"/>
    <n v="2"/>
    <m/>
    <n v="8"/>
    <n v="3100"/>
    <n v="47"/>
    <n v="380"/>
    <n v="137"/>
    <m/>
    <n v="2"/>
    <n v="16"/>
    <n v="2360"/>
    <n v="2289.2000000000003"/>
    <n v="2029.6"/>
    <n v="47200"/>
    <n v="1030"/>
  </r>
  <r>
    <s v="Ankole"/>
    <x v="10"/>
    <s v="Oct to Dec 18"/>
    <x v="12"/>
    <x v="3"/>
    <n v="1414"/>
    <n v="340"/>
    <n v="837"/>
    <n v="4993"/>
    <n v="1168"/>
    <n v="1239"/>
    <n v="1404"/>
    <n v="1111"/>
    <n v="1187"/>
    <n v="37"/>
    <n v="915"/>
    <n v="5"/>
    <n v="1"/>
    <n v="912"/>
    <n v="901"/>
    <n v="49"/>
    <n v="3"/>
    <n v="0"/>
    <n v="6"/>
    <n v="2756"/>
    <n v="21"/>
    <n v="371"/>
    <n v="89"/>
    <n v="0"/>
    <n v="2"/>
    <n v="54"/>
    <n v="2385"/>
    <n v="2313.4500000000003"/>
    <n v="2051.1"/>
    <n v="47700"/>
    <n v="918"/>
  </r>
  <r>
    <s v="Ankole"/>
    <x v="10"/>
    <s v="Jan to Mar 19"/>
    <x v="13"/>
    <x v="3"/>
    <n v="1742"/>
    <n v="490"/>
    <n v="1174"/>
    <n v="5868"/>
    <n v="1467"/>
    <n v="1436"/>
    <n v="1624"/>
    <n v="1341"/>
    <n v="2077"/>
    <n v="30"/>
    <n v="979"/>
    <n v="3"/>
    <n v="4"/>
    <n v="963"/>
    <n v="936"/>
    <n v="59"/>
    <n v="5"/>
    <n v="0"/>
    <n v="9"/>
    <n v="3304"/>
    <n v="34"/>
    <n v="459"/>
    <n v="266"/>
    <n v="0"/>
    <n v="1"/>
    <n v="68"/>
    <n v="2385"/>
    <n v="2313.4500000000003"/>
    <n v="2051.1"/>
    <n v="47700"/>
    <n v="970"/>
  </r>
  <r>
    <s v="Ankole"/>
    <x v="10"/>
    <s v="Apr to Jun 19"/>
    <x v="14"/>
    <x v="3"/>
    <n v="1561"/>
    <n v="459"/>
    <n v="1107"/>
    <n v="5669"/>
    <n v="1326"/>
    <n v="1487"/>
    <n v="1516"/>
    <n v="1297"/>
    <n v="1350"/>
    <n v="30"/>
    <n v="977"/>
    <n v="0"/>
    <n v="4"/>
    <n v="975"/>
    <n v="957"/>
    <n v="61"/>
    <n v="4"/>
    <n v="0"/>
    <n v="4"/>
    <n v="3640"/>
    <n v="79"/>
    <n v="551"/>
    <n v="219"/>
    <n v="0"/>
    <s v=""/>
    <n v="52"/>
    <n v="2385"/>
    <n v="2313.4500000000003"/>
    <n v="2051.1"/>
    <n v="47700"/>
    <n v="979"/>
  </r>
  <r>
    <s v="Ankole"/>
    <x v="10"/>
    <s v="Jul to Sep 19"/>
    <x v="15"/>
    <x v="3"/>
    <n v="1443"/>
    <n v="493"/>
    <n v="1133"/>
    <n v="5272"/>
    <n v="890"/>
    <n v="1016"/>
    <n v="1299"/>
    <n v="947"/>
    <n v="1082"/>
    <n v="17"/>
    <n v="1055"/>
    <n v="5"/>
    <n v="5"/>
    <n v="1039"/>
    <n v="1017"/>
    <n v="55"/>
    <n v="4"/>
    <m/>
    <n v="3"/>
    <n v="3590"/>
    <n v="66"/>
    <n v="566"/>
    <n v="164"/>
    <n v="1"/>
    <n v="1"/>
    <n v="76"/>
    <n v="2385"/>
    <n v="2313.4500000000003"/>
    <n v="2051.1"/>
    <n v="47700"/>
    <n v="1049"/>
  </r>
  <r>
    <s v="Ankole"/>
    <x v="10"/>
    <s v="Oct to Dec 19"/>
    <x v="16"/>
    <x v="4"/>
    <n v="1245"/>
    <n v="375"/>
    <n v="769"/>
    <n v="4393"/>
    <n v="847"/>
    <n v="946"/>
    <n v="1105"/>
    <n v="814"/>
    <n v="742"/>
    <n v="11"/>
    <n v="837"/>
    <n v="0"/>
    <n v="0"/>
    <n v="835"/>
    <n v="747"/>
    <n v="37"/>
    <n v="1"/>
    <n v="1"/>
    <n v="4"/>
    <n v="2699"/>
    <n v="30"/>
    <n v="340"/>
    <n v="159"/>
    <n v="1"/>
    <n v="2"/>
    <n v="17"/>
    <n v="2407.5"/>
    <n v="2335.2750000000001"/>
    <n v="2070.4499999999998"/>
    <n v="48150"/>
    <n v="835"/>
  </r>
  <r>
    <s v="Ankole"/>
    <x v="11"/>
    <s v="Oct to Dec 15"/>
    <x v="0"/>
    <x v="0"/>
    <n v="4339"/>
    <n v="571"/>
    <n v="1521"/>
    <n v="11021"/>
    <n v="3208"/>
    <n v="2257"/>
    <n v="4027"/>
    <n v="2718"/>
    <n v="951"/>
    <n v="59"/>
    <n v="2787"/>
    <n v="35"/>
    <n v="13"/>
    <n v="2735"/>
    <n v="1128"/>
    <n v="329"/>
    <n v="3"/>
    <n v="4"/>
    <n v="30"/>
    <n v="3534"/>
    <n v="397"/>
    <n v="254"/>
    <n v="169"/>
    <n v="2"/>
    <m/>
    <n v="226"/>
    <n v="6140"/>
    <n v="5955.8"/>
    <n v="5280.4"/>
    <n v="122800"/>
    <n v="2783"/>
  </r>
  <r>
    <s v="Ankole"/>
    <x v="11"/>
    <s v="Jan to Mar 16"/>
    <x v="1"/>
    <x v="0"/>
    <n v="5018"/>
    <n v="713"/>
    <n v="1831"/>
    <n v="11936"/>
    <n v="3776"/>
    <n v="2477"/>
    <n v="3566"/>
    <n v="3354"/>
    <n v="508"/>
    <n v="9"/>
    <n v="2745"/>
    <n v="22"/>
    <n v="33"/>
    <n v="2656"/>
    <n v="2140"/>
    <n v="117"/>
    <n v="11"/>
    <n v="3"/>
    <n v="52"/>
    <n v="3861"/>
    <n v="328"/>
    <n v="384"/>
    <n v="627"/>
    <n v="6"/>
    <m/>
    <n v="251"/>
    <n v="6140"/>
    <n v="5955.8"/>
    <n v="5280.4"/>
    <n v="122800"/>
    <n v="2711"/>
  </r>
  <r>
    <s v="Ankole"/>
    <x v="11"/>
    <s v="Apr to Jun 16"/>
    <x v="2"/>
    <x v="0"/>
    <n v="4543"/>
    <n v="693"/>
    <n v="1841"/>
    <n v="12263"/>
    <n v="3325"/>
    <n v="2137"/>
    <n v="3052"/>
    <n v="3117"/>
    <n v="814"/>
    <n v="35"/>
    <n v="2517"/>
    <n v="16"/>
    <n v="23"/>
    <n v="2409"/>
    <n v="1800"/>
    <n v="126"/>
    <n v="14"/>
    <m/>
    <n v="30"/>
    <n v="4514"/>
    <n v="242"/>
    <n v="529"/>
    <n v="659"/>
    <n v="2"/>
    <n v="1"/>
    <n v="178"/>
    <n v="6140"/>
    <n v="5955.8"/>
    <n v="5280.4"/>
    <n v="122800"/>
    <n v="2448"/>
  </r>
  <r>
    <s v="Ankole"/>
    <x v="11"/>
    <s v="Jul to Sep 16"/>
    <x v="3"/>
    <x v="0"/>
    <n v="3970"/>
    <n v="754"/>
    <n v="1789"/>
    <n v="11297"/>
    <n v="2411"/>
    <n v="1905"/>
    <n v="3401"/>
    <n v="3682"/>
    <n v="929"/>
    <n v="26"/>
    <n v="2369"/>
    <n v="5"/>
    <n v="31"/>
    <n v="2325"/>
    <n v="2118"/>
    <n v="140"/>
    <n v="8"/>
    <n v="1"/>
    <n v="26"/>
    <n v="4679"/>
    <n v="242"/>
    <n v="476"/>
    <n v="489"/>
    <n v="1"/>
    <m/>
    <n v="299"/>
    <n v="6140"/>
    <n v="5955.8"/>
    <n v="5280.4"/>
    <n v="122800"/>
    <n v="2361"/>
  </r>
  <r>
    <s v="Ankole"/>
    <x v="11"/>
    <s v="Oct to Dec 16"/>
    <x v="4"/>
    <x v="1"/>
    <n v="4639"/>
    <n v="880"/>
    <n v="1972"/>
    <n v="12515"/>
    <n v="3911"/>
    <n v="2545"/>
    <n v="4455"/>
    <n v="3495"/>
    <n v="1846"/>
    <n v="45"/>
    <n v="2762"/>
    <n v="16"/>
    <n v="12"/>
    <n v="2717"/>
    <n v="2684"/>
    <n v="137"/>
    <n v="5"/>
    <n v="1"/>
    <n v="20"/>
    <n v="5998"/>
    <n v="363"/>
    <n v="598"/>
    <n v="510"/>
    <n v="17"/>
    <m/>
    <n v="129"/>
    <n v="6263.75"/>
    <n v="6075.8375000000005"/>
    <n v="5386.8249999999998"/>
    <n v="125275"/>
    <n v="2745"/>
  </r>
  <r>
    <s v="Ankole"/>
    <x v="11"/>
    <s v="Jan to Mar 17"/>
    <x v="5"/>
    <x v="1"/>
    <n v="5666"/>
    <n v="953"/>
    <n v="2375"/>
    <n v="14826"/>
    <n v="4627"/>
    <n v="3441"/>
    <n v="4969"/>
    <n v="2839"/>
    <n v="3898"/>
    <n v="88"/>
    <n v="3208"/>
    <n v="14"/>
    <n v="21"/>
    <n v="3196"/>
    <n v="2984"/>
    <n v="172"/>
    <n v="10"/>
    <n v="0"/>
    <n v="39"/>
    <n v="6740"/>
    <n v="132"/>
    <n v="779"/>
    <n v="213"/>
    <n v="1"/>
    <n v="293"/>
    <n v="111"/>
    <n v="6263.75"/>
    <n v="6075.8375000000005"/>
    <n v="5386.8249999999998"/>
    <n v="125275"/>
    <n v="3231"/>
  </r>
  <r>
    <s v="Ankole"/>
    <x v="11"/>
    <s v="Apr to Jun 17"/>
    <x v="6"/>
    <x v="1"/>
    <n v="5089"/>
    <n v="837"/>
    <n v="2389"/>
    <n v="14155"/>
    <n v="4323"/>
    <n v="3274"/>
    <n v="4405"/>
    <n v="1950"/>
    <n v="2528"/>
    <n v="55"/>
    <n v="3183"/>
    <n v="24"/>
    <n v="19"/>
    <n v="3158"/>
    <n v="3027"/>
    <n v="162"/>
    <n v="9"/>
    <n v="4"/>
    <n v="72"/>
    <n v="7406"/>
    <n v="118"/>
    <n v="666"/>
    <n v="234"/>
    <n v="3"/>
    <n v="6"/>
    <n v="158"/>
    <n v="6263.75"/>
    <n v="6075.8375000000005"/>
    <n v="5386.8249999999998"/>
    <n v="125275"/>
    <n v="3201"/>
  </r>
  <r>
    <s v="Ankole"/>
    <x v="11"/>
    <s v="Jul to Sep 17"/>
    <x v="7"/>
    <x v="1"/>
    <n v="4784"/>
    <n v="986"/>
    <n v="2586"/>
    <n v="13939"/>
    <n v="3781"/>
    <n v="3349"/>
    <n v="4449"/>
    <n v="2754"/>
    <n v="2453"/>
    <n v="71"/>
    <n v="3321"/>
    <n v="21"/>
    <n v="31"/>
    <n v="3236"/>
    <n v="3179"/>
    <n v="193"/>
    <n v="6"/>
    <n v="2"/>
    <n v="45"/>
    <n v="7792"/>
    <n v="185"/>
    <n v="759"/>
    <n v="179"/>
    <n v="2"/>
    <m/>
    <n v="218"/>
    <n v="6263.75"/>
    <n v="6075.8375000000005"/>
    <n v="5386.8249999999998"/>
    <n v="125275"/>
    <n v="3288"/>
  </r>
  <r>
    <s v="Ankole"/>
    <x v="11"/>
    <s v="Oct to Dec 17"/>
    <x v="8"/>
    <x v="2"/>
    <n v="4467"/>
    <n v="791"/>
    <n v="2329"/>
    <n v="12969"/>
    <n v="3611"/>
    <n v="3165"/>
    <n v="4077"/>
    <n v="1381"/>
    <n v="2694"/>
    <n v="99"/>
    <n v="2933"/>
    <n v="21"/>
    <n v="17"/>
    <n v="2901"/>
    <n v="2796"/>
    <n v="148"/>
    <n v="6"/>
    <n v="1"/>
    <n v="50"/>
    <n v="7397"/>
    <n v="146"/>
    <n v="880"/>
    <n v="241"/>
    <m/>
    <m/>
    <n v="139"/>
    <n v="6388.75"/>
    <n v="6197.0875000000005"/>
    <n v="5494.3249999999998"/>
    <n v="127775"/>
    <n v="2939"/>
  </r>
  <r>
    <s v="Ankole"/>
    <x v="11"/>
    <s v="Jan to Mar 18"/>
    <x v="9"/>
    <x v="2"/>
    <n v="5402"/>
    <n v="967"/>
    <n v="2525"/>
    <n v="14888"/>
    <n v="3862"/>
    <n v="2860"/>
    <n v="4243"/>
    <n v="2436"/>
    <n v="2510"/>
    <n v="56"/>
    <n v="3202"/>
    <n v="8"/>
    <n v="19"/>
    <n v="3218"/>
    <n v="3181"/>
    <n v="160"/>
    <n v="8"/>
    <n v="2"/>
    <n v="29"/>
    <n v="8359"/>
    <n v="193"/>
    <n v="935"/>
    <n v="273"/>
    <n v="2"/>
    <n v="2"/>
    <n v="138"/>
    <n v="6388.75"/>
    <n v="6197.0875000000005"/>
    <n v="5494.3249999999998"/>
    <n v="127775"/>
    <n v="3245"/>
  </r>
  <r>
    <s v="Ankole"/>
    <x v="11"/>
    <s v="Apr to Jun 18"/>
    <x v="10"/>
    <x v="2"/>
    <n v="5147"/>
    <n v="1065"/>
    <n v="2403"/>
    <n v="14861"/>
    <n v="4225"/>
    <n v="3339"/>
    <n v="4471"/>
    <n v="4311"/>
    <n v="3071"/>
    <n v="66"/>
    <n v="3259"/>
    <n v="10"/>
    <n v="21"/>
    <n v="3246"/>
    <n v="3213"/>
    <n v="138"/>
    <n v="12"/>
    <n v="0"/>
    <n v="33"/>
    <n v="8737"/>
    <n v="157"/>
    <n v="1043"/>
    <n v="225"/>
    <m/>
    <n v="4"/>
    <n v="187"/>
    <n v="6388.75"/>
    <n v="6197.0875000000005"/>
    <n v="5494.3249999999998"/>
    <n v="127775"/>
    <n v="3277"/>
  </r>
  <r>
    <s v="Ankole"/>
    <x v="11"/>
    <s v="Jul to Sep 18"/>
    <x v="11"/>
    <x v="2"/>
    <n v="4819"/>
    <n v="956"/>
    <n v="2603"/>
    <n v="14792"/>
    <n v="3794"/>
    <n v="3674"/>
    <n v="4058"/>
    <n v="4946"/>
    <n v="4011"/>
    <n v="73"/>
    <n v="3292"/>
    <n v="14"/>
    <n v="19"/>
    <n v="3281"/>
    <n v="3195"/>
    <n v="154"/>
    <n v="4"/>
    <n v="1"/>
    <n v="40"/>
    <n v="8208"/>
    <n v="124"/>
    <n v="960"/>
    <n v="216"/>
    <n v="1"/>
    <n v="12"/>
    <n v="256"/>
    <n v="6388.75"/>
    <n v="6197.0875000000005"/>
    <n v="5494.3249999999998"/>
    <n v="127775"/>
    <n v="3314"/>
  </r>
  <r>
    <s v="Ankole"/>
    <x v="11"/>
    <s v="Oct to Dec 18"/>
    <x v="12"/>
    <x v="3"/>
    <n v="4700"/>
    <n v="916"/>
    <n v="2206"/>
    <n v="13624"/>
    <n v="3639"/>
    <n v="2819"/>
    <n v="4647"/>
    <n v="3676"/>
    <n v="2957"/>
    <n v="247"/>
    <n v="3091"/>
    <n v="20"/>
    <n v="16"/>
    <n v="3077"/>
    <n v="3031"/>
    <n v="164"/>
    <n v="11"/>
    <n v="1"/>
    <n v="40"/>
    <n v="7713"/>
    <n v="150"/>
    <n v="988"/>
    <n v="161"/>
    <n v="1"/>
    <n v="19"/>
    <n v="193"/>
    <n v="6513.75"/>
    <n v="6318.3375000000005"/>
    <n v="5601.8249999999998"/>
    <n v="130275"/>
    <n v="3113"/>
  </r>
  <r>
    <s v="Ankole"/>
    <x v="11"/>
    <s v="Jan to Mar 19"/>
    <x v="13"/>
    <x v="3"/>
    <n v="5508"/>
    <n v="1043"/>
    <n v="2369"/>
    <n v="15613"/>
    <n v="3575"/>
    <n v="2939"/>
    <n v="5418"/>
    <n v="3985"/>
    <n v="3379"/>
    <n v="68"/>
    <n v="3249"/>
    <n v="11"/>
    <n v="23"/>
    <n v="3231"/>
    <n v="3193"/>
    <n v="177"/>
    <n v="9"/>
    <n v="1"/>
    <n v="54"/>
    <n v="8102"/>
    <n v="129"/>
    <n v="866"/>
    <n v="222"/>
    <n v="1"/>
    <n v="18"/>
    <n v="200"/>
    <n v="6513.75"/>
    <n v="6318.3375000000005"/>
    <n v="5601.8249999999998"/>
    <n v="130275"/>
    <n v="3265"/>
  </r>
  <r>
    <s v="Ankole"/>
    <x v="11"/>
    <s v="Apr to Jun 19"/>
    <x v="14"/>
    <x v="3"/>
    <n v="5569"/>
    <n v="1090"/>
    <n v="2522"/>
    <n v="16148"/>
    <n v="3955"/>
    <n v="3156"/>
    <n v="5314"/>
    <n v="3813"/>
    <n v="5621"/>
    <n v="116"/>
    <n v="3444"/>
    <n v="23"/>
    <n v="22"/>
    <n v="3462"/>
    <n v="3437"/>
    <n v="166"/>
    <n v="10"/>
    <n v="0"/>
    <n v="24"/>
    <n v="11053"/>
    <n v="135"/>
    <n v="928"/>
    <n v="302"/>
    <n v="0"/>
    <n v="23"/>
    <n v="218"/>
    <n v="6513.75"/>
    <n v="6318.3375000000005"/>
    <n v="5601.8249999999998"/>
    <n v="130275"/>
    <n v="3507"/>
  </r>
  <r>
    <s v="Ankole"/>
    <x v="11"/>
    <s v="Jul to Sep 19"/>
    <x v="15"/>
    <x v="3"/>
    <n v="5061"/>
    <n v="1065"/>
    <n v="2721"/>
    <n v="16100"/>
    <n v="3667"/>
    <n v="2597"/>
    <n v="3864"/>
    <n v="3330"/>
    <n v="5362"/>
    <n v="97"/>
    <n v="3682"/>
    <n v="16"/>
    <n v="16"/>
    <n v="3650"/>
    <n v="3484"/>
    <n v="203"/>
    <n v="10"/>
    <n v="3"/>
    <n v="63"/>
    <n v="9206"/>
    <n v="168"/>
    <n v="939"/>
    <n v="298"/>
    <n v="5"/>
    <n v="49"/>
    <n v="335"/>
    <n v="6513.75"/>
    <n v="6318.3375000000005"/>
    <n v="5601.8249999999998"/>
    <n v="130275"/>
    <n v="3682"/>
  </r>
  <r>
    <s v="Ankole"/>
    <x v="11"/>
    <s v="Oct to Dec 19"/>
    <x v="16"/>
    <x v="4"/>
    <n v="4460"/>
    <n v="963"/>
    <n v="2193"/>
    <n v="13683"/>
    <n v="2395"/>
    <n v="1798"/>
    <n v="3799"/>
    <n v="3122"/>
    <n v="3431"/>
    <n v="70"/>
    <n v="3179"/>
    <n v="14"/>
    <n v="21"/>
    <n v="3161"/>
    <n v="2945"/>
    <n v="168"/>
    <n v="4"/>
    <n v="2"/>
    <n v="45"/>
    <n v="7095"/>
    <n v="89"/>
    <n v="714"/>
    <n v="205"/>
    <n v="2"/>
    <n v="22"/>
    <n v="222"/>
    <n v="6638.75"/>
    <n v="6439.5875000000005"/>
    <n v="5709.3249999999998"/>
    <n v="132775"/>
    <n v="3196"/>
  </r>
  <r>
    <s v="Kigezi"/>
    <x v="12"/>
    <s v="Oct to Dec 15"/>
    <x v="0"/>
    <x v="0"/>
    <n v="1878"/>
    <n v="349"/>
    <n v="863"/>
    <n v="4816"/>
    <n v="1592"/>
    <n v="1118"/>
    <n v="1623"/>
    <n v="1051"/>
    <n v="1047"/>
    <n v="11"/>
    <n v="996"/>
    <n v="7"/>
    <n v="5"/>
    <n v="980"/>
    <n v="200"/>
    <n v="9"/>
    <n v="2"/>
    <n v="0"/>
    <n v="15"/>
    <n v="2503"/>
    <n v="69"/>
    <n v="215"/>
    <n v="52"/>
    <n v="4"/>
    <m/>
    <m/>
    <n v="2478.75"/>
    <n v="2404.3875000000003"/>
    <n v="2131.7249999999999"/>
    <n v="49575"/>
    <n v="992"/>
  </r>
  <r>
    <s v="Kigezi"/>
    <x v="12"/>
    <s v="Jan to Mar 16"/>
    <x v="1"/>
    <x v="0"/>
    <n v="2177"/>
    <n v="401"/>
    <n v="816"/>
    <n v="5214"/>
    <n v="1926"/>
    <n v="1459"/>
    <n v="1863"/>
    <n v="1445"/>
    <n v="1228"/>
    <n v="33"/>
    <n v="1040"/>
    <n v="3"/>
    <n v="1"/>
    <n v="1038"/>
    <n v="902"/>
    <n v="18"/>
    <n v="3"/>
    <n v="0"/>
    <n v="5"/>
    <n v="2549"/>
    <n v="74"/>
    <n v="206"/>
    <n v="36"/>
    <m/>
    <m/>
    <n v="4"/>
    <n v="2478.75"/>
    <n v="2404.3875000000003"/>
    <n v="2131.7249999999999"/>
    <n v="49575"/>
    <n v="1042"/>
  </r>
  <r>
    <s v="Kigezi"/>
    <x v="12"/>
    <s v="Apr to Jun 16"/>
    <x v="2"/>
    <x v="0"/>
    <n v="2292"/>
    <n v="391"/>
    <n v="893"/>
    <n v="5765"/>
    <n v="2066"/>
    <n v="1551"/>
    <n v="1857"/>
    <n v="1919"/>
    <n v="1863"/>
    <n v="21"/>
    <n v="1068"/>
    <n v="5"/>
    <n v="3"/>
    <n v="1053"/>
    <n v="903"/>
    <n v="18"/>
    <n v="41"/>
    <m/>
    <n v="5"/>
    <n v="2772"/>
    <n v="94"/>
    <n v="250"/>
    <n v="77"/>
    <m/>
    <m/>
    <n v="1"/>
    <n v="2478.75"/>
    <n v="2404.3875000000003"/>
    <n v="2131.7249999999999"/>
    <n v="49575"/>
    <n v="1061"/>
  </r>
  <r>
    <s v="Kigezi"/>
    <x v="12"/>
    <s v="Jul to Sep 16"/>
    <x v="3"/>
    <x v="0"/>
    <n v="2069"/>
    <n v="353"/>
    <n v="933"/>
    <n v="5778"/>
    <n v="1908"/>
    <n v="1736"/>
    <n v="1889"/>
    <n v="1943"/>
    <n v="1767"/>
    <n v="21"/>
    <n v="1164"/>
    <n v="4"/>
    <n v="15"/>
    <n v="1116"/>
    <n v="944"/>
    <n v="20"/>
    <n v="5"/>
    <m/>
    <n v="9"/>
    <n v="3011"/>
    <n v="161"/>
    <n v="225"/>
    <n v="183"/>
    <m/>
    <m/>
    <m/>
    <n v="2478.75"/>
    <n v="2404.3875000000003"/>
    <n v="2131.7249999999999"/>
    <n v="49575"/>
    <n v="1135"/>
  </r>
  <r>
    <s v="Kigezi"/>
    <x v="12"/>
    <s v="Oct to Dec 16"/>
    <x v="4"/>
    <x v="1"/>
    <n v="1992"/>
    <n v="386"/>
    <n v="793"/>
    <n v="5308"/>
    <n v="1618"/>
    <n v="1202"/>
    <n v="1965"/>
    <n v="1910"/>
    <n v="1302"/>
    <n v="12"/>
    <n v="977"/>
    <n v="11"/>
    <n v="4"/>
    <n v="968"/>
    <n v="913"/>
    <n v="10"/>
    <n v="2"/>
    <m/>
    <n v="5"/>
    <n v="2918"/>
    <n v="120"/>
    <n v="366"/>
    <n v="102"/>
    <m/>
    <m/>
    <m/>
    <n v="2506.25"/>
    <n v="2431.0625"/>
    <n v="2155.375"/>
    <n v="50125"/>
    <n v="983"/>
  </r>
  <r>
    <s v="Kigezi"/>
    <x v="12"/>
    <s v="Jan to Mar 17"/>
    <x v="5"/>
    <x v="1"/>
    <n v="2334"/>
    <n v="389"/>
    <n v="904"/>
    <n v="6313"/>
    <n v="2029"/>
    <n v="1730"/>
    <n v="2235"/>
    <n v="2131"/>
    <n v="1447"/>
    <n v="12"/>
    <n v="878"/>
    <n v="3"/>
    <n v="3"/>
    <n v="873"/>
    <n v="861"/>
    <n v="16"/>
    <m/>
    <m/>
    <n v="7"/>
    <n v="2835"/>
    <n v="128"/>
    <n v="350"/>
    <n v="89"/>
    <m/>
    <m/>
    <m/>
    <n v="2506.25"/>
    <n v="2431.0625"/>
    <n v="2155.375"/>
    <n v="50125"/>
    <n v="879"/>
  </r>
  <r>
    <s v="Kigezi"/>
    <x v="12"/>
    <s v="Apr to Jun 17"/>
    <x v="6"/>
    <x v="1"/>
    <n v="2322"/>
    <n v="324"/>
    <n v="911"/>
    <n v="6367"/>
    <n v="2130"/>
    <n v="2338"/>
    <n v="2234"/>
    <n v="1754"/>
    <n v="936"/>
    <n v="11"/>
    <n v="993"/>
    <n v="3"/>
    <n v="3"/>
    <n v="985"/>
    <n v="944"/>
    <n v="21"/>
    <n v="1"/>
    <n v="0"/>
    <n v="4"/>
    <n v="3444"/>
    <n v="201"/>
    <n v="415"/>
    <n v="118"/>
    <m/>
    <m/>
    <n v="0"/>
    <n v="2506.25"/>
    <n v="2431.0625"/>
    <n v="2155.375"/>
    <n v="50125"/>
    <n v="991"/>
  </r>
  <r>
    <s v="Kigezi"/>
    <x v="12"/>
    <s v="Jul to Sep 17"/>
    <x v="7"/>
    <x v="1"/>
    <n v="1825"/>
    <n v="352"/>
    <n v="953"/>
    <n v="6055"/>
    <n v="1663"/>
    <n v="2538"/>
    <n v="1707"/>
    <n v="1488"/>
    <n v="920"/>
    <n v="11"/>
    <n v="1045"/>
    <m/>
    <n v="5"/>
    <n v="1037"/>
    <n v="1020"/>
    <n v="25"/>
    <n v="1"/>
    <m/>
    <n v="5"/>
    <n v="3400"/>
    <n v="151"/>
    <n v="368"/>
    <n v="151"/>
    <m/>
    <m/>
    <m/>
    <n v="2506.25"/>
    <n v="2431.0625"/>
    <n v="2155.375"/>
    <n v="50125"/>
    <n v="1042"/>
  </r>
  <r>
    <s v="Kigezi"/>
    <x v="12"/>
    <s v="Oct to Dec 17"/>
    <x v="8"/>
    <x v="2"/>
    <n v="1768"/>
    <n v="301"/>
    <n v="864"/>
    <n v="6448"/>
    <n v="1697"/>
    <n v="2145"/>
    <n v="1768"/>
    <n v="1292"/>
    <n v="871"/>
    <n v="16"/>
    <n v="1003"/>
    <n v="4"/>
    <n v="4"/>
    <n v="980"/>
    <n v="963"/>
    <n v="14"/>
    <n v="1"/>
    <m/>
    <n v="5"/>
    <n v="3700"/>
    <n v="191"/>
    <n v="520"/>
    <n v="185"/>
    <m/>
    <m/>
    <m/>
    <n v="2532.5"/>
    <n v="2456.5250000000001"/>
    <n v="2177.9499999999998"/>
    <n v="50650"/>
    <n v="988"/>
  </r>
  <r>
    <s v="Kigezi"/>
    <x v="12"/>
    <s v="Jan to Mar 18"/>
    <x v="9"/>
    <x v="2"/>
    <n v="2049"/>
    <n v="373"/>
    <n v="824"/>
    <n v="5977"/>
    <n v="1865"/>
    <n v="2527"/>
    <n v="1909"/>
    <n v="1577"/>
    <n v="1097"/>
    <n v="59"/>
    <n v="952"/>
    <n v="2"/>
    <n v="5"/>
    <n v="945"/>
    <n v="912"/>
    <n v="15"/>
    <n v="1"/>
    <m/>
    <n v="13"/>
    <n v="3559"/>
    <n v="202"/>
    <n v="454"/>
    <n v="202"/>
    <m/>
    <n v="1"/>
    <m/>
    <n v="2532.5"/>
    <n v="2456.5250000000001"/>
    <n v="2177.9499999999998"/>
    <n v="50650"/>
    <n v="952"/>
  </r>
  <r>
    <s v="Kigezi"/>
    <x v="12"/>
    <s v="Apr to Jun 18"/>
    <x v="10"/>
    <x v="2"/>
    <n v="1889"/>
    <n v="344"/>
    <n v="873"/>
    <n v="5741"/>
    <n v="1682"/>
    <n v="2233"/>
    <n v="1829"/>
    <n v="1722"/>
    <n v="986"/>
    <n v="10"/>
    <n v="1010"/>
    <n v="1"/>
    <n v="2"/>
    <n v="1007"/>
    <n v="976"/>
    <n v="30"/>
    <n v="1"/>
    <m/>
    <n v="4"/>
    <n v="3767"/>
    <n v="143"/>
    <n v="568"/>
    <n v="169"/>
    <m/>
    <n v="2"/>
    <n v="1"/>
    <n v="2532.5"/>
    <n v="2456.5250000000001"/>
    <n v="2177.9499999999998"/>
    <n v="50650"/>
    <n v="1010"/>
  </r>
  <r>
    <s v="Kigezi"/>
    <x v="12"/>
    <s v="Jul to Sep 18"/>
    <x v="11"/>
    <x v="2"/>
    <n v="1881"/>
    <n v="384"/>
    <n v="892"/>
    <n v="5786"/>
    <n v="1548"/>
    <n v="1643"/>
    <n v="1828"/>
    <n v="1827"/>
    <n v="1230"/>
    <n v="25"/>
    <n v="1006"/>
    <n v="1"/>
    <n v="2"/>
    <n v="1003"/>
    <n v="981"/>
    <n v="25"/>
    <m/>
    <m/>
    <n v="13"/>
    <n v="3836"/>
    <n v="209"/>
    <n v="554"/>
    <n v="158"/>
    <m/>
    <m/>
    <n v="12"/>
    <n v="2532.5"/>
    <n v="2456.5250000000001"/>
    <n v="2177.9499999999998"/>
    <n v="50650"/>
    <n v="1006"/>
  </r>
  <r>
    <s v="Kigezi"/>
    <x v="12"/>
    <s v="Oct to Dec 18"/>
    <x v="12"/>
    <x v="3"/>
    <n v="1911"/>
    <n v="369"/>
    <n v="796"/>
    <n v="5547"/>
    <n v="1649"/>
    <n v="1688"/>
    <n v="1885"/>
    <n v="1858"/>
    <n v="1079"/>
    <n v="38"/>
    <n v="938"/>
    <n v="2"/>
    <n v="1"/>
    <n v="935"/>
    <n v="907"/>
    <n v="16"/>
    <s v=""/>
    <s v=""/>
    <n v="12"/>
    <n v="3695"/>
    <n v="142"/>
    <n v="581"/>
    <n v="190"/>
    <s v=""/>
    <n v="1"/>
    <n v="8"/>
    <n v="2557.5"/>
    <n v="2480.7750000000001"/>
    <n v="2199.4499999999998"/>
    <n v="51150"/>
    <n v="938"/>
  </r>
  <r>
    <s v="Kigezi"/>
    <x v="12"/>
    <s v="Jan to Mar 19"/>
    <x v="13"/>
    <x v="3"/>
    <n v="2318"/>
    <n v="476"/>
    <n v="1085"/>
    <n v="6879"/>
    <n v="2029"/>
    <n v="2028"/>
    <n v="2124"/>
    <n v="2145"/>
    <n v="1766"/>
    <n v="53"/>
    <n v="1096"/>
    <n v="4"/>
    <n v="3"/>
    <n v="1083"/>
    <n v="1038"/>
    <n v="19"/>
    <n v="1"/>
    <s v=""/>
    <n v="18"/>
    <n v="4080"/>
    <n v="173"/>
    <n v="606"/>
    <n v="184"/>
    <s v=""/>
    <n v="8"/>
    <n v="18"/>
    <n v="2557.5"/>
    <n v="2480.7750000000001"/>
    <n v="2199.4499999999998"/>
    <n v="51150"/>
    <n v="1090"/>
  </r>
  <r>
    <s v="Kigezi"/>
    <x v="12"/>
    <s v="Apr to Jun 19"/>
    <x v="14"/>
    <x v="3"/>
    <n v="2356"/>
    <n v="448"/>
    <n v="1227"/>
    <n v="7447"/>
    <n v="2194"/>
    <n v="1938"/>
    <n v="2180"/>
    <n v="2120"/>
    <n v="2010"/>
    <n v="21"/>
    <n v="1226"/>
    <n v="6"/>
    <n v="1"/>
    <n v="1216"/>
    <n v="1208"/>
    <n v="29"/>
    <n v="3"/>
    <s v=""/>
    <n v="21"/>
    <n v="5276"/>
    <n v="253"/>
    <n v="914"/>
    <n v="282"/>
    <s v=""/>
    <n v="7"/>
    <n v="28"/>
    <n v="2557.5"/>
    <n v="2480.7750000000001"/>
    <n v="2199.4499999999998"/>
    <n v="51150"/>
    <n v="1223"/>
  </r>
  <r>
    <s v="Kigezi"/>
    <x v="12"/>
    <s v="Jul to Sep 19"/>
    <x v="15"/>
    <x v="3"/>
    <n v="2001"/>
    <n v="467"/>
    <n v="1326"/>
    <n v="7122"/>
    <n v="1745"/>
    <n v="1846"/>
    <n v="1905"/>
    <n v="1642"/>
    <n v="1517"/>
    <n v="35"/>
    <n v="1399"/>
    <n v="3"/>
    <n v="3"/>
    <n v="1381"/>
    <n v="1351"/>
    <n v="19"/>
    <n v="2"/>
    <n v="1"/>
    <n v="12"/>
    <n v="5242"/>
    <n v="209"/>
    <n v="765"/>
    <n v="275"/>
    <n v="1"/>
    <n v="8"/>
    <n v="29"/>
    <n v="2557.5"/>
    <n v="2480.7750000000001"/>
    <n v="2199.4499999999998"/>
    <n v="51150"/>
    <n v="1387"/>
  </r>
  <r>
    <s v="Kigezi"/>
    <x v="12"/>
    <s v="Oct to Dec 19"/>
    <x v="16"/>
    <x v="4"/>
    <n v="1963"/>
    <n v="488"/>
    <n v="1079"/>
    <n v="6197"/>
    <n v="1480"/>
    <n v="1287"/>
    <n v="1903"/>
    <n v="1335"/>
    <n v="1430"/>
    <n v="14"/>
    <n v="1223"/>
    <n v="4"/>
    <n v="7"/>
    <n v="1217"/>
    <n v="1199"/>
    <n v="21"/>
    <n v="1"/>
    <s v=""/>
    <n v="13"/>
    <n v="4411"/>
    <n v="144"/>
    <n v="654"/>
    <n v="187"/>
    <s v=""/>
    <n v="10"/>
    <n v="27"/>
    <n v="2582.5"/>
    <n v="2505.0250000000001"/>
    <n v="2220.9499999999998"/>
    <n v="51650"/>
    <n v="1228"/>
  </r>
  <r>
    <s v="Ankole"/>
    <x v="13"/>
    <s v="Oct to Dec 15"/>
    <x v="0"/>
    <x v="0"/>
    <n v="1192"/>
    <n v="240"/>
    <n v="671"/>
    <n v="3271"/>
    <n v="1007"/>
    <n v="695"/>
    <n v="1445"/>
    <n v="1373"/>
    <n v="663"/>
    <n v="13"/>
    <n v="620"/>
    <n v="8"/>
    <n v="6"/>
    <n v="585"/>
    <n v="144"/>
    <n v="48"/>
    <n v="2"/>
    <m/>
    <n v="121"/>
    <n v="1422"/>
    <n v="59"/>
    <n v="98"/>
    <n v="9"/>
    <n v="6"/>
    <n v="6"/>
    <n v="13"/>
    <n v="1637.5"/>
    <n v="1588.375"/>
    <n v="1408.25"/>
    <n v="32750"/>
    <n v="599"/>
  </r>
  <r>
    <s v="Ankole"/>
    <x v="13"/>
    <s v="Jan to Mar 16"/>
    <x v="1"/>
    <x v="0"/>
    <n v="1506"/>
    <n v="324"/>
    <n v="874"/>
    <n v="4067"/>
    <n v="1125"/>
    <n v="984"/>
    <n v="1123"/>
    <n v="1323"/>
    <n v="566"/>
    <n v="16"/>
    <n v="637"/>
    <n v="7"/>
    <n v="4"/>
    <n v="654"/>
    <n v="513"/>
    <n v="24"/>
    <n v="2"/>
    <m/>
    <n v="12"/>
    <n v="1655"/>
    <n v="20"/>
    <n v="113"/>
    <n v="60"/>
    <n v="4"/>
    <n v="4"/>
    <n v="17"/>
    <n v="1637.5"/>
    <n v="1588.375"/>
    <n v="1408.25"/>
    <n v="32750"/>
    <n v="665"/>
  </r>
  <r>
    <s v="Ankole"/>
    <x v="13"/>
    <s v="Apr to Jun 16"/>
    <x v="2"/>
    <x v="0"/>
    <n v="2006"/>
    <n v="382"/>
    <n v="883"/>
    <n v="4548"/>
    <n v="1262"/>
    <n v="1000"/>
    <n v="1613"/>
    <n v="1291"/>
    <n v="1423"/>
    <n v="60"/>
    <n v="816"/>
    <n v="5"/>
    <n v="5"/>
    <n v="810"/>
    <n v="739"/>
    <n v="69"/>
    <n v="6"/>
    <n v="0"/>
    <n v="8"/>
    <n v="2067"/>
    <n v="97"/>
    <n v="138"/>
    <n v="56"/>
    <n v="2"/>
    <m/>
    <n v="35"/>
    <n v="1637.5"/>
    <n v="1588.375"/>
    <n v="1408.25"/>
    <n v="32750"/>
    <n v="820"/>
  </r>
  <r>
    <s v="Ankole"/>
    <x v="13"/>
    <s v="Jul to Sep 16"/>
    <x v="3"/>
    <x v="0"/>
    <n v="1738"/>
    <n v="294"/>
    <n v="898"/>
    <n v="4702"/>
    <n v="1255"/>
    <n v="1254"/>
    <n v="1564"/>
    <n v="1129"/>
    <n v="1371"/>
    <n v="41"/>
    <n v="813"/>
    <n v="6"/>
    <n v="6"/>
    <n v="806"/>
    <n v="795"/>
    <n v="59"/>
    <n v="1"/>
    <m/>
    <n v="4"/>
    <n v="2406"/>
    <n v="95"/>
    <n v="258"/>
    <n v="35"/>
    <m/>
    <m/>
    <n v="20"/>
    <n v="1637.5"/>
    <n v="1588.375"/>
    <n v="1408.25"/>
    <n v="32750"/>
    <n v="818"/>
  </r>
  <r>
    <s v="Ankole"/>
    <x v="13"/>
    <s v="Oct to Dec 16"/>
    <x v="4"/>
    <x v="1"/>
    <n v="1584"/>
    <n v="219"/>
    <n v="783"/>
    <n v="4232"/>
    <n v="1076"/>
    <n v="884"/>
    <n v="1484"/>
    <n v="1043"/>
    <n v="1391"/>
    <n v="72"/>
    <n v="741"/>
    <n v="5"/>
    <n v="7"/>
    <n v="732"/>
    <n v="705"/>
    <n v="85"/>
    <n v="5"/>
    <n v="0"/>
    <n v="3"/>
    <n v="2283"/>
    <n v="107"/>
    <n v="282"/>
    <n v="59"/>
    <m/>
    <m/>
    <n v="42"/>
    <n v="1671.25"/>
    <n v="1621.1125"/>
    <n v="1437.2749999999999"/>
    <n v="33425"/>
    <n v="744"/>
  </r>
  <r>
    <s v="Ankole"/>
    <x v="13"/>
    <s v="Jan to Mar 17"/>
    <x v="5"/>
    <x v="1"/>
    <n v="1517"/>
    <n v="309"/>
    <n v="779"/>
    <n v="4565"/>
    <n v="1086"/>
    <n v="1090"/>
    <n v="1301"/>
    <n v="860"/>
    <n v="1651"/>
    <n v="64"/>
    <n v="842"/>
    <n v="6"/>
    <n v="4"/>
    <n v="828"/>
    <n v="826"/>
    <n v="75"/>
    <n v="7"/>
    <n v="0"/>
    <n v="3"/>
    <n v="2799"/>
    <n v="197"/>
    <n v="309"/>
    <n v="62"/>
    <m/>
    <n v="3"/>
    <n v="59"/>
    <n v="1671.25"/>
    <n v="1621.1125"/>
    <n v="1437.2749999999999"/>
    <n v="33425"/>
    <n v="838"/>
  </r>
  <r>
    <s v="Ankole"/>
    <x v="13"/>
    <s v="Apr to Jun 17"/>
    <x v="6"/>
    <x v="1"/>
    <n v="1484"/>
    <n v="258"/>
    <n v="741"/>
    <n v="3795"/>
    <n v="1345"/>
    <n v="826"/>
    <n v="1473"/>
    <n v="949"/>
    <n v="1582"/>
    <n v="50"/>
    <n v="743"/>
    <n v="9"/>
    <n v="7"/>
    <n v="729"/>
    <n v="692"/>
    <n v="57"/>
    <n v="5"/>
    <n v="0"/>
    <n v="15"/>
    <n v="2536"/>
    <n v="152"/>
    <n v="294"/>
    <n v="111"/>
    <m/>
    <n v="12"/>
    <n v="134"/>
    <n v="1671.25"/>
    <n v="1621.1125"/>
    <n v="1437.2749999999999"/>
    <n v="33425"/>
    <n v="745"/>
  </r>
  <r>
    <s v="Ankole"/>
    <x v="13"/>
    <s v="Jul to Sep 17"/>
    <x v="7"/>
    <x v="1"/>
    <n v="1564"/>
    <n v="335"/>
    <n v="913"/>
    <n v="4765"/>
    <n v="1374"/>
    <n v="1402"/>
    <n v="1207"/>
    <n v="753"/>
    <n v="1582"/>
    <n v="46"/>
    <n v="873"/>
    <n v="5"/>
    <n v="9"/>
    <n v="857"/>
    <n v="685"/>
    <n v="67"/>
    <n v="3"/>
    <n v="0"/>
    <n v="58"/>
    <n v="2757"/>
    <n v="223"/>
    <n v="256"/>
    <n v="80"/>
    <m/>
    <n v="7"/>
    <n v="92"/>
    <n v="1671.25"/>
    <n v="1621.1125"/>
    <n v="1437.2749999999999"/>
    <n v="33425"/>
    <n v="871"/>
  </r>
  <r>
    <s v="Ankole"/>
    <x v="13"/>
    <s v="Oct to Dec 17"/>
    <x v="8"/>
    <x v="2"/>
    <n v="1462"/>
    <n v="273"/>
    <n v="890"/>
    <n v="3941"/>
    <n v="1239"/>
    <n v="1069"/>
    <n v="1350"/>
    <n v="358"/>
    <n v="841"/>
    <n v="22"/>
    <n v="939"/>
    <n v="4"/>
    <n v="3"/>
    <n v="931"/>
    <n v="929"/>
    <n v="64"/>
    <n v="4"/>
    <n v="0"/>
    <n v="50"/>
    <n v="2931"/>
    <n v="224"/>
    <n v="296"/>
    <n v="63"/>
    <m/>
    <n v="4"/>
    <n v="104"/>
    <n v="1703.75"/>
    <n v="1652.6375"/>
    <n v="1465.2249999999999"/>
    <n v="34075"/>
    <n v="938"/>
  </r>
  <r>
    <s v="Ankole"/>
    <x v="13"/>
    <s v="Jan to Mar 18"/>
    <x v="9"/>
    <x v="2"/>
    <n v="1831"/>
    <n v="346"/>
    <n v="826"/>
    <n v="5123"/>
    <n v="1527"/>
    <n v="1421"/>
    <n v="1433"/>
    <n v="1190"/>
    <n v="844"/>
    <n v="42"/>
    <n v="834"/>
    <n v="8"/>
    <n v="3"/>
    <n v="832"/>
    <n v="824"/>
    <n v="63"/>
    <n v="1"/>
    <n v="0"/>
    <n v="21"/>
    <n v="3065"/>
    <n v="201"/>
    <n v="376"/>
    <n v="126"/>
    <m/>
    <n v="6"/>
    <n v="85"/>
    <n v="1703.75"/>
    <n v="1652.6375"/>
    <n v="1465.2249999999999"/>
    <n v="34075"/>
    <n v="843"/>
  </r>
  <r>
    <s v="Ankole"/>
    <x v="13"/>
    <s v="Apr to Jun 18"/>
    <x v="10"/>
    <x v="2"/>
    <n v="1551"/>
    <n v="320"/>
    <n v="906"/>
    <n v="4616"/>
    <n v="1293"/>
    <n v="1164"/>
    <n v="1300"/>
    <n v="1313"/>
    <n v="964"/>
    <n v="46"/>
    <n v="928"/>
    <n v="4"/>
    <n v="2"/>
    <n v="916"/>
    <n v="902"/>
    <n v="69"/>
    <n v="1"/>
    <m/>
    <n v="21"/>
    <n v="3305"/>
    <n v="306"/>
    <n v="415"/>
    <n v="126"/>
    <m/>
    <n v="7"/>
    <n v="85"/>
    <n v="1703.75"/>
    <n v="1652.6375"/>
    <n v="1465.2249999999999"/>
    <n v="34075"/>
    <n v="922"/>
  </r>
  <r>
    <s v="Ankole"/>
    <x v="13"/>
    <s v="Jul to Sep 18"/>
    <x v="11"/>
    <x v="2"/>
    <n v="1637"/>
    <n v="313"/>
    <n v="999"/>
    <n v="5006"/>
    <n v="1278"/>
    <n v="1120"/>
    <n v="1240"/>
    <n v="1647"/>
    <n v="1437"/>
    <n v="19"/>
    <n v="956"/>
    <n v="8"/>
    <n v="3"/>
    <n v="944"/>
    <n v="908"/>
    <n v="69"/>
    <n v="3"/>
    <n v="1"/>
    <n v="12"/>
    <n v="3208"/>
    <n v="220"/>
    <n v="368"/>
    <n v="89"/>
    <n v="1"/>
    <n v="7"/>
    <n v="101"/>
    <n v="1703.75"/>
    <n v="1652.6375"/>
    <n v="1465.2249999999999"/>
    <n v="34075"/>
    <n v="955"/>
  </r>
  <r>
    <s v="Ankole"/>
    <x v="13"/>
    <s v="Oct to Dec 18"/>
    <x v="12"/>
    <x v="3"/>
    <n v="1271"/>
    <n v="263"/>
    <n v="782"/>
    <n v="4191"/>
    <n v="1008"/>
    <n v="1079"/>
    <n v="1152"/>
    <n v="1212"/>
    <n v="836"/>
    <n v="22"/>
    <n v="904"/>
    <n v="7"/>
    <n v="3"/>
    <n v="894"/>
    <n v="889"/>
    <n v="71"/>
    <n v="2"/>
    <s v=""/>
    <n v="33"/>
    <n v="3316"/>
    <n v="248"/>
    <n v="420"/>
    <n v="96"/>
    <s v=""/>
    <n v="6"/>
    <n v="120"/>
    <n v="1736.25"/>
    <n v="1684.1625000000001"/>
    <n v="1493.175"/>
    <n v="34725"/>
    <n v="904"/>
  </r>
  <r>
    <s v="Ankole"/>
    <x v="13"/>
    <s v="Jan to Mar 19"/>
    <x v="13"/>
    <x v="3"/>
    <n v="1495"/>
    <n v="298"/>
    <n v="908"/>
    <n v="4799"/>
    <n v="1176"/>
    <n v="977"/>
    <n v="1216"/>
    <n v="1241"/>
    <n v="1265"/>
    <n v="35"/>
    <n v="691"/>
    <n v="2"/>
    <n v="2"/>
    <n v="687"/>
    <n v="645"/>
    <n v="54"/>
    <n v="3"/>
    <s v=""/>
    <n v="14"/>
    <n v="3199"/>
    <n v="240"/>
    <n v="483"/>
    <n v="216"/>
    <s v=""/>
    <s v=""/>
    <n v="51"/>
    <n v="1736.25"/>
    <n v="1684.1625000000001"/>
    <n v="1493.175"/>
    <n v="34725"/>
    <n v="691"/>
  </r>
  <r>
    <s v="Ankole"/>
    <x v="13"/>
    <s v="Apr to Jun 19"/>
    <x v="14"/>
    <x v="3"/>
    <n v="1495"/>
    <n v="322"/>
    <n v="793"/>
    <n v="4587"/>
    <n v="1217"/>
    <n v="1130"/>
    <n v="1331"/>
    <n v="1375"/>
    <n v="1222"/>
    <n v="31"/>
    <n v="722"/>
    <n v="5"/>
    <n v="3"/>
    <n v="712"/>
    <n v="708"/>
    <n v="58"/>
    <n v="4"/>
    <s v=""/>
    <n v="20"/>
    <n v="3946"/>
    <n v="158"/>
    <n v="636"/>
    <n v="496"/>
    <s v=""/>
    <n v="5"/>
    <n v="92"/>
    <n v="1736.25"/>
    <n v="1684.1625000000001"/>
    <n v="1493.175"/>
    <n v="34725"/>
    <n v="720"/>
  </r>
  <r>
    <s v="Ankole"/>
    <x v="13"/>
    <s v="Jul to Sep 19"/>
    <x v="15"/>
    <x v="3"/>
    <n v="1163"/>
    <n v="342"/>
    <n v="879"/>
    <n v="4912"/>
    <n v="2987"/>
    <n v="927"/>
    <n v="1150"/>
    <n v="798"/>
    <n v="968"/>
    <n v="36"/>
    <n v="813"/>
    <n v="4"/>
    <n v="5"/>
    <n v="805"/>
    <n v="788"/>
    <n v="68"/>
    <n v="4"/>
    <n v="0"/>
    <n v="34"/>
    <n v="4236"/>
    <n v="197"/>
    <n v="607"/>
    <n v="536"/>
    <m/>
    <n v="3"/>
    <n v="88"/>
    <n v="1736.25"/>
    <n v="1684.1625000000001"/>
    <n v="1493.175"/>
    <n v="34725"/>
    <n v="814"/>
  </r>
  <r>
    <s v="Ankole"/>
    <x v="13"/>
    <s v="Oct to Dec 19"/>
    <x v="16"/>
    <x v="4"/>
    <n v="965"/>
    <n v="244"/>
    <n v="635"/>
    <n v="3330"/>
    <n v="793"/>
    <n v="738"/>
    <n v="896"/>
    <n v="307"/>
    <n v="764"/>
    <n v="25"/>
    <n v="706"/>
    <n v="4"/>
    <n v="4"/>
    <n v="698"/>
    <n v="693"/>
    <n v="70"/>
    <n v="0"/>
    <n v="0"/>
    <n v="11"/>
    <n v="3167"/>
    <n v="114"/>
    <n v="484"/>
    <n v="286"/>
    <s v=""/>
    <n v="3"/>
    <n v="86"/>
    <n v="1768.75"/>
    <n v="1715.6875"/>
    <n v="1521.1249999999998"/>
    <n v="35375"/>
    <n v="706"/>
  </r>
  <r>
    <s v="Kigezi"/>
    <x v="14"/>
    <s v="Oct to Dec 15"/>
    <x v="0"/>
    <x v="0"/>
    <n v="996"/>
    <n v="276"/>
    <n v="554"/>
    <n v="2741"/>
    <n v="790"/>
    <n v="686"/>
    <n v="938"/>
    <n v="912"/>
    <n v="786"/>
    <n v="11"/>
    <n v="589"/>
    <n v="1"/>
    <n v="4"/>
    <n v="588"/>
    <n v="180"/>
    <n v="20"/>
    <n v="2"/>
    <n v="5"/>
    <n v="3"/>
    <n v="1591"/>
    <n v="45"/>
    <n v="209"/>
    <n v="35"/>
    <m/>
    <m/>
    <n v="0"/>
    <n v="1265"/>
    <n v="1227.05"/>
    <n v="1087.8999999999999"/>
    <n v="25300"/>
    <n v="593"/>
  </r>
  <r>
    <s v="Kigezi"/>
    <x v="14"/>
    <s v="Jan to Mar 16"/>
    <x v="1"/>
    <x v="0"/>
    <n v="1069"/>
    <n v="290"/>
    <n v="558"/>
    <n v="2954"/>
    <n v="969"/>
    <n v="838"/>
    <n v="1033"/>
    <n v="1017"/>
    <n v="950"/>
    <n v="3"/>
    <n v="604"/>
    <n v="1"/>
    <n v="3"/>
    <n v="605"/>
    <n v="527"/>
    <n v="20"/>
    <n v="0"/>
    <n v="0"/>
    <n v="1"/>
    <n v="1578"/>
    <n v="42"/>
    <n v="174"/>
    <n v="32"/>
    <m/>
    <m/>
    <n v="3"/>
    <n v="1265"/>
    <n v="1227.05"/>
    <n v="1087.8999999999999"/>
    <n v="25300"/>
    <n v="609"/>
  </r>
  <r>
    <s v="Kigezi"/>
    <x v="14"/>
    <s v="Apr to Jun 16"/>
    <x v="2"/>
    <x v="0"/>
    <n v="1178"/>
    <n v="330"/>
    <n v="638"/>
    <n v="3306"/>
    <n v="1112"/>
    <n v="1023"/>
    <n v="1142"/>
    <n v="1178"/>
    <n v="1233"/>
    <n v="19"/>
    <n v="658"/>
    <n v="1"/>
    <n v="2"/>
    <n v="630"/>
    <n v="597"/>
    <n v="21"/>
    <n v="0"/>
    <n v="0"/>
    <n v="9"/>
    <n v="1804"/>
    <n v="44"/>
    <n v="223"/>
    <n v="51"/>
    <m/>
    <m/>
    <m/>
    <n v="1265"/>
    <n v="1227.05"/>
    <n v="1087.8999999999999"/>
    <n v="25300"/>
    <n v="633"/>
  </r>
  <r>
    <s v="Kigezi"/>
    <x v="14"/>
    <s v="Jul to Sep 16"/>
    <x v="3"/>
    <x v="0"/>
    <n v="981"/>
    <n v="347"/>
    <n v="717"/>
    <n v="3385"/>
    <n v="830"/>
    <n v="913"/>
    <n v="858"/>
    <n v="986"/>
    <n v="950"/>
    <n v="23"/>
    <n v="682"/>
    <n v="4"/>
    <n v="2"/>
    <n v="647"/>
    <n v="565"/>
    <n v="29"/>
    <m/>
    <m/>
    <n v="2"/>
    <n v="1902"/>
    <n v="36"/>
    <n v="257"/>
    <n v="59"/>
    <m/>
    <m/>
    <m/>
    <n v="1265"/>
    <n v="1227.05"/>
    <n v="1087.8999999999999"/>
    <n v="25300"/>
    <n v="653"/>
  </r>
  <r>
    <s v="Kigezi"/>
    <x v="14"/>
    <s v="Oct to Dec 16"/>
    <x v="4"/>
    <x v="1"/>
    <n v="992"/>
    <n v="325"/>
    <n v="612"/>
    <n v="2865"/>
    <n v="828"/>
    <n v="849"/>
    <n v="982"/>
    <n v="928"/>
    <n v="833"/>
    <n v="15"/>
    <n v="729"/>
    <n v="0"/>
    <n v="3"/>
    <n v="639"/>
    <n v="513"/>
    <n v="34"/>
    <n v="2"/>
    <n v="0"/>
    <n v="5"/>
    <n v="2017"/>
    <n v="26"/>
    <n v="317"/>
    <n v="60"/>
    <m/>
    <m/>
    <n v="0"/>
    <n v="1276.25"/>
    <n v="1237.9625000000001"/>
    <n v="1097.5749999999998"/>
    <n v="25525"/>
    <n v="642"/>
  </r>
  <r>
    <s v="Kigezi"/>
    <x v="14"/>
    <s v="Jan to Mar 17"/>
    <x v="5"/>
    <x v="1"/>
    <n v="1129"/>
    <n v="336"/>
    <n v="556"/>
    <n v="3303"/>
    <n v="1003"/>
    <n v="1058"/>
    <n v="1119"/>
    <n v="1041"/>
    <n v="1065"/>
    <n v="26"/>
    <n v="579"/>
    <n v="1"/>
    <n v="0"/>
    <n v="572"/>
    <n v="518"/>
    <n v="18"/>
    <n v="0"/>
    <n v="0"/>
    <n v="3"/>
    <n v="2247"/>
    <n v="38"/>
    <n v="455"/>
    <n v="103"/>
    <m/>
    <m/>
    <n v="0"/>
    <n v="1276.25"/>
    <n v="1237.9625000000001"/>
    <n v="1097.5749999999998"/>
    <n v="25525"/>
    <n v="573"/>
  </r>
  <r>
    <s v="Kigezi"/>
    <x v="14"/>
    <s v="Apr to Jun 17"/>
    <x v="6"/>
    <x v="1"/>
    <n v="1210"/>
    <n v="454"/>
    <n v="626"/>
    <n v="3368"/>
    <n v="1042"/>
    <n v="1210"/>
    <n v="1184"/>
    <n v="1484"/>
    <n v="1020"/>
    <n v="10"/>
    <n v="611"/>
    <n v="1"/>
    <n v="1"/>
    <n v="620"/>
    <n v="580"/>
    <n v="22"/>
    <n v="2"/>
    <n v="0"/>
    <n v="1"/>
    <n v="2344"/>
    <n v="40"/>
    <n v="454"/>
    <n v="89"/>
    <m/>
    <m/>
    <n v="0"/>
    <n v="1276.25"/>
    <n v="1237.9625000000001"/>
    <n v="1097.5749999999998"/>
    <n v="25525"/>
    <n v="622"/>
  </r>
  <r>
    <s v="Kigezi"/>
    <x v="14"/>
    <s v="Jul to Sep 17"/>
    <x v="7"/>
    <x v="1"/>
    <n v="1004"/>
    <n v="451"/>
    <n v="620"/>
    <n v="3360"/>
    <n v="828"/>
    <n v="1240"/>
    <n v="1005"/>
    <n v="968"/>
    <n v="1009"/>
    <n v="14"/>
    <n v="612"/>
    <n v="2"/>
    <n v="0"/>
    <n v="611"/>
    <n v="564"/>
    <n v="22"/>
    <n v="2"/>
    <n v="0"/>
    <n v="2"/>
    <n v="2286"/>
    <n v="86"/>
    <n v="426"/>
    <n v="56"/>
    <n v="2"/>
    <m/>
    <m/>
    <n v="1276.25"/>
    <n v="1237.9625000000001"/>
    <n v="1097.5749999999998"/>
    <n v="25525"/>
    <n v="613"/>
  </r>
  <r>
    <s v="Kigezi"/>
    <x v="14"/>
    <s v="Oct to Dec 17"/>
    <x v="8"/>
    <x v="2"/>
    <n v="958"/>
    <n v="375"/>
    <n v="559"/>
    <n v="2965"/>
    <n v="824"/>
    <n v="940"/>
    <n v="935"/>
    <n v="649"/>
    <n v="1033"/>
    <n v="13"/>
    <n v="559"/>
    <n v="0"/>
    <n v="3"/>
    <n v="557"/>
    <n v="539"/>
    <n v="21"/>
    <n v="1"/>
    <n v="0"/>
    <n v="2"/>
    <n v="2282"/>
    <n v="78"/>
    <n v="413"/>
    <n v="96"/>
    <n v="2"/>
    <m/>
    <m/>
    <n v="1287.5"/>
    <n v="1248.875"/>
    <n v="1107.25"/>
    <n v="25750"/>
    <n v="560"/>
  </r>
  <r>
    <s v="Kigezi"/>
    <x v="14"/>
    <s v="Jan to Mar 18"/>
    <x v="9"/>
    <x v="2"/>
    <n v="1041"/>
    <n v="394"/>
    <n v="593"/>
    <n v="3238"/>
    <n v="886"/>
    <n v="918"/>
    <n v="1019"/>
    <n v="894"/>
    <n v="1151"/>
    <n v="13"/>
    <n v="575"/>
    <n v="1"/>
    <n v="0"/>
    <n v="575"/>
    <n v="555"/>
    <n v="24"/>
    <n v="2"/>
    <n v="0"/>
    <n v="5"/>
    <n v="2351"/>
    <n v="89"/>
    <n v="450"/>
    <n v="77"/>
    <n v="1"/>
    <n v="1"/>
    <m/>
    <n v="1287.5"/>
    <n v="1248.875"/>
    <n v="1107.25"/>
    <n v="25750"/>
    <n v="576"/>
  </r>
  <r>
    <s v="Kigezi"/>
    <x v="14"/>
    <s v="Apr to Jun 18"/>
    <x v="10"/>
    <x v="2"/>
    <n v="1023"/>
    <n v="417"/>
    <n v="584"/>
    <n v="3256"/>
    <n v="859"/>
    <n v="838"/>
    <n v="1013"/>
    <n v="1018"/>
    <n v="907"/>
    <n v="19"/>
    <n v="551"/>
    <n v="0"/>
    <n v="2"/>
    <n v="549"/>
    <n v="513"/>
    <n v="13"/>
    <n v="2"/>
    <n v="1"/>
    <n v="6"/>
    <n v="2681"/>
    <n v="62"/>
    <n v="545"/>
    <n v="181"/>
    <n v="1"/>
    <n v="1"/>
    <m/>
    <n v="1287.5"/>
    <n v="1248.875"/>
    <n v="1107.25"/>
    <n v="25750"/>
    <n v="551"/>
  </r>
  <r>
    <s v="Kigezi"/>
    <x v="14"/>
    <s v="Jul to Sep 18"/>
    <x v="11"/>
    <x v="2"/>
    <n v="1022"/>
    <n v="388"/>
    <n v="606"/>
    <n v="3410"/>
    <n v="808"/>
    <n v="786"/>
    <n v="993"/>
    <n v="982"/>
    <n v="927"/>
    <n v="15"/>
    <n v="567"/>
    <n v="0"/>
    <n v="2"/>
    <n v="573"/>
    <n v="488"/>
    <n v="18"/>
    <n v="0"/>
    <n v="0"/>
    <n v="5"/>
    <n v="2808"/>
    <n v="38"/>
    <n v="565"/>
    <n v="240"/>
    <m/>
    <m/>
    <m/>
    <n v="1287.5"/>
    <n v="1248.875"/>
    <n v="1107.25"/>
    <n v="25750"/>
    <n v="575"/>
  </r>
  <r>
    <s v="Kigezi"/>
    <x v="14"/>
    <s v="Oct to Dec 18"/>
    <x v="12"/>
    <x v="3"/>
    <n v="1030"/>
    <n v="453"/>
    <n v="633"/>
    <n v="3397"/>
    <n v="1656"/>
    <n v="801"/>
    <n v="1022"/>
    <n v="1038"/>
    <n v="1038"/>
    <n v="17"/>
    <n v="658"/>
    <n v="3"/>
    <n v="1"/>
    <n v="653"/>
    <n v="644"/>
    <n v="21"/>
    <n v="2"/>
    <n v="0"/>
    <n v="4"/>
    <n v="2689"/>
    <n v="46"/>
    <n v="499"/>
    <n v="178"/>
    <n v="0"/>
    <n v="1"/>
    <n v="13"/>
    <n v="1297.5"/>
    <n v="1258.575"/>
    <n v="1115.8499999999999"/>
    <n v="25950"/>
    <n v="657"/>
  </r>
  <r>
    <s v="Kigezi"/>
    <x v="14"/>
    <s v="Jan to Mar 19"/>
    <x v="13"/>
    <x v="3"/>
    <n v="1267"/>
    <n v="464"/>
    <n v="596"/>
    <n v="3870"/>
    <n v="1199"/>
    <n v="996"/>
    <n v="1280"/>
    <n v="1257"/>
    <n v="1327"/>
    <n v="10"/>
    <n v="589"/>
    <n v="1"/>
    <n v="1"/>
    <n v="589"/>
    <n v="577"/>
    <n v="16"/>
    <n v="0"/>
    <n v="0"/>
    <n v="1"/>
    <n v="2644"/>
    <n v="51"/>
    <n v="500"/>
    <n v="188"/>
    <n v="0"/>
    <n v="2"/>
    <n v="7"/>
    <n v="1297.5"/>
    <n v="1258.575"/>
    <n v="1115.8499999999999"/>
    <n v="25950"/>
    <n v="591"/>
  </r>
  <r>
    <s v="Kigezi"/>
    <x v="14"/>
    <s v="Apr to Jun 19"/>
    <x v="14"/>
    <x v="3"/>
    <n v="1237"/>
    <n v="447"/>
    <n v="755"/>
    <n v="4739"/>
    <n v="1037"/>
    <n v="940"/>
    <n v="1192"/>
    <n v="1280"/>
    <n v="1693"/>
    <n v="25"/>
    <n v="757"/>
    <n v="7"/>
    <n v="10"/>
    <n v="743"/>
    <n v="739"/>
    <n v="30"/>
    <n v="3"/>
    <n v="0"/>
    <n v="6"/>
    <n v="3097"/>
    <n v="71"/>
    <n v="553"/>
    <n v="211"/>
    <n v="0"/>
    <n v="6"/>
    <n v="4"/>
    <n v="1297.5"/>
    <n v="1258.575"/>
    <n v="1115.8499999999999"/>
    <n v="25950"/>
    <n v="760"/>
  </r>
  <r>
    <s v="Kigezi"/>
    <x v="14"/>
    <s v="Jul to Sep 19"/>
    <x v="15"/>
    <x v="3"/>
    <n v="1024"/>
    <n v="430"/>
    <n v="741"/>
    <n v="3693"/>
    <n v="811"/>
    <n v="800"/>
    <n v="980"/>
    <n v="997"/>
    <n v="1373"/>
    <n v="104"/>
    <n v="748"/>
    <m/>
    <n v="1"/>
    <n v="746"/>
    <n v="737"/>
    <n v="27"/>
    <m/>
    <m/>
    <n v="5"/>
    <n v="3021"/>
    <n v="53"/>
    <n v="601"/>
    <n v="188"/>
    <m/>
    <m/>
    <n v="3"/>
    <n v="1297.5"/>
    <n v="1258.575"/>
    <n v="1115.8499999999999"/>
    <n v="25950"/>
    <n v="747"/>
  </r>
  <r>
    <s v="Kigezi"/>
    <x v="14"/>
    <s v="Oct to Dec 19"/>
    <x v="16"/>
    <x v="4"/>
    <n v="904"/>
    <n v="320"/>
    <n v="573"/>
    <n v="3153"/>
    <n v="737"/>
    <n v="1005"/>
    <n v="852"/>
    <n v="904"/>
    <n v="1103"/>
    <n v="9"/>
    <n v="712"/>
    <n v="2"/>
    <n v="5"/>
    <n v="642"/>
    <n v="643"/>
    <n v="24"/>
    <n v="1"/>
    <s v=""/>
    <n v="6"/>
    <n v="2632"/>
    <n v="59"/>
    <n v="471"/>
    <n v="134"/>
    <s v=""/>
    <n v="16"/>
    <n v="8"/>
    <n v="1308.75"/>
    <n v="1269.4875"/>
    <n v="1125.5249999999999"/>
    <n v="26175"/>
    <n v="649"/>
  </r>
  <r>
    <s v="Kigezi"/>
    <x v="15"/>
    <s v="Oct to Dec 15"/>
    <x v="0"/>
    <x v="0"/>
    <n v="3148"/>
    <n v="498"/>
    <n v="1446"/>
    <n v="8295"/>
    <n v="2390"/>
    <n v="1754"/>
    <n v="2476"/>
    <n v="1476"/>
    <n v="2247"/>
    <n v="27"/>
    <n v="2646"/>
    <n v="14"/>
    <n v="20"/>
    <n v="2653"/>
    <n v="1044"/>
    <n v="451"/>
    <n v="22"/>
    <n v="3"/>
    <n v="57"/>
    <n v="4197"/>
    <n v="161"/>
    <n v="541"/>
    <n v="130"/>
    <n v="11"/>
    <n v="9"/>
    <n v="452"/>
    <n v="3963.75"/>
    <n v="3844.8375000000001"/>
    <n v="3408.8249999999998"/>
    <n v="79275"/>
    <n v="2687"/>
  </r>
  <r>
    <s v="Kigezi"/>
    <x v="15"/>
    <s v="Jan to Mar 16"/>
    <x v="1"/>
    <x v="0"/>
    <n v="3683"/>
    <n v="668"/>
    <n v="1658"/>
    <n v="9640"/>
    <n v="2705"/>
    <n v="2134"/>
    <n v="2334"/>
    <n v="1302"/>
    <n v="1978"/>
    <n v="49"/>
    <n v="2745"/>
    <n v="26"/>
    <n v="18"/>
    <n v="2641"/>
    <n v="2059"/>
    <n v="150"/>
    <n v="15"/>
    <m/>
    <n v="35"/>
    <n v="3979"/>
    <n v="113"/>
    <n v="564"/>
    <n v="210"/>
    <n v="9"/>
    <n v="6"/>
    <n v="438"/>
    <n v="3963.75"/>
    <n v="3844.8375000000001"/>
    <n v="3408.8249999999998"/>
    <n v="79275"/>
    <n v="2685"/>
  </r>
  <r>
    <s v="Kigezi"/>
    <x v="15"/>
    <s v="Apr to Jun 16"/>
    <x v="2"/>
    <x v="0"/>
    <n v="3566"/>
    <n v="727"/>
    <n v="1927"/>
    <n v="10942"/>
    <n v="2762"/>
    <n v="2021"/>
    <n v="2768"/>
    <n v="1770"/>
    <n v="2035"/>
    <n v="148"/>
    <n v="2777"/>
    <n v="23"/>
    <n v="21"/>
    <n v="2823"/>
    <n v="1921"/>
    <n v="152"/>
    <n v="56"/>
    <n v="1"/>
    <n v="46"/>
    <n v="4590"/>
    <n v="84"/>
    <n v="480"/>
    <n v="175"/>
    <n v="7"/>
    <n v="3"/>
    <n v="458"/>
    <n v="3963.75"/>
    <n v="3844.8375000000001"/>
    <n v="3408.8249999999998"/>
    <n v="79275"/>
    <n v="2867"/>
  </r>
  <r>
    <s v="Kigezi"/>
    <x v="15"/>
    <s v="Jul to Sep 16"/>
    <x v="3"/>
    <x v="0"/>
    <n v="3307"/>
    <n v="658"/>
    <n v="1980"/>
    <n v="10191"/>
    <n v="2683"/>
    <n v="2479"/>
    <n v="2224"/>
    <n v="2579"/>
    <n v="1786"/>
    <n v="39"/>
    <n v="4072"/>
    <n v="6"/>
    <n v="27"/>
    <n v="2857"/>
    <n v="2366"/>
    <n v="160"/>
    <n v="26"/>
    <n v="0"/>
    <n v="61"/>
    <n v="5788"/>
    <n v="164"/>
    <n v="589"/>
    <n v="416"/>
    <m/>
    <n v="3"/>
    <n v="436"/>
    <n v="3963.75"/>
    <n v="3844.8375000000001"/>
    <n v="3408.8249999999998"/>
    <n v="79275"/>
    <n v="2890"/>
  </r>
  <r>
    <s v="Kigezi"/>
    <x v="15"/>
    <s v="Oct to Dec 16"/>
    <x v="4"/>
    <x v="1"/>
    <n v="2940"/>
    <n v="578"/>
    <n v="1830"/>
    <n v="9364"/>
    <n v="2185"/>
    <n v="1887"/>
    <n v="2027"/>
    <n v="1773"/>
    <n v="2317"/>
    <n v="82"/>
    <n v="3109"/>
    <n v="11"/>
    <n v="17"/>
    <n v="2735"/>
    <n v="2343"/>
    <n v="117"/>
    <n v="15"/>
    <n v="1"/>
    <n v="44"/>
    <n v="5988"/>
    <n v="80"/>
    <n v="611"/>
    <n v="212"/>
    <n v="3"/>
    <n v="3"/>
    <n v="416"/>
    <n v="4006.25"/>
    <n v="3886.0625"/>
    <n v="3445.3749999999995"/>
    <n v="80125"/>
    <n v="2763"/>
  </r>
  <r>
    <s v="Kigezi"/>
    <x v="15"/>
    <s v="Jan to Mar 17"/>
    <x v="5"/>
    <x v="1"/>
    <n v="3553"/>
    <n v="854"/>
    <n v="1980"/>
    <n v="10738"/>
    <n v="2634"/>
    <n v="2237"/>
    <n v="2539"/>
    <n v="2208"/>
    <n v="2443"/>
    <n v="54"/>
    <n v="2694"/>
    <n v="13"/>
    <n v="26"/>
    <n v="2660"/>
    <n v="2497"/>
    <n v="165"/>
    <n v="17"/>
    <n v="2"/>
    <n v="31"/>
    <n v="7284"/>
    <n v="196"/>
    <n v="684"/>
    <n v="321"/>
    <n v="2"/>
    <n v="3"/>
    <n v="387"/>
    <n v="4006.25"/>
    <n v="3886.0625"/>
    <n v="3445.3749999999995"/>
    <n v="80125"/>
    <n v="2699"/>
  </r>
  <r>
    <s v="Kigezi"/>
    <x v="15"/>
    <s v="Apr to Jun 17"/>
    <x v="6"/>
    <x v="1"/>
    <n v="3129"/>
    <n v="717"/>
    <n v="1885"/>
    <n v="9401"/>
    <n v="2273"/>
    <n v="1983"/>
    <n v="2399"/>
    <n v="1737"/>
    <n v="1870"/>
    <n v="46"/>
    <n v="2414"/>
    <n v="12"/>
    <n v="18"/>
    <n v="2303"/>
    <n v="2001"/>
    <n v="138"/>
    <n v="9"/>
    <n v="2"/>
    <n v="53"/>
    <n v="7136"/>
    <n v="323"/>
    <n v="731"/>
    <n v="452"/>
    <n v="2"/>
    <n v="2"/>
    <n v="319"/>
    <n v="4006.25"/>
    <n v="3886.0625"/>
    <n v="3445.3749999999995"/>
    <n v="80125"/>
    <n v="2333"/>
  </r>
  <r>
    <s v="Kigezi"/>
    <x v="15"/>
    <s v="Jul to Sep 17"/>
    <x v="7"/>
    <x v="1"/>
    <n v="3006"/>
    <n v="801"/>
    <n v="2103"/>
    <n v="10303"/>
    <n v="2270"/>
    <n v="2563"/>
    <n v="2662"/>
    <n v="1866"/>
    <n v="1761"/>
    <n v="18"/>
    <n v="2790"/>
    <n v="15"/>
    <n v="16"/>
    <n v="2771"/>
    <n v="2268"/>
    <n v="166"/>
    <n v="19"/>
    <n v="2"/>
    <n v="51"/>
    <n v="7482"/>
    <n v="288"/>
    <n v="920"/>
    <n v="550"/>
    <n v="2"/>
    <n v="3"/>
    <n v="362"/>
    <n v="4006.25"/>
    <n v="3886.0625"/>
    <n v="3445.3749999999995"/>
    <n v="80125"/>
    <n v="2802"/>
  </r>
  <r>
    <s v="Kigezi"/>
    <x v="15"/>
    <s v="Oct to Dec 17"/>
    <x v="8"/>
    <x v="2"/>
    <n v="2611"/>
    <n v="495"/>
    <n v="1753"/>
    <n v="9238"/>
    <n v="2297"/>
    <n v="2320"/>
    <n v="2047"/>
    <n v="1007"/>
    <n v="1063"/>
    <n v="18"/>
    <n v="2464"/>
    <n v="15"/>
    <n v="24"/>
    <n v="2313"/>
    <n v="2055"/>
    <n v="139"/>
    <n v="20"/>
    <n v="3"/>
    <n v="47"/>
    <n v="8474"/>
    <n v="249"/>
    <n v="1036"/>
    <n v="548"/>
    <n v="3"/>
    <m/>
    <n v="408"/>
    <n v="4051.25"/>
    <n v="3929.7125000000001"/>
    <n v="3484.0749999999998"/>
    <n v="81025"/>
    <n v="2352"/>
  </r>
  <r>
    <s v="Kigezi"/>
    <x v="15"/>
    <s v="Jan to Mar 18"/>
    <x v="9"/>
    <x v="2"/>
    <n v="3192"/>
    <n v="732"/>
    <n v="1744"/>
    <n v="10013"/>
    <n v="2751"/>
    <n v="2419"/>
    <n v="2568"/>
    <n v="1632"/>
    <n v="2174"/>
    <n v="47"/>
    <n v="2486"/>
    <n v="16"/>
    <n v="19"/>
    <n v="2472"/>
    <n v="1907"/>
    <n v="147"/>
    <n v="24"/>
    <n v="1"/>
    <n v="44"/>
    <n v="8077"/>
    <n v="229"/>
    <n v="885"/>
    <n v="706"/>
    <n v="1"/>
    <n v="3"/>
    <n v="391"/>
    <n v="4051.25"/>
    <n v="3929.7125000000001"/>
    <n v="3484.0749999999998"/>
    <n v="81025"/>
    <n v="2507"/>
  </r>
  <r>
    <s v="Kigezi"/>
    <x v="15"/>
    <s v="Apr to Jun 18"/>
    <x v="10"/>
    <x v="2"/>
    <n v="3117"/>
    <n v="774"/>
    <n v="1792"/>
    <n v="10076"/>
    <n v="2513"/>
    <n v="2252"/>
    <n v="2703"/>
    <n v="2710"/>
    <n v="1852"/>
    <n v="33"/>
    <n v="2492"/>
    <n v="8"/>
    <n v="22"/>
    <n v="2478"/>
    <n v="1910"/>
    <n v="122"/>
    <n v="19"/>
    <n v="4"/>
    <n v="80"/>
    <n v="8966"/>
    <n v="250"/>
    <n v="975"/>
    <n v="930"/>
    <n v="4"/>
    <n v="7"/>
    <n v="339"/>
    <n v="4051.25"/>
    <n v="3929.7125000000001"/>
    <n v="3484.0749999999998"/>
    <n v="81025"/>
    <n v="2508"/>
  </r>
  <r>
    <s v="Kigezi"/>
    <x v="15"/>
    <s v="Jul to Sep 18"/>
    <x v="11"/>
    <x v="2"/>
    <n v="3178"/>
    <n v="876"/>
    <n v="2102"/>
    <n v="10568"/>
    <n v="2643"/>
    <n v="2662"/>
    <n v="2857"/>
    <n v="3240"/>
    <n v="2654"/>
    <n v="61"/>
    <n v="2768"/>
    <n v="11"/>
    <n v="28"/>
    <n v="2749"/>
    <n v="1974"/>
    <n v="163"/>
    <n v="31"/>
    <n v="3"/>
    <n v="76"/>
    <n v="10803"/>
    <n v="293"/>
    <n v="1056"/>
    <n v="934"/>
    <n v="2"/>
    <n v="12"/>
    <n v="451"/>
    <n v="4051.25"/>
    <n v="3929.7125000000001"/>
    <n v="3484.0749999999998"/>
    <n v="81025"/>
    <n v="2788"/>
  </r>
  <r>
    <s v="Kigezi"/>
    <x v="15"/>
    <s v="Oct to Dec 18"/>
    <x v="12"/>
    <x v="3"/>
    <n v="2911"/>
    <n v="935"/>
    <n v="1945"/>
    <n v="9752"/>
    <n v="2427"/>
    <n v="2288"/>
    <n v="2844"/>
    <n v="3308"/>
    <n v="1660"/>
    <n v="31"/>
    <n v="2638"/>
    <n v="9"/>
    <n v="22"/>
    <n v="2637"/>
    <n v="2374"/>
    <n v="162"/>
    <n v="15"/>
    <n v="3"/>
    <n v="57"/>
    <n v="10486"/>
    <n v="345"/>
    <n v="1102"/>
    <n v="850"/>
    <n v="3"/>
    <n v="30"/>
    <n v="464"/>
    <n v="4092.5"/>
    <n v="3969.7249999999999"/>
    <n v="3519.5499999999997"/>
    <n v="81850"/>
    <n v="2668"/>
  </r>
  <r>
    <s v="Kigezi"/>
    <x v="15"/>
    <s v="Jan to Mar 19"/>
    <x v="13"/>
    <x v="3"/>
    <n v="3354"/>
    <n v="905"/>
    <n v="1928"/>
    <n v="11012"/>
    <n v="2971"/>
    <n v="2715"/>
    <n v="3180"/>
    <n v="3378"/>
    <n v="2852"/>
    <n v="78"/>
    <n v="2602"/>
    <n v="9"/>
    <n v="21"/>
    <n v="2594"/>
    <n v="1932"/>
    <n v="121"/>
    <n v="18"/>
    <n v="3"/>
    <n v="66"/>
    <n v="10519"/>
    <n v="321"/>
    <n v="1347"/>
    <n v="936"/>
    <n v="3"/>
    <n v="33"/>
    <n v="447"/>
    <n v="4092.5"/>
    <n v="3969.7249999999999"/>
    <n v="3519.5499999999997"/>
    <n v="81850"/>
    <n v="2624"/>
  </r>
  <r>
    <s v="Kigezi"/>
    <x v="15"/>
    <s v="Apr to Jun 19"/>
    <x v="14"/>
    <x v="3"/>
    <n v="3568"/>
    <n v="1006"/>
    <n v="2254"/>
    <n v="11693"/>
    <n v="3217"/>
    <n v="2741"/>
    <n v="3194"/>
    <n v="3500"/>
    <n v="3063"/>
    <n v="112"/>
    <n v="2649"/>
    <n v="6"/>
    <n v="16"/>
    <n v="2661"/>
    <n v="2165"/>
    <n v="187"/>
    <n v="27"/>
    <n v="4"/>
    <n v="54"/>
    <n v="11290"/>
    <n v="453"/>
    <n v="1341"/>
    <n v="1230"/>
    <n v="4"/>
    <n v="35"/>
    <n v="453"/>
    <n v="4092.5"/>
    <n v="3969.7249999999999"/>
    <n v="3519.5499999999997"/>
    <n v="81850"/>
    <n v="2683"/>
  </r>
  <r>
    <s v="Kigezi"/>
    <x v="15"/>
    <s v="Jul to Sep 19"/>
    <x v="15"/>
    <x v="3"/>
    <n v="3395"/>
    <n v="1304"/>
    <n v="2708"/>
    <n v="12747"/>
    <n v="2952"/>
    <n v="3239"/>
    <n v="3314"/>
    <n v="3375"/>
    <n v="3079"/>
    <n v="77"/>
    <n v="2934"/>
    <n v="6"/>
    <n v="22"/>
    <n v="2914"/>
    <n v="2384"/>
    <n v="178"/>
    <n v="22"/>
    <n v="1"/>
    <n v="87"/>
    <n v="12154"/>
    <n v="525"/>
    <n v="1452"/>
    <n v="1135"/>
    <n v="1"/>
    <n v="80"/>
    <n v="553"/>
    <n v="4092.5"/>
    <n v="3969.7249999999999"/>
    <n v="3519.5499999999997"/>
    <n v="81850"/>
    <n v="2942"/>
  </r>
  <r>
    <s v="Kigezi"/>
    <x v="15"/>
    <s v="Oct to Dec 19"/>
    <x v="16"/>
    <x v="4"/>
    <n v="2963"/>
    <n v="1112"/>
    <n v="2180"/>
    <n v="10555"/>
    <n v="2578"/>
    <n v="2544"/>
    <n v="2888"/>
    <n v="2441"/>
    <n v="2814"/>
    <n v="72"/>
    <n v="2890"/>
    <n v="5"/>
    <n v="16"/>
    <n v="2886"/>
    <n v="2579"/>
    <n v="126"/>
    <n v="14"/>
    <n v="3"/>
    <n v="85"/>
    <n v="12560"/>
    <n v="706"/>
    <n v="1790"/>
    <n v="1040"/>
    <n v="5"/>
    <n v="68"/>
    <n v="485"/>
    <n v="4133.75"/>
    <n v="4009.7375000000002"/>
    <n v="3555.0249999999996"/>
    <n v="82675"/>
    <n v="2907"/>
  </r>
  <r>
    <s v="Ankole"/>
    <x v="9"/>
    <s v="Jul to Sep 19a"/>
    <x v="15"/>
    <x v="3"/>
    <n v="1141"/>
    <n v="169"/>
    <n v="553"/>
    <n v="3629"/>
    <n v="974"/>
    <n v="903"/>
    <n v="1091"/>
    <n v="498"/>
    <n v="991"/>
    <n v="39"/>
    <n v="620"/>
    <n v="2"/>
    <n v="2"/>
    <n v="613"/>
    <n v="563"/>
    <n v="49"/>
    <n v="0"/>
    <n v="0"/>
    <n v="13"/>
    <n v="2087"/>
    <n v="86"/>
    <n v="278"/>
    <n v="150"/>
    <m/>
    <n v="3"/>
    <n v="58"/>
    <n v="0"/>
    <n v="0"/>
    <n v="0"/>
    <m/>
    <n v="617"/>
  </r>
  <r>
    <s v="Ankole"/>
    <x v="16"/>
    <s v="Oct to Dec 19"/>
    <x v="16"/>
    <x v="4"/>
    <n v="882"/>
    <n v="130"/>
    <n v="575"/>
    <n v="3059"/>
    <n v="791"/>
    <n v="723"/>
    <n v="827"/>
    <n v="621"/>
    <n v="839"/>
    <n v="19"/>
    <n v="588"/>
    <n v="1"/>
    <n v="3"/>
    <n v="547"/>
    <n v="519"/>
    <n v="29"/>
    <n v="1"/>
    <n v="0"/>
    <n v="9"/>
    <n v="1377"/>
    <n v="45"/>
    <n v="176"/>
    <n v="119"/>
    <s v=""/>
    <n v="5"/>
    <n v="37"/>
    <n v="1770"/>
    <n v="1716.9"/>
    <n v="1522.1999999999998"/>
    <n v="35400"/>
    <n v="551"/>
  </r>
  <r>
    <s v="Ankole"/>
    <x v="17"/>
    <s v="Oct to Dec 15"/>
    <x v="0"/>
    <x v="0"/>
    <n v="1739"/>
    <n v="538"/>
    <n v="923"/>
    <n v="4431"/>
    <n v="1440"/>
    <n v="881"/>
    <n v="1569"/>
    <n v="1770"/>
    <n v="228"/>
    <n v="5"/>
    <n v="1728"/>
    <n v="7"/>
    <n v="32"/>
    <n v="1715"/>
    <n v="399"/>
    <n v="129"/>
    <n v="1"/>
    <m/>
    <n v="8"/>
    <n v="3211"/>
    <n v="28"/>
    <n v="270"/>
    <n v="109"/>
    <m/>
    <m/>
    <n v="296"/>
    <n v="2612.5"/>
    <n v="2534.125"/>
    <n v="2246.75"/>
    <n v="52250"/>
    <n v="1754"/>
  </r>
  <r>
    <s v="Ankole"/>
    <x v="17"/>
    <s v="Jan to Mar 16"/>
    <x v="1"/>
    <x v="0"/>
    <n v="2071"/>
    <n v="528"/>
    <n v="902"/>
    <n v="5468"/>
    <n v="1763"/>
    <n v="1092"/>
    <n v="1885"/>
    <n v="1444"/>
    <n v="267"/>
    <n v="7"/>
    <n v="1787"/>
    <n v="19"/>
    <n v="10"/>
    <n v="1769"/>
    <n v="1626"/>
    <n v="117"/>
    <n v="7"/>
    <n v="0"/>
    <n v="14"/>
    <n v="3422"/>
    <n v="24"/>
    <n v="133"/>
    <n v="9"/>
    <m/>
    <m/>
    <n v="316"/>
    <n v="2612.5"/>
    <n v="2534.125"/>
    <n v="2246.75"/>
    <n v="52250"/>
    <n v="1798"/>
  </r>
  <r>
    <s v="Ankole"/>
    <x v="17"/>
    <s v="Apr to Jun 16"/>
    <x v="2"/>
    <x v="0"/>
    <n v="2012"/>
    <n v="472"/>
    <n v="1009"/>
    <n v="5786"/>
    <n v="1797"/>
    <n v="1519"/>
    <n v="1980"/>
    <n v="2038"/>
    <n v="518"/>
    <n v="14"/>
    <n v="1760"/>
    <n v="8"/>
    <n v="6"/>
    <n v="1710"/>
    <n v="1650"/>
    <n v="138"/>
    <n v="19"/>
    <n v="2"/>
    <n v="31"/>
    <n v="3756"/>
    <n v="47"/>
    <n v="336"/>
    <n v="68"/>
    <n v="4"/>
    <n v="4"/>
    <n v="287"/>
    <n v="2612.5"/>
    <n v="2534.125"/>
    <n v="2246.75"/>
    <n v="52250"/>
    <n v="1724"/>
  </r>
  <r>
    <s v="Ankole"/>
    <x v="17"/>
    <s v="Jul to Sep 16"/>
    <x v="3"/>
    <x v="0"/>
    <n v="1930"/>
    <n v="382"/>
    <n v="1352"/>
    <n v="6484"/>
    <n v="1646"/>
    <n v="1744"/>
    <n v="1781"/>
    <n v="2100"/>
    <n v="596"/>
    <n v="10"/>
    <n v="1877"/>
    <n v="11"/>
    <n v="20"/>
    <n v="1854"/>
    <n v="1750"/>
    <n v="151"/>
    <n v="28"/>
    <n v="2"/>
    <n v="37"/>
    <n v="4444"/>
    <n v="82"/>
    <n v="320"/>
    <n v="143"/>
    <n v="2"/>
    <m/>
    <n v="273"/>
    <n v="2612.5"/>
    <n v="2534.125"/>
    <n v="2246.75"/>
    <n v="52250"/>
    <n v="1885"/>
  </r>
  <r>
    <s v="Ankole"/>
    <x v="17"/>
    <s v="Oct to Dec 16"/>
    <x v="4"/>
    <x v="1"/>
    <n v="1796"/>
    <n v="311"/>
    <n v="1049"/>
    <n v="5901"/>
    <n v="1538"/>
    <n v="1403"/>
    <n v="1750"/>
    <n v="1369"/>
    <n v="1028"/>
    <n v="25"/>
    <n v="1770"/>
    <n v="10"/>
    <n v="16"/>
    <n v="1620"/>
    <n v="1691"/>
    <n v="123"/>
    <n v="17"/>
    <n v="2"/>
    <n v="28"/>
    <n v="4251"/>
    <n v="118"/>
    <n v="343"/>
    <n v="196"/>
    <n v="2"/>
    <m/>
    <n v="222"/>
    <n v="2642.5"/>
    <n v="2563.2249999999999"/>
    <n v="2272.5499999999997"/>
    <n v="52850"/>
    <n v="1646"/>
  </r>
  <r>
    <s v="Ankole"/>
    <x v="17"/>
    <s v="Jan to Mar 17"/>
    <x v="5"/>
    <x v="1"/>
    <n v="2231"/>
    <n v="456"/>
    <n v="1232"/>
    <n v="6979"/>
    <n v="1833"/>
    <n v="1623"/>
    <n v="2175"/>
    <n v="1038"/>
    <n v="1617"/>
    <n v="57"/>
    <n v="1754"/>
    <n v="12"/>
    <n v="13"/>
    <n v="1726"/>
    <n v="1710"/>
    <n v="139"/>
    <n v="13"/>
    <n v="1"/>
    <n v="48"/>
    <n v="4745"/>
    <n v="107"/>
    <n v="373"/>
    <n v="201"/>
    <n v="1"/>
    <m/>
    <n v="201"/>
    <n v="2642.5"/>
    <n v="2563.2249999999999"/>
    <n v="2272.5499999999997"/>
    <n v="52850"/>
    <n v="1751"/>
  </r>
  <r>
    <s v="Ankole"/>
    <x v="17"/>
    <s v="Apr to Jun 17"/>
    <x v="6"/>
    <x v="1"/>
    <n v="2028"/>
    <n v="424"/>
    <n v="1390"/>
    <n v="6359"/>
    <n v="1717"/>
    <n v="1619"/>
    <n v="1680"/>
    <n v="815"/>
    <n v="1075"/>
    <n v="42"/>
    <n v="1883"/>
    <n v="12"/>
    <n v="21"/>
    <n v="1822"/>
    <n v="1819"/>
    <n v="143"/>
    <n v="17"/>
    <n v="1"/>
    <n v="63"/>
    <n v="4753"/>
    <n v="165"/>
    <n v="315"/>
    <n v="239"/>
    <n v="1"/>
    <m/>
    <n v="288"/>
    <n v="2642.5"/>
    <n v="2563.2249999999999"/>
    <n v="2272.5499999999997"/>
    <n v="52850"/>
    <n v="1855"/>
  </r>
  <r>
    <s v="Ankole"/>
    <x v="17"/>
    <s v="Jul to Sep 17"/>
    <x v="7"/>
    <x v="1"/>
    <n v="1888"/>
    <n v="429"/>
    <n v="1442"/>
    <n v="6482"/>
    <n v="1467"/>
    <n v="1376"/>
    <n v="1369"/>
    <n v="1178"/>
    <n v="990"/>
    <n v="21"/>
    <n v="1924"/>
    <n v="13"/>
    <n v="32"/>
    <n v="1879"/>
    <n v="1873"/>
    <n v="124"/>
    <n v="6"/>
    <n v="0"/>
    <n v="33"/>
    <n v="4843"/>
    <n v="350"/>
    <n v="427"/>
    <n v="187"/>
    <m/>
    <m/>
    <n v="270"/>
    <n v="2642.5"/>
    <n v="2563.2249999999999"/>
    <n v="2272.5499999999997"/>
    <n v="52850"/>
    <n v="1924"/>
  </r>
  <r>
    <s v="Ankole"/>
    <x v="17"/>
    <s v="Oct to Dec 17"/>
    <x v="8"/>
    <x v="2"/>
    <n v="1779"/>
    <n v="433"/>
    <n v="1096"/>
    <n v="6015"/>
    <n v="1380"/>
    <n v="1270"/>
    <n v="1841"/>
    <n v="768"/>
    <n v="670"/>
    <n v="14"/>
    <n v="1686"/>
    <n v="9"/>
    <n v="15"/>
    <n v="1620"/>
    <n v="1614"/>
    <n v="147"/>
    <n v="5"/>
    <n v="0"/>
    <n v="22"/>
    <n v="3809"/>
    <n v="323"/>
    <n v="425"/>
    <n v="189"/>
    <m/>
    <m/>
    <n v="209"/>
    <n v="2672.5"/>
    <n v="2592.3250000000003"/>
    <n v="2298.35"/>
    <n v="53450"/>
    <n v="1644"/>
  </r>
  <r>
    <s v="Ankole"/>
    <x v="17"/>
    <s v="Jan to Mar 18"/>
    <x v="9"/>
    <x v="2"/>
    <n v="2171"/>
    <n v="497"/>
    <n v="1378"/>
    <n v="7374"/>
    <n v="1892"/>
    <n v="1771"/>
    <n v="2004"/>
    <n v="1324"/>
    <n v="872"/>
    <n v="9"/>
    <n v="1909"/>
    <n v="10"/>
    <n v="18"/>
    <n v="1894"/>
    <n v="1890"/>
    <n v="146"/>
    <n v="6"/>
    <n v="0"/>
    <n v="17"/>
    <n v="4641"/>
    <n v="293"/>
    <n v="465"/>
    <n v="208"/>
    <m/>
    <n v="25"/>
    <n v="243"/>
    <n v="2672.5"/>
    <n v="2592.3250000000003"/>
    <n v="2298.35"/>
    <n v="53450"/>
    <n v="1922"/>
  </r>
  <r>
    <s v="Ankole"/>
    <x v="17"/>
    <s v="Apr to Jun 18"/>
    <x v="10"/>
    <x v="2"/>
    <n v="1906"/>
    <n v="504"/>
    <n v="1402"/>
    <n v="6937"/>
    <n v="1564"/>
    <n v="1639"/>
    <n v="1721"/>
    <n v="1887"/>
    <n v="1044"/>
    <n v="28"/>
    <n v="1786"/>
    <n v="13"/>
    <n v="22"/>
    <n v="1750"/>
    <n v="1730"/>
    <n v="129"/>
    <n v="3"/>
    <n v="0"/>
    <n v="13"/>
    <n v="5402"/>
    <n v="417"/>
    <n v="561"/>
    <n v="313"/>
    <m/>
    <n v="12"/>
    <n v="208"/>
    <n v="2672.5"/>
    <n v="2592.3250000000003"/>
    <n v="2298.35"/>
    <n v="53450"/>
    <n v="1785"/>
  </r>
  <r>
    <s v="Ankole"/>
    <x v="17"/>
    <s v="Jul to Sep 18"/>
    <x v="11"/>
    <x v="2"/>
    <n v="1697"/>
    <n v="458"/>
    <n v="1195"/>
    <n v="6654"/>
    <n v="1486"/>
    <n v="1540"/>
    <n v="1213"/>
    <n v="1904"/>
    <n v="1113"/>
    <n v="10"/>
    <n v="1882"/>
    <n v="4"/>
    <n v="13"/>
    <n v="1899"/>
    <n v="1883"/>
    <n v="129"/>
    <n v="1"/>
    <n v="1"/>
    <n v="17"/>
    <n v="6190"/>
    <n v="492"/>
    <n v="697"/>
    <n v="286"/>
    <n v="1"/>
    <n v="8"/>
    <n v="275"/>
    <n v="2672.5"/>
    <n v="2592.3250000000003"/>
    <n v="2298.35"/>
    <n v="53450"/>
    <n v="1916"/>
  </r>
  <r>
    <s v="Ankole"/>
    <x v="17"/>
    <s v="Oct to Dec 18"/>
    <x v="12"/>
    <x v="3"/>
    <n v="1734"/>
    <n v="483"/>
    <n v="1431"/>
    <n v="6565"/>
    <n v="1387"/>
    <n v="1517"/>
    <n v="1551"/>
    <n v="1541"/>
    <n v="1283"/>
    <n v="22"/>
    <n v="1959"/>
    <n v="15"/>
    <n v="15"/>
    <n v="1931"/>
    <n v="1917"/>
    <n v="280"/>
    <n v="7"/>
    <n v="2"/>
    <n v="26"/>
    <n v="6308"/>
    <n v="441"/>
    <n v="746"/>
    <n v="347"/>
    <n v="2"/>
    <n v="6"/>
    <n v="302"/>
    <n v="2701.25"/>
    <n v="2620.2125000000001"/>
    <n v="2323.0749999999998"/>
    <n v="54025"/>
    <n v="1961"/>
  </r>
  <r>
    <s v="Ankole"/>
    <x v="17"/>
    <s v="Jan to Mar 19"/>
    <x v="13"/>
    <x v="3"/>
    <n v="2050"/>
    <n v="548"/>
    <n v="1375"/>
    <n v="7337"/>
    <n v="1719"/>
    <n v="1626"/>
    <n v="1726"/>
    <n v="1718"/>
    <n v="2051"/>
    <n v="36"/>
    <n v="1970"/>
    <n v="13"/>
    <n v="21"/>
    <n v="1942"/>
    <n v="1891"/>
    <n v="145"/>
    <n v="14"/>
    <n v="1"/>
    <n v="67"/>
    <n v="6867"/>
    <n v="657"/>
    <n v="736"/>
    <n v="404"/>
    <n v="1"/>
    <n v="33"/>
    <n v="279"/>
    <n v="2701.25"/>
    <n v="2620.2125000000001"/>
    <n v="2323.0749999999998"/>
    <n v="54025"/>
    <n v="1976"/>
  </r>
  <r>
    <s v="Ankole"/>
    <x v="17"/>
    <s v="Apr to Jun 19"/>
    <x v="14"/>
    <x v="3"/>
    <n v="2035"/>
    <n v="532"/>
    <n v="1714"/>
    <n v="7958"/>
    <n v="1546"/>
    <n v="1613"/>
    <n v="1666"/>
    <n v="1566"/>
    <n v="2036"/>
    <n v="59"/>
    <n v="2079"/>
    <n v="10"/>
    <n v="16"/>
    <n v="2062"/>
    <n v="1987"/>
    <n v="137"/>
    <n v="8"/>
    <n v="2"/>
    <n v="44"/>
    <n v="6886"/>
    <n v="695"/>
    <n v="717"/>
    <n v="446"/>
    <n v="2"/>
    <n v="24"/>
    <n v="351"/>
    <n v="2701.25"/>
    <n v="2620.2125000000001"/>
    <n v="2323.0749999999998"/>
    <n v="54025"/>
    <n v="2088"/>
  </r>
  <r>
    <s v="Ankole"/>
    <x v="17"/>
    <s v="Jul to Sep 19"/>
    <x v="15"/>
    <x v="3"/>
    <n v="1992"/>
    <n v="521"/>
    <n v="1764"/>
    <n v="7773"/>
    <n v="1726"/>
    <n v="1739"/>
    <n v="1739"/>
    <n v="1537"/>
    <n v="2249"/>
    <n v="57"/>
    <n v="2321"/>
    <n v="24"/>
    <n v="28"/>
    <n v="2261"/>
    <n v="2149"/>
    <n v="204"/>
    <n v="7"/>
    <n v="2"/>
    <n v="55"/>
    <n v="7167"/>
    <n v="587"/>
    <n v="614"/>
    <n v="369"/>
    <n v="10"/>
    <n v="48"/>
    <n v="394"/>
    <n v="2701.25"/>
    <n v="2620.2125000000001"/>
    <n v="2323.0749999999998"/>
    <n v="54025"/>
    <n v="2313"/>
  </r>
  <r>
    <s v="Ankole"/>
    <x v="17"/>
    <s v="Oct to Dec 19"/>
    <x v="16"/>
    <x v="4"/>
    <n v="1726"/>
    <n v="489"/>
    <n v="1464"/>
    <n v="7137"/>
    <n v="1574"/>
    <n v="1504"/>
    <n v="1540"/>
    <n v="1376"/>
    <n v="1699"/>
    <n v="39"/>
    <n v="2231"/>
    <n v="7"/>
    <n v="13"/>
    <n v="2214"/>
    <n v="2044"/>
    <n v="207"/>
    <n v="6"/>
    <n v="0"/>
    <n v="40"/>
    <n v="7131"/>
    <n v="682"/>
    <n v="596"/>
    <n v="389"/>
    <s v=""/>
    <n v="9"/>
    <n v="415"/>
    <n v="2730"/>
    <n v="2648.1"/>
    <n v="2347.7999999999997"/>
    <n v="54600"/>
    <n v="2234"/>
  </r>
  <r>
    <s v="Ankole"/>
    <x v="0"/>
    <s v="Jan to Mar 21"/>
    <x v="17"/>
    <x v="5"/>
    <n v="1421"/>
    <n v="609"/>
    <n v="839"/>
    <n v="4955"/>
    <n v="1125"/>
    <n v="1083"/>
    <n v="868"/>
    <n v="1336"/>
    <n v="1365"/>
    <n v="25"/>
    <n v="754"/>
    <n v="5"/>
    <n v="0"/>
    <n v="757"/>
    <n v="750"/>
    <n v="40"/>
    <n v="0"/>
    <n v="1"/>
    <n v="8"/>
    <n v="1886"/>
    <n v="445"/>
    <n v="403"/>
    <n v="286"/>
    <n v="1"/>
    <n v="3"/>
    <n v="72"/>
    <n v="1801.25"/>
    <n v="1747.2125000000001"/>
    <n v="1549.0749999999998"/>
    <n v="36025"/>
    <n v="762"/>
  </r>
  <r>
    <s v="Ankole"/>
    <x v="0"/>
    <s v="Apr to Jun 21"/>
    <x v="18"/>
    <x v="5"/>
    <n v="1429"/>
    <n v="483"/>
    <n v="893"/>
    <n v="5045"/>
    <n v="1227"/>
    <n v="1133"/>
    <n v="910"/>
    <n v="1391"/>
    <n v="1294"/>
    <n v="21"/>
    <n v="715"/>
    <n v="3"/>
    <n v="4"/>
    <n v="713"/>
    <n v="694"/>
    <n v="32"/>
    <n v="1"/>
    <n v="1"/>
    <n v="18"/>
    <n v="1759"/>
    <n v="349"/>
    <n v="416"/>
    <n v="285"/>
    <n v="1"/>
    <n v="3"/>
    <n v="58"/>
    <n v="1801.25"/>
    <n v="1747.2125000000001"/>
    <n v="1549.0749999999998"/>
    <n v="36025"/>
    <n v="720"/>
  </r>
  <r>
    <s v="Ankole"/>
    <x v="0"/>
    <s v="Jul to Sep 21"/>
    <x v="19"/>
    <x v="5"/>
    <n v="1408"/>
    <n v="709"/>
    <n v="1148"/>
    <n v="5166"/>
    <n v="977"/>
    <n v="1277"/>
    <n v="927"/>
    <n v="1408"/>
    <n v="1214"/>
    <n v="12"/>
    <n v="1070"/>
    <n v="2"/>
    <n v="2"/>
    <n v="1071"/>
    <n v="1065"/>
    <n v="26"/>
    <n v="2"/>
    <n v="0"/>
    <n v="11"/>
    <n v="2890"/>
    <n v="737"/>
    <n v="744"/>
    <n v="391"/>
    <n v="1"/>
    <n v="5"/>
    <n v="127"/>
    <n v="1801.25"/>
    <n v="1747.2125000000001"/>
    <n v="1549.0749999999998"/>
    <n v="36025"/>
    <n v="1075"/>
  </r>
  <r>
    <s v="Ankole"/>
    <x v="0"/>
    <s v="Jan to Mar 20"/>
    <x v="20"/>
    <x v="4"/>
    <n v="1256"/>
    <n v="313"/>
    <n v="536"/>
    <n v="3732"/>
    <n v="1189"/>
    <n v="881"/>
    <n v="748"/>
    <n v="764"/>
    <n v="929"/>
    <n v="119"/>
    <n v="488"/>
    <n v="0"/>
    <n v="3"/>
    <n v="473"/>
    <n v="486"/>
    <n v="16"/>
    <n v="0"/>
    <n v="1"/>
    <n v="3"/>
    <n v="1160"/>
    <n v="82"/>
    <n v="345"/>
    <n v="365"/>
    <n v="1"/>
    <n v="2"/>
    <n v="22"/>
    <n v="1748.75"/>
    <n v="1696.2875000000001"/>
    <n v="1503.925"/>
    <n v="34975"/>
    <n v="476"/>
  </r>
  <r>
    <s v="Ankole"/>
    <x v="0"/>
    <s v="Apr to Jun 20"/>
    <x v="21"/>
    <x v="4"/>
    <n v="1405"/>
    <n v="405"/>
    <n v="619"/>
    <n v="4440"/>
    <n v="1206"/>
    <n v="1050"/>
    <n v="650"/>
    <n v="907"/>
    <n v="905"/>
    <n v="25"/>
    <n v="564"/>
    <n v="6"/>
    <n v="2"/>
    <n v="544"/>
    <n v="503"/>
    <n v="27"/>
    <n v="4"/>
    <n v="0"/>
    <n v="9"/>
    <n v="1355"/>
    <n v="245"/>
    <n v="364"/>
    <n v="253"/>
    <n v="0"/>
    <n v="4"/>
    <n v="50"/>
    <n v="1748.75"/>
    <n v="1696.2875000000001"/>
    <n v="1503.925"/>
    <n v="34975"/>
    <n v="552"/>
  </r>
  <r>
    <s v="Ankole"/>
    <x v="0"/>
    <s v="Jul to Sep 20"/>
    <x v="22"/>
    <x v="4"/>
    <n v="1297"/>
    <n v="430"/>
    <n v="706"/>
    <n v="4563"/>
    <n v="1063"/>
    <n v="1017"/>
    <n v="793"/>
    <n v="712"/>
    <n v="840"/>
    <n v="22"/>
    <n v="607"/>
    <n v="2"/>
    <n v="5"/>
    <n v="604"/>
    <n v="588"/>
    <n v="29"/>
    <n v="3"/>
    <n v="0"/>
    <n v="6"/>
    <n v="1490"/>
    <n v="298"/>
    <n v="330"/>
    <n v="273"/>
    <n v="0"/>
    <n v="5"/>
    <n v="53"/>
    <n v="1748.75"/>
    <n v="1696.2875000000001"/>
    <n v="1503.925"/>
    <n v="34975"/>
    <n v="611"/>
  </r>
  <r>
    <s v="Ankole"/>
    <x v="0"/>
    <s v="Oct to Dec 20"/>
    <x v="23"/>
    <x v="5"/>
    <n v="1171"/>
    <n v="475"/>
    <n v="732"/>
    <n v="4281"/>
    <n v="981"/>
    <n v="886"/>
    <n v="681"/>
    <n v="849"/>
    <n v="1105"/>
    <n v="33"/>
    <n v="628"/>
    <n v="6"/>
    <n v="1"/>
    <n v="622"/>
    <n v="615"/>
    <n v="36"/>
    <n v="1"/>
    <n v="0"/>
    <n v="5"/>
    <n v="1355"/>
    <n v="350"/>
    <n v="268"/>
    <n v="203"/>
    <n v="0"/>
    <n v="1"/>
    <n v="53"/>
    <n v="1801.25"/>
    <n v="1747.2125000000001"/>
    <n v="1549.0749999999998"/>
    <n v="36025"/>
    <n v="629"/>
  </r>
  <r>
    <s v="Ankole"/>
    <x v="1"/>
    <s v="Jan to Mar 21"/>
    <x v="17"/>
    <x v="5"/>
    <n v="3189"/>
    <n v="1451"/>
    <n v="2449"/>
    <n v="12297"/>
    <n v="2471"/>
    <n v="2631"/>
    <n v="2009"/>
    <n v="2533"/>
    <n v="3153"/>
    <n v="64"/>
    <n v="2374"/>
    <n v="15"/>
    <n v="23"/>
    <n v="2345"/>
    <n v="2207"/>
    <n v="115"/>
    <n v="3"/>
    <n v="2"/>
    <n v="77"/>
    <n v="6438"/>
    <n v="1318"/>
    <n v="1885"/>
    <n v="939"/>
    <n v="10"/>
    <n v="34"/>
    <n v="493"/>
    <n v="3103.75"/>
    <n v="3010.6375000000003"/>
    <n v="2669.2249999999999"/>
    <n v="62075"/>
    <n v="2383"/>
  </r>
  <r>
    <s v="Ankole"/>
    <x v="1"/>
    <s v="Apr to Jun 21"/>
    <x v="18"/>
    <x v="5"/>
    <n v="3204"/>
    <n v="1473"/>
    <n v="2834"/>
    <n v="12961"/>
    <n v="2449"/>
    <n v="2695"/>
    <n v="2284"/>
    <n v="2945"/>
    <n v="2998"/>
    <n v="49"/>
    <n v="2820"/>
    <n v="12"/>
    <n v="13"/>
    <n v="2814"/>
    <n v="2736"/>
    <n v="141"/>
    <n v="10"/>
    <n v="3"/>
    <n v="94"/>
    <n v="7947"/>
    <n v="1464"/>
    <n v="2151"/>
    <n v="1534"/>
    <n v="4"/>
    <n v="70"/>
    <n v="627"/>
    <n v="3103.75"/>
    <n v="3010.6375000000003"/>
    <n v="2669.2249999999999"/>
    <n v="62075"/>
    <n v="2839"/>
  </r>
  <r>
    <s v="Ankole"/>
    <x v="1"/>
    <s v="Jul to Sep 21"/>
    <x v="19"/>
    <x v="5"/>
    <n v="3155"/>
    <n v="1539"/>
    <n v="2814"/>
    <n v="12233"/>
    <n v="2064"/>
    <n v="2462"/>
    <n v="2080"/>
    <n v="2953"/>
    <n v="2967"/>
    <n v="57"/>
    <n v="2891"/>
    <n v="9"/>
    <n v="20"/>
    <n v="2928"/>
    <n v="2854"/>
    <n v="127"/>
    <n v="23"/>
    <n v="2"/>
    <n v="101"/>
    <n v="6743"/>
    <n v="1315"/>
    <n v="1852"/>
    <n v="804"/>
    <n v="3"/>
    <n v="42"/>
    <n v="518"/>
    <n v="3103.75"/>
    <n v="3010.6375000000003"/>
    <n v="2669.2249999999999"/>
    <n v="62075"/>
    <n v="2957"/>
  </r>
  <r>
    <s v="Ankole"/>
    <x v="1"/>
    <s v="Jan to Mar 20"/>
    <x v="20"/>
    <x v="4"/>
    <n v="2889"/>
    <n v="1140"/>
    <n v="1829"/>
    <n v="9974"/>
    <n v="2304"/>
    <n v="1943"/>
    <n v="1983"/>
    <n v="1593"/>
    <n v="2755"/>
    <n v="74"/>
    <n v="2363"/>
    <n v="10"/>
    <n v="17"/>
    <n v="2336"/>
    <n v="2143"/>
    <n v="135"/>
    <n v="8"/>
    <n v="8"/>
    <n v="89"/>
    <n v="5491"/>
    <n v="869"/>
    <n v="1549"/>
    <n v="900"/>
    <n v="8"/>
    <n v="38"/>
    <n v="520"/>
    <n v="3076.25"/>
    <n v="2983.9625000000001"/>
    <n v="2645.5749999999998"/>
    <n v="61525"/>
    <n v="2363"/>
  </r>
  <r>
    <s v="Ankole"/>
    <x v="1"/>
    <s v="Apr to Jun 20"/>
    <x v="21"/>
    <x v="4"/>
    <n v="2658"/>
    <n v="1183"/>
    <n v="1909"/>
    <n v="10001"/>
    <n v="2053"/>
    <n v="1997"/>
    <n v="1769"/>
    <n v="2187"/>
    <n v="2457"/>
    <n v="156"/>
    <n v="2181"/>
    <n v="16"/>
    <n v="27"/>
    <n v="2130"/>
    <n v="2038"/>
    <n v="107"/>
    <n v="14"/>
    <n v="0"/>
    <n v="87"/>
    <n v="5514"/>
    <n v="928"/>
    <n v="1596"/>
    <n v="957"/>
    <n v="0"/>
    <n v="52"/>
    <n v="451"/>
    <n v="3076.25"/>
    <n v="2983.9625000000001"/>
    <n v="2645.5749999999998"/>
    <n v="61525"/>
    <n v="2173"/>
  </r>
  <r>
    <s v="Ankole"/>
    <x v="1"/>
    <s v="Jul to Sep 20"/>
    <x v="22"/>
    <x v="4"/>
    <n v="2648"/>
    <n v="1282"/>
    <n v="2303"/>
    <n v="10946"/>
    <n v="1920"/>
    <n v="2141"/>
    <n v="1595"/>
    <n v="1810"/>
    <n v="2548"/>
    <n v="75"/>
    <n v="2194"/>
    <n v="20"/>
    <n v="16"/>
    <n v="2166"/>
    <n v="2082"/>
    <n v="118"/>
    <n v="6"/>
    <n v="3"/>
    <n v="63"/>
    <n v="5988"/>
    <n v="1180"/>
    <n v="1781"/>
    <n v="994"/>
    <n v="4"/>
    <n v="54"/>
    <n v="467"/>
    <n v="3076.25"/>
    <n v="2983.9625000000001"/>
    <n v="2645.5749999999998"/>
    <n v="61525"/>
    <n v="2202"/>
  </r>
  <r>
    <s v="Ankole"/>
    <x v="1"/>
    <s v="Oct to Dec 20"/>
    <x v="23"/>
    <x v="5"/>
    <n v="2882"/>
    <n v="1400"/>
    <n v="2392"/>
    <n v="11282"/>
    <n v="2119"/>
    <n v="4434"/>
    <n v="1851"/>
    <n v="1287"/>
    <n v="2877"/>
    <n v="89"/>
    <n v="2325"/>
    <n v="12"/>
    <n v="15"/>
    <n v="2224"/>
    <n v="2187"/>
    <n v="119"/>
    <n v="2"/>
    <n v="3"/>
    <n v="51"/>
    <n v="7051"/>
    <n v="1256"/>
    <n v="1958"/>
    <n v="1481"/>
    <n v="6"/>
    <n v="31"/>
    <n v="433"/>
    <n v="3103.75"/>
    <n v="3010.6375000000003"/>
    <n v="2669.2249999999999"/>
    <n v="62075"/>
    <n v="2251"/>
  </r>
  <r>
    <s v="Ankole"/>
    <x v="2"/>
    <s v="Jan to Mar 21"/>
    <x v="17"/>
    <x v="5"/>
    <n v="2658"/>
    <n v="1073"/>
    <n v="1610"/>
    <n v="9559"/>
    <n v="2153"/>
    <n v="2213"/>
    <n v="1645"/>
    <n v="1011"/>
    <n v="2593"/>
    <n v="79"/>
    <n v="1997"/>
    <n v="26"/>
    <n v="13"/>
    <n v="1962"/>
    <n v="1660"/>
    <n v="130"/>
    <n v="19"/>
    <n v="1"/>
    <n v="58"/>
    <n v="2789"/>
    <n v="587"/>
    <n v="619"/>
    <n v="360"/>
    <n v="1"/>
    <n v="35"/>
    <n v="331"/>
    <n v="3466.25"/>
    <n v="3362.2625000000003"/>
    <n v="2980.9749999999999"/>
    <n v="69325"/>
    <n v="2001"/>
  </r>
  <r>
    <s v="Ankole"/>
    <x v="2"/>
    <s v="Apr to Jun 21"/>
    <x v="18"/>
    <x v="5"/>
    <n v="2568"/>
    <n v="1119"/>
    <n v="1570"/>
    <n v="9384"/>
    <n v="2040"/>
    <n v="2035"/>
    <n v="1774"/>
    <n v="1586"/>
    <n v="1894"/>
    <n v="76"/>
    <n v="2006"/>
    <n v="20"/>
    <n v="20"/>
    <n v="1970"/>
    <n v="1548"/>
    <n v="121"/>
    <n v="13"/>
    <n v="5"/>
    <n v="44"/>
    <n v="2766"/>
    <n v="632"/>
    <n v="624"/>
    <n v="444"/>
    <n v="4"/>
    <n v="21"/>
    <n v="293"/>
    <n v="3466.25"/>
    <n v="3362.2625000000003"/>
    <n v="2980.9749999999999"/>
    <n v="69325"/>
    <n v="2010"/>
  </r>
  <r>
    <s v="Ankole"/>
    <x v="2"/>
    <s v="Jul to Sep 21"/>
    <x v="19"/>
    <x v="5"/>
    <n v="2368"/>
    <n v="1089"/>
    <n v="1634"/>
    <n v="9110"/>
    <n v="1869"/>
    <n v="1811"/>
    <n v="1526"/>
    <n v="1434"/>
    <n v="1950"/>
    <n v="32"/>
    <n v="1837"/>
    <n v="32"/>
    <n v="23"/>
    <n v="1778"/>
    <n v="1579"/>
    <n v="94"/>
    <n v="13"/>
    <n v="5"/>
    <n v="38"/>
    <n v="2281"/>
    <n v="514"/>
    <n v="619"/>
    <n v="316"/>
    <n v="5"/>
    <n v="61"/>
    <n v="313"/>
    <n v="3466.25"/>
    <n v="3362.2625000000003"/>
    <n v="2980.9749999999999"/>
    <n v="69325"/>
    <n v="1833"/>
  </r>
  <r>
    <s v="Ankole"/>
    <x v="2"/>
    <s v="Jan to Mar 20"/>
    <x v="20"/>
    <x v="4"/>
    <n v="2581"/>
    <n v="782"/>
    <n v="1262"/>
    <n v="7826"/>
    <n v="2119"/>
    <n v="1817"/>
    <n v="1820"/>
    <n v="1223"/>
    <n v="2585"/>
    <n v="85"/>
    <n v="1790"/>
    <n v="18"/>
    <n v="29"/>
    <n v="1758"/>
    <n v="1634"/>
    <n v="109"/>
    <n v="15"/>
    <n v="2"/>
    <n v="38"/>
    <n v="1828"/>
    <n v="207"/>
    <n v="411"/>
    <n v="249"/>
    <n v="2"/>
    <n v="7"/>
    <n v="304"/>
    <n v="3407.5"/>
    <n v="3305.2750000000001"/>
    <n v="2930.45"/>
    <n v="68150"/>
    <n v="1805"/>
  </r>
  <r>
    <s v="Ankole"/>
    <x v="2"/>
    <s v="Apr to Jun 20"/>
    <x v="21"/>
    <x v="4"/>
    <n v="2634"/>
    <n v="914"/>
    <n v="1243"/>
    <n v="8127"/>
    <n v="2057"/>
    <n v="1736"/>
    <n v="1607"/>
    <n v="446"/>
    <n v="1888"/>
    <n v="99"/>
    <n v="1844"/>
    <n v="15"/>
    <n v="19"/>
    <n v="1779"/>
    <n v="1366"/>
    <n v="122"/>
    <n v="22"/>
    <n v="4"/>
    <n v="53"/>
    <n v="2267"/>
    <n v="249"/>
    <n v="571"/>
    <n v="349"/>
    <n v="4"/>
    <n v="41"/>
    <n v="329"/>
    <n v="3407.5"/>
    <n v="3305.2750000000001"/>
    <n v="2930.45"/>
    <n v="68150"/>
    <n v="1813"/>
  </r>
  <r>
    <s v="Ankole"/>
    <x v="2"/>
    <s v="Jul to Sep 20"/>
    <x v="22"/>
    <x v="4"/>
    <n v="2490"/>
    <n v="1151"/>
    <n v="1749"/>
    <n v="9234"/>
    <n v="1938"/>
    <n v="2017"/>
    <n v="1492"/>
    <n v="348"/>
    <n v="2042"/>
    <n v="80"/>
    <n v="2086"/>
    <n v="19"/>
    <n v="28"/>
    <n v="2037"/>
    <n v="1865"/>
    <n v="118"/>
    <n v="19"/>
    <n v="3"/>
    <n v="44"/>
    <n v="2884"/>
    <n v="548"/>
    <n v="815"/>
    <n v="458"/>
    <n v="3"/>
    <n v="63"/>
    <n v="377"/>
    <n v="3407.5"/>
    <n v="3305.2750000000001"/>
    <n v="2930.45"/>
    <n v="68150"/>
    <n v="2084"/>
  </r>
  <r>
    <s v="Ankole"/>
    <x v="2"/>
    <s v="Oct to Dec 20"/>
    <x v="23"/>
    <x v="5"/>
    <n v="2446"/>
    <n v="946"/>
    <n v="1552"/>
    <n v="8477"/>
    <n v="1857"/>
    <n v="1700"/>
    <n v="1547"/>
    <n v="293"/>
    <n v="2560"/>
    <n v="73"/>
    <n v="1956"/>
    <n v="29"/>
    <n v="25"/>
    <n v="1903"/>
    <n v="1666"/>
    <n v="115"/>
    <n v="17"/>
    <n v="2"/>
    <n v="85"/>
    <n v="2979"/>
    <n v="708"/>
    <n v="700"/>
    <n v="339"/>
    <n v="2"/>
    <n v="72"/>
    <n v="383"/>
    <n v="3466.25"/>
    <n v="3362.2625000000003"/>
    <n v="2980.9749999999999"/>
    <n v="69325"/>
    <n v="1957"/>
  </r>
  <r>
    <s v="Ankole"/>
    <x v="3"/>
    <s v="Jan to Mar 21"/>
    <x v="17"/>
    <x v="5"/>
    <n v="7258"/>
    <n v="2312"/>
    <n v="4241"/>
    <n v="38621"/>
    <n v="6106"/>
    <n v="5490"/>
    <n v="6009"/>
    <n v="3975"/>
    <n v="6481"/>
    <n v="158"/>
    <n v="4381"/>
    <n v="37"/>
    <n v="29"/>
    <n v="4322"/>
    <n v="4250"/>
    <n v="187"/>
    <n v="16"/>
    <n v="2"/>
    <n v="213"/>
    <n v="8777"/>
    <n v="1279"/>
    <n v="2285"/>
    <n v="1359"/>
    <n v="2"/>
    <n v="77"/>
    <n v="467"/>
    <n v="7730"/>
    <n v="7498.1"/>
    <n v="6647.7999999999993"/>
    <n v="154600"/>
    <n v="4388"/>
  </r>
  <r>
    <s v="Ankole"/>
    <x v="3"/>
    <s v="Apr to Jun 21"/>
    <x v="18"/>
    <x v="5"/>
    <n v="6781"/>
    <n v="2215"/>
    <n v="4519"/>
    <n v="25927"/>
    <n v="5673"/>
    <n v="5323"/>
    <n v="5845"/>
    <n v="5079"/>
    <n v="6162"/>
    <n v="123"/>
    <n v="4663"/>
    <n v="28"/>
    <n v="29"/>
    <n v="4593"/>
    <n v="4505"/>
    <n v="193"/>
    <n v="7"/>
    <n v="1"/>
    <n v="105"/>
    <n v="33059"/>
    <n v="1232"/>
    <n v="2145"/>
    <n v="1152"/>
    <n v="1"/>
    <n v="31"/>
    <n v="397"/>
    <n v="7730"/>
    <n v="7498.1"/>
    <n v="6647.7999999999993"/>
    <n v="154600"/>
    <n v="4650"/>
  </r>
  <r>
    <s v="Ankole"/>
    <x v="3"/>
    <s v="Jul to Sep 21"/>
    <x v="19"/>
    <x v="5"/>
    <n v="6330"/>
    <n v="2288"/>
    <n v="4601"/>
    <n v="25243"/>
    <n v="5024"/>
    <n v="5038"/>
    <n v="3944"/>
    <n v="5079"/>
    <n v="5332"/>
    <n v="168"/>
    <n v="4773"/>
    <n v="44"/>
    <n v="30"/>
    <n v="4723"/>
    <n v="4686"/>
    <n v="191"/>
    <n v="16"/>
    <n v="2"/>
    <n v="108"/>
    <n v="9157"/>
    <n v="1305"/>
    <n v="2311"/>
    <n v="1138"/>
    <n v="1"/>
    <n v="36"/>
    <n v="514"/>
    <n v="7730"/>
    <n v="7498.1"/>
    <n v="6647.7999999999993"/>
    <n v="154600"/>
    <n v="4797"/>
  </r>
  <r>
    <s v="Ankole"/>
    <x v="3"/>
    <s v="Jan to Mar 20"/>
    <x v="20"/>
    <x v="4"/>
    <n v="7104"/>
    <n v="1322"/>
    <n v="3120"/>
    <n v="21943"/>
    <n v="5475"/>
    <n v="5798"/>
    <n v="4291"/>
    <n v="4528"/>
    <n v="5762"/>
    <n v="130"/>
    <n v="3602"/>
    <n v="22"/>
    <n v="24"/>
    <n v="3578"/>
    <n v="3314"/>
    <n v="173"/>
    <n v="12"/>
    <n v="3"/>
    <n v="70"/>
    <n v="7149"/>
    <n v="814"/>
    <n v="1844"/>
    <n v="1113"/>
    <n v="2"/>
    <n v="31"/>
    <n v="176"/>
    <n v="7518.75"/>
    <n v="7293.1875"/>
    <n v="6466.1249999999991"/>
    <n v="150375"/>
    <n v="3624"/>
  </r>
  <r>
    <s v="Ankole"/>
    <x v="3"/>
    <s v="Apr to Jun 20"/>
    <x v="21"/>
    <x v="4"/>
    <n v="7094"/>
    <n v="2055"/>
    <n v="3678"/>
    <n v="22762"/>
    <n v="5924"/>
    <n v="4988"/>
    <n v="5403"/>
    <n v="2515"/>
    <n v="6583"/>
    <n v="188"/>
    <n v="3972"/>
    <n v="36"/>
    <n v="29"/>
    <n v="3923"/>
    <n v="3728"/>
    <n v="153"/>
    <n v="14"/>
    <n v="1"/>
    <n v="95"/>
    <n v="11674"/>
    <n v="902"/>
    <n v="1874"/>
    <n v="1246"/>
    <n v="1"/>
    <n v="64"/>
    <n v="403"/>
    <n v="7518.75"/>
    <n v="7293.1875"/>
    <n v="6466.1249999999991"/>
    <n v="150375"/>
    <n v="3988"/>
  </r>
  <r>
    <s v="Ankole"/>
    <x v="3"/>
    <s v="Jul to Sep 20"/>
    <x v="22"/>
    <x v="4"/>
    <n v="6502"/>
    <n v="2526"/>
    <n v="4326"/>
    <n v="23822"/>
    <n v="7539"/>
    <n v="4992"/>
    <n v="5893"/>
    <n v="2740"/>
    <n v="8031"/>
    <n v="158"/>
    <n v="4370"/>
    <n v="36"/>
    <n v="29"/>
    <n v="4323"/>
    <n v="4051"/>
    <n v="219"/>
    <n v="15"/>
    <m/>
    <n v="222"/>
    <n v="11361"/>
    <n v="1050"/>
    <n v="2164"/>
    <n v="1266"/>
    <n v="1"/>
    <n v="46"/>
    <n v="528"/>
    <n v="7518.75"/>
    <n v="7293.1875"/>
    <n v="6466.1249999999991"/>
    <n v="150375"/>
    <n v="4388"/>
  </r>
  <r>
    <s v="Ankole"/>
    <x v="3"/>
    <s v="Oct to Dec 20"/>
    <x v="23"/>
    <x v="5"/>
    <n v="5837"/>
    <n v="2248"/>
    <n v="4078"/>
    <n v="22097"/>
    <n v="4659"/>
    <n v="4533"/>
    <n v="5099"/>
    <n v="2812"/>
    <n v="5566"/>
    <n v="142"/>
    <n v="4224"/>
    <n v="23"/>
    <n v="28"/>
    <n v="4188"/>
    <n v="3918"/>
    <n v="208"/>
    <n v="13"/>
    <n v="1"/>
    <n v="110"/>
    <n v="8460"/>
    <n v="1180"/>
    <n v="2121"/>
    <n v="1346"/>
    <n v="1"/>
    <n v="27"/>
    <n v="501"/>
    <n v="7730"/>
    <n v="7498.1"/>
    <n v="6647.7999999999993"/>
    <n v="154600"/>
    <n v="4239"/>
  </r>
  <r>
    <s v="Kigezi"/>
    <x v="4"/>
    <s v="Jan to Mar 21"/>
    <x v="17"/>
    <x v="5"/>
    <n v="2782"/>
    <n v="1092"/>
    <n v="1791"/>
    <n v="9827"/>
    <n v="2441"/>
    <n v="2220"/>
    <n v="1875"/>
    <n v="2269"/>
    <n v="2854"/>
    <n v="34"/>
    <n v="2152"/>
    <n v="14"/>
    <n v="19"/>
    <n v="2147"/>
    <n v="2029"/>
    <n v="69"/>
    <n v="12"/>
    <n v="3"/>
    <n v="86"/>
    <n v="5049"/>
    <n v="588"/>
    <n v="1063"/>
    <n v="859"/>
    <n v="3"/>
    <n v="46"/>
    <n v="504"/>
    <n v="3108.75"/>
    <n v="3015.4875000000002"/>
    <n v="2673.5249999999996"/>
    <n v="62175"/>
    <n v="2180"/>
  </r>
  <r>
    <s v="Kigezi"/>
    <x v="4"/>
    <s v="Apr to Jun 21"/>
    <x v="18"/>
    <x v="5"/>
    <n v="2681"/>
    <n v="984"/>
    <n v="1813"/>
    <n v="9876"/>
    <n v="2301"/>
    <n v="2195"/>
    <n v="1880"/>
    <n v="2408"/>
    <n v="2687"/>
    <n v="57"/>
    <n v="2425"/>
    <n v="17"/>
    <n v="31"/>
    <n v="2393"/>
    <n v="2163"/>
    <n v="74"/>
    <n v="25"/>
    <n v="5"/>
    <n v="103"/>
    <n v="4730"/>
    <n v="668"/>
    <n v="1277"/>
    <n v="719"/>
    <n v="4"/>
    <n v="72"/>
    <n v="571"/>
    <n v="3108.75"/>
    <n v="3015.4875000000002"/>
    <n v="2673.5249999999996"/>
    <n v="62175"/>
    <n v="2441"/>
  </r>
  <r>
    <s v="Kigezi"/>
    <x v="4"/>
    <s v="Jul to Sep 21"/>
    <x v="19"/>
    <x v="5"/>
    <n v="2583"/>
    <n v="1074"/>
    <n v="2012"/>
    <n v="10395"/>
    <n v="2066"/>
    <n v="2019"/>
    <n v="1648"/>
    <n v="2399"/>
    <n v="2467"/>
    <n v="29"/>
    <n v="2454"/>
    <n v="18"/>
    <n v="22"/>
    <n v="2431"/>
    <n v="2276"/>
    <n v="71"/>
    <n v="26"/>
    <n v="1"/>
    <n v="89"/>
    <n v="4575"/>
    <n v="668"/>
    <n v="1227"/>
    <n v="452"/>
    <n v="1"/>
    <n v="39"/>
    <n v="417"/>
    <n v="3108.75"/>
    <n v="3015.4875000000002"/>
    <n v="2673.5249999999996"/>
    <n v="62175"/>
    <n v="2471"/>
  </r>
  <r>
    <s v="Kigezi"/>
    <x v="4"/>
    <s v="Jan to Mar 20"/>
    <x v="20"/>
    <x v="4"/>
    <n v="2816"/>
    <n v="911"/>
    <n v="1349"/>
    <n v="8412"/>
    <n v="2318"/>
    <n v="1785"/>
    <n v="1999"/>
    <n v="1235"/>
    <n v="2569"/>
    <n v="177"/>
    <n v="2477"/>
    <n v="22"/>
    <n v="31"/>
    <n v="2203"/>
    <n v="1923"/>
    <n v="75"/>
    <n v="22"/>
    <n v="3"/>
    <n v="86"/>
    <n v="3849"/>
    <n v="153"/>
    <n v="1124"/>
    <n v="569"/>
    <n v="3"/>
    <n v="71"/>
    <n v="593"/>
    <n v="3070"/>
    <n v="2977.9"/>
    <n v="2640.2"/>
    <n v="61400"/>
    <n v="2256"/>
  </r>
  <r>
    <s v="Kigezi"/>
    <x v="4"/>
    <s v="Apr to Jun 20"/>
    <x v="21"/>
    <x v="4"/>
    <n v="2482"/>
    <n v="832"/>
    <n v="1283"/>
    <n v="8501"/>
    <n v="2238"/>
    <n v="1991"/>
    <n v="2060"/>
    <n v="1480"/>
    <n v="2482"/>
    <n v="32"/>
    <n v="1957"/>
    <n v="18"/>
    <n v="18"/>
    <n v="1921"/>
    <n v="3847"/>
    <n v="69"/>
    <n v="6"/>
    <n v="4"/>
    <n v="71"/>
    <n v="3893"/>
    <n v="347"/>
    <n v="1011"/>
    <n v="728"/>
    <n v="4"/>
    <n v="51"/>
    <n v="438"/>
    <n v="3070"/>
    <n v="2977.9"/>
    <n v="2640.2"/>
    <n v="61400"/>
    <n v="1957"/>
  </r>
  <r>
    <s v="Kigezi"/>
    <x v="4"/>
    <s v="Jul to Sep 20"/>
    <x v="22"/>
    <x v="4"/>
    <n v="2237"/>
    <n v="882"/>
    <n v="1642"/>
    <n v="8820"/>
    <n v="1894"/>
    <n v="1872"/>
    <n v="1812"/>
    <n v="1627"/>
    <n v="2338"/>
    <n v="27"/>
    <n v="2155"/>
    <n v="25"/>
    <n v="18"/>
    <n v="2195"/>
    <n v="1824"/>
    <n v="84"/>
    <n v="30"/>
    <n v="3"/>
    <n v="86"/>
    <n v="4304"/>
    <n v="506"/>
    <n v="1212"/>
    <n v="543"/>
    <n v="3"/>
    <n v="65"/>
    <n v="485"/>
    <n v="3070"/>
    <n v="2977.9"/>
    <n v="2640.2"/>
    <n v="61400"/>
    <n v="2238"/>
  </r>
  <r>
    <s v="Kigezi"/>
    <x v="4"/>
    <s v="Oct to Dec 20"/>
    <x v="23"/>
    <x v="5"/>
    <n v="2418"/>
    <n v="1013"/>
    <n v="1560"/>
    <n v="8639"/>
    <n v="2063"/>
    <n v="1805"/>
    <n v="2308"/>
    <n v="1901"/>
    <n v="2555"/>
    <n v="30"/>
    <n v="2086"/>
    <n v="18"/>
    <n v="18"/>
    <n v="2076"/>
    <n v="1849"/>
    <n v="62"/>
    <n v="13"/>
    <n v="3"/>
    <n v="68"/>
    <n v="4598"/>
    <n v="619"/>
    <n v="1378"/>
    <n v="695"/>
    <n v="3"/>
    <n v="47"/>
    <n v="457"/>
    <n v="3108.75"/>
    <n v="3015.4875000000002"/>
    <n v="2673.5249999999996"/>
    <n v="62175"/>
    <n v="2112"/>
  </r>
  <r>
    <s v="Kigezi"/>
    <x v="5"/>
    <s v="Jan to Mar 21"/>
    <x v="17"/>
    <x v="5"/>
    <n v="2912"/>
    <n v="1602"/>
    <n v="1824"/>
    <n v="10639"/>
    <n v="2292"/>
    <n v="2393"/>
    <n v="2249"/>
    <n v="1817"/>
    <n v="3210"/>
    <n v="54"/>
    <n v="1893"/>
    <n v="11"/>
    <n v="14"/>
    <n v="1883"/>
    <n v="1824"/>
    <n v="107"/>
    <n v="11"/>
    <n v="4"/>
    <n v="81"/>
    <n v="4274"/>
    <n v="597"/>
    <n v="1240"/>
    <n v="932"/>
    <n v="4"/>
    <n v="35"/>
    <n v="367"/>
    <n v="3466.25"/>
    <n v="3362.2625000000003"/>
    <n v="2980.9749999999999"/>
    <n v="69325"/>
    <n v="1908"/>
  </r>
  <r>
    <s v="Kigezi"/>
    <x v="5"/>
    <s v="Apr to Jun 21"/>
    <x v="18"/>
    <x v="5"/>
    <n v="2711"/>
    <n v="1430"/>
    <n v="1892"/>
    <n v="10597"/>
    <n v="2323"/>
    <n v="2403"/>
    <n v="2407"/>
    <n v="2485"/>
    <n v="2731"/>
    <n v="55"/>
    <n v="2094"/>
    <n v="17"/>
    <n v="20"/>
    <n v="2062"/>
    <n v="1856"/>
    <n v="110"/>
    <n v="12"/>
    <n v="5"/>
    <n v="97"/>
    <n v="4263"/>
    <n v="679"/>
    <n v="1372"/>
    <n v="825"/>
    <n v="5"/>
    <n v="43"/>
    <n v="384"/>
    <n v="3466.25"/>
    <n v="3362.2625000000003"/>
    <n v="2980.9749999999999"/>
    <n v="69325"/>
    <n v="2099"/>
  </r>
  <r>
    <s v="Kigezi"/>
    <x v="5"/>
    <s v="Jul to Sep 21"/>
    <x v="19"/>
    <x v="5"/>
    <n v="2733"/>
    <n v="1501"/>
    <n v="2092"/>
    <n v="15663"/>
    <n v="2212"/>
    <n v="2451"/>
    <n v="2332"/>
    <n v="2598"/>
    <n v="2785"/>
    <n v="47"/>
    <n v="2266"/>
    <n v="17"/>
    <n v="16"/>
    <n v="2247"/>
    <n v="1864"/>
    <n v="141"/>
    <n v="21"/>
    <n v="1"/>
    <n v="89"/>
    <n v="4544"/>
    <n v="688"/>
    <n v="1481"/>
    <n v="678"/>
    <n v="1"/>
    <n v="40"/>
    <n v="439"/>
    <n v="3466.25"/>
    <n v="3362.2625000000003"/>
    <n v="2980.9749999999999"/>
    <n v="69325"/>
    <n v="2280"/>
  </r>
  <r>
    <s v="Kigezi"/>
    <x v="5"/>
    <s v="Jan to Mar 20"/>
    <x v="20"/>
    <x v="4"/>
    <n v="2627"/>
    <n v="986"/>
    <n v="1461"/>
    <n v="8998"/>
    <n v="3296"/>
    <n v="1997"/>
    <n v="2044"/>
    <n v="1901"/>
    <n v="3312"/>
    <n v="58"/>
    <n v="1875"/>
    <n v="15"/>
    <n v="13"/>
    <n v="1865"/>
    <n v="1789"/>
    <n v="112"/>
    <n v="18"/>
    <n v="3"/>
    <n v="53"/>
    <n v="2809"/>
    <n v="286"/>
    <n v="691"/>
    <n v="512"/>
    <n v="3"/>
    <n v="46"/>
    <n v="325"/>
    <n v="3412.5"/>
    <n v="3310.125"/>
    <n v="2934.7499999999995"/>
    <n v="68250"/>
    <n v="1893"/>
  </r>
  <r>
    <s v="Kigezi"/>
    <x v="5"/>
    <s v="Apr to Jun 20"/>
    <x v="21"/>
    <x v="4"/>
    <n v="2755"/>
    <n v="1174"/>
    <n v="1636"/>
    <n v="9733"/>
    <n v="2430"/>
    <n v="2294"/>
    <n v="2254"/>
    <n v="1117"/>
    <n v="2966"/>
    <n v="54"/>
    <n v="1816"/>
    <n v="13"/>
    <n v="9"/>
    <n v="1807"/>
    <n v="1739"/>
    <n v="117"/>
    <n v="19"/>
    <n v="4"/>
    <n v="70"/>
    <n v="3380"/>
    <n v="393"/>
    <n v="881"/>
    <n v="623"/>
    <n v="4"/>
    <n v="43"/>
    <n v="403"/>
    <n v="3412.5"/>
    <n v="3310.125"/>
    <n v="2934.7499999999995"/>
    <n v="68250"/>
    <n v="1829"/>
  </r>
  <r>
    <s v="Kigezi"/>
    <x v="5"/>
    <s v="Jul to Sep 20"/>
    <x v="22"/>
    <x v="4"/>
    <n v="2437"/>
    <n v="1210"/>
    <n v="1953"/>
    <n v="10221"/>
    <n v="1948"/>
    <n v="2214"/>
    <n v="1856"/>
    <n v="912"/>
    <n v="2533"/>
    <n v="54"/>
    <n v="2039"/>
    <n v="14"/>
    <n v="9"/>
    <n v="2032"/>
    <n v="1990"/>
    <n v="117"/>
    <n v="11"/>
    <n v="2"/>
    <n v="84"/>
    <n v="4189"/>
    <n v="614"/>
    <n v="1172"/>
    <n v="733"/>
    <n v="2"/>
    <n v="37"/>
    <n v="444"/>
    <n v="3412.5"/>
    <n v="3310.125"/>
    <n v="2934.7499999999995"/>
    <n v="68250"/>
    <n v="2055"/>
  </r>
  <r>
    <s v="Kigezi"/>
    <x v="5"/>
    <s v="Oct to Dec 20"/>
    <x v="23"/>
    <x v="5"/>
    <n v="2320"/>
    <n v="1200"/>
    <n v="1824"/>
    <n v="9515"/>
    <n v="2007"/>
    <n v="2068"/>
    <n v="1714"/>
    <n v="763"/>
    <n v="2594"/>
    <n v="53"/>
    <n v="1921"/>
    <n v="12"/>
    <n v="20"/>
    <n v="1914"/>
    <n v="1839"/>
    <n v="119"/>
    <n v="10"/>
    <n v="4"/>
    <n v="60"/>
    <n v="4092"/>
    <n v="673"/>
    <n v="1274"/>
    <n v="672"/>
    <n v="4"/>
    <n v="44"/>
    <n v="444"/>
    <n v="3466.25"/>
    <n v="3362.2625000000003"/>
    <n v="2980.9749999999999"/>
    <n v="69325"/>
    <n v="1946"/>
  </r>
  <r>
    <s v="Ankole"/>
    <x v="7"/>
    <s v="Jan to Mar 21"/>
    <x v="17"/>
    <x v="5"/>
    <n v="1785"/>
    <n v="410"/>
    <n v="1046"/>
    <n v="5738"/>
    <n v="1418"/>
    <n v="1290"/>
    <n v="798"/>
    <n v="926"/>
    <n v="1790"/>
    <n v="25"/>
    <n v="951"/>
    <n v="6"/>
    <n v="5"/>
    <n v="942"/>
    <n v="895"/>
    <n v="97"/>
    <m/>
    <m/>
    <n v="1"/>
    <n v="977"/>
    <n v="32"/>
    <n v="292"/>
    <n v="170"/>
    <n v="0"/>
    <n v="11"/>
    <n v="85"/>
    <n v="2720"/>
    <n v="2638.4"/>
    <n v="2339.1999999999998"/>
    <n v="54400"/>
    <n v="953"/>
  </r>
  <r>
    <s v="Ankole"/>
    <x v="7"/>
    <s v="Apr to Jun 21"/>
    <x v="18"/>
    <x v="5"/>
    <n v="1761"/>
    <n v="438"/>
    <n v="1107"/>
    <n v="5385"/>
    <n v="1345"/>
    <n v="1088"/>
    <n v="1058"/>
    <n v="1074"/>
    <n v="1627"/>
    <n v="29"/>
    <n v="1045"/>
    <n v="15"/>
    <n v="3"/>
    <n v="1031"/>
    <n v="937"/>
    <n v="79"/>
    <n v="5"/>
    <m/>
    <n v="0"/>
    <n v="1016"/>
    <n v="74"/>
    <n v="307"/>
    <n v="215"/>
    <m/>
    <n v="3"/>
    <n v="116"/>
    <n v="2720"/>
    <n v="2638.4"/>
    <n v="2339.1999999999998"/>
    <n v="54400"/>
    <n v="1049"/>
  </r>
  <r>
    <s v="Ankole"/>
    <x v="7"/>
    <s v="Jul to Sep 21"/>
    <x v="19"/>
    <x v="5"/>
    <n v="1663"/>
    <n v="481"/>
    <n v="1055"/>
    <n v="5638"/>
    <n v="1366"/>
    <n v="1326"/>
    <n v="800"/>
    <n v="1212"/>
    <n v="1173"/>
    <n v="30"/>
    <n v="957"/>
    <n v="7"/>
    <n v="6"/>
    <n v="941"/>
    <n v="824"/>
    <n v="61"/>
    <n v="4"/>
    <n v="0"/>
    <n v="5"/>
    <n v="1115"/>
    <n v="83"/>
    <n v="333"/>
    <n v="142"/>
    <n v="0"/>
    <n v="2"/>
    <n v="84"/>
    <n v="2720"/>
    <n v="2638.4"/>
    <n v="2339.1999999999998"/>
    <n v="54400"/>
    <n v="954"/>
  </r>
  <r>
    <s v="Ankole"/>
    <x v="7"/>
    <s v="Jan to Mar 20"/>
    <x v="20"/>
    <x v="4"/>
    <n v="1690"/>
    <n v="326"/>
    <n v="851"/>
    <n v="4826"/>
    <n v="1214"/>
    <n v="1162"/>
    <n v="1016"/>
    <n v="370"/>
    <n v="904"/>
    <n v="38"/>
    <n v="801"/>
    <n v="6"/>
    <n v="5"/>
    <n v="787"/>
    <n v="646"/>
    <n v="74"/>
    <n v="6"/>
    <n v="1"/>
    <n v="7"/>
    <n v="519"/>
    <n v="58"/>
    <n v="121"/>
    <n v="40"/>
    <n v="1"/>
    <n v="16"/>
    <n v="81"/>
    <n v="2630"/>
    <n v="2551.1"/>
    <n v="2261.7999999999997"/>
    <n v="52600"/>
    <n v="798"/>
  </r>
  <r>
    <s v="Ankole"/>
    <x v="7"/>
    <s v="Apr to Jun 20"/>
    <x v="21"/>
    <x v="4"/>
    <n v="1753"/>
    <n v="391"/>
    <n v="938"/>
    <n v="5213"/>
    <n v="1225"/>
    <n v="1165"/>
    <n v="1310"/>
    <n v="198"/>
    <n v="877"/>
    <n v="23"/>
    <n v="867"/>
    <n v="5"/>
    <n v="8"/>
    <n v="876"/>
    <n v="802"/>
    <n v="66"/>
    <n v="1"/>
    <n v="2"/>
    <n v="6"/>
    <n v="460"/>
    <n v="38"/>
    <n v="135"/>
    <n v="54"/>
    <n v="2"/>
    <n v="11"/>
    <n v="109"/>
    <n v="2630"/>
    <n v="2551.1"/>
    <n v="2261.7999999999997"/>
    <n v="52600"/>
    <n v="889"/>
  </r>
  <r>
    <s v="Ankole"/>
    <x v="7"/>
    <s v="Jul to Sep 20"/>
    <x v="22"/>
    <x v="4"/>
    <n v="1772"/>
    <n v="554"/>
    <n v="1126"/>
    <n v="5765"/>
    <n v="1157"/>
    <n v="1305"/>
    <n v="1076"/>
    <n v="27"/>
    <n v="1270"/>
    <n v="15"/>
    <n v="996"/>
    <n v="8"/>
    <n v="12"/>
    <n v="974"/>
    <n v="810"/>
    <n v="97"/>
    <n v="2"/>
    <m/>
    <n v="1"/>
    <n v="630"/>
    <n v="78"/>
    <n v="262"/>
    <n v="53"/>
    <m/>
    <n v="11"/>
    <n v="103"/>
    <n v="2630"/>
    <n v="2551.1"/>
    <n v="2261.7999999999997"/>
    <n v="52600"/>
    <n v="994"/>
  </r>
  <r>
    <s v="Ankole"/>
    <x v="7"/>
    <s v="Oct to Dec 20"/>
    <x v="23"/>
    <x v="5"/>
    <n v="1645"/>
    <n v="554"/>
    <n v="1094"/>
    <n v="5139"/>
    <n v="1251"/>
    <n v="1116"/>
    <n v="1053"/>
    <n v="228"/>
    <n v="1622"/>
    <n v="30"/>
    <n v="900"/>
    <n v="8"/>
    <n v="5"/>
    <n v="892"/>
    <n v="780"/>
    <n v="70"/>
    <n v="1"/>
    <m/>
    <n v="7"/>
    <n v="585"/>
    <n v="54"/>
    <n v="195"/>
    <n v="78"/>
    <m/>
    <n v="9"/>
    <n v="93"/>
    <n v="2720"/>
    <n v="2638.4"/>
    <n v="2339.1999999999998"/>
    <n v="54400"/>
    <n v="905"/>
  </r>
  <r>
    <s v="Ankole"/>
    <x v="6"/>
    <s v="Jan to Mar 21"/>
    <x v="17"/>
    <x v="5"/>
    <n v="2059"/>
    <n v="833"/>
    <n v="1469"/>
    <n v="6434"/>
    <n v="1669"/>
    <n v="1562"/>
    <n v="1310"/>
    <n v="576"/>
    <n v="1893"/>
    <n v="36"/>
    <n v="1440"/>
    <n v="5"/>
    <n v="5"/>
    <n v="1435"/>
    <n v="1354"/>
    <n v="87"/>
    <n v="1"/>
    <n v="1"/>
    <n v="2"/>
    <n v="1774"/>
    <n v="264"/>
    <n v="555"/>
    <n v="96"/>
    <n v="1"/>
    <n v="8"/>
    <n v="79"/>
    <n v="2321.25"/>
    <n v="2251.6125000000002"/>
    <n v="1996.2749999999999"/>
    <n v="46425"/>
    <n v="1445"/>
  </r>
  <r>
    <s v="Ankole"/>
    <x v="6"/>
    <s v="Apr to Jun 21"/>
    <x v="18"/>
    <x v="5"/>
    <n v="2166"/>
    <n v="826"/>
    <n v="1470"/>
    <n v="6974"/>
    <n v="1640"/>
    <n v="1574"/>
    <n v="1360"/>
    <n v="1119"/>
    <n v="2497"/>
    <n v="60"/>
    <n v="1435"/>
    <n v="7"/>
    <n v="7"/>
    <n v="1430"/>
    <n v="1382"/>
    <n v="111"/>
    <n v="4"/>
    <n v="1"/>
    <n v="3"/>
    <n v="1786"/>
    <n v="191"/>
    <n v="536"/>
    <n v="205"/>
    <n v="0"/>
    <n v="14"/>
    <n v="75"/>
    <n v="2321.25"/>
    <n v="2251.6125000000002"/>
    <n v="1996.2749999999999"/>
    <n v="46425"/>
    <n v="1444"/>
  </r>
  <r>
    <s v="Ankole"/>
    <x v="6"/>
    <s v="Jul to Sep 21"/>
    <x v="19"/>
    <x v="5"/>
    <n v="1983"/>
    <n v="757"/>
    <n v="1468"/>
    <n v="6858"/>
    <n v="1543"/>
    <n v="1587"/>
    <n v="1276"/>
    <n v="1431"/>
    <n v="1730"/>
    <n v="28"/>
    <n v="1516"/>
    <n v="8"/>
    <n v="7"/>
    <n v="1502"/>
    <n v="1483"/>
    <n v="97"/>
    <n v="1"/>
    <n v="1"/>
    <n v="11"/>
    <n v="2143"/>
    <n v="222"/>
    <n v="557"/>
    <n v="141"/>
    <n v="1"/>
    <n v="16"/>
    <n v="91"/>
    <n v="2321.25"/>
    <n v="2251.6125000000002"/>
    <n v="1996.2749999999999"/>
    <n v="46425"/>
    <n v="1517"/>
  </r>
  <r>
    <s v="Ankole"/>
    <x v="6"/>
    <s v="Jan to Mar 20"/>
    <x v="20"/>
    <x v="4"/>
    <n v="2007"/>
    <n v="542"/>
    <n v="1184"/>
    <n v="5714"/>
    <n v="1532"/>
    <n v="1585"/>
    <n v="1400"/>
    <n v="691"/>
    <n v="1392"/>
    <n v="42"/>
    <n v="1131"/>
    <n v="2"/>
    <n v="3"/>
    <n v="1129"/>
    <n v="1086"/>
    <n v="96"/>
    <n v="2"/>
    <n v="0"/>
    <n v="17"/>
    <n v="1071"/>
    <n v="117"/>
    <n v="250"/>
    <n v="121"/>
    <n v="0"/>
    <n v="6"/>
    <n v="70"/>
    <n v="2240"/>
    <n v="2172.8000000000002"/>
    <n v="1926.3999999999999"/>
    <n v="44800"/>
    <n v="1134"/>
  </r>
  <r>
    <s v="Ankole"/>
    <x v="6"/>
    <s v="Apr to Jun 20"/>
    <x v="21"/>
    <x v="4"/>
    <n v="2219"/>
    <n v="679"/>
    <n v="1308"/>
    <n v="6371"/>
    <n v="1712"/>
    <n v="1739"/>
    <n v="1871"/>
    <n v="950"/>
    <n v="1565"/>
    <n v="29"/>
    <n v="1345"/>
    <n v="8"/>
    <n v="4"/>
    <n v="1352"/>
    <n v="1287"/>
    <n v="104"/>
    <n v="4"/>
    <n v="1"/>
    <n v="8"/>
    <n v="1131"/>
    <n v="134"/>
    <n v="340"/>
    <n v="172"/>
    <n v="1"/>
    <n v="5"/>
    <n v="96"/>
    <n v="2240"/>
    <n v="2172.8000000000002"/>
    <n v="1926.3999999999999"/>
    <n v="44800"/>
    <n v="1364"/>
  </r>
  <r>
    <s v="Ankole"/>
    <x v="6"/>
    <s v="Jul to Sep 20"/>
    <x v="22"/>
    <x v="4"/>
    <n v="1961"/>
    <n v="735"/>
    <n v="1337"/>
    <n v="6765"/>
    <n v="1446"/>
    <n v="1721"/>
    <n v="1714"/>
    <n v="859"/>
    <n v="1599"/>
    <n v="33"/>
    <n v="1402"/>
    <n v="9"/>
    <n v="9"/>
    <n v="1388"/>
    <n v="1312"/>
    <n v="110"/>
    <n v="0"/>
    <n v="0"/>
    <n v="11"/>
    <n v="1734"/>
    <n v="271"/>
    <n v="411"/>
    <n v="87"/>
    <n v="0"/>
    <n v="15"/>
    <n v="94"/>
    <n v="2240"/>
    <n v="2172.8000000000002"/>
    <n v="1926.3999999999999"/>
    <n v="44800"/>
    <n v="1406"/>
  </r>
  <r>
    <s v="Ankole"/>
    <x v="6"/>
    <s v="Oct to Dec 20"/>
    <x v="23"/>
    <x v="5"/>
    <n v="1903"/>
    <n v="738"/>
    <n v="1466"/>
    <n v="6269"/>
    <n v="1412"/>
    <n v="1400"/>
    <n v="1325"/>
    <n v="485"/>
    <n v="1704"/>
    <n v="25"/>
    <n v="1390"/>
    <n v="6"/>
    <n v="4"/>
    <n v="1383"/>
    <n v="1274"/>
    <n v="87"/>
    <n v="1"/>
    <n v="1"/>
    <n v="2"/>
    <n v="1767"/>
    <n v="305"/>
    <n v="448"/>
    <n v="130"/>
    <n v="1"/>
    <n v="10"/>
    <n v="89"/>
    <n v="2321.25"/>
    <n v="2251.6125000000002"/>
    <n v="1996.2749999999999"/>
    <n v="46425"/>
    <n v="1393"/>
  </r>
  <r>
    <s v="Kigezi"/>
    <x v="8"/>
    <s v="Jan to Mar 21"/>
    <x v="17"/>
    <x v="5"/>
    <n v="3495"/>
    <n v="1240"/>
    <n v="1723"/>
    <n v="11331"/>
    <n v="2945"/>
    <n v="2752"/>
    <n v="2340"/>
    <n v="1278"/>
    <n v="3624"/>
    <n v="20"/>
    <n v="2674"/>
    <n v="13"/>
    <n v="18"/>
    <n v="2654"/>
    <n v="2447"/>
    <n v="33"/>
    <n v="11"/>
    <n v="1"/>
    <n v="27"/>
    <n v="4846"/>
    <n v="709"/>
    <n v="1315"/>
    <n v="594"/>
    <n v="1"/>
    <n v="35"/>
    <n v="428"/>
    <n v="3942.5"/>
    <n v="3824.2249999999999"/>
    <n v="3390.5499999999997"/>
    <n v="78850"/>
    <n v="2685"/>
  </r>
  <r>
    <s v="Kigezi"/>
    <x v="8"/>
    <s v="Apr to Jun 21"/>
    <x v="18"/>
    <x v="5"/>
    <n v="3597"/>
    <n v="1237"/>
    <n v="1750"/>
    <n v="11595"/>
    <n v="3047"/>
    <n v="3047"/>
    <n v="2260"/>
    <n v="2133"/>
    <n v="3948"/>
    <n v="25"/>
    <n v="2768"/>
    <n v="12"/>
    <n v="17"/>
    <n v="2760"/>
    <n v="2463"/>
    <n v="36"/>
    <n v="5"/>
    <n v="2"/>
    <n v="61"/>
    <n v="4955"/>
    <n v="818"/>
    <n v="1339"/>
    <n v="542"/>
    <n v="1"/>
    <n v="29"/>
    <n v="311"/>
    <n v="3942.5"/>
    <n v="3824.2249999999999"/>
    <n v="3390.5499999999997"/>
    <n v="78850"/>
    <n v="2789"/>
  </r>
  <r>
    <s v="Kigezi"/>
    <x v="8"/>
    <s v="Jul to Sep 21"/>
    <x v="19"/>
    <x v="5"/>
    <n v="3310"/>
    <n v="1171"/>
    <n v="1854"/>
    <n v="11933"/>
    <n v="2773"/>
    <n v="3113"/>
    <n v="2052"/>
    <n v="2420"/>
    <n v="3158"/>
    <n v="35"/>
    <n v="2883"/>
    <n v="30"/>
    <n v="16"/>
    <n v="2884"/>
    <n v="2733"/>
    <n v="53"/>
    <n v="12"/>
    <n v="2"/>
    <n v="54"/>
    <n v="5382"/>
    <n v="890"/>
    <n v="1413"/>
    <n v="642"/>
    <n v="1"/>
    <n v="33"/>
    <n v="442"/>
    <n v="3942.5"/>
    <n v="3824.2249999999999"/>
    <n v="3390.5499999999997"/>
    <n v="78850"/>
    <n v="2930"/>
  </r>
  <r>
    <s v="Kigezi"/>
    <x v="8"/>
    <s v="Jan to Mar 20"/>
    <x v="20"/>
    <x v="4"/>
    <n v="3657"/>
    <n v="1059"/>
    <n v="1455"/>
    <n v="10681"/>
    <n v="2939"/>
    <n v="2668"/>
    <n v="3232"/>
    <n v="1718"/>
    <n v="3579"/>
    <n v="36"/>
    <n v="2668"/>
    <n v="18"/>
    <n v="18"/>
    <n v="2628"/>
    <n v="2462"/>
    <n v="53"/>
    <n v="12"/>
    <n v="2"/>
    <n v="74"/>
    <n v="4269"/>
    <n v="694"/>
    <n v="1201"/>
    <n v="494"/>
    <n v="2"/>
    <n v="45"/>
    <n v="264"/>
    <n v="3870"/>
    <n v="3753.9"/>
    <n v="3328.2"/>
    <n v="77400"/>
    <n v="2664"/>
  </r>
  <r>
    <s v="Kigezi"/>
    <x v="8"/>
    <s v="Apr to Jun 20"/>
    <x v="21"/>
    <x v="4"/>
    <n v="3778"/>
    <n v="1225"/>
    <n v="1569"/>
    <n v="11095"/>
    <n v="3144"/>
    <n v="2906"/>
    <n v="2855"/>
    <n v="1204"/>
    <n v="4284"/>
    <n v="37"/>
    <n v="2443"/>
    <n v="13"/>
    <n v="7"/>
    <n v="2414"/>
    <n v="2198"/>
    <n v="43"/>
    <n v="14"/>
    <n v="2"/>
    <n v="66"/>
    <n v="4968"/>
    <n v="739"/>
    <n v="1468"/>
    <n v="733"/>
    <n v="2"/>
    <n v="28"/>
    <n v="380"/>
    <n v="3870"/>
    <n v="3753.9"/>
    <n v="3328.2"/>
    <n v="77400"/>
    <n v="2434"/>
  </r>
  <r>
    <s v="Kigezi"/>
    <x v="8"/>
    <s v="Jul to Sep 20"/>
    <x v="22"/>
    <x v="4"/>
    <n v="3160"/>
    <n v="1093"/>
    <n v="1680"/>
    <n v="11365"/>
    <n v="2671"/>
    <n v="2718"/>
    <n v="2079"/>
    <n v="834"/>
    <n v="3591"/>
    <n v="26"/>
    <n v="2921"/>
    <n v="14"/>
    <n v="16"/>
    <n v="2677"/>
    <n v="3056"/>
    <n v="49"/>
    <n v="13"/>
    <n v="3"/>
    <n v="110"/>
    <n v="4968"/>
    <n v="899"/>
    <n v="1287"/>
    <n v="671"/>
    <n v="3"/>
    <n v="34"/>
    <n v="505"/>
    <n v="3870"/>
    <n v="3753.9"/>
    <n v="3328.2"/>
    <n v="77400"/>
    <n v="2707"/>
  </r>
  <r>
    <s v="Kigezi"/>
    <x v="8"/>
    <s v="Oct to Dec 20"/>
    <x v="23"/>
    <x v="5"/>
    <n v="3607"/>
    <n v="1511"/>
    <n v="1870"/>
    <n v="11596"/>
    <n v="2834"/>
    <n v="2733"/>
    <n v="2540"/>
    <n v="677"/>
    <n v="3732"/>
    <n v="12"/>
    <n v="2581"/>
    <n v="11"/>
    <n v="18"/>
    <n v="2551"/>
    <n v="2381"/>
    <n v="41"/>
    <n v="9"/>
    <n v="1"/>
    <n v="85"/>
    <n v="4780"/>
    <n v="784"/>
    <n v="1331"/>
    <n v="426"/>
    <m/>
    <n v="25"/>
    <n v="430"/>
    <n v="3942.5"/>
    <n v="3824.2249999999999"/>
    <n v="3390.5499999999997"/>
    <n v="78850"/>
    <n v="2580"/>
  </r>
  <r>
    <s v="Ankole"/>
    <x v="9"/>
    <s v="Jan to Mar 21"/>
    <x v="17"/>
    <x v="5"/>
    <n v="3886"/>
    <n v="976"/>
    <n v="2563"/>
    <n v="12878"/>
    <n v="3366"/>
    <n v="3098"/>
    <n v="2553"/>
    <n v="1630"/>
    <n v="3372"/>
    <n v="128"/>
    <n v="3382"/>
    <n v="50"/>
    <n v="48"/>
    <n v="3328"/>
    <n v="3277"/>
    <n v="309"/>
    <n v="11"/>
    <n v="6"/>
    <n v="126"/>
    <n v="5462"/>
    <n v="1569"/>
    <n v="1359"/>
    <n v="1164"/>
    <n v="3"/>
    <n v="28"/>
    <n v="1216"/>
    <n v="4883.75"/>
    <n v="4737.2375000000002"/>
    <n v="4200.0249999999996"/>
    <n v="97675"/>
    <n v="3426"/>
  </r>
  <r>
    <s v="Ankole"/>
    <x v="9"/>
    <s v="Apr to Jun 21"/>
    <x v="18"/>
    <x v="5"/>
    <n v="3717"/>
    <n v="962"/>
    <n v="2509"/>
    <n v="13363"/>
    <n v="2887"/>
    <n v="2774"/>
    <n v="2941"/>
    <n v="2145"/>
    <n v="3075"/>
    <n v="124"/>
    <n v="3885"/>
    <n v="69"/>
    <n v="47"/>
    <n v="3870"/>
    <n v="2999"/>
    <n v="196"/>
    <n v="9"/>
    <n v="16"/>
    <n v="165"/>
    <n v="5365"/>
    <n v="1616"/>
    <n v="1457"/>
    <n v="920"/>
    <n v="12"/>
    <n v="97"/>
    <n v="876"/>
    <n v="4883.75"/>
    <n v="4737.2375000000002"/>
    <n v="4200.0249999999996"/>
    <n v="97675"/>
    <n v="3986"/>
  </r>
  <r>
    <s v="Ankole"/>
    <x v="9"/>
    <s v="Jul to Sep 21"/>
    <x v="19"/>
    <x v="5"/>
    <n v="3661"/>
    <n v="1017"/>
    <n v="2624"/>
    <n v="14105"/>
    <n v="2796"/>
    <n v="2902"/>
    <n v="2113"/>
    <n v="2679"/>
    <n v="3221"/>
    <n v="118"/>
    <n v="3767"/>
    <n v="42"/>
    <n v="74"/>
    <n v="3749"/>
    <n v="3629"/>
    <n v="269"/>
    <n v="14"/>
    <n v="37"/>
    <n v="174"/>
    <n v="5890"/>
    <n v="1523"/>
    <n v="1907"/>
    <n v="1031"/>
    <n v="15"/>
    <n v="97"/>
    <n v="375"/>
    <n v="4883.75"/>
    <n v="4737.2375000000002"/>
    <n v="4200.0249999999996"/>
    <n v="97675"/>
    <n v="3865"/>
  </r>
  <r>
    <s v="Ankole"/>
    <x v="9"/>
    <s v="Jan to Mar 20"/>
    <x v="20"/>
    <x v="4"/>
    <n v="3478"/>
    <n v="855"/>
    <n v="1999"/>
    <n v="10705"/>
    <n v="1852"/>
    <n v="1682"/>
    <n v="1977"/>
    <n v="2060"/>
    <n v="2487"/>
    <n v="120"/>
    <n v="3632"/>
    <n v="43"/>
    <n v="45"/>
    <n v="3576"/>
    <n v="3446"/>
    <n v="275"/>
    <n v="6"/>
    <n v="5"/>
    <n v="141"/>
    <n v="4285"/>
    <n v="810"/>
    <n v="1149"/>
    <n v="1098"/>
    <n v="5"/>
    <n v="120"/>
    <n v="453"/>
    <n v="4785"/>
    <n v="4641.45"/>
    <n v="4115.0999999999995"/>
    <n v="95700"/>
    <n v="3664"/>
  </r>
  <r>
    <s v="Ankole"/>
    <x v="9"/>
    <s v="Apr to Jun 20"/>
    <x v="21"/>
    <x v="4"/>
    <n v="3400"/>
    <n v="826"/>
    <n v="1794"/>
    <n v="10329"/>
    <n v="2115"/>
    <n v="1819"/>
    <n v="2127"/>
    <n v="1164"/>
    <n v="2804"/>
    <n v="105"/>
    <n v="3422"/>
    <n v="57"/>
    <n v="51"/>
    <n v="3356"/>
    <n v="3316"/>
    <n v="287"/>
    <n v="16"/>
    <n v="13"/>
    <n v="171"/>
    <n v="3976"/>
    <n v="811"/>
    <n v="1102"/>
    <n v="964"/>
    <n v="10"/>
    <n v="134"/>
    <n v="1200"/>
    <n v="4785"/>
    <n v="4641.45"/>
    <n v="4115.0999999999995"/>
    <n v="95700"/>
    <n v="3464"/>
  </r>
  <r>
    <s v="Ankole"/>
    <x v="9"/>
    <s v="Jul to Sep 20"/>
    <x v="22"/>
    <x v="4"/>
    <n v="3143"/>
    <n v="936"/>
    <n v="2898"/>
    <n v="12710"/>
    <n v="2302"/>
    <n v="2440"/>
    <n v="1992"/>
    <n v="267"/>
    <n v="2396"/>
    <n v="125"/>
    <n v="3585"/>
    <n v="50"/>
    <n v="52"/>
    <n v="3413"/>
    <n v="3390"/>
    <n v="275"/>
    <n v="21"/>
    <n v="9"/>
    <n v="172"/>
    <n v="5514"/>
    <n v="1491"/>
    <n v="1514"/>
    <n v="1188"/>
    <n v="6"/>
    <n v="43"/>
    <n v="920"/>
    <n v="4785"/>
    <n v="4641.45"/>
    <n v="4115.0999999999995"/>
    <n v="95700"/>
    <n v="3515"/>
  </r>
  <r>
    <s v="Ankole"/>
    <x v="9"/>
    <s v="Oct to Dec 20"/>
    <x v="23"/>
    <x v="5"/>
    <n v="3071"/>
    <n v="879"/>
    <n v="2159"/>
    <n v="11267"/>
    <n v="2093"/>
    <n v="2113"/>
    <n v="1544"/>
    <n v="470"/>
    <n v="3092"/>
    <n v="112"/>
    <n v="3699"/>
    <n v="47"/>
    <n v="47"/>
    <n v="3639"/>
    <n v="3530"/>
    <n v="327"/>
    <n v="11"/>
    <n v="7"/>
    <n v="169"/>
    <n v="5151"/>
    <n v="1544"/>
    <n v="1417"/>
    <n v="952"/>
    <n v="6"/>
    <n v="65"/>
    <n v="1183"/>
    <n v="4883.75"/>
    <n v="4737.2375000000002"/>
    <n v="4200.0249999999996"/>
    <n v="97675"/>
    <n v="3733"/>
  </r>
  <r>
    <s v="Ankole"/>
    <x v="9"/>
    <s v="Jan to Mar 21a"/>
    <x v="17"/>
    <x v="5"/>
    <n v="1458"/>
    <n v="558"/>
    <n v="901"/>
    <n v="5325"/>
    <n v="1209"/>
    <n v="1097"/>
    <n v="888"/>
    <n v="513"/>
    <n v="1271"/>
    <n v="45"/>
    <n v="964"/>
    <n v="5"/>
    <n v="6"/>
    <n v="954"/>
    <n v="878"/>
    <n v="62"/>
    <n v="3"/>
    <n v="0"/>
    <n v="37"/>
    <n v="2123"/>
    <n v="521"/>
    <n v="587"/>
    <n v="273"/>
    <n v="0"/>
    <n v="9"/>
    <n v="106"/>
    <n v="0"/>
    <n v="0"/>
    <n v="0"/>
    <m/>
    <n v="965"/>
  </r>
  <r>
    <s v="Ankole"/>
    <x v="9"/>
    <s v="Apr to Jun 21a"/>
    <x v="18"/>
    <x v="5"/>
    <n v="1480"/>
    <n v="544"/>
    <n v="895"/>
    <n v="5350"/>
    <n v="1267"/>
    <n v="1296"/>
    <n v="1200"/>
    <n v="1028"/>
    <n v="1306"/>
    <n v="43"/>
    <n v="1004"/>
    <n v="4"/>
    <n v="1"/>
    <n v="999"/>
    <n v="958"/>
    <n v="66"/>
    <n v="2"/>
    <n v="0"/>
    <n v="26"/>
    <n v="2175"/>
    <n v="530"/>
    <n v="552"/>
    <n v="301"/>
    <n v="0"/>
    <n v="1"/>
    <n v="109"/>
    <n v="0"/>
    <n v="0"/>
    <n v="0"/>
    <m/>
    <n v="1004"/>
  </r>
  <r>
    <s v="Ankole"/>
    <x v="9"/>
    <s v="Jul to Sep 21a"/>
    <x v="19"/>
    <x v="5"/>
    <n v="1444"/>
    <n v="642"/>
    <n v="1064"/>
    <n v="5418"/>
    <n v="1059"/>
    <n v="1280"/>
    <n v="927"/>
    <n v="985"/>
    <n v="1342"/>
    <n v="45"/>
    <n v="1032"/>
    <n v="2"/>
    <n v="7"/>
    <n v="1016"/>
    <n v="973"/>
    <n v="95"/>
    <n v="3"/>
    <n v="0"/>
    <n v="52"/>
    <n v="2371"/>
    <n v="657"/>
    <n v="588"/>
    <n v="289"/>
    <n v="0"/>
    <n v="18"/>
    <n v="124"/>
    <n v="0"/>
    <n v="0"/>
    <n v="0"/>
    <m/>
    <n v="1025"/>
  </r>
  <r>
    <s v="Ankole"/>
    <x v="9"/>
    <s v="Jan to Mar 20a"/>
    <x v="20"/>
    <x v="4"/>
    <n v="1575"/>
    <n v="542"/>
    <n v="839"/>
    <n v="4710"/>
    <n v="1238"/>
    <n v="1148"/>
    <n v="1129"/>
    <n v="990"/>
    <n v="1842"/>
    <n v="54"/>
    <n v="927"/>
    <n v="5"/>
    <m/>
    <n v="933"/>
    <n v="876"/>
    <n v="69"/>
    <n v="3"/>
    <n v="1"/>
    <n v="15"/>
    <n v="1540"/>
    <n v="326"/>
    <n v="315"/>
    <n v="148"/>
    <n v="1"/>
    <n v="6"/>
    <n v="50"/>
    <n v="0"/>
    <n v="0"/>
    <n v="0"/>
    <m/>
    <n v="938"/>
  </r>
  <r>
    <s v="Ankole"/>
    <x v="9"/>
    <s v="Apr to Jun 20a"/>
    <x v="21"/>
    <x v="4"/>
    <n v="1581"/>
    <n v="606"/>
    <n v="832"/>
    <n v="4962"/>
    <n v="1127"/>
    <n v="1057"/>
    <n v="785"/>
    <n v="811"/>
    <n v="1317"/>
    <n v="189"/>
    <n v="910"/>
    <n v="10"/>
    <n v="2"/>
    <n v="905"/>
    <n v="730"/>
    <n v="84"/>
    <n v="3"/>
    <n v="0"/>
    <n v="21"/>
    <n v="2013"/>
    <n v="460"/>
    <n v="459"/>
    <n v="268"/>
    <n v="0"/>
    <n v="13"/>
    <n v="88"/>
    <n v="0"/>
    <n v="0"/>
    <n v="0"/>
    <m/>
    <n v="917"/>
  </r>
  <r>
    <s v="Ankole"/>
    <x v="9"/>
    <s v="Jul to Sep 20a"/>
    <x v="22"/>
    <x v="4"/>
    <n v="1383"/>
    <n v="548"/>
    <n v="978"/>
    <n v="5116"/>
    <n v="1117"/>
    <n v="1165"/>
    <n v="1157"/>
    <n v="530"/>
    <n v="1133"/>
    <n v="62"/>
    <n v="1020"/>
    <n v="7"/>
    <n v="3"/>
    <n v="996"/>
    <n v="983"/>
    <n v="74"/>
    <n v="3"/>
    <n v="0"/>
    <n v="26"/>
    <n v="2274"/>
    <n v="464"/>
    <n v="574"/>
    <n v="300"/>
    <n v="0"/>
    <n v="0"/>
    <n v="105"/>
    <n v="0"/>
    <n v="0"/>
    <n v="0"/>
    <m/>
    <n v="1006"/>
  </r>
  <r>
    <s v="Ankole"/>
    <x v="9"/>
    <s v="Oct to Dec 20a"/>
    <x v="23"/>
    <x v="5"/>
    <n v="1237"/>
    <n v="519"/>
    <n v="1002"/>
    <n v="4887"/>
    <n v="970"/>
    <n v="1023"/>
    <n v="895"/>
    <n v="327"/>
    <n v="1067"/>
    <n v="37"/>
    <n v="995"/>
    <n v="6"/>
    <n v="4"/>
    <n v="994"/>
    <n v="954"/>
    <n v="90"/>
    <n v="5"/>
    <n v="0"/>
    <n v="22"/>
    <n v="2068"/>
    <n v="435"/>
    <n v="580"/>
    <n v="259"/>
    <n v="0"/>
    <n v="10"/>
    <n v="79"/>
    <n v="0"/>
    <n v="0"/>
    <n v="0"/>
    <m/>
    <n v="1004"/>
  </r>
  <r>
    <s v="Ankole"/>
    <x v="10"/>
    <s v="Jan to Mar 21"/>
    <x v="17"/>
    <x v="5"/>
    <n v="1623"/>
    <n v="703"/>
    <n v="1383"/>
    <n v="6119"/>
    <n v="1148"/>
    <n v="1326"/>
    <n v="1188"/>
    <n v="274"/>
    <n v="1329"/>
    <n v="27"/>
    <n v="1049"/>
    <n v="2"/>
    <n v="0"/>
    <n v="1047"/>
    <n v="1014"/>
    <n v="47"/>
    <n v="1"/>
    <m/>
    <n v="8"/>
    <n v="2715"/>
    <n v="561"/>
    <n v="867"/>
    <n v="402"/>
    <m/>
    <n v="1"/>
    <n v="52"/>
    <n v="2428.75"/>
    <n v="2355.8875000000003"/>
    <n v="2088.7249999999999"/>
    <n v="48575"/>
    <n v="1049"/>
  </r>
  <r>
    <s v="Ankole"/>
    <x v="10"/>
    <s v="Apr to Jun 21"/>
    <x v="18"/>
    <x v="5"/>
    <n v="1527"/>
    <n v="617"/>
    <n v="1366"/>
    <n v="5991"/>
    <n v="1165"/>
    <n v="1353"/>
    <n v="1109"/>
    <n v="1010"/>
    <n v="1498"/>
    <n v="13"/>
    <n v="1257"/>
    <n v="3"/>
    <n v="5"/>
    <n v="1251"/>
    <n v="1157"/>
    <n v="48"/>
    <n v="1"/>
    <n v="0"/>
    <n v="19"/>
    <n v="3209"/>
    <n v="968"/>
    <n v="984"/>
    <n v="234"/>
    <n v="0"/>
    <n v="8"/>
    <n v="114"/>
    <n v="2428.75"/>
    <n v="2355.8875000000003"/>
    <n v="2088.7249999999999"/>
    <n v="48575"/>
    <n v="1259"/>
  </r>
  <r>
    <s v="Ankole"/>
    <x v="10"/>
    <s v="Jul to Sep 21"/>
    <x v="19"/>
    <x v="5"/>
    <n v="1563"/>
    <n v="735"/>
    <n v="1423"/>
    <n v="5973"/>
    <n v="1149"/>
    <n v="1283"/>
    <n v="1098"/>
    <n v="1249"/>
    <n v="1386"/>
    <n v="33"/>
    <n v="1424"/>
    <n v="5"/>
    <n v="8"/>
    <n v="1400"/>
    <n v="1382"/>
    <n v="55"/>
    <n v="0"/>
    <n v="1"/>
    <n v="14"/>
    <n v="3282"/>
    <n v="728"/>
    <n v="1018"/>
    <n v="275"/>
    <n v="3"/>
    <n v="11"/>
    <n v="117"/>
    <n v="2428.75"/>
    <n v="2355.8875000000003"/>
    <n v="2088.7249999999999"/>
    <n v="48575"/>
    <n v="1413"/>
  </r>
  <r>
    <s v="Ankole"/>
    <x v="10"/>
    <s v="Jan to Mar 20"/>
    <x v="20"/>
    <x v="4"/>
    <n v="1439"/>
    <n v="469"/>
    <n v="898"/>
    <n v="5055"/>
    <n v="1154"/>
    <n v="1120"/>
    <n v="1068"/>
    <n v="746"/>
    <n v="1205"/>
    <n v="18"/>
    <n v="822"/>
    <n v="2"/>
    <n v="4"/>
    <n v="816"/>
    <n v="692"/>
    <n v="36"/>
    <n v="2"/>
    <m/>
    <n v="9"/>
    <n v="1499"/>
    <n v="86"/>
    <n v="476"/>
    <n v="258"/>
    <m/>
    <n v="6"/>
    <n v="25"/>
    <n v="2407.5"/>
    <n v="2335.2750000000001"/>
    <n v="2070.4499999999998"/>
    <n v="48150"/>
    <n v="822"/>
  </r>
  <r>
    <s v="Ankole"/>
    <x v="10"/>
    <s v="Apr to Jun 20"/>
    <x v="21"/>
    <x v="4"/>
    <n v="1450"/>
    <n v="570"/>
    <n v="716"/>
    <n v="4683"/>
    <n v="1125"/>
    <n v="1092"/>
    <n v="1114"/>
    <n v="439"/>
    <n v="1195"/>
    <n v="14"/>
    <n v="920"/>
    <n v="2"/>
    <n v="2"/>
    <n v="917"/>
    <n v="879"/>
    <n v="36"/>
    <n v="3"/>
    <m/>
    <n v="11"/>
    <n v="1891"/>
    <n v="78"/>
    <n v="560"/>
    <n v="316"/>
    <n v="0"/>
    <n v="3"/>
    <n v="61"/>
    <n v="2407.5"/>
    <n v="2335.2750000000001"/>
    <n v="2070.4499999999998"/>
    <n v="48150"/>
    <n v="921"/>
  </r>
  <r>
    <s v="Ankole"/>
    <x v="10"/>
    <s v="Jul to Sep 20"/>
    <x v="22"/>
    <x v="4"/>
    <n v="1515"/>
    <n v="660"/>
    <n v="887"/>
    <n v="5467"/>
    <n v="1082"/>
    <n v="1238"/>
    <n v="1143"/>
    <n v="337"/>
    <n v="1335"/>
    <n v="13"/>
    <n v="923"/>
    <n v="2"/>
    <n v="4"/>
    <n v="940"/>
    <n v="874"/>
    <n v="40"/>
    <n v="2"/>
    <n v="0"/>
    <n v="3"/>
    <n v="2113"/>
    <n v="226"/>
    <n v="585"/>
    <n v="386"/>
    <n v="1"/>
    <n v="7"/>
    <n v="60"/>
    <n v="2407.5"/>
    <n v="2335.2750000000001"/>
    <n v="2070.4499999999998"/>
    <n v="48150"/>
    <n v="946"/>
  </r>
  <r>
    <s v="Ankole"/>
    <x v="10"/>
    <s v="Oct to Dec 20"/>
    <x v="23"/>
    <x v="5"/>
    <n v="1448"/>
    <n v="616"/>
    <n v="1136"/>
    <n v="5397"/>
    <n v="1087"/>
    <n v="1177"/>
    <n v="1065"/>
    <n v="118"/>
    <n v="1337"/>
    <n v="10"/>
    <n v="1049"/>
    <n v="0"/>
    <n v="3"/>
    <n v="1047"/>
    <n v="1033"/>
    <n v="43"/>
    <n v="3"/>
    <n v="0"/>
    <n v="8"/>
    <n v="2496"/>
    <n v="508"/>
    <n v="684"/>
    <n v="308"/>
    <n v="1"/>
    <n v="4"/>
    <n v="79"/>
    <n v="2428.75"/>
    <n v="2355.8875000000003"/>
    <n v="2088.7249999999999"/>
    <n v="48575"/>
    <n v="1050"/>
  </r>
  <r>
    <s v="Ankole"/>
    <x v="11"/>
    <s v="Jan to Mar 21"/>
    <x v="17"/>
    <x v="5"/>
    <n v="4940"/>
    <n v="1466"/>
    <n v="2756"/>
    <n v="16298"/>
    <n v="4080"/>
    <n v="4116"/>
    <n v="3258"/>
    <n v="2009"/>
    <n v="4053"/>
    <n v="81"/>
    <n v="3856"/>
    <n v="16"/>
    <n v="21"/>
    <n v="3816"/>
    <n v="3714"/>
    <n v="163"/>
    <n v="10"/>
    <n v="3"/>
    <n v="53"/>
    <n v="5971"/>
    <n v="1089"/>
    <n v="1481"/>
    <n v="571"/>
    <n v="5"/>
    <n v="23"/>
    <n v="345"/>
    <n v="6760"/>
    <n v="6557.2"/>
    <n v="5813.5999999999995"/>
    <n v="135200"/>
    <n v="3853"/>
  </r>
  <r>
    <s v="Ankole"/>
    <x v="11"/>
    <s v="Apr to Jun 21"/>
    <x v="18"/>
    <x v="5"/>
    <n v="4796"/>
    <n v="1407"/>
    <n v="2798"/>
    <n v="15664"/>
    <n v="3886"/>
    <n v="3523"/>
    <n v="3437"/>
    <n v="2609"/>
    <n v="4295"/>
    <n v="66"/>
    <n v="4128"/>
    <n v="18"/>
    <n v="18"/>
    <n v="4097"/>
    <n v="4087"/>
    <n v="186"/>
    <n v="2"/>
    <n v="4"/>
    <n v="86"/>
    <n v="5966"/>
    <n v="967"/>
    <n v="1313"/>
    <n v="515"/>
    <n v="4"/>
    <n v="27"/>
    <n v="393"/>
    <n v="6760"/>
    <n v="6557.2"/>
    <n v="5813.5999999999995"/>
    <n v="135200"/>
    <n v="4133"/>
  </r>
  <r>
    <s v="Ankole"/>
    <x v="11"/>
    <s v="Jul to Sep 21"/>
    <x v="19"/>
    <x v="5"/>
    <n v="5125"/>
    <n v="1743"/>
    <n v="2945"/>
    <n v="16255"/>
    <n v="3839"/>
    <n v="3854"/>
    <n v="3974"/>
    <n v="2999"/>
    <n v="3319"/>
    <n v="54"/>
    <n v="4193"/>
    <n v="16"/>
    <n v="21"/>
    <n v="4179"/>
    <n v="4139"/>
    <n v="157"/>
    <n v="6"/>
    <n v="3"/>
    <n v="68"/>
    <n v="6508"/>
    <n v="1067"/>
    <n v="1564"/>
    <n v="690"/>
    <n v="8"/>
    <n v="31"/>
    <n v="341"/>
    <n v="6760"/>
    <n v="6557.2"/>
    <n v="5813.5999999999995"/>
    <n v="135200"/>
    <n v="4216"/>
  </r>
  <r>
    <s v="Ankole"/>
    <x v="11"/>
    <s v="Jan to Mar 20"/>
    <x v="20"/>
    <x v="4"/>
    <n v="5308"/>
    <n v="1163"/>
    <n v="2327"/>
    <n v="15656"/>
    <n v="4202"/>
    <n v="3501"/>
    <n v="3392"/>
    <n v="1772"/>
    <n v="3556"/>
    <n v="55"/>
    <n v="3306"/>
    <n v="17"/>
    <n v="23"/>
    <n v="3258"/>
    <n v="3065"/>
    <n v="159"/>
    <n v="6"/>
    <n v="0"/>
    <n v="57"/>
    <n v="3987"/>
    <n v="234"/>
    <n v="727"/>
    <n v="361"/>
    <n v="0"/>
    <n v="35"/>
    <n v="234"/>
    <n v="6638.75"/>
    <n v="6439.5875000000005"/>
    <n v="5709.3249999999998"/>
    <n v="132775"/>
    <n v="3298"/>
  </r>
  <r>
    <s v="Ankole"/>
    <x v="11"/>
    <s v="Apr to Jun 20"/>
    <x v="21"/>
    <x v="4"/>
    <n v="5116"/>
    <n v="1472"/>
    <n v="2267"/>
    <n v="14486"/>
    <n v="3850"/>
    <n v="3318"/>
    <n v="3508"/>
    <n v="939"/>
    <n v="3917"/>
    <n v="70"/>
    <n v="4045"/>
    <n v="19"/>
    <n v="23"/>
    <n v="3317"/>
    <n v="3197"/>
    <n v="181"/>
    <n v="10"/>
    <n v="2"/>
    <n v="54"/>
    <n v="4576"/>
    <n v="474"/>
    <n v="940"/>
    <n v="482"/>
    <n v="2"/>
    <n v="39"/>
    <n v="269"/>
    <n v="6638.75"/>
    <n v="6439.5875000000005"/>
    <n v="5709.3249999999998"/>
    <n v="132775"/>
    <n v="3359"/>
  </r>
  <r>
    <s v="Ankole"/>
    <x v="11"/>
    <s v="Jul to Sep 20"/>
    <x v="22"/>
    <x v="4"/>
    <n v="4520"/>
    <n v="1663"/>
    <n v="2784"/>
    <n v="16164"/>
    <n v="3601"/>
    <n v="6927"/>
    <n v="3178"/>
    <n v="503"/>
    <n v="3413"/>
    <n v="56"/>
    <n v="3721"/>
    <n v="21"/>
    <n v="27"/>
    <n v="3684"/>
    <n v="3456"/>
    <n v="179"/>
    <n v="3"/>
    <n v="2"/>
    <n v="65"/>
    <n v="4990"/>
    <n v="660"/>
    <n v="1032"/>
    <n v="547"/>
    <n v="2"/>
    <n v="44"/>
    <n v="318"/>
    <n v="6638.75"/>
    <n v="6439.5875000000005"/>
    <n v="5709.3249999999998"/>
    <n v="132775"/>
    <n v="3732"/>
  </r>
  <r>
    <s v="Ankole"/>
    <x v="11"/>
    <s v="Oct to Dec 20"/>
    <x v="23"/>
    <x v="5"/>
    <n v="4428"/>
    <n v="1472"/>
    <n v="2495"/>
    <n v="14400"/>
    <n v="3489"/>
    <n v="3149"/>
    <n v="3254"/>
    <n v="805"/>
    <n v="4066"/>
    <n v="74"/>
    <n v="3571"/>
    <n v="10"/>
    <n v="17"/>
    <n v="3558"/>
    <n v="3420"/>
    <n v="147"/>
    <n v="4"/>
    <n v="3"/>
    <n v="54"/>
    <n v="4868"/>
    <n v="781"/>
    <n v="1146"/>
    <n v="386"/>
    <n v="2"/>
    <n v="45"/>
    <n v="227"/>
    <n v="6760"/>
    <n v="6557.2"/>
    <n v="5813.5999999999995"/>
    <n v="135200"/>
    <n v="3585"/>
  </r>
  <r>
    <s v="Kigezi"/>
    <x v="12"/>
    <s v="Jan to Mar 21"/>
    <x v="17"/>
    <x v="5"/>
    <n v="2257"/>
    <n v="805"/>
    <n v="1459"/>
    <n v="7592"/>
    <n v="1753"/>
    <n v="1555"/>
    <n v="1585"/>
    <n v="1330"/>
    <n v="1964"/>
    <n v="13"/>
    <n v="1544"/>
    <n v="2"/>
    <n v="4"/>
    <n v="1552"/>
    <n v="1471"/>
    <n v="21"/>
    <m/>
    <m/>
    <n v="19"/>
    <n v="3314"/>
    <n v="648"/>
    <n v="834"/>
    <n v="331"/>
    <m/>
    <n v="4"/>
    <n v="116"/>
    <n v="2606.25"/>
    <n v="2528.0625"/>
    <n v="2241.375"/>
    <n v="52125"/>
    <n v="1558"/>
  </r>
  <r>
    <s v="Kigezi"/>
    <x v="12"/>
    <s v="Apr to Jun 21"/>
    <x v="18"/>
    <x v="5"/>
    <n v="2161"/>
    <n v="710"/>
    <n v="1555"/>
    <n v="7830"/>
    <n v="1783"/>
    <n v="1766"/>
    <n v="1775"/>
    <n v="1921"/>
    <n v="2073"/>
    <n v="27"/>
    <n v="1658"/>
    <n v="8"/>
    <n v="3"/>
    <n v="1667"/>
    <n v="1595"/>
    <n v="31"/>
    <m/>
    <n v="1"/>
    <n v="45"/>
    <n v="3651"/>
    <n v="681"/>
    <n v="1014"/>
    <n v="324"/>
    <n v="1"/>
    <n v="9"/>
    <n v="141"/>
    <n v="2606.25"/>
    <n v="2528.0625"/>
    <n v="2241.375"/>
    <n v="52125"/>
    <n v="1678"/>
  </r>
  <r>
    <s v="Kigezi"/>
    <x v="12"/>
    <s v="Jul to Sep 21"/>
    <x v="19"/>
    <x v="5"/>
    <n v="2077"/>
    <n v="767"/>
    <n v="1635"/>
    <n v="8178"/>
    <n v="1682"/>
    <n v="1748"/>
    <n v="1424"/>
    <n v="1791"/>
    <n v="1844"/>
    <n v="22"/>
    <n v="1683"/>
    <n v="8"/>
    <n v="3"/>
    <n v="1672"/>
    <n v="1455"/>
    <n v="27"/>
    <n v="2"/>
    <n v="1"/>
    <n v="25"/>
    <n v="3793"/>
    <n v="832"/>
    <n v="1086"/>
    <n v="297"/>
    <n v="1"/>
    <n v="9"/>
    <n v="158"/>
    <n v="2606.25"/>
    <n v="2528.0625"/>
    <n v="2241.375"/>
    <n v="52125"/>
    <n v="1683"/>
  </r>
  <r>
    <s v="Kigezi"/>
    <x v="12"/>
    <s v="Jan to Mar 20"/>
    <x v="20"/>
    <x v="4"/>
    <n v="2223"/>
    <n v="567"/>
    <n v="1153"/>
    <n v="6729"/>
    <n v="1767"/>
    <n v="1444"/>
    <n v="1676"/>
    <n v="1476"/>
    <n v="1617"/>
    <n v="26"/>
    <n v="1265"/>
    <n v="1"/>
    <n v="3"/>
    <n v="1262"/>
    <n v="1101"/>
    <n v="28"/>
    <n v="1"/>
    <n v="1"/>
    <n v="20"/>
    <n v="2328"/>
    <n v="184"/>
    <n v="636"/>
    <n v="309"/>
    <n v="1"/>
    <n v="6"/>
    <n v="37"/>
    <n v="2582.5"/>
    <n v="2505.0250000000001"/>
    <n v="2220.9499999999998"/>
    <n v="51650"/>
    <n v="1266"/>
  </r>
  <r>
    <s v="Kigezi"/>
    <x v="12"/>
    <s v="Apr to Jun 20"/>
    <x v="21"/>
    <x v="4"/>
    <n v="2107"/>
    <n v="594"/>
    <n v="1375"/>
    <n v="7587"/>
    <n v="1838"/>
    <n v="1622"/>
    <n v="1753"/>
    <n v="994"/>
    <n v="1552"/>
    <n v="23"/>
    <n v="1498"/>
    <n v="11"/>
    <n v="11"/>
    <n v="1477"/>
    <n v="1330"/>
    <n v="34"/>
    <n v="9"/>
    <n v="0"/>
    <n v="31"/>
    <n v="3237"/>
    <n v="574"/>
    <n v="894"/>
    <n v="345"/>
    <n v="0"/>
    <n v="13"/>
    <n v="123"/>
    <n v="2582.5"/>
    <n v="2505.0250000000001"/>
    <n v="2220.9499999999998"/>
    <n v="51650"/>
    <n v="1499"/>
  </r>
  <r>
    <s v="Kigezi"/>
    <x v="12"/>
    <s v="Jul to Sep 20"/>
    <x v="22"/>
    <x v="4"/>
    <n v="1958"/>
    <n v="733"/>
    <n v="1401"/>
    <n v="7490"/>
    <n v="1467"/>
    <n v="1368"/>
    <n v="1437"/>
    <n v="921"/>
    <n v="1675"/>
    <n v="19"/>
    <n v="1648"/>
    <n v="10"/>
    <n v="3"/>
    <n v="1634"/>
    <n v="1610"/>
    <n v="30"/>
    <n v="2"/>
    <m/>
    <n v="31"/>
    <n v="3368"/>
    <n v="518"/>
    <n v="931"/>
    <n v="312"/>
    <m/>
    <n v="15"/>
    <n v="160"/>
    <n v="2582.5"/>
    <n v="2505.0250000000001"/>
    <n v="2220.9499999999998"/>
    <n v="51650"/>
    <n v="1647"/>
  </r>
  <r>
    <s v="Kigezi"/>
    <x v="12"/>
    <s v="Oct to Dec 20"/>
    <x v="23"/>
    <x v="5"/>
    <n v="1968"/>
    <n v="786"/>
    <n v="1241"/>
    <n v="6898"/>
    <n v="1450"/>
    <n v="1344"/>
    <n v="1691"/>
    <n v="929"/>
    <n v="1819"/>
    <n v="27"/>
    <n v="1572"/>
    <n v="7"/>
    <n v="2"/>
    <n v="1569"/>
    <n v="1444"/>
    <n v="27"/>
    <n v="2"/>
    <m/>
    <n v="43"/>
    <n v="3378"/>
    <n v="464"/>
    <n v="999"/>
    <n v="336"/>
    <m/>
    <n v="10"/>
    <n v="122"/>
    <n v="2606.25"/>
    <n v="2528.0625"/>
    <n v="2241.375"/>
    <n v="52125"/>
    <n v="1578"/>
  </r>
  <r>
    <s v="Ankole"/>
    <x v="13"/>
    <s v="Jan to Mar 21"/>
    <x v="17"/>
    <x v="5"/>
    <n v="1470"/>
    <n v="567"/>
    <n v="940"/>
    <n v="5297"/>
    <n v="1205"/>
    <n v="1110"/>
    <n v="735"/>
    <n v="277"/>
    <n v="1648"/>
    <n v="44"/>
    <n v="828"/>
    <n v="6"/>
    <m/>
    <n v="828"/>
    <n v="797"/>
    <n v="54"/>
    <n v="7"/>
    <n v="1"/>
    <n v="120"/>
    <n v="1790"/>
    <n v="401"/>
    <n v="598"/>
    <n v="298"/>
    <m/>
    <m/>
    <n v="125"/>
    <n v="1801.25"/>
    <n v="1747.2125000000001"/>
    <n v="1549.0749999999998"/>
    <n v="36025"/>
    <n v="834"/>
  </r>
  <r>
    <s v="Ankole"/>
    <x v="13"/>
    <s v="Apr to Jun 21"/>
    <x v="18"/>
    <x v="5"/>
    <n v="1636"/>
    <n v="538"/>
    <n v="888"/>
    <n v="5142"/>
    <n v="1125"/>
    <n v="994"/>
    <n v="704"/>
    <n v="712"/>
    <n v="1335"/>
    <n v="55"/>
    <n v="833"/>
    <n v="7"/>
    <n v="6"/>
    <n v="834"/>
    <n v="821"/>
    <n v="74"/>
    <n v="1"/>
    <m/>
    <n v="58"/>
    <n v="2392"/>
    <n v="356"/>
    <n v="867"/>
    <n v="528"/>
    <n v="1"/>
    <n v="8"/>
    <n v="150"/>
    <n v="1801.25"/>
    <n v="1747.2125000000001"/>
    <n v="1549.0749999999998"/>
    <n v="36025"/>
    <n v="847"/>
  </r>
  <r>
    <s v="Ankole"/>
    <x v="13"/>
    <s v="Jul to Sep 21"/>
    <x v="19"/>
    <x v="5"/>
    <n v="1440"/>
    <n v="564"/>
    <n v="1019"/>
    <n v="5365"/>
    <n v="1019"/>
    <n v="1082"/>
    <n v="696"/>
    <n v="970"/>
    <n v="1189"/>
    <n v="44"/>
    <n v="896"/>
    <n v="11"/>
    <n v="6"/>
    <n v="874"/>
    <n v="810"/>
    <n v="54"/>
    <n v="3"/>
    <n v="2"/>
    <n v="100"/>
    <n v="2484"/>
    <n v="317"/>
    <n v="863"/>
    <n v="581"/>
    <n v="0"/>
    <n v="7"/>
    <n v="0"/>
    <n v="1801.25"/>
    <n v="1747.2125000000001"/>
    <n v="1549.0749999999998"/>
    <n v="36025"/>
    <n v="891"/>
  </r>
  <r>
    <s v="Ankole"/>
    <x v="13"/>
    <s v="Jan to Mar 20"/>
    <x v="20"/>
    <x v="4"/>
    <n v="1302"/>
    <n v="375"/>
    <n v="536"/>
    <n v="3835"/>
    <n v="1082"/>
    <n v="888"/>
    <n v="973"/>
    <n v="310"/>
    <n v="1582"/>
    <n v="40"/>
    <n v="601"/>
    <n v="4"/>
    <n v="4"/>
    <n v="538"/>
    <n v="557"/>
    <n v="45"/>
    <n v="2"/>
    <m/>
    <n v="7"/>
    <n v="1319"/>
    <n v="113"/>
    <n v="386"/>
    <n v="334"/>
    <m/>
    <n v="5"/>
    <n v="55"/>
    <n v="1768.75"/>
    <n v="1715.6875"/>
    <n v="1521.1249999999998"/>
    <n v="35375"/>
    <n v="546"/>
  </r>
  <r>
    <s v="Ankole"/>
    <x v="13"/>
    <s v="Apr to Jun 20"/>
    <x v="21"/>
    <x v="4"/>
    <n v="1439"/>
    <n v="661"/>
    <n v="832"/>
    <n v="4723"/>
    <n v="1053"/>
    <n v="1176"/>
    <n v="738"/>
    <n v="637"/>
    <n v="1227"/>
    <n v="47"/>
    <n v="812"/>
    <n v="15"/>
    <n v="5"/>
    <n v="792"/>
    <n v="785"/>
    <n v="60"/>
    <n v="1"/>
    <m/>
    <n v="5"/>
    <n v="1775"/>
    <n v="234"/>
    <n v="486"/>
    <n v="354"/>
    <m/>
    <n v="15"/>
    <n v="167"/>
    <n v="1768.75"/>
    <n v="1715.6875"/>
    <n v="1521.1249999999998"/>
    <n v="35375"/>
    <n v="812"/>
  </r>
  <r>
    <s v="Ankole"/>
    <x v="13"/>
    <s v="Jul to Sep 20"/>
    <x v="22"/>
    <x v="4"/>
    <n v="1136"/>
    <n v="511"/>
    <n v="1016"/>
    <n v="4767"/>
    <n v="823"/>
    <n v="1003"/>
    <n v="792"/>
    <n v="154"/>
    <n v="1195"/>
    <n v="43"/>
    <n v="791"/>
    <n v="9"/>
    <n v="6"/>
    <n v="791"/>
    <n v="709"/>
    <n v="53"/>
    <n v="2"/>
    <m/>
    <n v="15"/>
    <n v="2033"/>
    <n v="231"/>
    <n v="606"/>
    <n v="346"/>
    <m/>
    <n v="5"/>
    <n v="174"/>
    <n v="1768.75"/>
    <n v="1715.6875"/>
    <n v="1521.1249999999998"/>
    <n v="35375"/>
    <n v="806"/>
  </r>
  <r>
    <s v="Ankole"/>
    <x v="13"/>
    <s v="Oct to Dec 20"/>
    <x v="23"/>
    <x v="5"/>
    <n v="1143"/>
    <n v="519"/>
    <n v="758"/>
    <n v="4232"/>
    <n v="910"/>
    <n v="793"/>
    <n v="872"/>
    <n v="127"/>
    <n v="1175"/>
    <n v="34"/>
    <n v="797"/>
    <n v="11"/>
    <n v="9"/>
    <n v="774"/>
    <n v="761"/>
    <n v="65"/>
    <n v="5"/>
    <n v="1"/>
    <n v="6"/>
    <n v="1801"/>
    <n v="296"/>
    <n v="463"/>
    <n v="289"/>
    <m/>
    <n v="14"/>
    <n v="140"/>
    <n v="1801.25"/>
    <n v="1747.2125000000001"/>
    <n v="1549.0749999999998"/>
    <n v="36025"/>
    <n v="794"/>
  </r>
  <r>
    <s v="Kigezi"/>
    <x v="14"/>
    <s v="Jan to Mar 21"/>
    <x v="17"/>
    <x v="5"/>
    <n v="1161"/>
    <n v="484"/>
    <n v="712"/>
    <n v="3985"/>
    <n v="792"/>
    <n v="863"/>
    <n v="894"/>
    <n v="999"/>
    <n v="964"/>
    <n v="12"/>
    <n v="610"/>
    <n v="3"/>
    <n v="2"/>
    <n v="606"/>
    <n v="515"/>
    <n v="21"/>
    <n v="1"/>
    <m/>
    <n v="3"/>
    <n v="1548"/>
    <n v="221"/>
    <n v="543"/>
    <n v="216"/>
    <m/>
    <n v="6"/>
    <n v="1"/>
    <n v="1317.5"/>
    <n v="1277.9750000000001"/>
    <n v="1133.05"/>
    <n v="26350"/>
    <n v="611"/>
  </r>
  <r>
    <s v="Kigezi"/>
    <x v="14"/>
    <s v="Apr to Jun 21"/>
    <x v="18"/>
    <x v="5"/>
    <n v="1097"/>
    <n v="478"/>
    <n v="677"/>
    <n v="4048"/>
    <n v="826"/>
    <n v="838"/>
    <n v="883"/>
    <n v="1004"/>
    <n v="1148"/>
    <n v="49"/>
    <n v="722"/>
    <n v="1"/>
    <n v="1"/>
    <n v="725"/>
    <n v="698"/>
    <n v="33"/>
    <n v="4"/>
    <m/>
    <n v="15"/>
    <n v="1865"/>
    <n v="254"/>
    <n v="613"/>
    <n v="251"/>
    <m/>
    <n v="6"/>
    <n v="26"/>
    <n v="1317.5"/>
    <n v="1277.9750000000001"/>
    <n v="1133.05"/>
    <n v="26350"/>
    <n v="727"/>
  </r>
  <r>
    <s v="Kigezi"/>
    <x v="14"/>
    <s v="Jul to Sep 21"/>
    <x v="19"/>
    <x v="5"/>
    <n v="954"/>
    <n v="475"/>
    <n v="723"/>
    <n v="3705"/>
    <n v="664"/>
    <n v="741"/>
    <n v="701"/>
    <n v="885"/>
    <n v="795"/>
    <n v="8"/>
    <n v="816"/>
    <n v="3"/>
    <n v="5"/>
    <n v="808"/>
    <n v="735"/>
    <n v="21"/>
    <n v="6"/>
    <n v="1"/>
    <n v="19"/>
    <n v="2039"/>
    <n v="271"/>
    <n v="714"/>
    <n v="228"/>
    <n v="1"/>
    <n v="14"/>
    <n v="70"/>
    <n v="1317.5"/>
    <n v="1277.9750000000001"/>
    <n v="1133.05"/>
    <n v="26350"/>
    <n v="816"/>
  </r>
  <r>
    <s v="Kigezi"/>
    <x v="14"/>
    <s v="Jan to Mar 20"/>
    <x v="20"/>
    <x v="4"/>
    <n v="1042"/>
    <n v="408"/>
    <n v="802"/>
    <n v="3445"/>
    <n v="882"/>
    <n v="776"/>
    <n v="918"/>
    <n v="943"/>
    <n v="911"/>
    <n v="30"/>
    <n v="704"/>
    <n v="3"/>
    <n v="2"/>
    <n v="672"/>
    <n v="639"/>
    <n v="21"/>
    <m/>
    <m/>
    <n v="2"/>
    <n v="1359"/>
    <n v="77"/>
    <n v="430"/>
    <n v="180"/>
    <m/>
    <n v="5"/>
    <n v="5"/>
    <n v="1308.75"/>
    <n v="1269.4875"/>
    <n v="1125.5249999999999"/>
    <n v="26175"/>
    <n v="677"/>
  </r>
  <r>
    <s v="Kigezi"/>
    <x v="14"/>
    <s v="Apr to Jun 20"/>
    <x v="21"/>
    <x v="4"/>
    <n v="1132"/>
    <n v="458"/>
    <n v="549"/>
    <n v="3681"/>
    <n v="864"/>
    <n v="777"/>
    <n v="918"/>
    <n v="1040"/>
    <n v="1081"/>
    <n v="32"/>
    <n v="651"/>
    <n v="1"/>
    <n v="3"/>
    <n v="643"/>
    <n v="618"/>
    <n v="29"/>
    <n v="2"/>
    <n v="1"/>
    <n v="7"/>
    <n v="1582"/>
    <n v="147"/>
    <n v="557"/>
    <n v="287"/>
    <n v="1"/>
    <n v="6"/>
    <n v="18"/>
    <n v="1308.75"/>
    <n v="1269.4875"/>
    <n v="1125.5249999999999"/>
    <n v="26175"/>
    <n v="647"/>
  </r>
  <r>
    <s v="Kigezi"/>
    <x v="14"/>
    <s v="Jul to Sep 20"/>
    <x v="22"/>
    <x v="4"/>
    <n v="981"/>
    <n v="506"/>
    <n v="715"/>
    <n v="3883"/>
    <n v="747"/>
    <n v="818"/>
    <n v="829"/>
    <n v="831"/>
    <n v="1098"/>
    <n v="23"/>
    <n v="664"/>
    <n v="1"/>
    <m/>
    <n v="660"/>
    <n v="636"/>
    <n v="19"/>
    <m/>
    <m/>
    <n v="4"/>
    <n v="1664"/>
    <n v="167"/>
    <n v="529"/>
    <n v="257"/>
    <m/>
    <n v="1"/>
    <n v="7"/>
    <n v="1308.75"/>
    <n v="1269.4875"/>
    <n v="1125.5249999999999"/>
    <n v="26175"/>
    <n v="661"/>
  </r>
  <r>
    <s v="Kigezi"/>
    <x v="14"/>
    <s v="Oct to Dec 20"/>
    <x v="23"/>
    <x v="5"/>
    <n v="964"/>
    <n v="475"/>
    <n v="619"/>
    <n v="3510"/>
    <n v="715"/>
    <n v="731"/>
    <n v="911"/>
    <n v="847"/>
    <n v="962"/>
    <n v="9"/>
    <n v="690"/>
    <n v="2"/>
    <m/>
    <n v="687"/>
    <n v="645"/>
    <n v="16"/>
    <n v="3"/>
    <n v="1"/>
    <n v="6"/>
    <n v="1746"/>
    <n v="257"/>
    <n v="563"/>
    <n v="225"/>
    <n v="1"/>
    <n v="5"/>
    <n v="7"/>
    <n v="1317.5"/>
    <n v="1277.9750000000001"/>
    <n v="1133.05"/>
    <n v="26350"/>
    <n v="689"/>
  </r>
  <r>
    <s v="Kigezi"/>
    <x v="15"/>
    <s v="Jan to Mar 21"/>
    <x v="17"/>
    <x v="5"/>
    <n v="4070"/>
    <n v="2184"/>
    <n v="3528"/>
    <n v="14432"/>
    <n v="3104"/>
    <n v="3374"/>
    <n v="3161"/>
    <n v="2806"/>
    <n v="3926"/>
    <n v="48"/>
    <n v="3506"/>
    <n v="4"/>
    <n v="23"/>
    <n v="3459"/>
    <n v="3075"/>
    <n v="154"/>
    <n v="22"/>
    <n v="5"/>
    <n v="98"/>
    <n v="8573"/>
    <n v="1476"/>
    <n v="2630"/>
    <n v="1363"/>
    <n v="5"/>
    <n v="50"/>
    <n v="496"/>
    <n v="4172.5"/>
    <n v="4047.3250000000003"/>
    <n v="3588.35"/>
    <n v="83450"/>
    <n v="3486"/>
  </r>
  <r>
    <s v="Kigezi"/>
    <x v="15"/>
    <s v="Apr to Jun 21"/>
    <x v="18"/>
    <x v="5"/>
    <n v="3985"/>
    <n v="1959"/>
    <n v="3713"/>
    <n v="14474"/>
    <n v="2976"/>
    <n v="3639"/>
    <n v="3206"/>
    <n v="3513"/>
    <n v="3594"/>
    <n v="42"/>
    <n v="3789"/>
    <n v="8"/>
    <n v="20"/>
    <n v="3754"/>
    <n v="3518"/>
    <n v="168"/>
    <n v="14"/>
    <n v="2"/>
    <n v="80"/>
    <n v="8783"/>
    <n v="1647"/>
    <n v="2332"/>
    <n v="1353"/>
    <n v="1"/>
    <n v="33"/>
    <n v="621"/>
    <n v="4172.5"/>
    <n v="4047.3250000000003"/>
    <n v="3588.35"/>
    <n v="83450"/>
    <n v="3782"/>
  </r>
  <r>
    <s v="Kigezi"/>
    <x v="15"/>
    <s v="Jul to Sep 21"/>
    <x v="19"/>
    <x v="5"/>
    <n v="3790"/>
    <n v="1874"/>
    <n v="3643"/>
    <n v="13841"/>
    <n v="2798"/>
    <n v="3521"/>
    <n v="3168"/>
    <n v="3458"/>
    <n v="3339"/>
    <n v="41"/>
    <n v="3783"/>
    <n v="10"/>
    <n v="20"/>
    <n v="3775"/>
    <n v="3461"/>
    <n v="130"/>
    <n v="20"/>
    <n v="2"/>
    <n v="94"/>
    <n v="8827"/>
    <n v="1453"/>
    <n v="2669"/>
    <n v="1270"/>
    <n v="2"/>
    <n v="51"/>
    <n v="539"/>
    <n v="4172.5"/>
    <n v="4047.3250000000003"/>
    <n v="3588.35"/>
    <n v="83450"/>
    <n v="3805"/>
  </r>
  <r>
    <s v="Kigezi"/>
    <x v="15"/>
    <s v="Jan to Mar 20"/>
    <x v="20"/>
    <x v="4"/>
    <n v="3922"/>
    <n v="1679"/>
    <n v="2557"/>
    <n v="13506"/>
    <n v="3235"/>
    <n v="3048"/>
    <n v="3125"/>
    <n v="2554"/>
    <n v="3772"/>
    <n v="72"/>
    <n v="2980"/>
    <n v="8"/>
    <n v="28"/>
    <n v="2887"/>
    <n v="2639"/>
    <n v="148"/>
    <n v="18"/>
    <n v="4"/>
    <n v="58"/>
    <n v="6760"/>
    <n v="783"/>
    <n v="1878"/>
    <n v="1279"/>
    <n v="4"/>
    <n v="51"/>
    <n v="467"/>
    <n v="4133.75"/>
    <n v="4009.7375000000002"/>
    <n v="3555.0249999999996"/>
    <n v="82675"/>
    <n v="2923"/>
  </r>
  <r>
    <s v="Kigezi"/>
    <x v="15"/>
    <s v="Apr to Jun 20"/>
    <x v="21"/>
    <x v="4"/>
    <n v="3596"/>
    <n v="1677"/>
    <n v="2425"/>
    <n v="12459"/>
    <n v="3060"/>
    <n v="2980"/>
    <n v="2964"/>
    <n v="2265"/>
    <n v="3465"/>
    <n v="94"/>
    <n v="2972"/>
    <n v="21"/>
    <n v="20"/>
    <n v="2954"/>
    <n v="2417"/>
    <n v="140"/>
    <n v="20"/>
    <n v="2"/>
    <n v="65"/>
    <n v="7326"/>
    <n v="969"/>
    <n v="2237"/>
    <n v="1472"/>
    <n v="2"/>
    <n v="55"/>
    <n v="456"/>
    <n v="4133.75"/>
    <n v="4009.7375000000002"/>
    <n v="3555.0249999999996"/>
    <n v="82675"/>
    <n v="2995"/>
  </r>
  <r>
    <s v="Kigezi"/>
    <x v="15"/>
    <s v="Jul to Sep 20"/>
    <x v="22"/>
    <x v="4"/>
    <n v="3517"/>
    <n v="1780"/>
    <n v="3188"/>
    <n v="13658"/>
    <n v="2875"/>
    <n v="3197"/>
    <n v="3150"/>
    <n v="2065"/>
    <n v="3495"/>
    <n v="86"/>
    <n v="3360"/>
    <n v="8"/>
    <n v="23"/>
    <n v="3315"/>
    <n v="3018"/>
    <n v="161"/>
    <n v="24"/>
    <n v="1"/>
    <n v="56"/>
    <n v="8180"/>
    <n v="1172"/>
    <n v="2575"/>
    <n v="1599"/>
    <n v="0"/>
    <n v="50"/>
    <n v="481"/>
    <n v="4133.75"/>
    <n v="4009.7375000000002"/>
    <n v="3555.0249999999996"/>
    <n v="82675"/>
    <n v="3346"/>
  </r>
  <r>
    <s v="Kigezi"/>
    <x v="15"/>
    <s v="Oct to Dec 20"/>
    <x v="23"/>
    <x v="5"/>
    <n v="3540"/>
    <n v="1791"/>
    <n v="3376"/>
    <n v="13060"/>
    <n v="2857"/>
    <n v="3036"/>
    <n v="2808"/>
    <n v="1660"/>
    <n v="3301"/>
    <n v="76"/>
    <n v="3311"/>
    <n v="13"/>
    <n v="27"/>
    <n v="3266"/>
    <n v="2951"/>
    <n v="130"/>
    <n v="28"/>
    <n v="0"/>
    <n v="58"/>
    <n v="7899"/>
    <n v="1274"/>
    <n v="2499"/>
    <n v="1409"/>
    <n v="0"/>
    <n v="51"/>
    <n v="498"/>
    <n v="4172.5"/>
    <n v="4047.3250000000003"/>
    <n v="3588.35"/>
    <n v="83450"/>
    <n v="3306"/>
  </r>
  <r>
    <s v="Ankole"/>
    <x v="16"/>
    <s v="Jan to Mar 21"/>
    <x v="17"/>
    <x v="5"/>
    <n v="1231"/>
    <n v="387"/>
    <n v="608"/>
    <n v="3901"/>
    <n v="979"/>
    <n v="972"/>
    <n v="1120"/>
    <n v="733"/>
    <n v="1165"/>
    <n v="35"/>
    <n v="594"/>
    <n v="1"/>
    <n v="4"/>
    <n v="589"/>
    <n v="499"/>
    <n v="48"/>
    <n v="2"/>
    <n v="0"/>
    <n v="16"/>
    <n v="956"/>
    <n v="151"/>
    <n v="278"/>
    <n v="118"/>
    <n v="0"/>
    <n v="0"/>
    <n v="77"/>
    <n v="1807.5"/>
    <n v="1753.2750000000001"/>
    <n v="1554.4499999999998"/>
    <n v="36150"/>
    <n v="594"/>
  </r>
  <r>
    <s v="Ankole"/>
    <x v="16"/>
    <s v="Apr to Jun 21"/>
    <x v="18"/>
    <x v="5"/>
    <n v="1112"/>
    <n v="333"/>
    <n v="785"/>
    <n v="3811"/>
    <n v="975"/>
    <n v="935"/>
    <n v="985"/>
    <n v="912"/>
    <n v="993"/>
    <n v="29"/>
    <n v="623"/>
    <n v="0"/>
    <n v="4"/>
    <n v="621"/>
    <n v="618"/>
    <n v="41"/>
    <n v="1"/>
    <n v="0"/>
    <n v="17"/>
    <n v="1005"/>
    <n v="200"/>
    <n v="205"/>
    <n v="114"/>
    <n v="1"/>
    <n v="1"/>
    <n v="47"/>
    <n v="1807.5"/>
    <n v="1753.2750000000001"/>
    <n v="1554.4499999999998"/>
    <n v="36150"/>
    <n v="625"/>
  </r>
  <r>
    <s v="Ankole"/>
    <x v="16"/>
    <s v="Jul to Sep 21"/>
    <x v="19"/>
    <x v="5"/>
    <n v="996"/>
    <n v="355"/>
    <n v="901"/>
    <n v="3955"/>
    <n v="646"/>
    <n v="789"/>
    <n v="726"/>
    <n v="784"/>
    <n v="1026"/>
    <n v="20"/>
    <n v="659"/>
    <n v="4"/>
    <n v="3"/>
    <n v="1658"/>
    <n v="642"/>
    <n v="46"/>
    <n v="0"/>
    <n v="0"/>
    <n v="13"/>
    <n v="973"/>
    <n v="218"/>
    <n v="177"/>
    <n v="96"/>
    <n v="0"/>
    <n v="0"/>
    <n v="89"/>
    <n v="1807.5"/>
    <n v="1753.2750000000001"/>
    <n v="1554.4499999999998"/>
    <n v="36150"/>
    <n v="1665"/>
  </r>
  <r>
    <s v="Ankole"/>
    <x v="16"/>
    <s v="Jan to Mar 20"/>
    <x v="20"/>
    <x v="4"/>
    <n v="1190"/>
    <n v="229"/>
    <n v="473"/>
    <n v="3111"/>
    <n v="1600"/>
    <n v="878"/>
    <n v="694"/>
    <n v="826"/>
    <n v="837"/>
    <n v="27"/>
    <n v="608"/>
    <n v="1"/>
    <n v="1"/>
    <n v="606"/>
    <n v="580"/>
    <n v="53"/>
    <n v="0"/>
    <n v="0"/>
    <n v="15"/>
    <n v="736"/>
    <n v="27"/>
    <n v="160"/>
    <n v="104"/>
    <n v="0"/>
    <n v="2"/>
    <n v="49"/>
    <n v="1770"/>
    <n v="1716.9"/>
    <n v="1522.1999999999998"/>
    <n v="35400"/>
    <n v="608"/>
  </r>
  <r>
    <s v="Ankole"/>
    <x v="16"/>
    <s v="Apr to Jun 20"/>
    <x v="21"/>
    <x v="4"/>
    <n v="1200"/>
    <n v="229"/>
    <n v="533"/>
    <n v="3670"/>
    <n v="962"/>
    <n v="908"/>
    <n v="861"/>
    <n v="691"/>
    <n v="551"/>
    <n v="37"/>
    <n v="581"/>
    <n v="3"/>
    <n v="5"/>
    <n v="579"/>
    <n v="520"/>
    <n v="39"/>
    <n v="1"/>
    <n v="0"/>
    <n v="18"/>
    <n v="1040"/>
    <n v="87"/>
    <n v="249"/>
    <n v="191"/>
    <m/>
    <n v="6"/>
    <n v="94"/>
    <n v="1770"/>
    <n v="1716.9"/>
    <n v="1522.1999999999998"/>
    <n v="35400"/>
    <n v="587"/>
  </r>
  <r>
    <s v="Ankole"/>
    <x v="16"/>
    <s v="Jul to Sep 20"/>
    <x v="22"/>
    <x v="4"/>
    <n v="1046"/>
    <n v="288"/>
    <n v="653"/>
    <n v="3961"/>
    <n v="801"/>
    <n v="902"/>
    <n v="907"/>
    <n v="365"/>
    <n v="554"/>
    <n v="31"/>
    <n v="576"/>
    <n v="0"/>
    <n v="3"/>
    <n v="576"/>
    <n v="560"/>
    <n v="36"/>
    <n v="1"/>
    <m/>
    <n v="20"/>
    <n v="1059"/>
    <n v="103"/>
    <n v="281"/>
    <n v="186"/>
    <n v="0"/>
    <n v="1"/>
    <n v="83"/>
    <n v="1770"/>
    <n v="1716.9"/>
    <n v="1522.1999999999998"/>
    <n v="35400"/>
    <n v="579"/>
  </r>
  <r>
    <s v="Ankole"/>
    <x v="16"/>
    <s v="Oct to Dec 20"/>
    <x v="23"/>
    <x v="5"/>
    <n v="915"/>
    <n v="279"/>
    <n v="613"/>
    <n v="3305"/>
    <n v="677"/>
    <n v="663"/>
    <n v="770"/>
    <n v="126"/>
    <n v="759"/>
    <n v="34"/>
    <n v="617"/>
    <n v="2"/>
    <n v="5"/>
    <n v="613"/>
    <n v="606"/>
    <n v="64"/>
    <n v="2"/>
    <n v="1"/>
    <n v="12"/>
    <n v="757"/>
    <n v="103"/>
    <n v="205"/>
    <n v="86"/>
    <n v="1"/>
    <n v="3"/>
    <n v="100"/>
    <n v="1807.5"/>
    <n v="1753.2750000000001"/>
    <n v="1554.4499999999998"/>
    <n v="36150"/>
    <n v="620"/>
  </r>
  <r>
    <s v="Ankole"/>
    <x v="17"/>
    <s v="Jan to Mar 21"/>
    <x v="17"/>
    <x v="5"/>
    <n v="2156"/>
    <n v="806"/>
    <n v="1606"/>
    <n v="8301"/>
    <n v="1842"/>
    <n v="1969"/>
    <n v="1760"/>
    <n v="1369"/>
    <n v="1796"/>
    <n v="77"/>
    <n v="2289"/>
    <n v="12"/>
    <n v="18"/>
    <n v="2270"/>
    <n v="2237"/>
    <n v="184"/>
    <n v="9"/>
    <n v="1"/>
    <n v="43"/>
    <n v="4426"/>
    <n v="1062"/>
    <n v="879"/>
    <n v="433"/>
    <n v="1"/>
    <n v="32"/>
    <n v="544"/>
    <n v="2756.25"/>
    <n v="2673.5625"/>
    <n v="2370.375"/>
    <n v="55125"/>
    <n v="2300"/>
  </r>
  <r>
    <s v="Ankole"/>
    <x v="17"/>
    <s v="Apr to Jun 21"/>
    <x v="18"/>
    <x v="5"/>
    <n v="1833"/>
    <n v="680"/>
    <n v="1546"/>
    <n v="7948"/>
    <n v="3241"/>
    <n v="1669"/>
    <n v="1173"/>
    <n v="1661"/>
    <n v="1732"/>
    <n v="54"/>
    <n v="2452"/>
    <n v="12"/>
    <n v="16"/>
    <n v="2436"/>
    <n v="2408"/>
    <n v="176"/>
    <n v="11"/>
    <n v="2"/>
    <n v="83"/>
    <n v="6548"/>
    <n v="725"/>
    <n v="739"/>
    <n v="344"/>
    <n v="1"/>
    <n v="23"/>
    <n v="506"/>
    <n v="2756.25"/>
    <n v="2673.5625"/>
    <n v="2370.375"/>
    <n v="55125"/>
    <n v="2464"/>
  </r>
  <r>
    <s v="Ankole"/>
    <x v="17"/>
    <s v="Jul to Sep 21"/>
    <x v="19"/>
    <x v="5"/>
    <n v="1819"/>
    <n v="834"/>
    <n v="1464"/>
    <n v="7377"/>
    <n v="1525"/>
    <n v="1607"/>
    <n v="1573"/>
    <n v="1620"/>
    <n v="1635"/>
    <n v="34"/>
    <n v="2320"/>
    <n v="15"/>
    <n v="17"/>
    <n v="2255"/>
    <n v="2194"/>
    <n v="135"/>
    <n v="8"/>
    <n v="1"/>
    <n v="51"/>
    <n v="3940"/>
    <n v="570"/>
    <n v="737"/>
    <n v="358"/>
    <n v="4"/>
    <n v="29"/>
    <n v="428"/>
    <n v="2756.25"/>
    <n v="2673.5625"/>
    <n v="2370.375"/>
    <n v="55125"/>
    <n v="2287"/>
  </r>
  <r>
    <s v="Ankole"/>
    <x v="17"/>
    <s v="Jan to Mar 20"/>
    <x v="20"/>
    <x v="4"/>
    <n v="2144"/>
    <n v="727"/>
    <n v="1674"/>
    <n v="8242"/>
    <n v="1629"/>
    <n v="1499"/>
    <n v="1608"/>
    <n v="1012"/>
    <n v="1554"/>
    <n v="165"/>
    <n v="2275"/>
    <n v="9"/>
    <n v="15"/>
    <n v="2226"/>
    <n v="2163"/>
    <n v="137"/>
    <n v="11"/>
    <n v="2"/>
    <n v="29"/>
    <n v="2455"/>
    <n v="361"/>
    <n v="639"/>
    <n v="449"/>
    <n v="2"/>
    <n v="23"/>
    <n v="460"/>
    <n v="2730"/>
    <n v="2648.1"/>
    <n v="2347.7999999999997"/>
    <n v="54600"/>
    <n v="2250"/>
  </r>
  <r>
    <s v="Ankole"/>
    <x v="17"/>
    <s v="Apr to Jun 20"/>
    <x v="21"/>
    <x v="4"/>
    <n v="1982"/>
    <n v="497"/>
    <n v="1249"/>
    <n v="7099"/>
    <n v="1672"/>
    <n v="1634"/>
    <n v="1481"/>
    <n v="544"/>
    <n v="1501"/>
    <n v="106"/>
    <n v="2174"/>
    <n v="7"/>
    <n v="15"/>
    <n v="2177"/>
    <n v="2050"/>
    <n v="154"/>
    <n v="6"/>
    <m/>
    <n v="47"/>
    <n v="2959"/>
    <n v="563"/>
    <n v="702"/>
    <n v="477"/>
    <m/>
    <n v="23"/>
    <n v="440"/>
    <n v="2730"/>
    <n v="2648.1"/>
    <n v="2347.7999999999997"/>
    <n v="54600"/>
    <n v="2199"/>
  </r>
  <r>
    <s v="Ankole"/>
    <x v="17"/>
    <s v="Jul to Sep 20"/>
    <x v="22"/>
    <x v="4"/>
    <n v="2144"/>
    <n v="720"/>
    <n v="1408"/>
    <n v="7914"/>
    <n v="1533"/>
    <n v="1650"/>
    <n v="1538"/>
    <n v="433"/>
    <n v="2001"/>
    <n v="34"/>
    <n v="2288"/>
    <n v="14"/>
    <n v="22"/>
    <n v="2258"/>
    <n v="2174"/>
    <n v="174"/>
    <n v="10"/>
    <n v="2"/>
    <n v="48"/>
    <n v="4462"/>
    <n v="833"/>
    <n v="789"/>
    <n v="607"/>
    <n v="3"/>
    <n v="42"/>
    <n v="501"/>
    <n v="2730"/>
    <n v="2648.1"/>
    <n v="2347.7999999999997"/>
    <n v="54600"/>
    <n v="2294"/>
  </r>
  <r>
    <s v="Ankole"/>
    <x v="17"/>
    <s v="Oct to Dec 20"/>
    <x v="23"/>
    <x v="5"/>
    <n v="1722"/>
    <n v="576"/>
    <n v="1330"/>
    <n v="7219"/>
    <n v="1470"/>
    <n v="1988"/>
    <n v="1423"/>
    <n v="553"/>
    <n v="1669"/>
    <n v="51"/>
    <n v="2112"/>
    <n v="9"/>
    <n v="20"/>
    <n v="2085"/>
    <n v="2090"/>
    <n v="149"/>
    <n v="6"/>
    <n v="2"/>
    <n v="34"/>
    <n v="4293"/>
    <n v="964"/>
    <n v="738"/>
    <n v="395"/>
    <n v="1"/>
    <n v="32"/>
    <n v="485"/>
    <n v="2756.25"/>
    <n v="2673.5625"/>
    <n v="2370.375"/>
    <n v="55125"/>
    <n v="2114"/>
  </r>
  <r>
    <s v="Ankole"/>
    <x v="0"/>
    <s v="Oct to Dec 2021"/>
    <x v="24"/>
    <x v="6"/>
    <n v="1156"/>
    <n v="461"/>
    <n v="922"/>
    <n v="4281"/>
    <n v="877"/>
    <n v="951"/>
    <n v="712"/>
    <n v="1069"/>
    <n v="1100"/>
    <n v="14"/>
    <n v="1201"/>
    <n v="7"/>
    <n v="1"/>
    <n v="1187"/>
    <n v="1180"/>
    <n v="28"/>
    <n v="4"/>
    <n v="1"/>
    <n v="10"/>
    <n v="3017"/>
    <n v="927"/>
    <n v="637"/>
    <n v="375"/>
    <n v="1"/>
    <n v="5"/>
    <n v="112"/>
    <n v="1853.75"/>
    <n v="1798.1375"/>
    <n v="1594.2249999999999"/>
    <n v="37075"/>
    <n v="1195"/>
  </r>
  <r>
    <s v="Ankole"/>
    <x v="1"/>
    <s v="Oct to Dec 2021"/>
    <x v="24"/>
    <x v="6"/>
    <n v="3051"/>
    <n v="1575"/>
    <n v="2624"/>
    <n v="11615"/>
    <n v="2113"/>
    <n v="2424"/>
    <n v="2591"/>
    <n v="2955"/>
    <n v="2962"/>
    <n v="82"/>
    <n v="3042"/>
    <n v="9"/>
    <n v="12"/>
    <n v="2986"/>
    <n v="2936"/>
    <n v="106"/>
    <n v="44"/>
    <n v="2"/>
    <n v="77"/>
    <n v="6700"/>
    <n v="1364"/>
    <n v="1824"/>
    <n v="847"/>
    <n v="17"/>
    <n v="50"/>
    <n v="529"/>
    <n v="3130"/>
    <n v="3036.1"/>
    <n v="2691.7999999999997"/>
    <n v="62600"/>
    <n v="3007"/>
  </r>
  <r>
    <s v="Ankole"/>
    <x v="2"/>
    <s v="Oct to Dec 2021"/>
    <x v="24"/>
    <x v="6"/>
    <n v="2160"/>
    <n v="985"/>
    <n v="1388"/>
    <n v="7938"/>
    <n v="1799"/>
    <n v="1650"/>
    <n v="1513"/>
    <n v="1536"/>
    <n v="1529"/>
    <n v="48"/>
    <n v="1814"/>
    <n v="18"/>
    <n v="10"/>
    <n v="1792"/>
    <n v="1453"/>
    <n v="130"/>
    <n v="34"/>
    <n v="0"/>
    <n v="39"/>
    <n v="2507"/>
    <n v="582"/>
    <n v="618"/>
    <n v="315"/>
    <n v="3"/>
    <n v="32"/>
    <n v="248"/>
    <n v="3523.75"/>
    <n v="3418.0374999999999"/>
    <n v="3030.4249999999997"/>
    <n v="70475"/>
    <n v="1820"/>
  </r>
  <r>
    <s v="Ankole"/>
    <x v="3"/>
    <s v="Oct to Dec 2021"/>
    <x v="24"/>
    <x v="6"/>
    <n v="5982"/>
    <n v="2163"/>
    <n v="3989"/>
    <n v="23229"/>
    <n v="4773"/>
    <n v="4556"/>
    <n v="4570"/>
    <n v="4445"/>
    <n v="5128"/>
    <n v="100"/>
    <n v="4800"/>
    <n v="55"/>
    <n v="25"/>
    <n v="4755"/>
    <n v="4734"/>
    <n v="170"/>
    <n v="13"/>
    <n v="3"/>
    <n v="158"/>
    <n v="8612"/>
    <n v="1131"/>
    <n v="2048"/>
    <n v="1256"/>
    <n v="3"/>
    <n v="48"/>
    <n v="602"/>
    <n v="8045"/>
    <n v="7803.6500000000005"/>
    <n v="6918.7"/>
    <n v="160900"/>
    <n v="4835"/>
  </r>
  <r>
    <s v="Kigezi"/>
    <x v="4"/>
    <s v="Oct to Dec 2021"/>
    <x v="24"/>
    <x v="6"/>
    <n v="2389"/>
    <n v="988"/>
    <n v="1758"/>
    <n v="9065"/>
    <n v="2023"/>
    <n v="1971"/>
    <n v="1687"/>
    <n v="2242"/>
    <n v="2260"/>
    <n v="80"/>
    <n v="2407"/>
    <n v="19"/>
    <n v="8"/>
    <n v="2392"/>
    <n v="2211"/>
    <n v="56"/>
    <n v="22"/>
    <n v="3"/>
    <n v="77"/>
    <n v="4675"/>
    <n v="710"/>
    <n v="1255"/>
    <n v="593"/>
    <n v="3"/>
    <n v="50"/>
    <n v="624"/>
    <n v="3145"/>
    <n v="3050.65"/>
    <n v="2704.7"/>
    <n v="62900"/>
    <n v="2419"/>
  </r>
  <r>
    <s v="Kigezi"/>
    <x v="5"/>
    <s v="Oct to Dec 2021"/>
    <x v="24"/>
    <x v="6"/>
    <n v="2475"/>
    <n v="1420"/>
    <n v="1855"/>
    <n v="9569"/>
    <n v="2137"/>
    <n v="2168"/>
    <n v="1934"/>
    <n v="2355"/>
    <n v="2836"/>
    <n v="40"/>
    <n v="2310"/>
    <n v="20"/>
    <n v="18"/>
    <n v="2285"/>
    <n v="2137"/>
    <n v="121"/>
    <n v="22"/>
    <n v="1"/>
    <n v="90"/>
    <n v="4383"/>
    <n v="701"/>
    <n v="1463"/>
    <n v="667"/>
    <n v="1"/>
    <n v="55"/>
    <n v="419"/>
    <n v="3517.5"/>
    <n v="3411.9749999999999"/>
    <n v="3025.0499999999997"/>
    <n v="70350"/>
    <n v="2323"/>
  </r>
  <r>
    <s v="Ankole"/>
    <x v="7"/>
    <s v="Oct to Dec 2021"/>
    <x v="24"/>
    <x v="6"/>
    <n v="1485"/>
    <n v="445"/>
    <n v="1293"/>
    <n v="5330"/>
    <n v="1114"/>
    <n v="1117"/>
    <n v="723"/>
    <n v="1230"/>
    <n v="1328"/>
    <n v="46"/>
    <n v="1007"/>
    <n v="6"/>
    <n v="6"/>
    <n v="1000"/>
    <n v="851"/>
    <n v="53"/>
    <n v="7"/>
    <n v="1"/>
    <n v="8"/>
    <n v="1170"/>
    <n v="84"/>
    <n v="316"/>
    <n v="206"/>
    <n v="1"/>
    <n v="9"/>
    <n v="71"/>
    <n v="2812.5"/>
    <n v="2728.125"/>
    <n v="2418.75"/>
    <n v="56250"/>
    <n v="1012"/>
  </r>
  <r>
    <s v="Ankole"/>
    <x v="6"/>
    <s v="Oct to Dec 2021"/>
    <x v="24"/>
    <x v="6"/>
    <n v="1862"/>
    <n v="613"/>
    <n v="1383"/>
    <n v="6769"/>
    <n v="1533"/>
    <n v="1459"/>
    <n v="1214"/>
    <n v="1424"/>
    <n v="1453"/>
    <n v="44"/>
    <n v="1537"/>
    <n v="5"/>
    <n v="5"/>
    <n v="1529"/>
    <n v="1609"/>
    <n v="97"/>
    <n v="1"/>
    <n v="1"/>
    <n v="3"/>
    <n v="1631"/>
    <n v="176"/>
    <n v="356"/>
    <n v="94"/>
    <n v="1"/>
    <n v="3"/>
    <n v="78"/>
    <n v="2402.5"/>
    <n v="2330.4250000000002"/>
    <n v="2066.1499999999996"/>
    <n v="48050"/>
    <n v="1539"/>
  </r>
  <r>
    <s v="Kigezi"/>
    <x v="8"/>
    <s v="Oct to Dec 2021"/>
    <x v="24"/>
    <x v="6"/>
    <n v="3591"/>
    <n v="1551"/>
    <n v="1783"/>
    <n v="12024"/>
    <n v="2801"/>
    <n v="2821"/>
    <n v="2166"/>
    <n v="2765"/>
    <n v="3308"/>
    <n v="13"/>
    <n v="2755"/>
    <n v="13"/>
    <n v="18"/>
    <n v="2735"/>
    <n v="2474"/>
    <n v="38"/>
    <n v="8"/>
    <n v="2"/>
    <n v="108"/>
    <n v="4885"/>
    <n v="807"/>
    <n v="1361"/>
    <n v="467"/>
    <n v="5"/>
    <n v="17"/>
    <n v="511"/>
    <n v="4013.75"/>
    <n v="3893.3375000000001"/>
    <n v="3451.8249999999998"/>
    <n v="80275"/>
    <n v="2766"/>
  </r>
  <r>
    <s v="Ankole"/>
    <x v="9"/>
    <s v="Oct to Dec 2021"/>
    <x v="24"/>
    <x v="6"/>
    <n v="3369"/>
    <n v="1212"/>
    <n v="2677"/>
    <n v="13441"/>
    <n v="2699"/>
    <n v="2810"/>
    <n v="2291"/>
    <n v="2533"/>
    <n v="2171"/>
    <n v="45"/>
    <n v="3962"/>
    <n v="46"/>
    <n v="43"/>
    <n v="3929"/>
    <n v="3784"/>
    <n v="300"/>
    <n v="7"/>
    <n v="3"/>
    <n v="220"/>
    <n v="5303"/>
    <n v="1431"/>
    <n v="1265"/>
    <n v="754"/>
    <n v="0"/>
    <n v="9"/>
    <n v="986"/>
    <n v="4982.5"/>
    <n v="4833.0250000000005"/>
    <n v="4284.95"/>
    <n v="99650"/>
    <n v="4018"/>
  </r>
  <r>
    <s v="Ankole"/>
    <x v="9"/>
    <s v="Oct to Dec 2021"/>
    <x v="24"/>
    <x v="6"/>
    <n v="1309"/>
    <n v="523"/>
    <n v="1114"/>
    <n v="5052"/>
    <n v="1104"/>
    <n v="1057"/>
    <n v="943"/>
    <n v="733"/>
    <n v="1072"/>
    <n v="42"/>
    <n v="949"/>
    <n v="7"/>
    <n v="1"/>
    <n v="938"/>
    <n v="887"/>
    <n v="83"/>
    <n v="1"/>
    <s v=""/>
    <n v="38"/>
    <n v="3115"/>
    <n v="733"/>
    <n v="499"/>
    <n v="452"/>
    <s v=""/>
    <n v="4"/>
    <n v="109"/>
    <n v="0"/>
    <n v="0"/>
    <n v="0"/>
    <m/>
    <n v="946"/>
  </r>
  <r>
    <s v="Ankole"/>
    <x v="10"/>
    <s v="Oct to Dec 2021"/>
    <x v="24"/>
    <x v="6"/>
    <n v="1500"/>
    <n v="735"/>
    <n v="1483"/>
    <n v="5782"/>
    <n v="1113"/>
    <n v="1208"/>
    <n v="1133"/>
    <n v="1349"/>
    <n v="1655"/>
    <n v="21"/>
    <n v="1341"/>
    <n v="0"/>
    <n v="4"/>
    <n v="1335"/>
    <n v="1204"/>
    <n v="43"/>
    <n v="0"/>
    <n v="0"/>
    <n v="11"/>
    <n v="2655"/>
    <n v="612"/>
    <n v="780"/>
    <n v="276"/>
    <n v="1"/>
    <n v="4"/>
    <n v="40"/>
    <n v="2448.75"/>
    <n v="2375.2874999999999"/>
    <n v="2105.9249999999997"/>
    <n v="48975"/>
    <n v="1339"/>
  </r>
  <r>
    <s v="Ankole"/>
    <x v="11"/>
    <s v="Oct to Dec 2021"/>
    <x v="24"/>
    <x v="6"/>
    <n v="4517"/>
    <n v="1493"/>
    <n v="3043"/>
    <n v="15080"/>
    <n v="3120"/>
    <n v="3509"/>
    <n v="3569"/>
    <n v="2472"/>
    <n v="3993"/>
    <n v="38"/>
    <n v="4321"/>
    <n v="16"/>
    <n v="19"/>
    <n v="4295"/>
    <n v="4276"/>
    <n v="143"/>
    <n v="6"/>
    <n v="2"/>
    <n v="92"/>
    <n v="6478"/>
    <n v="960"/>
    <n v="1553"/>
    <n v="587"/>
    <n v="2"/>
    <n v="28"/>
    <n v="333"/>
    <n v="6881.25"/>
    <n v="6674.8125"/>
    <n v="5917.8749999999991"/>
    <n v="137625"/>
    <n v="4330"/>
  </r>
  <r>
    <s v="Kigezi"/>
    <x v="12"/>
    <s v="Oct to Dec 2021"/>
    <x v="24"/>
    <x v="6"/>
    <n v="2022"/>
    <n v="618"/>
    <n v="1536"/>
    <n v="7493"/>
    <n v="1718"/>
    <n v="1768"/>
    <n v="1724"/>
    <n v="1811"/>
    <n v="1636"/>
    <n v="8"/>
    <n v="1631"/>
    <n v="1"/>
    <n v="1"/>
    <n v="1630"/>
    <n v="1386"/>
    <n v="20"/>
    <n v="1"/>
    <s v=""/>
    <n v="30"/>
    <n v="3990"/>
    <n v="864"/>
    <n v="1150"/>
    <n v="380"/>
    <n v="1"/>
    <n v="2"/>
    <n v="152"/>
    <n v="2628.75"/>
    <n v="2549.8875000000003"/>
    <n v="2260.7249999999999"/>
    <n v="52575"/>
    <n v="1632"/>
  </r>
  <r>
    <s v="Ankole"/>
    <x v="13"/>
    <s v="Oct to Dec 2021"/>
    <x v="24"/>
    <x v="6"/>
    <n v="1164"/>
    <n v="626"/>
    <n v="1054"/>
    <n v="4522"/>
    <n v="920"/>
    <n v="896"/>
    <n v="852"/>
    <n v="815"/>
    <n v="1362"/>
    <n v="22"/>
    <n v="982"/>
    <n v="3"/>
    <n v="4"/>
    <n v="978"/>
    <n v="980"/>
    <n v="67"/>
    <n v="1"/>
    <n v="0"/>
    <n v="10"/>
    <n v="2429"/>
    <n v="313"/>
    <n v="752"/>
    <n v="768"/>
    <n v="0"/>
    <n v="0"/>
    <n v="119"/>
    <n v="1832.5"/>
    <n v="1777.5250000000001"/>
    <n v="1575.9499999999998"/>
    <n v="36650"/>
    <n v="985"/>
  </r>
  <r>
    <s v="Kigezi"/>
    <x v="14"/>
    <s v="Oct to Dec 2021"/>
    <x v="24"/>
    <x v="6"/>
    <n v="980"/>
    <n v="438"/>
    <n v="683"/>
    <n v="3550"/>
    <n v="716"/>
    <n v="730"/>
    <n v="772"/>
    <n v="895"/>
    <n v="785"/>
    <n v="15"/>
    <n v="722"/>
    <n v="8"/>
    <n v="1"/>
    <n v="717"/>
    <n v="658"/>
    <n v="39"/>
    <n v="5"/>
    <s v=""/>
    <n v="12"/>
    <n v="1950"/>
    <n v="274"/>
    <n v="656"/>
    <n v="318"/>
    <s v=""/>
    <n v="14"/>
    <n v="69"/>
    <n v="1325"/>
    <n v="1285.25"/>
    <n v="1139.5"/>
    <n v="26500"/>
    <n v="726"/>
  </r>
  <r>
    <s v="Kigezi"/>
    <x v="15"/>
    <s v="Oct to Dec 2021"/>
    <x v="24"/>
    <x v="6"/>
    <n v="3363"/>
    <n v="1756"/>
    <n v="3235"/>
    <n v="13222"/>
    <n v="2663"/>
    <n v="3291"/>
    <n v="2767"/>
    <n v="3088"/>
    <n v="3406"/>
    <n v="49"/>
    <n v="3736"/>
    <n v="18"/>
    <n v="19"/>
    <n v="3759"/>
    <n v="3424"/>
    <n v="118"/>
    <n v="14"/>
    <n v="1"/>
    <n v="74"/>
    <n v="8845"/>
    <n v="1666"/>
    <n v="2663"/>
    <n v="1276"/>
    <n v="2"/>
    <n v="37"/>
    <n v="507"/>
    <n v="4208.75"/>
    <n v="4082.4875000000002"/>
    <n v="3619.5249999999996"/>
    <n v="84175"/>
    <n v="3796"/>
  </r>
  <r>
    <s v="Ankole"/>
    <x v="16"/>
    <s v="Oct to Dec 2021"/>
    <x v="24"/>
    <x v="6"/>
    <n v="896"/>
    <n v="376"/>
    <n v="752"/>
    <n v="3338"/>
    <n v="708"/>
    <n v="774"/>
    <n v="614"/>
    <n v="567"/>
    <n v="917"/>
    <n v="28"/>
    <n v="625"/>
    <n v="0"/>
    <n v="7"/>
    <n v="621"/>
    <n v="520"/>
    <n v="43"/>
    <n v="1"/>
    <n v="0"/>
    <n v="24"/>
    <n v="950"/>
    <n v="149"/>
    <n v="137"/>
    <n v="85"/>
    <n v="0"/>
    <n v="3"/>
    <n v="97"/>
    <n v="1842.5"/>
    <n v="1787.2250000000001"/>
    <n v="1584.55"/>
    <n v="36850"/>
    <n v="628"/>
  </r>
  <r>
    <s v="Ankole"/>
    <x v="17"/>
    <s v="Oct to Dec 2021"/>
    <x v="24"/>
    <x v="6"/>
    <n v="1759"/>
    <n v="770"/>
    <n v="1490"/>
    <n v="7574"/>
    <n v="1513"/>
    <n v="1648"/>
    <n v="1015"/>
    <n v="1557"/>
    <n v="1755"/>
    <n v="45"/>
    <n v="2358"/>
    <n v="9"/>
    <n v="16"/>
    <n v="2342"/>
    <n v="2326"/>
    <n v="95"/>
    <n v="9"/>
    <n v="1"/>
    <n v="57"/>
    <n v="3530"/>
    <n v="671"/>
    <n v="627"/>
    <n v="458"/>
    <n v="0"/>
    <n v="2"/>
    <n v="346"/>
    <n v="2782.5"/>
    <n v="2699.0250000000001"/>
    <n v="2392.9499999999998"/>
    <n v="55650"/>
    <n v="23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7" cacheId="0"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chartFormat="32">
  <location ref="S4:T24" firstHeaderRow="2" firstDataRow="2" firstDataCol="1"/>
  <pivotFields count="44">
    <pivotField compact="0" outline="0" subtotalTop="0" showAll="0" includeNewItemsInFilter="1"/>
    <pivotField axis="axisRow" compact="0" outline="0" subtotalTop="0" multipleItemSelectionAllowed="1" showAll="0" includeNewItemsInFilter="1" sortType="descending">
      <items count="38">
        <item x="0"/>
        <item x="1"/>
        <item x="2"/>
        <item x="3"/>
        <item x="4"/>
        <item x="5"/>
        <item x="6"/>
        <item x="8"/>
        <item x="9"/>
        <item x="10"/>
        <item x="11"/>
        <item x="12"/>
        <item x="13"/>
        <item x="14"/>
        <item x="15"/>
        <item x="17"/>
        <item x="7"/>
        <item x="16"/>
        <item m="1" x="18"/>
        <item m="1" x="19"/>
        <item m="1" x="20"/>
        <item m="1" x="22"/>
        <item m="1" x="23"/>
        <item m="1" x="24"/>
        <item m="1" x="25"/>
        <item m="1" x="26"/>
        <item m="1" x="27"/>
        <item m="1" x="28"/>
        <item m="1" x="29"/>
        <item m="1" x="30"/>
        <item m="1" x="31"/>
        <item m="1" x="32"/>
        <item m="1" x="33"/>
        <item m="1" x="34"/>
        <item m="1" x="35"/>
        <item m="1" x="36"/>
        <item m="1" x="21"/>
        <item t="default"/>
      </items>
      <autoSortScope>
        <pivotArea dataOnly="0" outline="0" fieldPosition="0">
          <references count="1">
            <reference field="4294967294" count="1" selected="0">
              <x v="0"/>
            </reference>
          </references>
        </pivotArea>
      </autoSortScope>
    </pivotField>
    <pivotField compact="0" outline="0" subtotalTop="0" multipleItemSelectionAllowed="1" showAll="0" includeNewItemsInFilter="1"/>
    <pivotField compact="0" outline="0" multipleItemSelectionAllowed="1" showAll="0" defaultSubtotal="0"/>
    <pivotField compact="0" outline="0" showAll="0" defaultSubtotal="0">
      <items count="7">
        <item x="0"/>
        <item x="1"/>
        <item x="2"/>
        <item x="3"/>
        <item x="4"/>
        <item x="5"/>
        <item x="6"/>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numFmtId="3"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19">
    <i>
      <x v="1"/>
    </i>
    <i>
      <x v="13"/>
    </i>
    <i>
      <x v="14"/>
    </i>
    <i>
      <x v="8"/>
    </i>
    <i>
      <x v="4"/>
    </i>
    <i>
      <x v="5"/>
    </i>
    <i>
      <x v="12"/>
    </i>
    <i>
      <x v="11"/>
    </i>
    <i>
      <x v="7"/>
    </i>
    <i>
      <x v="15"/>
    </i>
    <i>
      <x v="3"/>
    </i>
    <i>
      <x v="9"/>
    </i>
    <i>
      <x/>
    </i>
    <i>
      <x v="2"/>
    </i>
    <i>
      <x v="10"/>
    </i>
    <i>
      <x v="6"/>
    </i>
    <i>
      <x v="17"/>
    </i>
    <i>
      <x v="16"/>
    </i>
    <i t="grand">
      <x/>
    </i>
  </rowItems>
  <colItems count="1">
    <i/>
  </colItems>
  <dataFields count="1">
    <dataField name="PNC at 6 weeks coverage " fld="39" baseField="0" baseItem="0"/>
  </dataFields>
  <formats count="3">
    <format dxfId="172">
      <pivotArea outline="0" collapsedLevelsAreSubtotals="1" fieldPosition="0"/>
    </format>
    <format dxfId="171">
      <pivotArea field="-2" type="button" dataOnly="0" labelOnly="1" outline="0" axis="axisValues" fieldPosition="0"/>
    </format>
    <format dxfId="170">
      <pivotArea type="topRight" dataOnly="0" labelOnly="1" outline="0" fieldPosition="0"/>
    </format>
  </formats>
  <chartFormats count="3">
    <chartFormat chart="26" format="12" series="1">
      <pivotArea type="data" outline="0" fieldPosition="0"/>
    </chartFormat>
    <chartFormat chart="31" format="2"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0" cacheId="0"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chartFormat="45">
  <location ref="M4:N31" firstHeaderRow="2" firstDataRow="2" firstDataCol="1" rowPageCount="1" colPageCount="1"/>
  <pivotFields count="44">
    <pivotField compact="0" outline="0" subtotalTop="0" showAll="0" includeNewItemsInFilter="1"/>
    <pivotField axis="axisPage" compact="0" outline="0" subtotalTop="0" multipleItemSelectionAllowed="1" showAll="0" includeNewItemsInFilter="1">
      <items count="38">
        <item x="0"/>
        <item x="1"/>
        <item x="2"/>
        <item x="3"/>
        <item x="4"/>
        <item x="5"/>
        <item x="6"/>
        <item x="8"/>
        <item x="9"/>
        <item x="10"/>
        <item x="11"/>
        <item x="12"/>
        <item x="13"/>
        <item x="14"/>
        <item x="15"/>
        <item x="17"/>
        <item x="7"/>
        <item x="16"/>
        <item m="1" x="18"/>
        <item m="1" x="19"/>
        <item m="1" x="20"/>
        <item m="1" x="22"/>
        <item m="1" x="23"/>
        <item m="1" x="24"/>
        <item m="1" x="25"/>
        <item m="1" x="26"/>
        <item m="1" x="27"/>
        <item m="1" x="28"/>
        <item m="1" x="29"/>
        <item m="1" x="30"/>
        <item m="1" x="31"/>
        <item m="1" x="32"/>
        <item m="1" x="33"/>
        <item m="1" x="34"/>
        <item m="1" x="35"/>
        <item m="1" x="36"/>
        <item m="1" x="21"/>
        <item t="default"/>
      </items>
    </pivotField>
    <pivotField compact="0" outline="0" subtotalTop="0" multipleItemSelectionAllowed="1" showAll="0" includeNewItemsInFilter="1"/>
    <pivotField axis="axisRow" compact="0" outline="0" multipleItemSelectionAllowed="1" showAll="0" defaultSubtotal="0">
      <items count="25">
        <item x="0"/>
        <item x="1"/>
        <item x="2"/>
        <item x="3"/>
        <item x="4"/>
        <item x="5"/>
        <item x="6"/>
        <item x="7"/>
        <item x="8"/>
        <item x="9"/>
        <item x="10"/>
        <item x="11"/>
        <item x="12"/>
        <item x="13"/>
        <item x="14"/>
        <item x="15"/>
        <item x="16"/>
        <item x="20"/>
        <item x="21"/>
        <item x="22"/>
        <item x="23"/>
        <item x="17"/>
        <item x="18"/>
        <item x="19"/>
        <item x="24"/>
      </items>
    </pivotField>
    <pivotField compact="0" outline="0" showAll="0" defaultSubtotal="0">
      <items count="7">
        <item x="0"/>
        <item x="1"/>
        <item x="2"/>
        <item x="3"/>
        <item x="4"/>
        <item x="5"/>
        <item x="6"/>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numFmtId="3" outlin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ageFields count="1">
    <pageField fld="1" hier="-1"/>
  </pageFields>
  <dataFields count="1">
    <dataField name="Deliveries coverage " fld="38" baseField="0" baseItem="0"/>
  </dataFields>
  <formats count="3">
    <format dxfId="208">
      <pivotArea outline="0" collapsedLevelsAreSubtotals="1" fieldPosition="0"/>
    </format>
    <format dxfId="207">
      <pivotArea field="-2" type="button" dataOnly="0" labelOnly="1" outline="0" axis="axisValues" fieldPosition="0"/>
    </format>
    <format dxfId="206">
      <pivotArea type="topRight" dataOnly="0" labelOnly="1" outline="0" fieldPosition="0"/>
    </format>
  </formats>
  <chartFormats count="2">
    <chartFormat chart="44" format="2"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14" cacheId="0" dataOnRows="1"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chartFormat="42">
  <location ref="AJ4:AK11" firstHeaderRow="1" firstDataRow="1" firstDataCol="1" rowPageCount="1" colPageCount="1"/>
  <pivotFields count="44">
    <pivotField compact="0" outline="0" subtotalTop="0" showAll="0" includeNewItemsInFilter="1"/>
    <pivotField compact="0" outline="0" subtotalTop="0" multipleItemSelectionAllowed="1" showAll="0" includeNewItemsInFilter="1">
      <items count="38">
        <item x="0"/>
        <item m="1" x="30"/>
        <item x="1"/>
        <item m="1" x="34"/>
        <item x="2"/>
        <item m="1" x="24"/>
        <item x="3"/>
        <item m="1" x="32"/>
        <item x="4"/>
        <item m="1" x="18"/>
        <item x="5"/>
        <item m="1" x="36"/>
        <item x="7"/>
        <item m="1" x="22"/>
        <item x="6"/>
        <item m="1" x="19"/>
        <item x="8"/>
        <item m="1" x="33"/>
        <item x="9"/>
        <item m="1" x="26"/>
        <item m="1" x="21"/>
        <item x="10"/>
        <item m="1" x="28"/>
        <item x="11"/>
        <item m="1" x="20"/>
        <item x="12"/>
        <item m="1" x="29"/>
        <item x="13"/>
        <item m="1" x="35"/>
        <item x="14"/>
        <item m="1" x="25"/>
        <item x="15"/>
        <item m="1" x="31"/>
        <item x="16"/>
        <item m="1" x="27"/>
        <item x="17"/>
        <item m="1" x="23"/>
        <item t="default"/>
      </items>
    </pivotField>
    <pivotField compact="0" outline="0" subtotalTop="0" multipleItemSelectionAllowed="1" showAll="0" includeNewItemsInFilter="1"/>
    <pivotField compact="0" outline="0" multipleItemSelectionAllowed="1" showAll="0" defaultSubtotal="0"/>
    <pivotField axis="axisPage" compact="0" outline="0" multipleItemSelectionAllowed="1" showAll="0" defaultSubtotal="0">
      <items count="7">
        <item x="0"/>
        <item x="1"/>
        <item x="2"/>
        <item x="3"/>
        <item x="4"/>
        <item x="5"/>
        <item x="6"/>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numFmtId="3" outlin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1">
    <field x="-2"/>
  </rowFields>
  <rowItems count="7">
    <i>
      <x/>
    </i>
    <i i="1">
      <x v="1"/>
    </i>
    <i i="2">
      <x v="2"/>
    </i>
    <i i="3">
      <x v="3"/>
    </i>
    <i i="4">
      <x v="4"/>
    </i>
    <i i="5">
      <x v="5"/>
    </i>
    <i i="6">
      <x v="6"/>
    </i>
  </rowItems>
  <colItems count="1">
    <i/>
  </colItems>
  <pageFields count="1">
    <pageField fld="4" hier="-1"/>
  </pageFields>
  <dataFields count="7">
    <dataField name="1st ANC coverage " fld="36" baseField="0" baseItem="0"/>
    <dataField name="Early ANC visit " fld="40" baseField="0" baseItem="0"/>
    <dataField name="4th ANC visit coverage " fld="37" baseField="0" baseItem="0"/>
    <dataField name="Deliveries coverage " fld="38" baseField="0" baseItem="0"/>
    <dataField name="PNC at 6 weeks coverage " fld="39" baseField="0" baseItem="0"/>
    <dataField name="IMMR " fld="41" baseField="0" baseItem="0" numFmtId="3"/>
    <dataField name="IPMR " fld="42" baseField="0" baseItem="0" numFmtId="3"/>
  </dataFields>
  <formats count="5">
    <format dxfId="213">
      <pivotArea outline="0" collapsedLevelsAreSubtotals="1" fieldPosition="0"/>
    </format>
    <format dxfId="212">
      <pivotArea field="-2" type="button" dataOnly="0" labelOnly="1" outline="0" axis="axisRow" fieldPosition="0"/>
    </format>
    <format dxfId="211">
      <pivotArea type="topRight" dataOnly="0" labelOnly="1" outline="0" fieldPosition="0"/>
    </format>
    <format dxfId="210">
      <pivotArea outline="0" collapsedLevelsAreSubtotals="1" fieldPosition="0">
        <references count="1">
          <reference field="4294967294" count="1" selected="0">
            <x v="5"/>
          </reference>
        </references>
      </pivotArea>
    </format>
    <format dxfId="209">
      <pivotArea outline="0" collapsedLevelsAreSubtotals="1" fieldPosition="0">
        <references count="1">
          <reference field="4294967294" count="1" selected="0">
            <x v="6"/>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6" cacheId="0"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chartFormat="32">
  <location ref="M4:N24" firstHeaderRow="2" firstDataRow="2" firstDataCol="1"/>
  <pivotFields count="44">
    <pivotField compact="0" outline="0" subtotalTop="0" showAll="0" includeNewItemsInFilter="1"/>
    <pivotField axis="axisRow" compact="0" outline="0" subtotalTop="0" multipleItemSelectionAllowed="1" showAll="0" includeNewItemsInFilter="1" sortType="descending">
      <items count="38">
        <item x="0"/>
        <item x="1"/>
        <item x="2"/>
        <item x="3"/>
        <item x="4"/>
        <item x="5"/>
        <item x="6"/>
        <item x="8"/>
        <item x="9"/>
        <item x="10"/>
        <item x="11"/>
        <item x="12"/>
        <item x="13"/>
        <item x="14"/>
        <item x="15"/>
        <item x="17"/>
        <item x="7"/>
        <item x="16"/>
        <item m="1" x="18"/>
        <item m="1" x="19"/>
        <item m="1" x="20"/>
        <item m="1" x="22"/>
        <item m="1" x="23"/>
        <item m="1" x="24"/>
        <item m="1" x="25"/>
        <item m="1" x="26"/>
        <item m="1" x="27"/>
        <item m="1" x="28"/>
        <item m="1" x="29"/>
        <item m="1" x="30"/>
        <item m="1" x="31"/>
        <item m="1" x="32"/>
        <item m="1" x="33"/>
        <item m="1" x="34"/>
        <item m="1" x="35"/>
        <item m="1" x="36"/>
        <item m="1" x="21"/>
        <item t="default"/>
      </items>
      <autoSortScope>
        <pivotArea dataOnly="0" outline="0" fieldPosition="0">
          <references count="1">
            <reference field="4294967294" count="1" selected="0">
              <x v="0"/>
            </reference>
          </references>
        </pivotArea>
      </autoSortScope>
    </pivotField>
    <pivotField compact="0" outline="0" subtotalTop="0" multipleItemSelectionAllowed="1" showAll="0" includeNewItemsInFilter="1"/>
    <pivotField compact="0" outline="0" multipleItemSelectionAllowed="1" showAll="0" defaultSubtotal="0"/>
    <pivotField compact="0" outline="0" showAll="0" defaultSubtotal="0">
      <items count="7">
        <item x="0"/>
        <item x="1"/>
        <item x="2"/>
        <item x="3"/>
        <item x="4"/>
        <item x="5"/>
        <item x="6"/>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numFmtId="3" outlin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19">
    <i>
      <x v="8"/>
    </i>
    <i>
      <x v="1"/>
    </i>
    <i>
      <x v="4"/>
    </i>
    <i>
      <x v="15"/>
    </i>
    <i>
      <x v="14"/>
    </i>
    <i>
      <x v="7"/>
    </i>
    <i>
      <x v="5"/>
    </i>
    <i>
      <x v="2"/>
    </i>
    <i>
      <x v="3"/>
    </i>
    <i>
      <x v="10"/>
    </i>
    <i>
      <x v="13"/>
    </i>
    <i>
      <x v="6"/>
    </i>
    <i>
      <x v="11"/>
    </i>
    <i>
      <x v="12"/>
    </i>
    <i>
      <x v="9"/>
    </i>
    <i>
      <x v="16"/>
    </i>
    <i>
      <x/>
    </i>
    <i>
      <x v="17"/>
    </i>
    <i t="grand">
      <x/>
    </i>
  </rowItems>
  <colItems count="1">
    <i/>
  </colItems>
  <dataFields count="1">
    <dataField name="Deliveries coverage " fld="38" baseField="0" baseItem="0"/>
  </dataFields>
  <formats count="3">
    <format dxfId="175">
      <pivotArea outline="0" collapsedLevelsAreSubtotals="1" fieldPosition="0"/>
    </format>
    <format dxfId="174">
      <pivotArea field="-2" type="button" dataOnly="0" labelOnly="1" outline="0" axis="axisValues" fieldPosition="0"/>
    </format>
    <format dxfId="173">
      <pivotArea type="topRight" dataOnly="0" labelOnly="1" outline="0" fieldPosition="0"/>
    </format>
  </formats>
  <chartFormats count="3">
    <chartFormat chart="26" format="12" series="1">
      <pivotArea type="data" outline="0" fieldPosition="0"/>
    </chartFormat>
    <chartFormat chart="31" format="2"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5" cacheId="0"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chartFormat="32">
  <location ref="G4:H24" firstHeaderRow="2" firstDataRow="2" firstDataCol="1"/>
  <pivotFields count="44">
    <pivotField compact="0" outline="0" subtotalTop="0" showAll="0" includeNewItemsInFilter="1"/>
    <pivotField axis="axisRow" compact="0" outline="0" subtotalTop="0" multipleItemSelectionAllowed="1" showAll="0" includeNewItemsInFilter="1" sortType="descending">
      <items count="38">
        <item x="0"/>
        <item x="1"/>
        <item x="2"/>
        <item x="3"/>
        <item x="4"/>
        <item x="5"/>
        <item x="6"/>
        <item x="8"/>
        <item x="9"/>
        <item x="10"/>
        <item x="11"/>
        <item x="12"/>
        <item x="13"/>
        <item x="14"/>
        <item x="15"/>
        <item x="17"/>
        <item x="7"/>
        <item x="16"/>
        <item m="1" x="18"/>
        <item m="1" x="19"/>
        <item m="1" x="20"/>
        <item m="1" x="22"/>
        <item m="1" x="23"/>
        <item m="1" x="24"/>
        <item m="1" x="25"/>
        <item m="1" x="26"/>
        <item m="1" x="27"/>
        <item m="1" x="28"/>
        <item m="1" x="29"/>
        <item m="1" x="30"/>
        <item m="1" x="31"/>
        <item m="1" x="32"/>
        <item m="1" x="33"/>
        <item m="1" x="34"/>
        <item m="1" x="35"/>
        <item m="1" x="36"/>
        <item m="1" x="21"/>
        <item t="default"/>
      </items>
      <autoSortScope>
        <pivotArea dataOnly="0" outline="0" fieldPosition="0">
          <references count="1">
            <reference field="4294967294" count="1" selected="0">
              <x v="0"/>
            </reference>
          </references>
        </pivotArea>
      </autoSortScope>
    </pivotField>
    <pivotField compact="0" outline="0" subtotalTop="0" multipleItemSelectionAllowed="1" showAll="0" includeNewItemsInFilter="1"/>
    <pivotField compact="0" outline="0" multipleItemSelectionAllowed="1" showAll="0" defaultSubtotal="0"/>
    <pivotField compact="0" outline="0" showAll="0" defaultSubtotal="0">
      <items count="7">
        <item x="0"/>
        <item x="1"/>
        <item x="2"/>
        <item x="3"/>
        <item x="4"/>
        <item x="5"/>
        <item x="6"/>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numFmtId="3" outlin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19">
    <i>
      <x v="1"/>
    </i>
    <i>
      <x v="14"/>
    </i>
    <i>
      <x v="8"/>
    </i>
    <i>
      <x v="15"/>
    </i>
    <i>
      <x v="5"/>
    </i>
    <i>
      <x v="6"/>
    </i>
    <i>
      <x v="13"/>
    </i>
    <i>
      <x v="4"/>
    </i>
    <i>
      <x v="12"/>
    </i>
    <i>
      <x v="3"/>
    </i>
    <i>
      <x v="2"/>
    </i>
    <i>
      <x v="11"/>
    </i>
    <i>
      <x/>
    </i>
    <i>
      <x v="9"/>
    </i>
    <i>
      <x v="16"/>
    </i>
    <i>
      <x v="10"/>
    </i>
    <i>
      <x v="7"/>
    </i>
    <i>
      <x v="17"/>
    </i>
    <i t="grand">
      <x/>
    </i>
  </rowItems>
  <colItems count="1">
    <i/>
  </colItems>
  <dataFields count="1">
    <dataField name="4th ANC visit coverage " fld="37" baseField="0" baseItem="0"/>
  </dataFields>
  <formats count="3">
    <format dxfId="178">
      <pivotArea outline="0" collapsedLevelsAreSubtotals="1" fieldPosition="0"/>
    </format>
    <format dxfId="177">
      <pivotArea field="-2" type="button" dataOnly="0" labelOnly="1" outline="0" axis="axisValues" fieldPosition="0"/>
    </format>
    <format dxfId="176">
      <pivotArea type="topRight" dataOnly="0" labelOnly="1" outline="0" fieldPosition="0"/>
    </format>
  </formats>
  <chartFormats count="3">
    <chartFormat chart="26" format="12" series="1">
      <pivotArea type="data" outline="0" fieldPosition="0"/>
    </chartFormat>
    <chartFormat chart="31" format="2"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0"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chartFormat="32">
  <location ref="A4:C24" firstHeaderRow="1" firstDataRow="2" firstDataCol="1"/>
  <pivotFields count="44">
    <pivotField compact="0" outline="0" subtotalTop="0" showAll="0" includeNewItemsInFilter="1"/>
    <pivotField axis="axisRow" compact="0" outline="0" subtotalTop="0" multipleItemSelectionAllowed="1" showAll="0" includeNewItemsInFilter="1" sortType="descending">
      <items count="38">
        <item x="0"/>
        <item x="1"/>
        <item x="2"/>
        <item x="3"/>
        <item x="4"/>
        <item x="5"/>
        <item x="6"/>
        <item x="8"/>
        <item x="9"/>
        <item x="10"/>
        <item x="11"/>
        <item x="12"/>
        <item x="13"/>
        <item x="14"/>
        <item x="15"/>
        <item x="17"/>
        <item x="7"/>
        <item x="16"/>
        <item m="1" x="18"/>
        <item m="1" x="19"/>
        <item m="1" x="20"/>
        <item m="1" x="22"/>
        <item m="1" x="23"/>
        <item m="1" x="24"/>
        <item m="1" x="25"/>
        <item m="1" x="26"/>
        <item m="1" x="27"/>
        <item m="1" x="28"/>
        <item m="1" x="29"/>
        <item m="1" x="30"/>
        <item m="1" x="31"/>
        <item m="1" x="32"/>
        <item m="1" x="33"/>
        <item m="1" x="34"/>
        <item m="1" x="35"/>
        <item m="1" x="36"/>
        <item m="1" x="21"/>
        <item t="default"/>
      </items>
      <autoSortScope>
        <pivotArea dataOnly="0" outline="0" fieldPosition="0">
          <references count="1">
            <reference field="4294967294" count="1" selected="0">
              <x v="0"/>
            </reference>
          </references>
        </pivotArea>
      </autoSortScope>
    </pivotField>
    <pivotField compact="0" outline="0" subtotalTop="0" multipleItemSelectionAllowed="1" showAll="0" includeNewItemsInFilter="1"/>
    <pivotField compact="0" outline="0" multipleItemSelectionAllowed="1" showAll="0" defaultSubtotal="0"/>
    <pivotField compact="0" outline="0" showAll="0" defaultSubtotal="0">
      <items count="7">
        <item x="0"/>
        <item x="1"/>
        <item x="2"/>
        <item x="3"/>
        <item x="4"/>
        <item x="5"/>
        <item x="6"/>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numFmtId="3" outlin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19">
    <i>
      <x v="8"/>
    </i>
    <i>
      <x v="7"/>
    </i>
    <i>
      <x v="1"/>
    </i>
    <i>
      <x v="4"/>
    </i>
    <i>
      <x v="3"/>
    </i>
    <i>
      <x v="12"/>
    </i>
    <i>
      <x v="6"/>
    </i>
    <i>
      <x v="14"/>
    </i>
    <i>
      <x v="13"/>
    </i>
    <i>
      <x v="11"/>
    </i>
    <i>
      <x v="2"/>
    </i>
    <i>
      <x v="5"/>
    </i>
    <i>
      <x v="10"/>
    </i>
    <i>
      <x v="15"/>
    </i>
    <i>
      <x/>
    </i>
    <i>
      <x v="9"/>
    </i>
    <i>
      <x v="16"/>
    </i>
    <i>
      <x v="17"/>
    </i>
    <i t="grand">
      <x/>
    </i>
  </rowItems>
  <colFields count="1">
    <field x="-2"/>
  </colFields>
  <colItems count="2">
    <i>
      <x/>
    </i>
    <i i="1">
      <x v="1"/>
    </i>
  </colItems>
  <dataFields count="2">
    <dataField name="1st ANC coverage " fld="36" baseField="0" baseItem="0"/>
    <dataField name="Early ANC visit  " fld="40" baseField="0" baseItem="0"/>
  </dataFields>
  <formats count="3">
    <format dxfId="181">
      <pivotArea outline="0" collapsedLevelsAreSubtotals="1" fieldPosition="0"/>
    </format>
    <format dxfId="180">
      <pivotArea field="-2" type="button" dataOnly="0" labelOnly="1" outline="0" axis="axisCol" fieldPosition="0"/>
    </format>
    <format dxfId="179">
      <pivotArea type="topRight" dataOnly="0" labelOnly="1" outline="0" fieldPosition="0"/>
    </format>
  </formats>
  <chartFormats count="4">
    <chartFormat chart="29"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1"/>
          </reference>
        </references>
      </pivotArea>
    </chartFormat>
    <chartFormat chart="31" format="6" series="1">
      <pivotArea type="data" outline="0" fieldPosition="0">
        <references count="1">
          <reference field="4294967294" count="1" selected="0">
            <x v="0"/>
          </reference>
        </references>
      </pivotArea>
    </chartFormat>
    <chartFormat chart="31" format="7"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13" cacheId="0"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chartFormat="45">
  <location ref="AE4:AG31" firstHeaderRow="1" firstDataRow="2" firstDataCol="1" rowPageCount="1" colPageCount="1"/>
  <pivotFields count="44">
    <pivotField compact="0" outline="0" subtotalTop="0" showAll="0" includeNewItemsInFilter="1"/>
    <pivotField axis="axisPage" compact="0" outline="0" subtotalTop="0" multipleItemSelectionAllowed="1" showAll="0" includeNewItemsInFilter="1">
      <items count="38">
        <item x="0"/>
        <item x="1"/>
        <item x="2"/>
        <item x="3"/>
        <item x="4"/>
        <item x="5"/>
        <item x="6"/>
        <item x="8"/>
        <item x="9"/>
        <item x="10"/>
        <item x="11"/>
        <item x="12"/>
        <item x="13"/>
        <item x="14"/>
        <item x="15"/>
        <item x="17"/>
        <item x="7"/>
        <item x="16"/>
        <item m="1" x="18"/>
        <item m="1" x="19"/>
        <item m="1" x="20"/>
        <item m="1" x="22"/>
        <item m="1" x="23"/>
        <item m="1" x="24"/>
        <item m="1" x="25"/>
        <item m="1" x="26"/>
        <item m="1" x="27"/>
        <item m="1" x="28"/>
        <item m="1" x="29"/>
        <item m="1" x="30"/>
        <item m="1" x="31"/>
        <item m="1" x="32"/>
        <item m="1" x="33"/>
        <item m="1" x="34"/>
        <item m="1" x="35"/>
        <item m="1" x="36"/>
        <item m="1" x="21"/>
        <item t="default"/>
      </items>
    </pivotField>
    <pivotField compact="0" outline="0" subtotalTop="0" multipleItemSelectionAllowed="1" showAll="0" includeNewItemsInFilter="1"/>
    <pivotField axis="axisRow" compact="0" outline="0" multipleItemSelectionAllowed="1" showAll="0" defaultSubtotal="0">
      <items count="25">
        <item x="0"/>
        <item x="1"/>
        <item x="2"/>
        <item x="3"/>
        <item x="4"/>
        <item x="5"/>
        <item x="6"/>
        <item x="7"/>
        <item x="8"/>
        <item x="9"/>
        <item x="10"/>
        <item x="11"/>
        <item x="12"/>
        <item x="13"/>
        <item x="14"/>
        <item x="15"/>
        <item x="16"/>
        <item x="20"/>
        <item x="21"/>
        <item x="22"/>
        <item x="23"/>
        <item x="17"/>
        <item x="18"/>
        <item x="19"/>
        <item x="24"/>
      </items>
    </pivotField>
    <pivotField compact="0" outline="0" showAll="0" defaultSubtotal="0">
      <items count="7">
        <item x="0"/>
        <item x="1"/>
        <item x="2"/>
        <item x="3"/>
        <item x="4"/>
        <item x="5"/>
        <item x="6"/>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numFmtId="3"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pageFields count="1">
    <pageField fld="1" hier="-1"/>
  </pageFields>
  <dataFields count="2">
    <dataField name="Maternal deaths " fld="22" subtotal="count" baseField="0" baseItem="0" numFmtId="1"/>
    <dataField name="IMMR " fld="41" baseField="0" baseItem="0" numFmtId="3"/>
  </dataFields>
  <formats count="7">
    <format dxfId="188">
      <pivotArea outline="0" collapsedLevelsAreSubtotals="1" fieldPosition="0"/>
    </format>
    <format dxfId="187">
      <pivotArea field="-2" type="button" dataOnly="0" labelOnly="1" outline="0" axis="axisCol" fieldPosition="0"/>
    </format>
    <format dxfId="186">
      <pivotArea type="topRight" dataOnly="0" labelOnly="1" outline="0" fieldPosition="0"/>
    </format>
    <format dxfId="185">
      <pivotArea field="4" grandRow="1" outline="0" collapsedLevelsAreSubtotals="1">
        <references count="1">
          <reference field="4294967294" count="1" selected="0">
            <x v="0"/>
          </reference>
        </references>
      </pivotArea>
    </format>
    <format dxfId="184">
      <pivotArea outline="0" collapsedLevelsAreSubtotals="1" fieldPosition="0">
        <references count="1">
          <reference field="4294967294" count="1" selected="0">
            <x v="1"/>
          </reference>
        </references>
      </pivotArea>
    </format>
    <format dxfId="183">
      <pivotArea outline="0" collapsedLevelsAreSubtotals="1" fieldPosition="0">
        <references count="1">
          <reference field="4294967294" count="1" selected="0">
            <x v="0"/>
          </reference>
        </references>
      </pivotArea>
    </format>
    <format dxfId="182">
      <pivotArea outline="0" collapsedLevelsAreSubtotals="1" fieldPosition="0">
        <references count="1">
          <reference field="4294967294" count="1" selected="0">
            <x v="0"/>
          </reference>
        </references>
      </pivotArea>
    </format>
  </formats>
  <chartFormats count="6">
    <chartFormat chart="43" format="2"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1"/>
          </reference>
        </references>
      </pivotArea>
    </chartFormat>
    <chartFormat chart="44" format="6"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4" format="7" series="1">
      <pivotArea type="data" outline="0" fieldPosition="0">
        <references count="1">
          <reference field="4294967294" count="1" selected="0">
            <x v="1"/>
          </reference>
        </references>
      </pivotArea>
    </chartFormat>
    <chartFormat chart="42" format="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9" cacheId="0"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chartFormat="45">
  <location ref="G4:H31" firstHeaderRow="2" firstDataRow="2" firstDataCol="1" rowPageCount="1" colPageCount="1"/>
  <pivotFields count="44">
    <pivotField compact="0" outline="0" subtotalTop="0" showAll="0" includeNewItemsInFilter="1"/>
    <pivotField axis="axisPage" compact="0" outline="0" subtotalTop="0" multipleItemSelectionAllowed="1" showAll="0" includeNewItemsInFilter="1">
      <items count="38">
        <item x="0"/>
        <item x="1"/>
        <item x="2"/>
        <item x="3"/>
        <item x="4"/>
        <item x="5"/>
        <item x="6"/>
        <item x="8"/>
        <item x="9"/>
        <item x="10"/>
        <item x="11"/>
        <item x="12"/>
        <item x="13"/>
        <item x="14"/>
        <item x="15"/>
        <item x="17"/>
        <item x="7"/>
        <item x="16"/>
        <item m="1" x="18"/>
        <item m="1" x="19"/>
        <item m="1" x="20"/>
        <item m="1" x="22"/>
        <item m="1" x="23"/>
        <item m="1" x="24"/>
        <item m="1" x="25"/>
        <item m="1" x="26"/>
        <item m="1" x="27"/>
        <item m="1" x="28"/>
        <item m="1" x="29"/>
        <item m="1" x="30"/>
        <item m="1" x="31"/>
        <item m="1" x="32"/>
        <item m="1" x="33"/>
        <item m="1" x="34"/>
        <item m="1" x="35"/>
        <item m="1" x="36"/>
        <item m="1" x="21"/>
        <item t="default"/>
      </items>
    </pivotField>
    <pivotField compact="0" outline="0" subtotalTop="0" multipleItemSelectionAllowed="1" showAll="0" includeNewItemsInFilter="1"/>
    <pivotField axis="axisRow" compact="0" outline="0" multipleItemSelectionAllowed="1" showAll="0" defaultSubtotal="0">
      <items count="25">
        <item x="0"/>
        <item x="1"/>
        <item x="2"/>
        <item x="3"/>
        <item x="4"/>
        <item x="5"/>
        <item x="6"/>
        <item x="7"/>
        <item x="8"/>
        <item x="9"/>
        <item x="10"/>
        <item x="11"/>
        <item x="12"/>
        <item x="13"/>
        <item x="14"/>
        <item x="15"/>
        <item x="16"/>
        <item x="20"/>
        <item x="21"/>
        <item x="22"/>
        <item x="23"/>
        <item x="17"/>
        <item x="18"/>
        <item x="19"/>
        <item x="24"/>
      </items>
    </pivotField>
    <pivotField compact="0" outline="0" showAll="0" defaultSubtotal="0">
      <items count="7">
        <item x="0"/>
        <item x="1"/>
        <item x="2"/>
        <item x="3"/>
        <item x="4"/>
        <item x="5"/>
        <item x="6"/>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numFmtId="3" outlin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ageFields count="1">
    <pageField fld="1" hier="-1"/>
  </pageFields>
  <dataFields count="1">
    <dataField name="4th ANC visit coverage " fld="37" baseField="0" baseItem="0"/>
  </dataFields>
  <formats count="3">
    <format dxfId="191">
      <pivotArea outline="0" collapsedLevelsAreSubtotals="1" fieldPosition="0"/>
    </format>
    <format dxfId="190">
      <pivotArea field="-2" type="button" dataOnly="0" labelOnly="1" outline="0" axis="axisValues" fieldPosition="0"/>
    </format>
    <format dxfId="189">
      <pivotArea type="topRight" dataOnly="0" labelOnly="1" outline="0" fieldPosition="0"/>
    </format>
  </formats>
  <chartFormats count="2">
    <chartFormat chart="44" format="2"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1st ANC" cacheId="0"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chartFormat="45">
  <location ref="A4:C31" firstHeaderRow="1" firstDataRow="2" firstDataCol="1" rowPageCount="1" colPageCount="1"/>
  <pivotFields count="44">
    <pivotField compact="0" outline="0" subtotalTop="0" showAll="0" includeNewItemsInFilter="1"/>
    <pivotField axis="axisPage" compact="0" outline="0" subtotalTop="0" multipleItemSelectionAllowed="1" showAll="0" includeNewItemsInFilter="1">
      <items count="38">
        <item x="0"/>
        <item x="1"/>
        <item x="2"/>
        <item x="3"/>
        <item x="4"/>
        <item x="5"/>
        <item x="6"/>
        <item x="8"/>
        <item x="9"/>
        <item x="10"/>
        <item x="11"/>
        <item x="12"/>
        <item x="13"/>
        <item x="14"/>
        <item x="15"/>
        <item x="17"/>
        <item x="7"/>
        <item x="16"/>
        <item m="1" x="18"/>
        <item m="1" x="19"/>
        <item m="1" x="20"/>
        <item m="1" x="22"/>
        <item m="1" x="23"/>
        <item m="1" x="24"/>
        <item m="1" x="25"/>
        <item m="1" x="26"/>
        <item m="1" x="27"/>
        <item m="1" x="28"/>
        <item m="1" x="29"/>
        <item m="1" x="30"/>
        <item m="1" x="31"/>
        <item m="1" x="32"/>
        <item m="1" x="33"/>
        <item m="1" x="34"/>
        <item m="1" x="35"/>
        <item m="1" x="36"/>
        <item m="1" x="21"/>
        <item t="default"/>
      </items>
    </pivotField>
    <pivotField compact="0" outline="0" subtotalTop="0" multipleItemSelectionAllowed="1" showAll="0" includeNewItemsInFilter="1"/>
    <pivotField axis="axisRow" compact="0" outline="0" multipleItemSelectionAllowed="1" showAll="0" defaultSubtotal="0">
      <items count="25">
        <item x="0"/>
        <item x="1"/>
        <item x="2"/>
        <item x="3"/>
        <item x="4"/>
        <item x="5"/>
        <item x="6"/>
        <item x="7"/>
        <item x="8"/>
        <item x="9"/>
        <item x="10"/>
        <item x="11"/>
        <item x="12"/>
        <item x="13"/>
        <item x="14"/>
        <item x="15"/>
        <item x="16"/>
        <item x="20"/>
        <item x="21"/>
        <item x="22"/>
        <item x="23"/>
        <item x="17"/>
        <item x="18"/>
        <item x="19"/>
        <item x="24"/>
      </items>
    </pivotField>
    <pivotField compact="0" outline="0" showAll="0" defaultSubtotal="0">
      <items count="7">
        <item x="0"/>
        <item x="1"/>
        <item x="2"/>
        <item x="3"/>
        <item x="4"/>
        <item x="5"/>
        <item x="6"/>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numFmtId="3" outlin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pageFields count="1">
    <pageField fld="1" hier="-1"/>
  </pageFields>
  <dataFields count="2">
    <dataField name="1st ANC coverage " fld="36" baseField="0" baseItem="0"/>
    <dataField name="Early ANC visit " fld="40" baseField="0" baseItem="0"/>
  </dataFields>
  <formats count="3">
    <format dxfId="194">
      <pivotArea outline="0" collapsedLevelsAreSubtotals="1" fieldPosition="0"/>
    </format>
    <format dxfId="193">
      <pivotArea field="-2" type="button" dataOnly="0" labelOnly="1" outline="0" axis="axisCol" fieldPosition="0"/>
    </format>
    <format dxfId="192">
      <pivotArea type="topRight" dataOnly="0" labelOnly="1" outline="0" fieldPosition="0"/>
    </format>
  </formats>
  <chartFormats count="4">
    <chartFormat chart="44" format="6" series="1">
      <pivotArea type="data" outline="0" fieldPosition="0">
        <references count="1">
          <reference field="4294967294" count="1" selected="0">
            <x v="0"/>
          </reference>
        </references>
      </pivotArea>
    </chartFormat>
    <chartFormat chart="44" format="7" series="1">
      <pivotArea type="data" outline="0" fieldPosition="0">
        <references count="1">
          <reference field="4294967294" count="1" selected="0">
            <x v="1"/>
          </reference>
        </references>
      </pivotArea>
    </chartFormat>
    <chartFormat chart="42" format="2" series="1">
      <pivotArea type="data" outline="0" fieldPosition="0">
        <references count="1">
          <reference field="4294967294" count="1" selected="0">
            <x v="0"/>
          </reference>
        </references>
      </pivotArea>
    </chartFormat>
    <chartFormat chart="42" format="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2" cacheId="0"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chartFormat="46">
  <location ref="Y4:AA31" firstHeaderRow="1" firstDataRow="2" firstDataCol="1" rowPageCount="1" colPageCount="1"/>
  <pivotFields count="44">
    <pivotField compact="0" outline="0" subtotalTop="0" showAll="0" includeNewItemsInFilter="1"/>
    <pivotField axis="axisPage" compact="0" outline="0" subtotalTop="0" multipleItemSelectionAllowed="1" showAll="0" includeNewItemsInFilter="1">
      <items count="38">
        <item x="0"/>
        <item x="1"/>
        <item x="2"/>
        <item x="3"/>
        <item x="4"/>
        <item x="5"/>
        <item x="6"/>
        <item x="8"/>
        <item x="9"/>
        <item x="10"/>
        <item x="11"/>
        <item x="12"/>
        <item x="13"/>
        <item x="14"/>
        <item x="15"/>
        <item x="17"/>
        <item x="7"/>
        <item x="16"/>
        <item m="1" x="18"/>
        <item m="1" x="19"/>
        <item m="1" x="20"/>
        <item m="1" x="22"/>
        <item m="1" x="23"/>
        <item m="1" x="24"/>
        <item m="1" x="25"/>
        <item m="1" x="26"/>
        <item m="1" x="27"/>
        <item m="1" x="28"/>
        <item m="1" x="29"/>
        <item m="1" x="30"/>
        <item m="1" x="31"/>
        <item m="1" x="32"/>
        <item m="1" x="33"/>
        <item m="1" x="34"/>
        <item m="1" x="35"/>
        <item m="1" x="36"/>
        <item m="1" x="21"/>
        <item t="default"/>
      </items>
    </pivotField>
    <pivotField compact="0" outline="0" subtotalTop="0" multipleItemSelectionAllowed="1" showAll="0" includeNewItemsInFilter="1"/>
    <pivotField axis="axisRow" compact="0" outline="0" multipleItemSelectionAllowed="1" showAll="0" defaultSubtotal="0">
      <items count="25">
        <item x="0"/>
        <item x="1"/>
        <item x="2"/>
        <item x="3"/>
        <item x="4"/>
        <item x="5"/>
        <item x="6"/>
        <item x="7"/>
        <item x="8"/>
        <item x="9"/>
        <item x="10"/>
        <item x="11"/>
        <item x="12"/>
        <item x="13"/>
        <item x="14"/>
        <item x="15"/>
        <item x="16"/>
        <item x="20"/>
        <item x="21"/>
        <item x="22"/>
        <item x="23"/>
        <item x="17"/>
        <item x="18"/>
        <item x="19"/>
        <item x="24"/>
      </items>
    </pivotField>
    <pivotField compact="0" outline="0" showAll="0" defaultSubtotal="0">
      <items count="7">
        <item x="0"/>
        <item x="1"/>
        <item x="2"/>
        <item x="3"/>
        <item x="4"/>
        <item x="5"/>
        <item x="6"/>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numFmtId="3"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pageFields count="1">
    <pageField fld="1" hier="-1"/>
  </pageFields>
  <dataFields count="2">
    <dataField name="Perinatal deaths (FSB,MSB &amp; ENND) " fld="43" baseField="0" baseItem="0" numFmtId="3"/>
    <dataField name="IPMR " fld="42" baseField="0" baseItem="0" numFmtId="3"/>
  </dataFields>
  <formats count="8">
    <format dxfId="202">
      <pivotArea outline="0" collapsedLevelsAreSubtotals="1" fieldPosition="0"/>
    </format>
    <format dxfId="201">
      <pivotArea field="-2" type="button" dataOnly="0" labelOnly="1" outline="0" axis="axisCol" fieldPosition="0"/>
    </format>
    <format dxfId="200">
      <pivotArea type="topRight" dataOnly="0" labelOnly="1" outline="0" fieldPosition="0"/>
    </format>
    <format dxfId="199">
      <pivotArea field="4" grandRow="1" outline="0" collapsedLevelsAreSubtotals="1">
        <references count="1">
          <reference field="4294967294" count="1" selected="0">
            <x v="1"/>
          </reference>
        </references>
      </pivotArea>
    </format>
    <format dxfId="198">
      <pivotArea outline="0" collapsedLevelsAreSubtotals="1" fieldPosition="0">
        <references count="1">
          <reference field="4294967294" count="1" selected="0">
            <x v="0"/>
          </reference>
        </references>
      </pivotArea>
    </format>
    <format dxfId="197">
      <pivotArea outline="0" collapsedLevelsAreSubtotals="1" fieldPosition="0">
        <references count="1">
          <reference field="4294967294" count="1" selected="0">
            <x v="0"/>
          </reference>
        </references>
      </pivotArea>
    </format>
    <format dxfId="196">
      <pivotArea outline="0" collapsedLevelsAreSubtotals="1" fieldPosition="0">
        <references count="1">
          <reference field="4294967294" count="1" selected="0">
            <x v="1"/>
          </reference>
        </references>
      </pivotArea>
    </format>
    <format dxfId="195">
      <pivotArea outline="0" collapsedLevelsAreSubtotals="1" fieldPosition="0">
        <references count="1">
          <reference field="4294967294" count="1" selected="0">
            <x v="1"/>
          </reference>
        </references>
      </pivotArea>
    </format>
  </formats>
  <chartFormats count="4">
    <chartFormat chart="45" format="6"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5" format="7" series="1">
      <pivotArea type="data" outline="0" fieldPosition="0">
        <references count="1">
          <reference field="4294967294" count="1" selected="0">
            <x v="1"/>
          </reference>
        </references>
      </pivotArea>
    </chartFormat>
    <chartFormat chart="42" format="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1" cacheId="0" applyNumberFormats="0" applyBorderFormats="0" applyFontFormats="0" applyPatternFormats="0" applyAlignmentFormats="0" applyWidthHeightFormats="1" dataCaption="Data" updatedVersion="8" minRefreshableVersion="3" showMemberPropertyTips="0" useAutoFormatting="1" itemPrintTitles="1" createdVersion="6" indent="0" compact="0" compactData="0" gridDropZones="1" chartFormat="46">
  <location ref="S4:T31" firstHeaderRow="2" firstDataRow="2" firstDataCol="1" rowPageCount="1" colPageCount="1"/>
  <pivotFields count="44">
    <pivotField compact="0" outline="0" subtotalTop="0" showAll="0" includeNewItemsInFilter="1"/>
    <pivotField axis="axisPage" compact="0" outline="0" subtotalTop="0" multipleItemSelectionAllowed="1" showAll="0" includeNewItemsInFilter="1">
      <items count="38">
        <item x="0"/>
        <item x="1"/>
        <item x="2"/>
        <item x="3"/>
        <item x="4"/>
        <item x="5"/>
        <item x="6"/>
        <item x="8"/>
        <item x="9"/>
        <item x="10"/>
        <item x="11"/>
        <item x="12"/>
        <item x="13"/>
        <item x="14"/>
        <item x="15"/>
        <item x="17"/>
        <item x="7"/>
        <item x="16"/>
        <item m="1" x="18"/>
        <item m="1" x="19"/>
        <item m="1" x="20"/>
        <item m="1" x="22"/>
        <item m="1" x="23"/>
        <item m="1" x="24"/>
        <item m="1" x="25"/>
        <item m="1" x="26"/>
        <item m="1" x="27"/>
        <item m="1" x="28"/>
        <item m="1" x="29"/>
        <item m="1" x="30"/>
        <item m="1" x="31"/>
        <item m="1" x="32"/>
        <item m="1" x="33"/>
        <item m="1" x="34"/>
        <item m="1" x="35"/>
        <item m="1" x="36"/>
        <item m="1" x="21"/>
        <item t="default"/>
      </items>
    </pivotField>
    <pivotField compact="0" outline="0" subtotalTop="0" multipleItemSelectionAllowed="1" showAll="0" includeNewItemsInFilter="1"/>
    <pivotField axis="axisRow" compact="0" outline="0" multipleItemSelectionAllowed="1" showAll="0" defaultSubtotal="0">
      <items count="25">
        <item x="0"/>
        <item x="1"/>
        <item x="2"/>
        <item x="3"/>
        <item x="4"/>
        <item x="5"/>
        <item x="6"/>
        <item x="7"/>
        <item x="8"/>
        <item x="9"/>
        <item x="10"/>
        <item x="11"/>
        <item x="12"/>
        <item x="13"/>
        <item x="14"/>
        <item x="15"/>
        <item x="16"/>
        <item x="20"/>
        <item x="21"/>
        <item x="22"/>
        <item x="23"/>
        <item x="17"/>
        <item x="18"/>
        <item x="19"/>
        <item x="24"/>
      </items>
    </pivotField>
    <pivotField compact="0" outline="0" showAll="0" defaultSubtotal="0">
      <items count="7">
        <item x="0"/>
        <item x="1"/>
        <item x="2"/>
        <item x="3"/>
        <item x="4"/>
        <item x="5"/>
        <item x="6"/>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numFmtId="3"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ageFields count="1">
    <pageField fld="1" hier="-1"/>
  </pageFields>
  <dataFields count="1">
    <dataField name="PNC at 6 weeks coverage " fld="39" baseField="0" baseItem="0"/>
  </dataFields>
  <formats count="3">
    <format dxfId="205">
      <pivotArea outline="0" collapsedLevelsAreSubtotals="1" fieldPosition="0"/>
    </format>
    <format dxfId="204">
      <pivotArea field="-2" type="button" dataOnly="0" labelOnly="1" outline="0" axis="axisValues" fieldPosition="0"/>
    </format>
    <format dxfId="203">
      <pivotArea type="topRight" dataOnly="0" labelOnly="1" outline="0" fieldPosition="0"/>
    </format>
  </formats>
  <chartFormats count="2">
    <chartFormat chart="45" format="2"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2" name="1st ANC"/>
    <pivotTable tabId="2" name="PivotTable10"/>
    <pivotTable tabId="2" name="PivotTable11"/>
    <pivotTable tabId="2" name="PivotTable12"/>
    <pivotTable tabId="2" name="PivotTable13"/>
    <pivotTable tabId="2" name="PivotTable14"/>
    <pivotTable tabId="2" name="PivotTable9"/>
    <pivotTable tabId="24" name="PivotTable15"/>
    <pivotTable tabId="24" name="PivotTable16"/>
    <pivotTable tabId="24" name="PivotTable17"/>
    <pivotTable tabId="24" name="PivotTable5"/>
  </pivotTables>
  <data>
    <tabular pivotCacheId="6">
      <items count="7">
        <i x="0" s="1"/>
        <i x="1" s="1"/>
        <i x="2" s="1"/>
        <i x="3" s="1"/>
        <i x="4" s="1"/>
        <i x="5"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00000000-0013-0000-FFFF-FFFF02000000}" sourceName="District">
  <pivotTables>
    <pivotTable tabId="2" name="1st ANC"/>
    <pivotTable tabId="2" name="PivotTable9"/>
    <pivotTable tabId="2" name="PivotTable10"/>
    <pivotTable tabId="2" name="PivotTable11"/>
    <pivotTable tabId="2" name="PivotTable12"/>
    <pivotTable tabId="2" name="PivotTable13"/>
    <pivotTable tabId="2" name="PivotTable14"/>
    <pivotTable tabId="24" name="PivotTable15"/>
    <pivotTable tabId="24" name="PivotTable16"/>
    <pivotTable tabId="24" name="PivotTable17"/>
    <pivotTable tabId="24" name="PivotTable5"/>
  </pivotTables>
  <data>
    <tabular pivotCacheId="6">
      <items count="37">
        <i x="0" s="1"/>
        <i x="1" s="1"/>
        <i x="2" s="1"/>
        <i x="3" s="1"/>
        <i x="4" s="1"/>
        <i x="5" s="1"/>
        <i x="7" s="1"/>
        <i x="6" s="1"/>
        <i x="8" s="1"/>
        <i x="9" s="1"/>
        <i x="10" s="1"/>
        <i x="11" s="1"/>
        <i x="12" s="1"/>
        <i x="13" s="1"/>
        <i x="14" s="1"/>
        <i x="15" s="1"/>
        <i x="16" s="1"/>
        <i x="17" s="1"/>
        <i x="30" s="1" nd="1"/>
        <i x="34" s="1" nd="1"/>
        <i x="24" s="1" nd="1"/>
        <i x="32" s="1" nd="1"/>
        <i x="18" s="1" nd="1"/>
        <i x="36" s="1" nd="1"/>
        <i x="22" s="1" nd="1"/>
        <i x="19" s="1" nd="1"/>
        <i x="33" s="1" nd="1"/>
        <i x="26" s="1" nd="1"/>
        <i x="21" s="1" nd="1"/>
        <i x="28" s="1" nd="1"/>
        <i x="20" s="1" nd="1"/>
        <i x="29" s="1" nd="1"/>
        <i x="35" s="1" nd="1"/>
        <i x="25" s="1" nd="1"/>
        <i x="31" s="1" nd="1"/>
        <i x="27" s="1" nd="1"/>
        <i x="2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artItem="2" rowHeight="241300"/>
  <slicer name="District" xr10:uid="{00000000-0014-0000-FFFF-FFFF02000000}" cache="Slicer_District" caption="Distri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AK429" totalsRowShown="0" headerRowDxfId="169" dataDxfId="168">
  <autoFilter ref="B1:AK429" xr:uid="{00000000-0009-0000-0100-000001000000}"/>
  <tableColumns count="36">
    <tableColumn id="1" xr3:uid="{00000000-0010-0000-0000-000001000000}" name="Region" dataDxfId="167"/>
    <tableColumn id="2" xr3:uid="{00000000-0010-0000-0000-000002000000}" name="District" dataDxfId="166"/>
    <tableColumn id="3" xr3:uid="{00000000-0010-0000-0000-000003000000}" name="Period" dataDxfId="165"/>
    <tableColumn id="4" xr3:uid="{00000000-0010-0000-0000-000004000000}" name="Period code" dataDxfId="164"/>
    <tableColumn id="5" xr3:uid="{00000000-0010-0000-0000-000005000000}" name="Year" dataDxfId="163"/>
    <tableColumn id="6" xr3:uid="{00000000-0010-0000-0000-000006000000}" name="105-2.1 A1:ANC 1st Visit for women" dataDxfId="162"/>
    <tableColumn id="7" xr3:uid="{00000000-0010-0000-0000-000007000000}" name="105-2.1 A1:ANC 1st Visit for women (No. in 1st Trimester)" dataDxfId="161"/>
    <tableColumn id="8" xr3:uid="{00000000-0010-0000-0000-000008000000}" name="105-2.1 A2:ANC 4th Visit for women" dataDxfId="160"/>
    <tableColumn id="9" xr3:uid="{00000000-0010-0000-0000-000009000000}" name="105-2.1 A3:Total ANC visits (New clients + Re-attendances)" dataDxfId="159"/>
    <tableColumn id="10" xr3:uid="{00000000-0010-0000-0000-00000A000000}" name="105-2.1 A6:First dose IPT (IPT1)" dataDxfId="158"/>
    <tableColumn id="11" xr3:uid="{00000000-0010-0000-0000-00000B000000}" name="105-2.1 A7:Second dose IPT (IPT2)" dataDxfId="157"/>
    <tableColumn id="12" xr3:uid="{00000000-0010-0000-0000-00000C000000}" name="105-2.1 A8:Pregnant Women receiving Iron/Folic Acid on ANC 1st Visit" dataDxfId="156"/>
    <tableColumn id="13" xr3:uid="{00000000-0010-0000-0000-00000D000000}" name="105-2.1 A9:Pregnant Women receiving free LLINs" dataDxfId="155"/>
    <tableColumn id="14" xr3:uid="{00000000-0010-0000-0000-00000E000000}" name="105-2.1 A10:Pregnant women tested for syphilis" dataDxfId="154"/>
    <tableColumn id="15" xr3:uid="{00000000-0010-0000-0000-00000F000000}" name="105-2.1 A11:Pregnant women tested positive for syphilis" dataDxfId="153"/>
    <tableColumn id="16" xr3:uid="{00000000-0010-0000-0000-000010000000}" name="105-2.2a Deliveries in unit" dataDxfId="152"/>
    <tableColumn id="17" xr3:uid="{00000000-0010-0000-0000-000011000000}" name="105-2.2b Deliveries in unit(Fresh Still births)" dataDxfId="151"/>
    <tableColumn id="18" xr3:uid="{00000000-0010-0000-0000-000012000000}" name="105-2.2c Deliveries in unit(Macerated still births)" dataDxfId="150"/>
    <tableColumn id="19" xr3:uid="{00000000-0010-0000-0000-000013000000}" name="105-2.2d Deliveries in unit(Live Births)" dataDxfId="149"/>
    <tableColumn id="20" xr3:uid="{00000000-0010-0000-0000-000014000000}" name="105-2.2 No. of mothers who initiated breastfeeding within the 1st hour after delivery (Total)" dataDxfId="148"/>
    <tableColumn id="21" xr3:uid="{00000000-0010-0000-0000-000015000000}" name="105-2.2 No. of mothers who initiated breastfeeding within the 1st hour after delivery (No.HIV+)" dataDxfId="147"/>
    <tableColumn id="22" xr3:uid="{00000000-0010-0000-0000-000016000000}" name="105-2.2 Newborn deaths (0-7days)" dataDxfId="146"/>
    <tableColumn id="23" xr3:uid="{00000000-0010-0000-0000-000017000000}" name="105-2.2 OPD Maternal deaths" dataDxfId="145"/>
    <tableColumn id="24" xr3:uid="{00000000-0010-0000-0000-000018000000}" name="105-2.2 Birth Asyphyxia" dataDxfId="144"/>
    <tableColumn id="26" xr3:uid="{00000000-0010-0000-0000-00001A000000}" name="105-2.3 Postnatal Attendances" dataDxfId="143"/>
    <tableColumn id="27" xr3:uid="{00000000-0010-0000-0000-00001B000000}" name="105-2.3 Postnatal Attendances 6 Days" dataDxfId="142"/>
    <tableColumn id="28" xr3:uid="{00000000-0010-0000-0000-00001C000000}" name="105-2.3 Postnatal Attendances 6 Weeks" dataDxfId="141"/>
    <tableColumn id="29" xr3:uid="{00000000-0010-0000-0000-00001D000000}" name="105-2.3 Postnatal Attendances 6 Months" dataDxfId="140"/>
    <tableColumn id="30" xr3:uid="{00000000-0010-0000-0000-00001E000000}" name="105-3 OA5 Maternal Deaths Audited" dataDxfId="139"/>
    <tableColumn id="31" xr3:uid="{00000000-0010-0000-0000-00001F000000}" name="105-3 OA6-Perinatal Deaths Audited" dataDxfId="138"/>
    <tableColumn id="32" xr3:uid="{00000000-0010-0000-0000-000020000000}" name="108-3 MSP Caesarian Sections" dataDxfId="137"/>
    <tableColumn id="33" xr3:uid="{00000000-0010-0000-0000-000021000000}" name="Expected Pregnancies (0.05*popn/4)" dataDxfId="136">
      <calculatedColumnFormula>IFERROR(0.05*Table1[[#This Row],[Projected population]],"")</calculatedColumnFormula>
    </tableColumn>
    <tableColumn id="34" xr3:uid="{00000000-0010-0000-0000-000022000000}" name="Expected Deliveries (0.0485*popn/4)" dataDxfId="135">
      <calculatedColumnFormula>IFERROR(0.0485*Table1[[#This Row],[Projected population]],"")</calculatedColumnFormula>
    </tableColumn>
    <tableColumn id="35" xr3:uid="{00000000-0010-0000-0000-000023000000}" name="Estimated Children &lt;1 (0.043*popn/4)" dataDxfId="134">
      <calculatedColumnFormula>IFERROR(0.043*Table1[[#This Row],[Projected population]],"")</calculatedColumnFormula>
    </tableColumn>
    <tableColumn id="36" xr3:uid="{00000000-0010-0000-0000-000024000000}" name="Projected population" dataDxfId="133">
      <calculatedColumnFormula>AI2/4</calculatedColumnFormula>
    </tableColumn>
    <tableColumn id="25" xr3:uid="{00000000-0010-0000-0000-000019000000}" name="Total birth" dataDxfId="132">
      <calculatedColumnFormula>SUM(Table1[[#This Row],[105-2.2b Deliveries in unit(Fresh Still births)]:[105-2.2d Deliveries in unit(Live Births)]])</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5:AP32"/>
  <sheetViews>
    <sheetView tabSelected="1" view="pageBreakPreview" zoomScale="96" zoomScaleNormal="100" zoomScaleSheetLayoutView="96" workbookViewId="0">
      <pane xSplit="2" ySplit="4" topLeftCell="C5" activePane="bottomRight" state="frozen"/>
      <selection pane="topRight" activeCell="C1" sqref="C1"/>
      <selection pane="bottomLeft" activeCell="A5" sqref="A5"/>
      <selection pane="bottomRight" activeCell="B22" sqref="B22"/>
    </sheetView>
  </sheetViews>
  <sheetFormatPr baseColWidth="10" defaultColWidth="9.1640625" defaultRowHeight="13" x14ac:dyDescent="0.15"/>
  <cols>
    <col min="1" max="1" width="13.83203125" style="22" customWidth="1"/>
    <col min="2" max="2" width="9.33203125" style="22" customWidth="1"/>
    <col min="3" max="9" width="9.1640625" style="22"/>
    <col min="10" max="10" width="9.1640625" style="22" customWidth="1"/>
    <col min="11" max="16384" width="9.1640625" style="22"/>
  </cols>
  <sheetData>
    <row r="5" spans="5:5" ht="19.5" customHeight="1" x14ac:dyDescent="0.15"/>
    <row r="9" spans="5:5" x14ac:dyDescent="0.15">
      <c r="E9" s="21"/>
    </row>
    <row r="22" spans="1:42" x14ac:dyDescent="0.15">
      <c r="AP22" s="48"/>
    </row>
    <row r="23" spans="1:42" x14ac:dyDescent="0.15">
      <c r="AP23" s="48"/>
    </row>
    <row r="24" spans="1:42" x14ac:dyDescent="0.15">
      <c r="AP24" s="48"/>
    </row>
    <row r="25" spans="1:42" ht="17" thickBot="1" x14ac:dyDescent="0.25">
      <c r="A25" s="60" t="s">
        <v>52</v>
      </c>
      <c r="B25" s="60"/>
      <c r="AP25" s="48"/>
    </row>
    <row r="26" spans="1:42" ht="18" thickBot="1" x14ac:dyDescent="0.2">
      <c r="A26" s="24" t="s">
        <v>53</v>
      </c>
      <c r="B26" s="25">
        <f>'1st ANC'!$AK$5</f>
        <v>0.81223908283373014</v>
      </c>
      <c r="C26" s="23"/>
      <c r="AP26" s="48"/>
    </row>
    <row r="27" spans="1:42" ht="28.5" customHeight="1" thickBot="1" x14ac:dyDescent="0.2">
      <c r="A27" s="26" t="s">
        <v>54</v>
      </c>
      <c r="B27" s="27">
        <f>'1st ANC'!$AK$6</f>
        <v>0.2315217230681503</v>
      </c>
      <c r="C27" s="23"/>
    </row>
    <row r="28" spans="1:42" ht="18" thickBot="1" x14ac:dyDescent="0.2">
      <c r="A28" s="24" t="s">
        <v>56</v>
      </c>
      <c r="B28" s="25">
        <f>'1st ANC'!$AK$7</f>
        <v>0.46934796460053912</v>
      </c>
      <c r="C28" s="23"/>
    </row>
    <row r="29" spans="1:42" ht="35" thickBot="1" x14ac:dyDescent="0.2">
      <c r="A29" s="26" t="s">
        <v>55</v>
      </c>
      <c r="B29" s="27">
        <f>'1st ANC'!$AK$8</f>
        <v>0.61930031564370336</v>
      </c>
      <c r="C29" s="23"/>
    </row>
    <row r="30" spans="1:42" ht="35" thickBot="1" x14ac:dyDescent="0.2">
      <c r="A30" s="24" t="s">
        <v>57</v>
      </c>
      <c r="B30" s="25">
        <f>'1st ANC'!$AK$9</f>
        <v>0.24031889363336795</v>
      </c>
    </row>
    <row r="31" spans="1:42" ht="18" thickBot="1" x14ac:dyDescent="0.2">
      <c r="A31" s="24" t="s">
        <v>569</v>
      </c>
      <c r="B31" s="52">
        <f>'1st ANC'!$AK$11</f>
        <v>20.28484309755569</v>
      </c>
    </row>
    <row r="32" spans="1:42" ht="18" thickBot="1" x14ac:dyDescent="0.2">
      <c r="A32" s="24" t="s">
        <v>570</v>
      </c>
      <c r="B32" s="52">
        <f>'1st ANC'!$AK$10</f>
        <v>94.026880625873048</v>
      </c>
    </row>
  </sheetData>
  <mergeCells count="1">
    <mergeCell ref="A25:B25"/>
  </mergeCells>
  <pageMargins left="0.7" right="0.7" top="0.75" bottom="0.75" header="0.3" footer="0.3"/>
  <pageSetup scale="24"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U214"/>
  <sheetViews>
    <sheetView workbookViewId="0">
      <selection activeCell="AB23" sqref="AB23"/>
    </sheetView>
  </sheetViews>
  <sheetFormatPr baseColWidth="10" defaultColWidth="8.83203125" defaultRowHeight="13" x14ac:dyDescent="0.15"/>
  <cols>
    <col min="1" max="1" width="10.33203125" customWidth="1"/>
    <col min="2" max="2" width="15.6640625" style="12" bestFit="1" customWidth="1"/>
    <col min="3" max="3" width="13.33203125" style="12" bestFit="1" customWidth="1"/>
    <col min="4" max="4" width="23.5" bestFit="1" customWidth="1"/>
    <col min="7" max="7" width="19.33203125" bestFit="1" customWidth="1"/>
    <col min="8" max="8" width="5" style="12" bestFit="1" customWidth="1"/>
    <col min="9" max="9" width="26.5" style="12" customWidth="1"/>
    <col min="13" max="13" width="16.83203125" bestFit="1" customWidth="1"/>
    <col min="14" max="14" width="5" style="12" bestFit="1" customWidth="1"/>
    <col min="15" max="15" width="23.83203125" style="12" customWidth="1"/>
    <col min="19" max="19" width="22" bestFit="1" customWidth="1"/>
    <col min="20" max="20" width="5" style="12" bestFit="1" customWidth="1"/>
    <col min="21" max="21" width="29" style="12" customWidth="1"/>
  </cols>
  <sheetData>
    <row r="1" spans="1:21" x14ac:dyDescent="0.15">
      <c r="B1"/>
      <c r="H1"/>
      <c r="N1"/>
      <c r="T1"/>
    </row>
    <row r="2" spans="1:21" x14ac:dyDescent="0.15">
      <c r="B2"/>
      <c r="H2"/>
      <c r="N2"/>
      <c r="T2"/>
    </row>
    <row r="4" spans="1:21" x14ac:dyDescent="0.15">
      <c r="A4" s="3"/>
      <c r="B4" s="13" t="s">
        <v>47</v>
      </c>
      <c r="C4" s="14"/>
      <c r="G4" s="4" t="s">
        <v>568</v>
      </c>
      <c r="H4" s="9"/>
      <c r="I4"/>
      <c r="M4" s="4" t="s">
        <v>567</v>
      </c>
      <c r="N4" s="9"/>
      <c r="O4"/>
      <c r="S4" s="4" t="s">
        <v>566</v>
      </c>
      <c r="T4" s="9"/>
      <c r="U4"/>
    </row>
    <row r="5" spans="1:21" x14ac:dyDescent="0.15">
      <c r="A5" s="4" t="s">
        <v>31</v>
      </c>
      <c r="B5" s="3" t="s">
        <v>78</v>
      </c>
      <c r="C5" s="30" t="s">
        <v>80</v>
      </c>
      <c r="G5" s="4" t="s">
        <v>31</v>
      </c>
      <c r="H5" s="7" t="s">
        <v>33</v>
      </c>
      <c r="I5"/>
      <c r="M5" s="4" t="s">
        <v>31</v>
      </c>
      <c r="N5" s="7" t="s">
        <v>33</v>
      </c>
      <c r="O5"/>
      <c r="S5" s="4" t="s">
        <v>31</v>
      </c>
      <c r="T5" s="7" t="s">
        <v>33</v>
      </c>
      <c r="U5"/>
    </row>
    <row r="6" spans="1:21" x14ac:dyDescent="0.15">
      <c r="A6" s="3" t="s">
        <v>68</v>
      </c>
      <c r="B6" s="15">
        <v>0.91672928717473745</v>
      </c>
      <c r="C6" s="16">
        <v>0.24034391765548818</v>
      </c>
      <c r="G6" s="3" t="s">
        <v>61</v>
      </c>
      <c r="H6" s="9">
        <v>0.66955891079316943</v>
      </c>
      <c r="I6"/>
      <c r="M6" s="3" t="s">
        <v>68</v>
      </c>
      <c r="N6" s="9">
        <v>0.85631345337133746</v>
      </c>
      <c r="O6"/>
      <c r="S6" s="3" t="s">
        <v>61</v>
      </c>
      <c r="T6" s="9">
        <v>0.44823303985388779</v>
      </c>
      <c r="U6"/>
    </row>
    <row r="7" spans="1:21" x14ac:dyDescent="0.15">
      <c r="A7" s="5" t="s">
        <v>67</v>
      </c>
      <c r="B7" s="17">
        <v>0.91453433615875412</v>
      </c>
      <c r="C7" s="31">
        <v>0.2072187512435831</v>
      </c>
      <c r="G7" s="5" t="s">
        <v>74</v>
      </c>
      <c r="H7" s="10">
        <v>0.57788519340947853</v>
      </c>
      <c r="I7"/>
      <c r="M7" s="5" t="s">
        <v>61</v>
      </c>
      <c r="N7" s="10">
        <v>0.83796957447632836</v>
      </c>
      <c r="O7"/>
      <c r="S7" s="5" t="s">
        <v>73</v>
      </c>
      <c r="T7" s="10">
        <v>0.37356986062467828</v>
      </c>
      <c r="U7"/>
    </row>
    <row r="8" spans="1:21" x14ac:dyDescent="0.15">
      <c r="A8" s="5" t="s">
        <v>61</v>
      </c>
      <c r="B8" s="17">
        <v>0.87907958066855674</v>
      </c>
      <c r="C8" s="31">
        <v>0.33005868002901034</v>
      </c>
      <c r="G8" s="5" t="s">
        <v>68</v>
      </c>
      <c r="H8" s="10">
        <v>0.52552994425318489</v>
      </c>
      <c r="I8"/>
      <c r="M8" s="5" t="s">
        <v>64</v>
      </c>
      <c r="N8" s="10">
        <v>0.7761081790587655</v>
      </c>
      <c r="O8"/>
      <c r="S8" s="5" t="s">
        <v>74</v>
      </c>
      <c r="T8" s="10">
        <v>0.36007536519958666</v>
      </c>
      <c r="U8"/>
    </row>
    <row r="9" spans="1:21" x14ac:dyDescent="0.15">
      <c r="A9" s="5" t="s">
        <v>64</v>
      </c>
      <c r="B9" s="17">
        <v>0.87103448275862072</v>
      </c>
      <c r="C9" s="31">
        <v>0.26945623342175068</v>
      </c>
      <c r="G9" s="5" t="s">
        <v>75</v>
      </c>
      <c r="H9" s="10">
        <v>0.50392237052459377</v>
      </c>
      <c r="I9"/>
      <c r="M9" s="5" t="s">
        <v>75</v>
      </c>
      <c r="N9" s="10">
        <v>0.77537486455585247</v>
      </c>
      <c r="O9"/>
      <c r="S9" s="5" t="s">
        <v>68</v>
      </c>
      <c r="T9" s="10">
        <v>0.32025187766940372</v>
      </c>
      <c r="U9"/>
    </row>
    <row r="10" spans="1:21" x14ac:dyDescent="0.15">
      <c r="A10" s="5" t="s">
        <v>63</v>
      </c>
      <c r="B10" s="17">
        <v>0.84432917817005493</v>
      </c>
      <c r="C10" s="31">
        <v>0.21874564265595806</v>
      </c>
      <c r="G10" s="5" t="s">
        <v>65</v>
      </c>
      <c r="H10" s="10">
        <v>0.50318482787548313</v>
      </c>
      <c r="I10"/>
      <c r="M10" s="5" t="s">
        <v>74</v>
      </c>
      <c r="N10" s="10">
        <v>0.75488641277560797</v>
      </c>
      <c r="O10"/>
      <c r="S10" s="5" t="s">
        <v>64</v>
      </c>
      <c r="T10" s="10">
        <v>0.31120621291257616</v>
      </c>
      <c r="U10"/>
    </row>
    <row r="11" spans="1:21" x14ac:dyDescent="0.15">
      <c r="A11" s="5" t="s">
        <v>72</v>
      </c>
      <c r="B11" s="17">
        <v>0.83955228208548394</v>
      </c>
      <c r="C11" s="31">
        <v>0.21905700864118774</v>
      </c>
      <c r="G11" s="5" t="s">
        <v>66</v>
      </c>
      <c r="H11" s="10">
        <v>0.50181818181818183</v>
      </c>
      <c r="I11"/>
      <c r="M11" s="5" t="s">
        <v>67</v>
      </c>
      <c r="N11" s="10">
        <v>0.67868082481337888</v>
      </c>
      <c r="O11"/>
      <c r="S11" s="5" t="s">
        <v>65</v>
      </c>
      <c r="T11" s="10">
        <v>0.27465051710094823</v>
      </c>
      <c r="U11"/>
    </row>
    <row r="12" spans="1:21" x14ac:dyDescent="0.15">
      <c r="A12" s="5" t="s">
        <v>66</v>
      </c>
      <c r="B12" s="17">
        <v>0.83894007337953524</v>
      </c>
      <c r="C12" s="31">
        <v>0.21288762060062508</v>
      </c>
      <c r="G12" s="5" t="s">
        <v>73</v>
      </c>
      <c r="H12" s="10">
        <v>0.49485078088758311</v>
      </c>
      <c r="I12"/>
      <c r="M12" s="5" t="s">
        <v>65</v>
      </c>
      <c r="N12" s="10">
        <v>0.59480431150656554</v>
      </c>
      <c r="O12"/>
      <c r="S12" s="5" t="s">
        <v>72</v>
      </c>
      <c r="T12" s="10">
        <v>0.25957642455835955</v>
      </c>
      <c r="U12"/>
    </row>
    <row r="13" spans="1:21" x14ac:dyDescent="0.15">
      <c r="A13" s="5" t="s">
        <v>74</v>
      </c>
      <c r="B13" s="17">
        <v>0.82839371373188897</v>
      </c>
      <c r="C13" s="31">
        <v>0.27814650783329858</v>
      </c>
      <c r="G13" s="5" t="s">
        <v>64</v>
      </c>
      <c r="H13" s="10">
        <v>0.49454907161803713</v>
      </c>
      <c r="I13"/>
      <c r="M13" s="5" t="s">
        <v>62</v>
      </c>
      <c r="N13" s="10">
        <v>0.58700689471659373</v>
      </c>
      <c r="O13"/>
      <c r="S13" s="5" t="s">
        <v>71</v>
      </c>
      <c r="T13" s="10">
        <v>0.25180807465368793</v>
      </c>
      <c r="U13"/>
    </row>
    <row r="14" spans="1:21" x14ac:dyDescent="0.15">
      <c r="A14" s="5" t="s">
        <v>73</v>
      </c>
      <c r="B14" s="17">
        <v>0.81571053038503172</v>
      </c>
      <c r="C14" s="31">
        <v>0.3160352559146436</v>
      </c>
      <c r="G14" s="5" t="s">
        <v>72</v>
      </c>
      <c r="H14" s="10">
        <v>0.49186336484370469</v>
      </c>
      <c r="I14"/>
      <c r="M14" s="5" t="s">
        <v>63</v>
      </c>
      <c r="N14" s="10">
        <v>0.55832652689241336</v>
      </c>
      <c r="O14"/>
      <c r="S14" s="5" t="s">
        <v>67</v>
      </c>
      <c r="T14" s="10">
        <v>0.2226094110404061</v>
      </c>
      <c r="U14"/>
    </row>
    <row r="15" spans="1:21" x14ac:dyDescent="0.15">
      <c r="A15" s="5" t="s">
        <v>71</v>
      </c>
      <c r="B15" s="17">
        <v>0.81336290654994403</v>
      </c>
      <c r="C15" s="31">
        <v>0.19117906844367677</v>
      </c>
      <c r="G15" s="5" t="s">
        <v>63</v>
      </c>
      <c r="H15" s="10">
        <v>0.43966647145765358</v>
      </c>
      <c r="I15"/>
      <c r="M15" s="5" t="s">
        <v>70</v>
      </c>
      <c r="N15" s="10">
        <v>0.53148796339692572</v>
      </c>
      <c r="O15"/>
      <c r="S15" s="5" t="s">
        <v>75</v>
      </c>
      <c r="T15" s="10">
        <v>0.21347569134487462</v>
      </c>
      <c r="U15"/>
    </row>
    <row r="16" spans="1:21" x14ac:dyDescent="0.15">
      <c r="A16" s="5" t="s">
        <v>62</v>
      </c>
      <c r="B16" s="17">
        <v>0.78190214039679318</v>
      </c>
      <c r="C16" s="31">
        <v>0.26737662259524991</v>
      </c>
      <c r="G16" s="5" t="s">
        <v>62</v>
      </c>
      <c r="H16" s="10">
        <v>0.43149677361129912</v>
      </c>
      <c r="I16"/>
      <c r="M16" s="5" t="s">
        <v>73</v>
      </c>
      <c r="N16" s="10">
        <v>0.52156945890237361</v>
      </c>
      <c r="O16"/>
      <c r="S16" s="5" t="s">
        <v>63</v>
      </c>
      <c r="T16" s="10">
        <v>0.20537483149207245</v>
      </c>
      <c r="U16"/>
    </row>
    <row r="17" spans="1:21" x14ac:dyDescent="0.15">
      <c r="A17" s="5" t="s">
        <v>65</v>
      </c>
      <c r="B17" s="17">
        <v>0.76455043892500829</v>
      </c>
      <c r="C17" s="31">
        <v>0.31199928094196605</v>
      </c>
      <c r="G17" s="5" t="s">
        <v>71</v>
      </c>
      <c r="H17" s="10">
        <v>0.43004691149626084</v>
      </c>
      <c r="I17"/>
      <c r="M17" s="5" t="s">
        <v>66</v>
      </c>
      <c r="N17" s="10">
        <v>0.49808425898296899</v>
      </c>
      <c r="O17"/>
      <c r="S17" s="5" t="s">
        <v>69</v>
      </c>
      <c r="T17" s="10">
        <v>0.20269869780850489</v>
      </c>
      <c r="U17"/>
    </row>
    <row r="18" spans="1:21" x14ac:dyDescent="0.15">
      <c r="A18" s="5" t="s">
        <v>70</v>
      </c>
      <c r="B18" s="17">
        <v>0.75405106639559061</v>
      </c>
      <c r="C18" s="31">
        <v>0.16772906826632447</v>
      </c>
      <c r="G18" s="5" t="s">
        <v>60</v>
      </c>
      <c r="H18" s="10">
        <v>0.4297615148718254</v>
      </c>
      <c r="I18"/>
      <c r="M18" s="5" t="s">
        <v>71</v>
      </c>
      <c r="N18" s="10">
        <v>0.49395176997158341</v>
      </c>
      <c r="O18"/>
      <c r="S18" s="5" t="s">
        <v>60</v>
      </c>
      <c r="T18" s="10">
        <v>0.16503685305341814</v>
      </c>
      <c r="U18"/>
    </row>
    <row r="19" spans="1:21" x14ac:dyDescent="0.15">
      <c r="A19" s="5" t="s">
        <v>75</v>
      </c>
      <c r="B19" s="17">
        <v>0.71895006878090495</v>
      </c>
      <c r="C19" s="31">
        <v>0.20247611257761089</v>
      </c>
      <c r="G19" s="5" t="s">
        <v>69</v>
      </c>
      <c r="H19" s="10">
        <v>0.40423730598319396</v>
      </c>
      <c r="I19"/>
      <c r="M19" s="5" t="s">
        <v>72</v>
      </c>
      <c r="N19" s="10">
        <v>0.48112755751474823</v>
      </c>
      <c r="O19"/>
      <c r="S19" s="5" t="s">
        <v>62</v>
      </c>
      <c r="T19" s="10">
        <v>0.14933512962231568</v>
      </c>
      <c r="U19"/>
    </row>
    <row r="20" spans="1:21" x14ac:dyDescent="0.15">
      <c r="A20" s="5" t="s">
        <v>60</v>
      </c>
      <c r="B20" s="17">
        <v>0.69981838211212677</v>
      </c>
      <c r="C20" s="31">
        <v>0.18064131955816237</v>
      </c>
      <c r="G20" s="5" t="s">
        <v>76</v>
      </c>
      <c r="H20" s="10">
        <v>0.39017036654620546</v>
      </c>
      <c r="I20"/>
      <c r="M20" s="5" t="s">
        <v>69</v>
      </c>
      <c r="N20" s="10">
        <v>0.41126818909252605</v>
      </c>
      <c r="O20"/>
      <c r="S20" s="5" t="s">
        <v>70</v>
      </c>
      <c r="T20" s="10">
        <v>0.14315568746838647</v>
      </c>
      <c r="U20"/>
    </row>
    <row r="21" spans="1:21" x14ac:dyDescent="0.15">
      <c r="A21" s="5" t="s">
        <v>69</v>
      </c>
      <c r="B21" s="17">
        <v>0.64327864709474969</v>
      </c>
      <c r="C21" s="31">
        <v>0.19395573152496684</v>
      </c>
      <c r="G21" s="5" t="s">
        <v>70</v>
      </c>
      <c r="H21" s="10">
        <v>0.36851910544909205</v>
      </c>
      <c r="I21"/>
      <c r="M21" s="5" t="s">
        <v>76</v>
      </c>
      <c r="N21" s="10">
        <v>0.35770055724390465</v>
      </c>
      <c r="O21"/>
      <c r="S21" s="5" t="s">
        <v>66</v>
      </c>
      <c r="T21" s="10">
        <v>0.13774843343517926</v>
      </c>
      <c r="U21"/>
    </row>
    <row r="22" spans="1:21" x14ac:dyDescent="0.15">
      <c r="A22" s="5" t="s">
        <v>76</v>
      </c>
      <c r="B22" s="17">
        <v>0.61711925658234379</v>
      </c>
      <c r="C22" s="31">
        <v>0.16528652555498194</v>
      </c>
      <c r="G22" s="5" t="s">
        <v>67</v>
      </c>
      <c r="H22" s="10">
        <v>0.36637616565190284</v>
      </c>
      <c r="I22"/>
      <c r="M22" s="5" t="s">
        <v>60</v>
      </c>
      <c r="N22" s="10">
        <v>0.35575865600921325</v>
      </c>
      <c r="O22"/>
      <c r="S22" s="5" t="s">
        <v>77</v>
      </c>
      <c r="T22" s="10">
        <v>0.1192244665455062</v>
      </c>
      <c r="U22"/>
    </row>
    <row r="23" spans="1:21" x14ac:dyDescent="0.15">
      <c r="A23" s="5" t="s">
        <v>77</v>
      </c>
      <c r="B23" s="17">
        <v>0.58616313264200592</v>
      </c>
      <c r="C23" s="31">
        <v>0.16133725429500079</v>
      </c>
      <c r="G23" s="5" t="s">
        <v>77</v>
      </c>
      <c r="H23" s="10">
        <v>0.36483516483516482</v>
      </c>
      <c r="I23"/>
      <c r="M23" s="5" t="s">
        <v>77</v>
      </c>
      <c r="N23" s="10">
        <v>0.34918471973793597</v>
      </c>
      <c r="O23"/>
      <c r="S23" s="5" t="s">
        <v>76</v>
      </c>
      <c r="T23" s="10">
        <v>8.8009409811111883E-2</v>
      </c>
      <c r="U23"/>
    </row>
    <row r="24" spans="1:21" x14ac:dyDescent="0.15">
      <c r="A24" s="6" t="s">
        <v>32</v>
      </c>
      <c r="B24" s="18">
        <v>0.81223908283373014</v>
      </c>
      <c r="C24" s="19">
        <v>0.2315217230681503</v>
      </c>
      <c r="G24" s="6" t="s">
        <v>32</v>
      </c>
      <c r="H24" s="11">
        <v>0.46934796460053912</v>
      </c>
      <c r="I24"/>
      <c r="M24" s="6" t="s">
        <v>32</v>
      </c>
      <c r="N24" s="11">
        <v>0.61930031564370325</v>
      </c>
      <c r="O24"/>
      <c r="S24" s="6" t="s">
        <v>32</v>
      </c>
      <c r="T24" s="11">
        <v>0.24031889363336792</v>
      </c>
      <c r="U24"/>
    </row>
    <row r="25" spans="1:21" x14ac:dyDescent="0.15">
      <c r="B25"/>
      <c r="C25"/>
      <c r="H25"/>
      <c r="I25"/>
      <c r="N25"/>
      <c r="O25"/>
      <c r="T25"/>
      <c r="U25"/>
    </row>
    <row r="26" spans="1:21" x14ac:dyDescent="0.15">
      <c r="B26"/>
      <c r="C26"/>
      <c r="H26"/>
      <c r="I26"/>
      <c r="N26"/>
      <c r="O26"/>
      <c r="T26"/>
      <c r="U26"/>
    </row>
    <row r="27" spans="1:21" x14ac:dyDescent="0.15">
      <c r="B27"/>
      <c r="C27"/>
      <c r="H27"/>
      <c r="I27"/>
      <c r="N27"/>
      <c r="O27"/>
      <c r="T27"/>
      <c r="U27"/>
    </row>
    <row r="28" spans="1:21" x14ac:dyDescent="0.15">
      <c r="B28"/>
      <c r="C28"/>
      <c r="H28"/>
      <c r="I28"/>
      <c r="N28"/>
      <c r="O28"/>
      <c r="T28"/>
      <c r="U28"/>
    </row>
    <row r="29" spans="1:21" x14ac:dyDescent="0.15">
      <c r="B29"/>
      <c r="C29"/>
      <c r="H29"/>
      <c r="I29"/>
      <c r="N29"/>
      <c r="O29"/>
      <c r="T29"/>
      <c r="U29"/>
    </row>
    <row r="30" spans="1:21" x14ac:dyDescent="0.15">
      <c r="B30"/>
      <c r="C30"/>
      <c r="H30"/>
      <c r="I30"/>
      <c r="N30"/>
      <c r="O30"/>
      <c r="T30"/>
      <c r="U30"/>
    </row>
    <row r="31" spans="1:21" x14ac:dyDescent="0.15">
      <c r="B31"/>
      <c r="C31"/>
      <c r="H31"/>
      <c r="I31"/>
      <c r="N31"/>
      <c r="O31"/>
      <c r="T31"/>
      <c r="U31"/>
    </row>
    <row r="32" spans="1:21" x14ac:dyDescent="0.15">
      <c r="B32"/>
      <c r="C32"/>
      <c r="H32"/>
      <c r="I32"/>
      <c r="N32"/>
      <c r="O32"/>
      <c r="T32"/>
      <c r="U32"/>
    </row>
    <row r="33" customFormat="1" x14ac:dyDescent="0.15"/>
    <row r="34" customFormat="1" x14ac:dyDescent="0.15"/>
    <row r="35" customFormat="1" x14ac:dyDescent="0.15"/>
    <row r="36" customFormat="1" x14ac:dyDescent="0.15"/>
    <row r="37" customFormat="1" x14ac:dyDescent="0.15"/>
    <row r="38" customFormat="1" x14ac:dyDescent="0.15"/>
    <row r="39" customFormat="1" x14ac:dyDescent="0.15"/>
    <row r="40" customFormat="1" x14ac:dyDescent="0.15"/>
    <row r="41" customFormat="1" x14ac:dyDescent="0.15"/>
    <row r="42" customFormat="1" x14ac:dyDescent="0.15"/>
    <row r="43" customFormat="1" x14ac:dyDescent="0.15"/>
    <row r="44" customFormat="1" x14ac:dyDescent="0.15"/>
    <row r="45" customFormat="1" x14ac:dyDescent="0.15"/>
    <row r="46" customFormat="1" x14ac:dyDescent="0.15"/>
    <row r="47" customFormat="1" x14ac:dyDescent="0.15"/>
    <row r="48" customFormat="1" x14ac:dyDescent="0.15"/>
    <row r="49" customFormat="1" x14ac:dyDescent="0.15"/>
    <row r="50" customFormat="1" x14ac:dyDescent="0.15"/>
    <row r="51" customFormat="1" x14ac:dyDescent="0.15"/>
    <row r="52" customFormat="1" x14ac:dyDescent="0.15"/>
    <row r="53" customFormat="1" x14ac:dyDescent="0.15"/>
    <row r="54" customFormat="1" x14ac:dyDescent="0.15"/>
    <row r="55" customFormat="1" x14ac:dyDescent="0.15"/>
    <row r="56" customFormat="1" x14ac:dyDescent="0.15"/>
    <row r="57" customFormat="1" x14ac:dyDescent="0.15"/>
    <row r="58" customFormat="1" x14ac:dyDescent="0.15"/>
    <row r="59" customFormat="1" x14ac:dyDescent="0.15"/>
    <row r="60" customFormat="1" x14ac:dyDescent="0.15"/>
    <row r="61" customFormat="1" x14ac:dyDescent="0.15"/>
    <row r="62" customFormat="1" x14ac:dyDescent="0.15"/>
    <row r="63" customFormat="1" x14ac:dyDescent="0.15"/>
    <row r="64" customFormat="1" x14ac:dyDescent="0.15"/>
    <row r="65" customFormat="1" x14ac:dyDescent="0.15"/>
    <row r="66" customFormat="1" x14ac:dyDescent="0.15"/>
    <row r="67" customFormat="1" x14ac:dyDescent="0.15"/>
    <row r="68" customFormat="1" x14ac:dyDescent="0.15"/>
    <row r="69" customFormat="1" x14ac:dyDescent="0.15"/>
    <row r="70" customFormat="1" x14ac:dyDescent="0.15"/>
    <row r="71" customFormat="1" x14ac:dyDescent="0.15"/>
    <row r="72" customFormat="1" x14ac:dyDescent="0.15"/>
    <row r="73" customFormat="1" x14ac:dyDescent="0.15"/>
    <row r="74" customFormat="1" x14ac:dyDescent="0.15"/>
    <row r="75" customFormat="1" x14ac:dyDescent="0.15"/>
    <row r="76" customFormat="1" x14ac:dyDescent="0.15"/>
    <row r="77" customFormat="1" x14ac:dyDescent="0.15"/>
    <row r="78" customFormat="1" x14ac:dyDescent="0.15"/>
    <row r="79" customFormat="1" x14ac:dyDescent="0.15"/>
    <row r="80" customFormat="1" x14ac:dyDescent="0.15"/>
    <row r="81" customFormat="1" x14ac:dyDescent="0.15"/>
    <row r="82" customFormat="1" x14ac:dyDescent="0.15"/>
    <row r="83" customFormat="1" x14ac:dyDescent="0.15"/>
    <row r="84" customFormat="1" x14ac:dyDescent="0.15"/>
    <row r="85" customFormat="1" x14ac:dyDescent="0.15"/>
    <row r="86" customFormat="1" x14ac:dyDescent="0.15"/>
    <row r="87" customFormat="1" x14ac:dyDescent="0.15"/>
    <row r="88" customFormat="1" x14ac:dyDescent="0.15"/>
    <row r="89" customFormat="1" x14ac:dyDescent="0.15"/>
    <row r="90" customFormat="1" x14ac:dyDescent="0.15"/>
    <row r="91" customFormat="1" x14ac:dyDescent="0.15"/>
    <row r="92" customFormat="1" x14ac:dyDescent="0.15"/>
    <row r="93" customFormat="1" x14ac:dyDescent="0.15"/>
    <row r="94" customFormat="1" x14ac:dyDescent="0.15"/>
    <row r="95" customFormat="1" x14ac:dyDescent="0.15"/>
    <row r="96" customFormat="1" x14ac:dyDescent="0.15"/>
    <row r="97" customFormat="1" x14ac:dyDescent="0.15"/>
    <row r="98" customFormat="1" x14ac:dyDescent="0.15"/>
    <row r="99" customFormat="1" x14ac:dyDescent="0.15"/>
    <row r="100" customFormat="1" x14ac:dyDescent="0.15"/>
    <row r="101" customFormat="1" x14ac:dyDescent="0.15"/>
    <row r="102" customFormat="1" x14ac:dyDescent="0.15"/>
    <row r="103" customFormat="1" x14ac:dyDescent="0.15"/>
    <row r="104" customFormat="1" x14ac:dyDescent="0.15"/>
    <row r="105" customFormat="1" x14ac:dyDescent="0.15"/>
    <row r="106" customFormat="1" x14ac:dyDescent="0.15"/>
    <row r="107" customFormat="1" x14ac:dyDescent="0.15"/>
    <row r="108" customFormat="1" x14ac:dyDescent="0.15"/>
    <row r="109" customFormat="1" x14ac:dyDescent="0.15"/>
    <row r="110" customFormat="1" x14ac:dyDescent="0.15"/>
    <row r="111" customFormat="1" x14ac:dyDescent="0.15"/>
    <row r="112" customFormat="1" x14ac:dyDescent="0.15"/>
    <row r="113" customFormat="1" x14ac:dyDescent="0.15"/>
    <row r="114" customFormat="1" x14ac:dyDescent="0.15"/>
    <row r="115" customFormat="1" x14ac:dyDescent="0.15"/>
    <row r="116" customFormat="1" x14ac:dyDescent="0.15"/>
    <row r="117" customFormat="1" x14ac:dyDescent="0.15"/>
    <row r="118" customFormat="1" x14ac:dyDescent="0.15"/>
    <row r="119" customFormat="1" x14ac:dyDescent="0.15"/>
    <row r="120" customFormat="1" x14ac:dyDescent="0.15"/>
    <row r="121" customFormat="1" x14ac:dyDescent="0.15"/>
    <row r="122" customFormat="1" x14ac:dyDescent="0.15"/>
    <row r="123" customFormat="1" x14ac:dyDescent="0.15"/>
    <row r="124" customFormat="1" x14ac:dyDescent="0.15"/>
    <row r="125" customFormat="1" x14ac:dyDescent="0.15"/>
    <row r="126" customFormat="1" x14ac:dyDescent="0.15"/>
    <row r="127" customFormat="1" x14ac:dyDescent="0.15"/>
    <row r="128" customFormat="1" x14ac:dyDescent="0.15"/>
    <row r="129" customFormat="1" x14ac:dyDescent="0.15"/>
    <row r="130" customFormat="1" x14ac:dyDescent="0.15"/>
    <row r="131" customFormat="1" x14ac:dyDescent="0.15"/>
    <row r="132" customFormat="1" x14ac:dyDescent="0.15"/>
    <row r="133" customFormat="1" x14ac:dyDescent="0.15"/>
    <row r="134" customFormat="1" x14ac:dyDescent="0.15"/>
    <row r="135" customFormat="1" x14ac:dyDescent="0.15"/>
    <row r="136" customFormat="1" x14ac:dyDescent="0.15"/>
    <row r="137" customFormat="1" x14ac:dyDescent="0.15"/>
    <row r="138" customFormat="1" x14ac:dyDescent="0.15"/>
    <row r="139" customFormat="1" x14ac:dyDescent="0.15"/>
    <row r="140" customFormat="1" x14ac:dyDescent="0.15"/>
    <row r="141" customFormat="1" x14ac:dyDescent="0.15"/>
    <row r="142" customFormat="1" x14ac:dyDescent="0.15"/>
    <row r="143" customFormat="1" x14ac:dyDescent="0.15"/>
    <row r="144" customFormat="1" x14ac:dyDescent="0.15"/>
    <row r="145" customFormat="1" x14ac:dyDescent="0.15"/>
    <row r="146" customFormat="1" x14ac:dyDescent="0.15"/>
    <row r="147" customFormat="1" x14ac:dyDescent="0.15"/>
    <row r="148" customFormat="1" x14ac:dyDescent="0.15"/>
    <row r="149" customFormat="1" x14ac:dyDescent="0.15"/>
    <row r="150" customFormat="1" x14ac:dyDescent="0.15"/>
    <row r="151" customFormat="1" x14ac:dyDescent="0.15"/>
    <row r="152" customFormat="1" x14ac:dyDescent="0.15"/>
    <row r="153" customFormat="1" x14ac:dyDescent="0.15"/>
    <row r="154" customFormat="1" x14ac:dyDescent="0.15"/>
    <row r="155" customFormat="1" x14ac:dyDescent="0.15"/>
    <row r="156" customFormat="1" x14ac:dyDescent="0.15"/>
    <row r="157" customFormat="1" x14ac:dyDescent="0.15"/>
    <row r="158" customFormat="1" x14ac:dyDescent="0.15"/>
    <row r="159" customFormat="1" x14ac:dyDescent="0.15"/>
    <row r="160" customFormat="1" x14ac:dyDescent="0.15"/>
    <row r="161" customFormat="1" x14ac:dyDescent="0.15"/>
    <row r="162" customFormat="1" x14ac:dyDescent="0.15"/>
    <row r="163" customFormat="1" x14ac:dyDescent="0.15"/>
    <row r="164" customFormat="1" x14ac:dyDescent="0.15"/>
    <row r="165" customFormat="1" x14ac:dyDescent="0.15"/>
    <row r="166" customFormat="1" x14ac:dyDescent="0.15"/>
    <row r="167" customFormat="1" x14ac:dyDescent="0.15"/>
    <row r="168" customFormat="1" x14ac:dyDescent="0.15"/>
    <row r="169" customFormat="1" x14ac:dyDescent="0.15"/>
    <row r="170" customFormat="1" x14ac:dyDescent="0.15"/>
    <row r="171" customFormat="1" x14ac:dyDescent="0.15"/>
    <row r="172" customFormat="1" x14ac:dyDescent="0.15"/>
    <row r="173" customFormat="1" x14ac:dyDescent="0.15"/>
    <row r="174" customFormat="1" x14ac:dyDescent="0.15"/>
    <row r="175" customFormat="1" x14ac:dyDescent="0.15"/>
    <row r="176"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row r="194" customFormat="1" x14ac:dyDescent="0.15"/>
    <row r="195" customFormat="1" x14ac:dyDescent="0.15"/>
    <row r="196" customFormat="1" x14ac:dyDescent="0.15"/>
    <row r="197" customFormat="1" x14ac:dyDescent="0.15"/>
    <row r="198" customFormat="1" x14ac:dyDescent="0.15"/>
    <row r="199" customFormat="1" x14ac:dyDescent="0.15"/>
    <row r="200" customFormat="1" x14ac:dyDescent="0.15"/>
    <row r="201" customFormat="1" x14ac:dyDescent="0.15"/>
    <row r="202" customFormat="1" x14ac:dyDescent="0.15"/>
    <row r="203" customFormat="1" x14ac:dyDescent="0.15"/>
    <row r="204" customFormat="1" x14ac:dyDescent="0.15"/>
    <row r="205" customFormat="1" x14ac:dyDescent="0.15"/>
    <row r="206" customFormat="1" x14ac:dyDescent="0.15"/>
    <row r="207" customFormat="1" x14ac:dyDescent="0.15"/>
    <row r="208" customFormat="1" x14ac:dyDescent="0.15"/>
    <row r="209" customFormat="1" x14ac:dyDescent="0.15"/>
    <row r="210" customFormat="1" x14ac:dyDescent="0.15"/>
    <row r="211" customFormat="1" x14ac:dyDescent="0.15"/>
    <row r="212" customFormat="1" x14ac:dyDescent="0.15"/>
    <row r="213" customFormat="1" x14ac:dyDescent="0.15"/>
    <row r="214" customFormat="1" x14ac:dyDescent="0.15"/>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29"/>
  <sheetViews>
    <sheetView zoomScaleNormal="100" workbookViewId="0">
      <pane xSplit="4" ySplit="1" topLeftCell="E2" activePane="bottomRight" state="frozen"/>
      <selection pane="topRight" activeCell="D1" sqref="D1"/>
      <selection pane="bottomLeft" activeCell="A2" sqref="A2"/>
      <selection pane="bottomRight" activeCell="F420" sqref="F420"/>
    </sheetView>
  </sheetViews>
  <sheetFormatPr baseColWidth="10" defaultColWidth="12.83203125" defaultRowHeight="13" x14ac:dyDescent="0.15"/>
  <cols>
    <col min="1" max="1" width="20.83203125" customWidth="1"/>
    <col min="2" max="4" width="12.83203125" style="20"/>
    <col min="7" max="32" width="12.83203125" customWidth="1"/>
    <col min="33" max="35" width="12.83203125" style="2" customWidth="1"/>
  </cols>
  <sheetData>
    <row r="1" spans="1:37" s="1" customFormat="1" ht="55.5" customHeight="1" x14ac:dyDescent="0.15">
      <c r="A1" s="8" t="s">
        <v>553</v>
      </c>
      <c r="B1" s="32" t="s">
        <v>30</v>
      </c>
      <c r="C1" s="32" t="s">
        <v>31</v>
      </c>
      <c r="D1" s="32" t="s">
        <v>0</v>
      </c>
      <c r="E1" s="33" t="s">
        <v>46</v>
      </c>
      <c r="F1" s="33" t="s">
        <v>51</v>
      </c>
      <c r="G1" s="33" t="s">
        <v>1</v>
      </c>
      <c r="H1" s="33" t="s">
        <v>2</v>
      </c>
      <c r="I1" s="33" t="s">
        <v>3</v>
      </c>
      <c r="J1" s="33" t="s">
        <v>4</v>
      </c>
      <c r="K1" s="33" t="s">
        <v>5</v>
      </c>
      <c r="L1" s="33" t="s">
        <v>6</v>
      </c>
      <c r="M1" s="33" t="s">
        <v>7</v>
      </c>
      <c r="N1" s="33" t="s">
        <v>8</v>
      </c>
      <c r="O1" s="33" t="s">
        <v>9</v>
      </c>
      <c r="P1" s="33" t="s">
        <v>10</v>
      </c>
      <c r="Q1" s="33" t="s">
        <v>11</v>
      </c>
      <c r="R1" s="33" t="s">
        <v>12</v>
      </c>
      <c r="S1" s="33" t="s">
        <v>13</v>
      </c>
      <c r="T1" s="33" t="s">
        <v>14</v>
      </c>
      <c r="U1" s="33" t="s">
        <v>15</v>
      </c>
      <c r="V1" s="33" t="s">
        <v>16</v>
      </c>
      <c r="W1" s="33" t="s">
        <v>17</v>
      </c>
      <c r="X1" s="33" t="s">
        <v>18</v>
      </c>
      <c r="Y1" s="33" t="s">
        <v>19</v>
      </c>
      <c r="Z1" s="33" t="s">
        <v>20</v>
      </c>
      <c r="AA1" s="33" t="s">
        <v>21</v>
      </c>
      <c r="AB1" s="33" t="s">
        <v>22</v>
      </c>
      <c r="AC1" s="33" t="s">
        <v>23</v>
      </c>
      <c r="AD1" s="33" t="s">
        <v>24</v>
      </c>
      <c r="AE1" s="33" t="s">
        <v>25</v>
      </c>
      <c r="AF1" s="33" t="s">
        <v>26</v>
      </c>
      <c r="AG1" s="34" t="s">
        <v>27</v>
      </c>
      <c r="AH1" s="34" t="s">
        <v>29</v>
      </c>
      <c r="AI1" s="34" t="s">
        <v>28</v>
      </c>
      <c r="AJ1" s="41" t="s">
        <v>116</v>
      </c>
      <c r="AK1" s="41" t="s">
        <v>561</v>
      </c>
    </row>
    <row r="2" spans="1:37" ht="12" customHeight="1" x14ac:dyDescent="0.15">
      <c r="A2" t="s">
        <v>117</v>
      </c>
      <c r="B2" s="35" t="s">
        <v>100</v>
      </c>
      <c r="C2" s="35" t="s">
        <v>60</v>
      </c>
      <c r="D2" s="35" t="s">
        <v>98</v>
      </c>
      <c r="E2" s="36" t="s">
        <v>34</v>
      </c>
      <c r="F2" s="36" t="s">
        <v>560</v>
      </c>
      <c r="G2" s="37">
        <v>917</v>
      </c>
      <c r="H2" s="37">
        <v>162</v>
      </c>
      <c r="I2" s="37">
        <v>491</v>
      </c>
      <c r="J2" s="37">
        <v>1924</v>
      </c>
      <c r="K2" s="37">
        <v>943</v>
      </c>
      <c r="L2" s="37">
        <v>734</v>
      </c>
      <c r="M2" s="37">
        <v>814</v>
      </c>
      <c r="N2" s="37">
        <v>679</v>
      </c>
      <c r="O2" s="37">
        <v>289</v>
      </c>
      <c r="P2" s="37">
        <v>3</v>
      </c>
      <c r="Q2" s="37">
        <v>443</v>
      </c>
      <c r="R2" s="37">
        <v>3</v>
      </c>
      <c r="S2" s="37">
        <v>1</v>
      </c>
      <c r="T2" s="37">
        <v>390</v>
      </c>
      <c r="U2" s="37">
        <v>113</v>
      </c>
      <c r="V2" s="37">
        <v>75</v>
      </c>
      <c r="W2" s="37">
        <v>70</v>
      </c>
      <c r="X2" s="37">
        <v>10</v>
      </c>
      <c r="Y2" s="37">
        <v>7</v>
      </c>
      <c r="Z2" s="37">
        <v>784</v>
      </c>
      <c r="AA2" s="37">
        <v>62</v>
      </c>
      <c r="AB2" s="37">
        <v>81</v>
      </c>
      <c r="AC2" s="37">
        <v>91</v>
      </c>
      <c r="AD2" s="37"/>
      <c r="AE2" s="37"/>
      <c r="AF2" s="37">
        <v>6</v>
      </c>
      <c r="AG2" s="38">
        <f>IFERROR(0.05*Table1[[#This Row],[Projected population]],"")</f>
        <v>1546.25</v>
      </c>
      <c r="AH2" s="38">
        <f>IFERROR(0.0485*Table1[[#This Row],[Projected population]],"")</f>
        <v>1499.8625</v>
      </c>
      <c r="AI2" s="38">
        <f>IFERROR(0.043*Table1[[#This Row],[Projected population]],"")</f>
        <v>1329.7749999999999</v>
      </c>
      <c r="AJ2" s="39">
        <v>30925</v>
      </c>
      <c r="AK2" s="39">
        <f>SUM(Table1[[#This Row],[105-2.2b Deliveries in unit(Fresh Still births)]:[105-2.2d Deliveries in unit(Live Births)]])</f>
        <v>394</v>
      </c>
    </row>
    <row r="3" spans="1:37" x14ac:dyDescent="0.15">
      <c r="A3" t="s">
        <v>118</v>
      </c>
      <c r="B3" s="35" t="s">
        <v>100</v>
      </c>
      <c r="C3" s="35" t="s">
        <v>60</v>
      </c>
      <c r="D3" s="35" t="s">
        <v>94</v>
      </c>
      <c r="E3" s="36" t="s">
        <v>37</v>
      </c>
      <c r="F3" s="36" t="s">
        <v>560</v>
      </c>
      <c r="G3" s="37">
        <v>973</v>
      </c>
      <c r="H3" s="37">
        <v>122</v>
      </c>
      <c r="I3" s="37">
        <v>435</v>
      </c>
      <c r="J3" s="37">
        <v>2303</v>
      </c>
      <c r="K3" s="37">
        <v>874</v>
      </c>
      <c r="L3" s="37">
        <v>736</v>
      </c>
      <c r="M3" s="37">
        <v>831</v>
      </c>
      <c r="N3" s="37">
        <v>524</v>
      </c>
      <c r="O3" s="37">
        <v>366</v>
      </c>
      <c r="P3" s="37">
        <v>23</v>
      </c>
      <c r="Q3" s="37">
        <v>393</v>
      </c>
      <c r="R3" s="37">
        <v>1</v>
      </c>
      <c r="S3" s="37">
        <v>1</v>
      </c>
      <c r="T3" s="37">
        <v>390</v>
      </c>
      <c r="U3" s="37">
        <v>329</v>
      </c>
      <c r="V3" s="37">
        <v>15</v>
      </c>
      <c r="W3" s="37">
        <v>2</v>
      </c>
      <c r="X3" s="37">
        <v>0</v>
      </c>
      <c r="Y3" s="37">
        <v>5</v>
      </c>
      <c r="Z3" s="37">
        <v>892</v>
      </c>
      <c r="AA3" s="37">
        <v>50</v>
      </c>
      <c r="AB3" s="37">
        <v>139</v>
      </c>
      <c r="AC3" s="37">
        <v>34</v>
      </c>
      <c r="AD3" s="37"/>
      <c r="AE3" s="37"/>
      <c r="AF3" s="37">
        <v>3</v>
      </c>
      <c r="AG3" s="38">
        <f>IFERROR(0.05*Table1[[#This Row],[Projected population]],"")</f>
        <v>1546.25</v>
      </c>
      <c r="AH3" s="38">
        <f>IFERROR(0.0485*Table1[[#This Row],[Projected population]],"")</f>
        <v>1499.8625</v>
      </c>
      <c r="AI3" s="38">
        <f>IFERROR(0.043*Table1[[#This Row],[Projected population]],"")</f>
        <v>1329.7749999999999</v>
      </c>
      <c r="AJ3" s="39">
        <v>30925</v>
      </c>
      <c r="AK3" s="38">
        <f>SUM(Table1[[#This Row],[105-2.2b Deliveries in unit(Fresh Still births)]:[105-2.2d Deliveries in unit(Live Births)]])</f>
        <v>392</v>
      </c>
    </row>
    <row r="4" spans="1:37" x14ac:dyDescent="0.15">
      <c r="A4" t="s">
        <v>119</v>
      </c>
      <c r="B4" s="35" t="s">
        <v>100</v>
      </c>
      <c r="C4" s="35" t="s">
        <v>60</v>
      </c>
      <c r="D4" s="35" t="s">
        <v>95</v>
      </c>
      <c r="E4" s="36" t="s">
        <v>38</v>
      </c>
      <c r="F4" s="36" t="s">
        <v>560</v>
      </c>
      <c r="G4" s="37">
        <v>1002</v>
      </c>
      <c r="H4" s="37">
        <v>176</v>
      </c>
      <c r="I4" s="37">
        <v>414</v>
      </c>
      <c r="J4" s="37">
        <v>2346</v>
      </c>
      <c r="K4" s="37">
        <v>936</v>
      </c>
      <c r="L4" s="37">
        <v>925</v>
      </c>
      <c r="M4" s="37">
        <v>828</v>
      </c>
      <c r="N4" s="37">
        <v>918</v>
      </c>
      <c r="O4" s="37">
        <v>344</v>
      </c>
      <c r="P4" s="37">
        <v>7</v>
      </c>
      <c r="Q4" s="37">
        <v>357</v>
      </c>
      <c r="R4" s="37">
        <v>3</v>
      </c>
      <c r="S4" s="37">
        <v>3</v>
      </c>
      <c r="T4" s="37">
        <v>353</v>
      </c>
      <c r="U4" s="37">
        <v>281</v>
      </c>
      <c r="V4" s="37">
        <v>13</v>
      </c>
      <c r="W4" s="37">
        <v>1</v>
      </c>
      <c r="X4" s="37">
        <v>0</v>
      </c>
      <c r="Y4" s="37">
        <v>5</v>
      </c>
      <c r="Z4" s="37">
        <v>988</v>
      </c>
      <c r="AA4" s="37">
        <v>16</v>
      </c>
      <c r="AB4" s="37">
        <v>104</v>
      </c>
      <c r="AC4" s="37">
        <v>36</v>
      </c>
      <c r="AD4" s="37"/>
      <c r="AE4" s="37"/>
      <c r="AF4" s="37">
        <v>2</v>
      </c>
      <c r="AG4" s="38">
        <f>IFERROR(0.05*Table1[[#This Row],[Projected population]],"")</f>
        <v>1546.25</v>
      </c>
      <c r="AH4" s="38">
        <f>IFERROR(0.0485*Table1[[#This Row],[Projected population]],"")</f>
        <v>1499.8625</v>
      </c>
      <c r="AI4" s="38">
        <f>IFERROR(0.043*Table1[[#This Row],[Projected population]],"")</f>
        <v>1329.7749999999999</v>
      </c>
      <c r="AJ4" s="39">
        <v>30925</v>
      </c>
      <c r="AK4" s="38">
        <f>SUM(Table1[[#This Row],[105-2.2b Deliveries in unit(Fresh Still births)]:[105-2.2d Deliveries in unit(Live Births)]])</f>
        <v>359</v>
      </c>
    </row>
    <row r="5" spans="1:37" x14ac:dyDescent="0.15">
      <c r="A5" t="s">
        <v>120</v>
      </c>
      <c r="B5" s="35" t="s">
        <v>100</v>
      </c>
      <c r="C5" s="35" t="s">
        <v>60</v>
      </c>
      <c r="D5" s="35" t="s">
        <v>96</v>
      </c>
      <c r="E5" s="36" t="s">
        <v>39</v>
      </c>
      <c r="F5" s="36" t="s">
        <v>560</v>
      </c>
      <c r="G5" s="37">
        <v>951</v>
      </c>
      <c r="H5" s="37">
        <v>163</v>
      </c>
      <c r="I5" s="37">
        <v>713</v>
      </c>
      <c r="J5" s="37">
        <v>2536</v>
      </c>
      <c r="K5" s="37">
        <v>790</v>
      </c>
      <c r="L5" s="37">
        <v>852</v>
      </c>
      <c r="M5" s="37">
        <v>541</v>
      </c>
      <c r="N5" s="37">
        <v>873</v>
      </c>
      <c r="O5" s="37">
        <v>346</v>
      </c>
      <c r="P5" s="37">
        <v>4</v>
      </c>
      <c r="Q5" s="37">
        <v>587</v>
      </c>
      <c r="R5" s="37">
        <v>1</v>
      </c>
      <c r="S5" s="37">
        <v>1</v>
      </c>
      <c r="T5" s="37">
        <v>583</v>
      </c>
      <c r="U5" s="37">
        <v>533</v>
      </c>
      <c r="V5" s="37">
        <v>14</v>
      </c>
      <c r="W5" s="37">
        <v>1</v>
      </c>
      <c r="X5" s="37">
        <v>0</v>
      </c>
      <c r="Y5" s="37">
        <v>3</v>
      </c>
      <c r="Z5" s="37">
        <v>1366</v>
      </c>
      <c r="AA5" s="37">
        <v>41</v>
      </c>
      <c r="AB5" s="37">
        <v>132</v>
      </c>
      <c r="AC5" s="37">
        <v>8</v>
      </c>
      <c r="AD5" s="37"/>
      <c r="AE5" s="37"/>
      <c r="AF5" s="37">
        <v>6</v>
      </c>
      <c r="AG5" s="38">
        <f>IFERROR(0.05*Table1[[#This Row],[Projected population]],"")</f>
        <v>1546.25</v>
      </c>
      <c r="AH5" s="38">
        <f>IFERROR(0.0485*Table1[[#This Row],[Projected population]],"")</f>
        <v>1499.8625</v>
      </c>
      <c r="AI5" s="38">
        <f>IFERROR(0.043*Table1[[#This Row],[Projected population]],"")</f>
        <v>1329.7749999999999</v>
      </c>
      <c r="AJ5" s="39">
        <v>30925</v>
      </c>
      <c r="AK5" s="38">
        <f>SUM(Table1[[#This Row],[105-2.2b Deliveries in unit(Fresh Still births)]:[105-2.2d Deliveries in unit(Live Births)]])</f>
        <v>585</v>
      </c>
    </row>
    <row r="6" spans="1:37" x14ac:dyDescent="0.15">
      <c r="A6" t="s">
        <v>121</v>
      </c>
      <c r="B6" s="35" t="s">
        <v>100</v>
      </c>
      <c r="C6" s="35" t="s">
        <v>60</v>
      </c>
      <c r="D6" s="35" t="s">
        <v>97</v>
      </c>
      <c r="E6" s="36" t="s">
        <v>40</v>
      </c>
      <c r="F6" s="36" t="s">
        <v>554</v>
      </c>
      <c r="G6" s="37">
        <v>940</v>
      </c>
      <c r="H6" s="37">
        <v>173</v>
      </c>
      <c r="I6" s="37">
        <v>609</v>
      </c>
      <c r="J6" s="37">
        <v>2407</v>
      </c>
      <c r="K6" s="37">
        <v>812</v>
      </c>
      <c r="L6" s="37">
        <v>963</v>
      </c>
      <c r="M6" s="37">
        <v>781</v>
      </c>
      <c r="N6" s="37">
        <v>603</v>
      </c>
      <c r="O6" s="37">
        <v>482</v>
      </c>
      <c r="P6" s="37">
        <v>6</v>
      </c>
      <c r="Q6" s="37">
        <v>526</v>
      </c>
      <c r="R6" s="37">
        <v>1</v>
      </c>
      <c r="S6" s="37">
        <v>2</v>
      </c>
      <c r="T6" s="37">
        <v>522</v>
      </c>
      <c r="U6" s="37">
        <v>494</v>
      </c>
      <c r="V6" s="37">
        <v>21</v>
      </c>
      <c r="W6" s="37">
        <v>2</v>
      </c>
      <c r="X6" s="37">
        <v>1</v>
      </c>
      <c r="Y6" s="37">
        <v>3</v>
      </c>
      <c r="Z6" s="37">
        <v>1211</v>
      </c>
      <c r="AA6" s="37">
        <v>22</v>
      </c>
      <c r="AB6" s="37">
        <v>160</v>
      </c>
      <c r="AC6" s="37">
        <v>20</v>
      </c>
      <c r="AD6" s="37"/>
      <c r="AE6" s="37"/>
      <c r="AF6" s="37">
        <v>15</v>
      </c>
      <c r="AG6" s="38">
        <f>IFERROR(0.05*Table1[[#This Row],[Projected population]],"")</f>
        <v>1595</v>
      </c>
      <c r="AH6" s="38">
        <f>IFERROR(0.0485*Table1[[#This Row],[Projected population]],"")</f>
        <v>1547.15</v>
      </c>
      <c r="AI6" s="38">
        <f>IFERROR(0.043*Table1[[#This Row],[Projected population]],"")</f>
        <v>1371.6999999999998</v>
      </c>
      <c r="AJ6" s="38">
        <v>31900</v>
      </c>
      <c r="AK6" s="38">
        <f>SUM(Table1[[#This Row],[105-2.2b Deliveries in unit(Fresh Still births)]:[105-2.2d Deliveries in unit(Live Births)]])</f>
        <v>525</v>
      </c>
    </row>
    <row r="7" spans="1:37" x14ac:dyDescent="0.15">
      <c r="A7" t="s">
        <v>122</v>
      </c>
      <c r="B7" s="35" t="s">
        <v>100</v>
      </c>
      <c r="C7" s="35" t="s">
        <v>60</v>
      </c>
      <c r="D7" s="35" t="s">
        <v>82</v>
      </c>
      <c r="E7" s="36" t="s">
        <v>36</v>
      </c>
      <c r="F7" s="36" t="s">
        <v>554</v>
      </c>
      <c r="G7" s="37">
        <v>1059</v>
      </c>
      <c r="H7" s="37">
        <v>176</v>
      </c>
      <c r="I7" s="37">
        <v>698</v>
      </c>
      <c r="J7" s="37">
        <v>2356</v>
      </c>
      <c r="K7" s="37">
        <v>940</v>
      </c>
      <c r="L7" s="37">
        <v>1236</v>
      </c>
      <c r="M7" s="37">
        <v>923</v>
      </c>
      <c r="N7" s="37">
        <v>827</v>
      </c>
      <c r="O7" s="37">
        <v>460</v>
      </c>
      <c r="P7" s="37">
        <v>10</v>
      </c>
      <c r="Q7" s="37">
        <v>638</v>
      </c>
      <c r="R7" s="37">
        <v>2</v>
      </c>
      <c r="S7" s="37">
        <v>2</v>
      </c>
      <c r="T7" s="37">
        <v>633</v>
      </c>
      <c r="U7" s="37">
        <v>625</v>
      </c>
      <c r="V7" s="37">
        <v>16</v>
      </c>
      <c r="W7" s="37">
        <v>2</v>
      </c>
      <c r="X7" s="37"/>
      <c r="Y7" s="37">
        <v>3</v>
      </c>
      <c r="Z7" s="37">
        <v>1406</v>
      </c>
      <c r="AA7" s="37">
        <v>41</v>
      </c>
      <c r="AB7" s="37">
        <v>177</v>
      </c>
      <c r="AC7" s="37">
        <v>40</v>
      </c>
      <c r="AD7" s="37">
        <v>1</v>
      </c>
      <c r="AE7" s="37"/>
      <c r="AF7" s="37">
        <v>18</v>
      </c>
      <c r="AG7" s="38">
        <f>IFERROR(0.05*Table1[[#This Row],[Projected population]],"")</f>
        <v>1595</v>
      </c>
      <c r="AH7" s="38">
        <f>IFERROR(0.0485*Table1[[#This Row],[Projected population]],"")</f>
        <v>1547.15</v>
      </c>
      <c r="AI7" s="38">
        <f>IFERROR(0.043*Table1[[#This Row],[Projected population]],"")</f>
        <v>1371.6999999999998</v>
      </c>
      <c r="AJ7" s="38">
        <v>31900</v>
      </c>
      <c r="AK7" s="38">
        <f>SUM(Table1[[#This Row],[105-2.2b Deliveries in unit(Fresh Still births)]:[105-2.2d Deliveries in unit(Live Births)]])</f>
        <v>637</v>
      </c>
    </row>
    <row r="8" spans="1:37" x14ac:dyDescent="0.15">
      <c r="A8" t="s">
        <v>123</v>
      </c>
      <c r="B8" s="35" t="s">
        <v>100</v>
      </c>
      <c r="C8" s="35" t="s">
        <v>60</v>
      </c>
      <c r="D8" s="35" t="s">
        <v>83</v>
      </c>
      <c r="E8" s="36" t="s">
        <v>41</v>
      </c>
      <c r="F8" s="36" t="s">
        <v>554</v>
      </c>
      <c r="G8" s="37">
        <v>996</v>
      </c>
      <c r="H8" s="37">
        <v>140</v>
      </c>
      <c r="I8" s="37">
        <v>719</v>
      </c>
      <c r="J8" s="37">
        <v>2475</v>
      </c>
      <c r="K8" s="37">
        <v>778</v>
      </c>
      <c r="L8" s="37">
        <v>1055</v>
      </c>
      <c r="M8" s="37">
        <v>997</v>
      </c>
      <c r="N8" s="37">
        <v>745</v>
      </c>
      <c r="O8" s="37">
        <v>395</v>
      </c>
      <c r="P8" s="37">
        <v>11</v>
      </c>
      <c r="Q8" s="37">
        <v>485</v>
      </c>
      <c r="R8" s="37"/>
      <c r="S8" s="37">
        <v>1</v>
      </c>
      <c r="T8" s="37">
        <v>481</v>
      </c>
      <c r="U8" s="37">
        <v>441</v>
      </c>
      <c r="V8" s="37">
        <v>11</v>
      </c>
      <c r="W8" s="37">
        <v>2</v>
      </c>
      <c r="X8" s="37"/>
      <c r="Y8" s="37">
        <v>5</v>
      </c>
      <c r="Z8" s="37">
        <v>1222</v>
      </c>
      <c r="AA8" s="37">
        <v>26</v>
      </c>
      <c r="AB8" s="37">
        <v>99</v>
      </c>
      <c r="AC8" s="37">
        <v>75</v>
      </c>
      <c r="AD8" s="37"/>
      <c r="AE8" s="37"/>
      <c r="AF8" s="37">
        <v>20</v>
      </c>
      <c r="AG8" s="38">
        <f>IFERROR(0.05*Table1[[#This Row],[Projected population]],"")</f>
        <v>1595</v>
      </c>
      <c r="AH8" s="38">
        <f>IFERROR(0.0485*Table1[[#This Row],[Projected population]],"")</f>
        <v>1547.15</v>
      </c>
      <c r="AI8" s="38">
        <f>IFERROR(0.043*Table1[[#This Row],[Projected population]],"")</f>
        <v>1371.6999999999998</v>
      </c>
      <c r="AJ8" s="38">
        <v>31900</v>
      </c>
      <c r="AK8" s="38">
        <f>SUM(Table1[[#This Row],[105-2.2b Deliveries in unit(Fresh Still births)]:[105-2.2d Deliveries in unit(Live Births)]])</f>
        <v>482</v>
      </c>
    </row>
    <row r="9" spans="1:37" x14ac:dyDescent="0.15">
      <c r="A9" t="s">
        <v>124</v>
      </c>
      <c r="B9" s="35" t="s">
        <v>100</v>
      </c>
      <c r="C9" s="35" t="s">
        <v>60</v>
      </c>
      <c r="D9" s="35" t="s">
        <v>84</v>
      </c>
      <c r="E9" s="36" t="s">
        <v>42</v>
      </c>
      <c r="F9" s="36" t="s">
        <v>554</v>
      </c>
      <c r="G9" s="37">
        <v>1485</v>
      </c>
      <c r="H9" s="37">
        <v>265</v>
      </c>
      <c r="I9" s="37">
        <v>1250</v>
      </c>
      <c r="J9" s="37">
        <v>2519</v>
      </c>
      <c r="K9" s="37">
        <v>1393</v>
      </c>
      <c r="L9" s="37">
        <v>1586</v>
      </c>
      <c r="M9" s="37">
        <v>1294</v>
      </c>
      <c r="N9" s="37">
        <v>1169</v>
      </c>
      <c r="O9" s="37">
        <v>525</v>
      </c>
      <c r="P9" s="37">
        <v>4</v>
      </c>
      <c r="Q9" s="37">
        <v>711</v>
      </c>
      <c r="R9" s="37"/>
      <c r="S9" s="37"/>
      <c r="T9" s="37">
        <v>710</v>
      </c>
      <c r="U9" s="37">
        <v>633</v>
      </c>
      <c r="V9" s="37">
        <v>11</v>
      </c>
      <c r="W9" s="37">
        <v>0</v>
      </c>
      <c r="X9" s="37"/>
      <c r="Y9" s="37">
        <v>1</v>
      </c>
      <c r="Z9" s="37">
        <v>1569</v>
      </c>
      <c r="AA9" s="37">
        <v>8</v>
      </c>
      <c r="AB9" s="37">
        <v>143</v>
      </c>
      <c r="AC9" s="37">
        <v>228</v>
      </c>
      <c r="AD9" s="37"/>
      <c r="AE9" s="37"/>
      <c r="AF9" s="37">
        <v>2</v>
      </c>
      <c r="AG9" s="38">
        <f>IFERROR(0.05*Table1[[#This Row],[Projected population]],"")</f>
        <v>1595</v>
      </c>
      <c r="AH9" s="38">
        <f>IFERROR(0.0485*Table1[[#This Row],[Projected population]],"")</f>
        <v>1547.15</v>
      </c>
      <c r="AI9" s="38">
        <f>IFERROR(0.043*Table1[[#This Row],[Projected population]],"")</f>
        <v>1371.6999999999998</v>
      </c>
      <c r="AJ9" s="38">
        <v>31900</v>
      </c>
      <c r="AK9" s="38">
        <f>SUM(Table1[[#This Row],[105-2.2b Deliveries in unit(Fresh Still births)]:[105-2.2d Deliveries in unit(Live Births)]])</f>
        <v>710</v>
      </c>
    </row>
    <row r="10" spans="1:37" x14ac:dyDescent="0.15">
      <c r="A10" t="s">
        <v>125</v>
      </c>
      <c r="B10" s="35" t="s">
        <v>100</v>
      </c>
      <c r="C10" s="35" t="s">
        <v>60</v>
      </c>
      <c r="D10" s="35" t="s">
        <v>85</v>
      </c>
      <c r="E10" s="36" t="s">
        <v>43</v>
      </c>
      <c r="F10" s="36" t="s">
        <v>555</v>
      </c>
      <c r="G10" s="37">
        <v>903</v>
      </c>
      <c r="H10" s="37">
        <v>125</v>
      </c>
      <c r="I10" s="37">
        <v>586</v>
      </c>
      <c r="J10" s="37">
        <v>2490</v>
      </c>
      <c r="K10" s="37">
        <v>800</v>
      </c>
      <c r="L10" s="37">
        <v>1209</v>
      </c>
      <c r="M10" s="37">
        <v>912</v>
      </c>
      <c r="N10" s="37">
        <v>350</v>
      </c>
      <c r="O10" s="37">
        <v>379</v>
      </c>
      <c r="P10" s="37">
        <v>5</v>
      </c>
      <c r="Q10" s="37">
        <v>429</v>
      </c>
      <c r="R10" s="37">
        <v>3</v>
      </c>
      <c r="S10" s="37">
        <v>2</v>
      </c>
      <c r="T10" s="37">
        <v>426</v>
      </c>
      <c r="U10" s="37">
        <v>361</v>
      </c>
      <c r="V10" s="37">
        <v>10</v>
      </c>
      <c r="W10" s="37">
        <v>2</v>
      </c>
      <c r="X10" s="37"/>
      <c r="Y10" s="37">
        <v>2</v>
      </c>
      <c r="Z10" s="37">
        <v>1284</v>
      </c>
      <c r="AA10" s="37">
        <v>15</v>
      </c>
      <c r="AB10" s="37">
        <v>146</v>
      </c>
      <c r="AC10" s="37">
        <v>15</v>
      </c>
      <c r="AD10" s="37"/>
      <c r="AE10" s="37"/>
      <c r="AF10" s="37">
        <v>20</v>
      </c>
      <c r="AG10" s="38">
        <f>IFERROR(0.05*Table1[[#This Row],[Projected population]],"")</f>
        <v>1645</v>
      </c>
      <c r="AH10" s="38">
        <f>IFERROR(0.0485*Table1[[#This Row],[Projected population]],"")</f>
        <v>1595.65</v>
      </c>
      <c r="AI10" s="38">
        <f>IFERROR(0.043*Table1[[#This Row],[Projected population]],"")</f>
        <v>1414.6999999999998</v>
      </c>
      <c r="AJ10" s="38">
        <v>32900</v>
      </c>
      <c r="AK10" s="38">
        <f>SUM(Table1[[#This Row],[105-2.2b Deliveries in unit(Fresh Still births)]:[105-2.2d Deliveries in unit(Live Births)]])</f>
        <v>431</v>
      </c>
    </row>
    <row r="11" spans="1:37" x14ac:dyDescent="0.15">
      <c r="A11" t="s">
        <v>126</v>
      </c>
      <c r="B11" s="35" t="s">
        <v>100</v>
      </c>
      <c r="C11" s="35" t="s">
        <v>60</v>
      </c>
      <c r="D11" s="35" t="s">
        <v>86</v>
      </c>
      <c r="E11" s="36" t="s">
        <v>44</v>
      </c>
      <c r="F11" s="36" t="s">
        <v>555</v>
      </c>
      <c r="G11" s="37">
        <v>1241</v>
      </c>
      <c r="H11" s="37">
        <v>173</v>
      </c>
      <c r="I11" s="37">
        <v>832</v>
      </c>
      <c r="J11" s="37">
        <v>3073</v>
      </c>
      <c r="K11" s="37">
        <v>1130</v>
      </c>
      <c r="L11" s="37">
        <v>1382</v>
      </c>
      <c r="M11" s="37">
        <v>1269</v>
      </c>
      <c r="N11" s="37">
        <v>701</v>
      </c>
      <c r="O11" s="37">
        <v>641</v>
      </c>
      <c r="P11" s="37">
        <v>15</v>
      </c>
      <c r="Q11" s="37">
        <v>423</v>
      </c>
      <c r="R11" s="37">
        <v>3</v>
      </c>
      <c r="S11" s="37">
        <v>1</v>
      </c>
      <c r="T11" s="37">
        <v>422</v>
      </c>
      <c r="U11" s="37">
        <v>409</v>
      </c>
      <c r="V11" s="37">
        <v>18</v>
      </c>
      <c r="W11" s="37">
        <v>3</v>
      </c>
      <c r="X11" s="37"/>
      <c r="Y11" s="37">
        <v>3</v>
      </c>
      <c r="Z11" s="37">
        <v>1119</v>
      </c>
      <c r="AA11" s="37">
        <v>35</v>
      </c>
      <c r="AB11" s="37">
        <v>166</v>
      </c>
      <c r="AC11" s="37">
        <v>32</v>
      </c>
      <c r="AD11" s="37"/>
      <c r="AE11" s="37"/>
      <c r="AF11" s="37">
        <v>10</v>
      </c>
      <c r="AG11" s="38">
        <f>IFERROR(0.05*Table1[[#This Row],[Projected population]],"")</f>
        <v>1645</v>
      </c>
      <c r="AH11" s="38">
        <f>IFERROR(0.0485*Table1[[#This Row],[Projected population]],"")</f>
        <v>1595.65</v>
      </c>
      <c r="AI11" s="38">
        <f>IFERROR(0.043*Table1[[#This Row],[Projected population]],"")</f>
        <v>1414.6999999999998</v>
      </c>
      <c r="AJ11" s="38">
        <v>32900</v>
      </c>
      <c r="AK11" s="38">
        <f>SUM(Table1[[#This Row],[105-2.2b Deliveries in unit(Fresh Still births)]:[105-2.2d Deliveries in unit(Live Births)]])</f>
        <v>426</v>
      </c>
    </row>
    <row r="12" spans="1:37" x14ac:dyDescent="0.15">
      <c r="A12" t="s">
        <v>127</v>
      </c>
      <c r="B12" s="35" t="s">
        <v>100</v>
      </c>
      <c r="C12" s="35" t="s">
        <v>60</v>
      </c>
      <c r="D12" s="35" t="s">
        <v>87</v>
      </c>
      <c r="E12" s="36" t="s">
        <v>35</v>
      </c>
      <c r="F12" s="36" t="s">
        <v>555</v>
      </c>
      <c r="G12" s="37">
        <v>1383</v>
      </c>
      <c r="H12" s="37">
        <v>429</v>
      </c>
      <c r="I12" s="37">
        <v>1132</v>
      </c>
      <c r="J12" s="37">
        <v>3346</v>
      </c>
      <c r="K12" s="37">
        <v>1388</v>
      </c>
      <c r="L12" s="37">
        <v>1726</v>
      </c>
      <c r="M12" s="37">
        <v>1306</v>
      </c>
      <c r="N12" s="37">
        <v>1147</v>
      </c>
      <c r="O12" s="37">
        <v>1032</v>
      </c>
      <c r="P12" s="37">
        <v>15</v>
      </c>
      <c r="Q12" s="37">
        <v>544</v>
      </c>
      <c r="R12" s="37">
        <v>3</v>
      </c>
      <c r="S12" s="37">
        <v>1</v>
      </c>
      <c r="T12" s="37">
        <v>546</v>
      </c>
      <c r="U12" s="37">
        <v>385</v>
      </c>
      <c r="V12" s="37">
        <v>21</v>
      </c>
      <c r="W12" s="37">
        <v>1</v>
      </c>
      <c r="X12" s="37"/>
      <c r="Y12" s="37">
        <v>22</v>
      </c>
      <c r="Z12" s="37">
        <v>1367</v>
      </c>
      <c r="AA12" s="37">
        <v>52</v>
      </c>
      <c r="AB12" s="37">
        <v>129</v>
      </c>
      <c r="AC12" s="37">
        <v>54</v>
      </c>
      <c r="AD12" s="37"/>
      <c r="AE12" s="37">
        <v>1</v>
      </c>
      <c r="AF12" s="37">
        <v>11</v>
      </c>
      <c r="AG12" s="38">
        <f>IFERROR(0.05*Table1[[#This Row],[Projected population]],"")</f>
        <v>1645</v>
      </c>
      <c r="AH12" s="38">
        <f>IFERROR(0.0485*Table1[[#This Row],[Projected population]],"")</f>
        <v>1595.65</v>
      </c>
      <c r="AI12" s="38">
        <f>IFERROR(0.043*Table1[[#This Row],[Projected population]],"")</f>
        <v>1414.6999999999998</v>
      </c>
      <c r="AJ12" s="38">
        <v>32900</v>
      </c>
      <c r="AK12" s="38">
        <f>SUM(Table1[[#This Row],[105-2.2b Deliveries in unit(Fresh Still births)]:[105-2.2d Deliveries in unit(Live Births)]])</f>
        <v>550</v>
      </c>
    </row>
    <row r="13" spans="1:37" x14ac:dyDescent="0.15">
      <c r="A13" t="s">
        <v>128</v>
      </c>
      <c r="B13" s="35" t="s">
        <v>100</v>
      </c>
      <c r="C13" s="35" t="s">
        <v>60</v>
      </c>
      <c r="D13" s="35" t="s">
        <v>88</v>
      </c>
      <c r="E13" s="36" t="s">
        <v>45</v>
      </c>
      <c r="F13" s="36" t="s">
        <v>555</v>
      </c>
      <c r="G13" s="37">
        <v>1132</v>
      </c>
      <c r="H13" s="37">
        <v>196</v>
      </c>
      <c r="I13" s="37">
        <v>610</v>
      </c>
      <c r="J13" s="37">
        <v>3188</v>
      </c>
      <c r="K13" s="37">
        <v>965</v>
      </c>
      <c r="L13" s="37">
        <v>990</v>
      </c>
      <c r="M13" s="37">
        <v>737</v>
      </c>
      <c r="N13" s="37">
        <v>810</v>
      </c>
      <c r="O13" s="37">
        <v>703</v>
      </c>
      <c r="P13" s="37">
        <v>15</v>
      </c>
      <c r="Q13" s="37">
        <v>427</v>
      </c>
      <c r="R13" s="37">
        <v>2</v>
      </c>
      <c r="S13" s="37">
        <v>2</v>
      </c>
      <c r="T13" s="37">
        <v>420</v>
      </c>
      <c r="U13" s="37">
        <v>364</v>
      </c>
      <c r="V13" s="37">
        <v>18</v>
      </c>
      <c r="W13" s="37"/>
      <c r="X13" s="37"/>
      <c r="Y13" s="37">
        <v>6</v>
      </c>
      <c r="Z13" s="37">
        <v>1289</v>
      </c>
      <c r="AA13" s="37">
        <v>53</v>
      </c>
      <c r="AB13" s="37">
        <v>110</v>
      </c>
      <c r="AC13" s="37">
        <v>64</v>
      </c>
      <c r="AD13" s="37"/>
      <c r="AE13" s="37">
        <v>2</v>
      </c>
      <c r="AF13" s="37">
        <v>2</v>
      </c>
      <c r="AG13" s="38">
        <f>IFERROR(0.05*Table1[[#This Row],[Projected population]],"")</f>
        <v>1645</v>
      </c>
      <c r="AH13" s="38">
        <f>IFERROR(0.0485*Table1[[#This Row],[Projected population]],"")</f>
        <v>1595.65</v>
      </c>
      <c r="AI13" s="38">
        <f>IFERROR(0.043*Table1[[#This Row],[Projected population]],"")</f>
        <v>1414.6999999999998</v>
      </c>
      <c r="AJ13" s="38">
        <v>32900</v>
      </c>
      <c r="AK13" s="38">
        <f>SUM(Table1[[#This Row],[105-2.2b Deliveries in unit(Fresh Still births)]:[105-2.2d Deliveries in unit(Live Births)]])</f>
        <v>424</v>
      </c>
    </row>
    <row r="14" spans="1:37" x14ac:dyDescent="0.15">
      <c r="A14" t="s">
        <v>129</v>
      </c>
      <c r="B14" s="35" t="s">
        <v>100</v>
      </c>
      <c r="C14" s="35" t="s">
        <v>60</v>
      </c>
      <c r="D14" s="35" t="s">
        <v>89</v>
      </c>
      <c r="E14" s="36" t="s">
        <v>49</v>
      </c>
      <c r="F14" s="36" t="s">
        <v>556</v>
      </c>
      <c r="G14" s="37">
        <v>1314</v>
      </c>
      <c r="H14" s="37">
        <v>329</v>
      </c>
      <c r="I14" s="37">
        <v>719</v>
      </c>
      <c r="J14" s="37">
        <v>3410</v>
      </c>
      <c r="K14" s="37">
        <v>1137</v>
      </c>
      <c r="L14" s="37">
        <v>1156</v>
      </c>
      <c r="M14" s="37">
        <v>731</v>
      </c>
      <c r="N14" s="37">
        <v>947</v>
      </c>
      <c r="O14" s="37">
        <v>742</v>
      </c>
      <c r="P14" s="37">
        <v>8</v>
      </c>
      <c r="Q14" s="37">
        <v>460</v>
      </c>
      <c r="R14" s="37" t="s">
        <v>48</v>
      </c>
      <c r="S14" s="37" t="s">
        <v>48</v>
      </c>
      <c r="T14" s="37">
        <v>460</v>
      </c>
      <c r="U14" s="37">
        <v>367</v>
      </c>
      <c r="V14" s="37">
        <v>18</v>
      </c>
      <c r="W14" s="37" t="s">
        <v>48</v>
      </c>
      <c r="X14" s="37" t="s">
        <v>48</v>
      </c>
      <c r="Y14" s="37">
        <v>1</v>
      </c>
      <c r="Z14" s="37">
        <v>1048</v>
      </c>
      <c r="AA14" s="37">
        <v>28</v>
      </c>
      <c r="AB14" s="37">
        <v>64</v>
      </c>
      <c r="AC14" s="37">
        <v>24</v>
      </c>
      <c r="AD14" s="37" t="s">
        <v>48</v>
      </c>
      <c r="AE14" s="37" t="s">
        <v>48</v>
      </c>
      <c r="AF14" s="37">
        <v>12</v>
      </c>
      <c r="AG14" s="38">
        <f>IFERROR(0.05*Table1[[#This Row],[Projected population]],"")</f>
        <v>1696.25</v>
      </c>
      <c r="AH14" s="38">
        <f>IFERROR(0.0485*Table1[[#This Row],[Projected population]],"")</f>
        <v>1645.3625</v>
      </c>
      <c r="AI14" s="38">
        <f>IFERROR(0.043*Table1[[#This Row],[Projected population]],"")</f>
        <v>1458.7749999999999</v>
      </c>
      <c r="AJ14" s="38">
        <v>33925</v>
      </c>
      <c r="AK14" s="38">
        <f>SUM(Table1[[#This Row],[105-2.2b Deliveries in unit(Fresh Still births)]:[105-2.2d Deliveries in unit(Live Births)]])</f>
        <v>460</v>
      </c>
    </row>
    <row r="15" spans="1:37" x14ac:dyDescent="0.15">
      <c r="A15" t="s">
        <v>130</v>
      </c>
      <c r="B15" s="35" t="s">
        <v>100</v>
      </c>
      <c r="C15" s="35" t="s">
        <v>60</v>
      </c>
      <c r="D15" s="35" t="s">
        <v>90</v>
      </c>
      <c r="E15" s="36" t="s">
        <v>50</v>
      </c>
      <c r="F15" s="36" t="s">
        <v>556</v>
      </c>
      <c r="G15" s="37">
        <v>1310</v>
      </c>
      <c r="H15" s="37">
        <v>339</v>
      </c>
      <c r="I15" s="37">
        <v>715</v>
      </c>
      <c r="J15" s="37">
        <v>3554</v>
      </c>
      <c r="K15" s="37">
        <v>1065</v>
      </c>
      <c r="L15" s="37">
        <v>1208</v>
      </c>
      <c r="M15" s="37">
        <v>998</v>
      </c>
      <c r="N15" s="37">
        <v>1147</v>
      </c>
      <c r="O15" s="37">
        <v>978</v>
      </c>
      <c r="P15" s="37">
        <v>30</v>
      </c>
      <c r="Q15" s="37">
        <v>487</v>
      </c>
      <c r="R15" s="37">
        <v>1</v>
      </c>
      <c r="S15" s="37">
        <v>1</v>
      </c>
      <c r="T15" s="37">
        <v>488</v>
      </c>
      <c r="U15" s="37">
        <v>418</v>
      </c>
      <c r="V15" s="37">
        <v>21</v>
      </c>
      <c r="W15" s="37">
        <v>0</v>
      </c>
      <c r="X15" s="37">
        <v>0</v>
      </c>
      <c r="Y15" s="37">
        <v>0</v>
      </c>
      <c r="Z15" s="37">
        <v>1878</v>
      </c>
      <c r="AA15" s="37">
        <v>45</v>
      </c>
      <c r="AB15" s="37">
        <v>315</v>
      </c>
      <c r="AC15" s="37">
        <v>115</v>
      </c>
      <c r="AD15" s="37">
        <v>0</v>
      </c>
      <c r="AE15" s="37" t="s">
        <v>48</v>
      </c>
      <c r="AF15" s="37">
        <v>5</v>
      </c>
      <c r="AG15" s="38">
        <f>IFERROR(0.05*Table1[[#This Row],[Projected population]],"")</f>
        <v>1696.25</v>
      </c>
      <c r="AH15" s="38">
        <f>IFERROR(0.0485*Table1[[#This Row],[Projected population]],"")</f>
        <v>1645.3625</v>
      </c>
      <c r="AI15" s="38">
        <f>IFERROR(0.043*Table1[[#This Row],[Projected population]],"")</f>
        <v>1458.7749999999999</v>
      </c>
      <c r="AJ15" s="38">
        <v>33925</v>
      </c>
      <c r="AK15" s="38">
        <f>SUM(Table1[[#This Row],[105-2.2b Deliveries in unit(Fresh Still births)]:[105-2.2d Deliveries in unit(Live Births)]])</f>
        <v>490</v>
      </c>
    </row>
    <row r="16" spans="1:37" x14ac:dyDescent="0.15">
      <c r="A16" t="s">
        <v>131</v>
      </c>
      <c r="B16" s="35" t="s">
        <v>100</v>
      </c>
      <c r="C16" s="35" t="s">
        <v>60</v>
      </c>
      <c r="D16" s="35" t="s">
        <v>91</v>
      </c>
      <c r="E16" s="36" t="s">
        <v>58</v>
      </c>
      <c r="F16" s="36" t="s">
        <v>556</v>
      </c>
      <c r="G16" s="37">
        <v>1342</v>
      </c>
      <c r="H16" s="37">
        <v>355</v>
      </c>
      <c r="I16" s="37">
        <v>625</v>
      </c>
      <c r="J16" s="37">
        <v>4010</v>
      </c>
      <c r="K16" s="37">
        <v>1104</v>
      </c>
      <c r="L16" s="37">
        <v>1149</v>
      </c>
      <c r="M16" s="37">
        <v>939</v>
      </c>
      <c r="N16" s="37">
        <v>1050</v>
      </c>
      <c r="O16" s="37">
        <v>1104</v>
      </c>
      <c r="P16" s="37">
        <v>14</v>
      </c>
      <c r="Q16" s="37">
        <v>538</v>
      </c>
      <c r="R16" s="37">
        <v>7</v>
      </c>
      <c r="S16" s="37" t="s">
        <v>48</v>
      </c>
      <c r="T16" s="37">
        <v>517</v>
      </c>
      <c r="U16" s="37">
        <v>456</v>
      </c>
      <c r="V16" s="37">
        <v>14</v>
      </c>
      <c r="W16" s="37">
        <v>8</v>
      </c>
      <c r="X16" s="37">
        <v>1</v>
      </c>
      <c r="Y16" s="37">
        <v>10</v>
      </c>
      <c r="Z16" s="37">
        <v>3115</v>
      </c>
      <c r="AA16" s="37">
        <v>112</v>
      </c>
      <c r="AB16" s="37">
        <v>531</v>
      </c>
      <c r="AC16" s="37">
        <v>388</v>
      </c>
      <c r="AD16" s="37">
        <v>1</v>
      </c>
      <c r="AE16" s="37">
        <v>6</v>
      </c>
      <c r="AF16" s="37">
        <v>5</v>
      </c>
      <c r="AG16" s="38">
        <f>IFERROR(0.05*Table1[[#This Row],[Projected population]],"")</f>
        <v>1696.25</v>
      </c>
      <c r="AH16" s="38">
        <f>IFERROR(0.0485*Table1[[#This Row],[Projected population]],"")</f>
        <v>1645.3625</v>
      </c>
      <c r="AI16" s="38">
        <f>IFERROR(0.043*Table1[[#This Row],[Projected population]],"")</f>
        <v>1458.7749999999999</v>
      </c>
      <c r="AJ16" s="38">
        <v>33925</v>
      </c>
      <c r="AK16" s="38">
        <f>SUM(Table1[[#This Row],[105-2.2b Deliveries in unit(Fresh Still births)]:[105-2.2d Deliveries in unit(Live Births)]])</f>
        <v>524</v>
      </c>
    </row>
    <row r="17" spans="1:37" x14ac:dyDescent="0.15">
      <c r="A17" t="s">
        <v>132</v>
      </c>
      <c r="B17" s="35" t="s">
        <v>100</v>
      </c>
      <c r="C17" s="35" t="s">
        <v>60</v>
      </c>
      <c r="D17" s="35" t="s">
        <v>92</v>
      </c>
      <c r="E17" s="36" t="s">
        <v>59</v>
      </c>
      <c r="F17" s="36" t="s">
        <v>556</v>
      </c>
      <c r="G17" s="37">
        <v>1038</v>
      </c>
      <c r="H17" s="37">
        <v>204</v>
      </c>
      <c r="I17" s="37">
        <v>548</v>
      </c>
      <c r="J17" s="37">
        <v>3425</v>
      </c>
      <c r="K17" s="37">
        <v>877</v>
      </c>
      <c r="L17" s="37">
        <v>874</v>
      </c>
      <c r="M17" s="37">
        <v>545</v>
      </c>
      <c r="N17" s="37">
        <v>994</v>
      </c>
      <c r="O17" s="37">
        <v>760</v>
      </c>
      <c r="P17" s="37">
        <v>25</v>
      </c>
      <c r="Q17" s="37">
        <v>494</v>
      </c>
      <c r="R17" s="37"/>
      <c r="S17" s="37"/>
      <c r="T17" s="37">
        <v>494</v>
      </c>
      <c r="U17" s="37">
        <v>489</v>
      </c>
      <c r="V17" s="37">
        <v>34</v>
      </c>
      <c r="W17" s="37">
        <v>2</v>
      </c>
      <c r="X17" s="37"/>
      <c r="Y17" s="37">
        <v>3</v>
      </c>
      <c r="Z17" s="37">
        <v>2747</v>
      </c>
      <c r="AA17" s="37">
        <v>112</v>
      </c>
      <c r="AB17" s="37">
        <v>413</v>
      </c>
      <c r="AC17" s="37">
        <v>372</v>
      </c>
      <c r="AD17" s="37"/>
      <c r="AE17" s="37">
        <v>4</v>
      </c>
      <c r="AF17" s="37">
        <v>7</v>
      </c>
      <c r="AG17" s="38">
        <f>IFERROR(0.05*Table1[[#This Row],[Projected population]],"")</f>
        <v>1696.25</v>
      </c>
      <c r="AH17" s="38">
        <f>IFERROR(0.0485*Table1[[#This Row],[Projected population]],"")</f>
        <v>1645.3625</v>
      </c>
      <c r="AI17" s="38">
        <f>IFERROR(0.043*Table1[[#This Row],[Projected population]],"")</f>
        <v>1458.7749999999999</v>
      </c>
      <c r="AJ17" s="38">
        <v>33925</v>
      </c>
      <c r="AK17" s="38">
        <f>SUM(Table1[[#This Row],[105-2.2b Deliveries in unit(Fresh Still births)]:[105-2.2d Deliveries in unit(Live Births)]])</f>
        <v>494</v>
      </c>
    </row>
    <row r="18" spans="1:37" x14ac:dyDescent="0.15">
      <c r="A18" t="s">
        <v>133</v>
      </c>
      <c r="B18" s="35" t="s">
        <v>100</v>
      </c>
      <c r="C18" s="35" t="s">
        <v>60</v>
      </c>
      <c r="D18" s="35" t="s">
        <v>93</v>
      </c>
      <c r="E18" s="36" t="s">
        <v>81</v>
      </c>
      <c r="F18" s="36" t="s">
        <v>557</v>
      </c>
      <c r="G18" s="37">
        <v>852</v>
      </c>
      <c r="H18" s="37">
        <v>172</v>
      </c>
      <c r="I18" s="37">
        <v>552</v>
      </c>
      <c r="J18" s="37">
        <v>3054</v>
      </c>
      <c r="K18" s="37">
        <v>703</v>
      </c>
      <c r="L18" s="37">
        <v>654</v>
      </c>
      <c r="M18" s="37">
        <v>507</v>
      </c>
      <c r="N18" s="37">
        <v>562</v>
      </c>
      <c r="O18" s="37">
        <v>627</v>
      </c>
      <c r="P18" s="37">
        <v>23</v>
      </c>
      <c r="Q18" s="37">
        <v>519</v>
      </c>
      <c r="R18" s="37">
        <v>4</v>
      </c>
      <c r="S18" s="37">
        <v>2</v>
      </c>
      <c r="T18" s="37">
        <v>513</v>
      </c>
      <c r="U18" s="37">
        <v>488</v>
      </c>
      <c r="V18" s="37">
        <v>17</v>
      </c>
      <c r="W18" s="37">
        <v>2</v>
      </c>
      <c r="X18" s="37">
        <v>0</v>
      </c>
      <c r="Y18" s="37">
        <v>0</v>
      </c>
      <c r="Z18" s="37">
        <v>2338</v>
      </c>
      <c r="AA18" s="37">
        <v>86</v>
      </c>
      <c r="AB18" s="37">
        <v>305</v>
      </c>
      <c r="AC18" s="37">
        <v>264</v>
      </c>
      <c r="AD18" s="37" t="s">
        <v>48</v>
      </c>
      <c r="AE18" s="37" t="s">
        <v>48</v>
      </c>
      <c r="AF18" s="37">
        <v>23</v>
      </c>
      <c r="AG18" s="38">
        <f>IFERROR(0.05*Table1[[#This Row],[Projected population]],"")</f>
        <v>1748.75</v>
      </c>
      <c r="AH18" s="38">
        <f>IFERROR(0.0485*Table1[[#This Row],[Projected population]],"")</f>
        <v>1696.2875000000001</v>
      </c>
      <c r="AI18" s="38">
        <f>IFERROR(0.043*Table1[[#This Row],[Projected population]],"")</f>
        <v>1503.925</v>
      </c>
      <c r="AJ18" s="38">
        <v>34975</v>
      </c>
      <c r="AK18" s="38">
        <f>SUM(Table1[[#This Row],[105-2.2b Deliveries in unit(Fresh Still births)]:[105-2.2d Deliveries in unit(Live Births)]])</f>
        <v>519</v>
      </c>
    </row>
    <row r="19" spans="1:37" x14ac:dyDescent="0.15">
      <c r="A19" t="s">
        <v>134</v>
      </c>
      <c r="B19" s="35" t="s">
        <v>100</v>
      </c>
      <c r="C19" s="35" t="s">
        <v>61</v>
      </c>
      <c r="D19" s="35" t="s">
        <v>98</v>
      </c>
      <c r="E19" s="36" t="s">
        <v>34</v>
      </c>
      <c r="F19" s="36" t="s">
        <v>560</v>
      </c>
      <c r="G19" s="37">
        <v>2310</v>
      </c>
      <c r="H19" s="37">
        <v>610</v>
      </c>
      <c r="I19" s="37">
        <v>1591</v>
      </c>
      <c r="J19" s="37">
        <v>7143</v>
      </c>
      <c r="K19" s="37">
        <v>1831</v>
      </c>
      <c r="L19" s="37">
        <v>1432</v>
      </c>
      <c r="M19" s="37">
        <v>2032</v>
      </c>
      <c r="N19" s="37">
        <v>1449</v>
      </c>
      <c r="O19" s="37">
        <v>2129</v>
      </c>
      <c r="P19" s="37">
        <v>43</v>
      </c>
      <c r="Q19" s="37">
        <v>1933</v>
      </c>
      <c r="R19" s="37">
        <v>4</v>
      </c>
      <c r="S19" s="37">
        <v>47</v>
      </c>
      <c r="T19" s="37">
        <v>1980</v>
      </c>
      <c r="U19" s="37">
        <v>504</v>
      </c>
      <c r="V19" s="37">
        <v>396</v>
      </c>
      <c r="W19" s="37">
        <v>24</v>
      </c>
      <c r="X19" s="37">
        <v>1</v>
      </c>
      <c r="Y19" s="37">
        <v>51</v>
      </c>
      <c r="Z19" s="37">
        <v>3700</v>
      </c>
      <c r="AA19" s="37">
        <v>210</v>
      </c>
      <c r="AB19" s="37">
        <v>706</v>
      </c>
      <c r="AC19" s="37">
        <v>134</v>
      </c>
      <c r="AD19" s="37">
        <v>1</v>
      </c>
      <c r="AE19" s="37"/>
      <c r="AF19" s="37">
        <v>364</v>
      </c>
      <c r="AG19" s="38">
        <f>IFERROR(0.05*Table1[[#This Row],[Projected population]],"")</f>
        <v>2951.25</v>
      </c>
      <c r="AH19" s="38">
        <f>IFERROR(0.0485*Table1[[#This Row],[Projected population]],"")</f>
        <v>2862.7125000000001</v>
      </c>
      <c r="AI19" s="38">
        <f>IFERROR(0.043*Table1[[#This Row],[Projected population]],"")</f>
        <v>2538.0749999999998</v>
      </c>
      <c r="AJ19" s="38">
        <v>59025</v>
      </c>
      <c r="AK19" s="38">
        <f>SUM(Table1[[#This Row],[105-2.2b Deliveries in unit(Fresh Still births)]:[105-2.2d Deliveries in unit(Live Births)]])</f>
        <v>2031</v>
      </c>
    </row>
    <row r="20" spans="1:37" x14ac:dyDescent="0.15">
      <c r="A20" t="s">
        <v>135</v>
      </c>
      <c r="B20" s="35" t="s">
        <v>100</v>
      </c>
      <c r="C20" s="35" t="s">
        <v>61</v>
      </c>
      <c r="D20" s="35" t="s">
        <v>94</v>
      </c>
      <c r="E20" s="36" t="s">
        <v>37</v>
      </c>
      <c r="F20" s="36" t="s">
        <v>560</v>
      </c>
      <c r="G20" s="37">
        <v>2670</v>
      </c>
      <c r="H20" s="37">
        <v>681</v>
      </c>
      <c r="I20" s="37">
        <v>1667</v>
      </c>
      <c r="J20" s="37">
        <v>7800</v>
      </c>
      <c r="K20" s="37">
        <v>1747</v>
      </c>
      <c r="L20" s="37">
        <v>1845</v>
      </c>
      <c r="M20" s="37">
        <v>2576</v>
      </c>
      <c r="N20" s="37">
        <v>1935</v>
      </c>
      <c r="O20" s="37">
        <v>2186</v>
      </c>
      <c r="P20" s="37">
        <v>115</v>
      </c>
      <c r="Q20" s="37">
        <v>1839</v>
      </c>
      <c r="R20" s="37">
        <v>10</v>
      </c>
      <c r="S20" s="37">
        <v>24</v>
      </c>
      <c r="T20" s="37">
        <v>1790</v>
      </c>
      <c r="U20" s="37">
        <v>1341</v>
      </c>
      <c r="V20" s="37">
        <v>125</v>
      </c>
      <c r="W20" s="37">
        <v>15</v>
      </c>
      <c r="X20" s="37">
        <v>3</v>
      </c>
      <c r="Y20" s="37">
        <v>72</v>
      </c>
      <c r="Z20" s="37">
        <v>3323</v>
      </c>
      <c r="AA20" s="37">
        <v>279</v>
      </c>
      <c r="AB20" s="37">
        <v>675</v>
      </c>
      <c r="AC20" s="37">
        <v>120</v>
      </c>
      <c r="AD20" s="37"/>
      <c r="AE20" s="37"/>
      <c r="AF20" s="37">
        <v>372</v>
      </c>
      <c r="AG20" s="38">
        <f>IFERROR(0.05*Table1[[#This Row],[Projected population]],"")</f>
        <v>2951.25</v>
      </c>
      <c r="AH20" s="38">
        <f>IFERROR(0.0485*Table1[[#This Row],[Projected population]],"")</f>
        <v>2862.7125000000001</v>
      </c>
      <c r="AI20" s="38">
        <f>IFERROR(0.043*Table1[[#This Row],[Projected population]],"")</f>
        <v>2538.0749999999998</v>
      </c>
      <c r="AJ20" s="38">
        <v>59025</v>
      </c>
      <c r="AK20" s="38">
        <f>SUM(Table1[[#This Row],[105-2.2b Deliveries in unit(Fresh Still births)]:[105-2.2d Deliveries in unit(Live Births)]])</f>
        <v>1824</v>
      </c>
    </row>
    <row r="21" spans="1:37" x14ac:dyDescent="0.15">
      <c r="A21" t="s">
        <v>136</v>
      </c>
      <c r="B21" s="35" t="s">
        <v>100</v>
      </c>
      <c r="C21" s="35" t="s">
        <v>61</v>
      </c>
      <c r="D21" s="35" t="s">
        <v>95</v>
      </c>
      <c r="E21" s="36" t="s">
        <v>38</v>
      </c>
      <c r="F21" s="36" t="s">
        <v>560</v>
      </c>
      <c r="G21" s="37">
        <v>2718</v>
      </c>
      <c r="H21" s="37">
        <v>768</v>
      </c>
      <c r="I21" s="37">
        <v>1896</v>
      </c>
      <c r="J21" s="37">
        <v>8818</v>
      </c>
      <c r="K21" s="37">
        <v>1908</v>
      </c>
      <c r="L21" s="37">
        <v>1973</v>
      </c>
      <c r="M21" s="37">
        <v>2475</v>
      </c>
      <c r="N21" s="37">
        <v>2881</v>
      </c>
      <c r="O21" s="37">
        <v>3217</v>
      </c>
      <c r="P21" s="37">
        <v>58</v>
      </c>
      <c r="Q21" s="37">
        <v>2400</v>
      </c>
      <c r="R21" s="37">
        <v>30</v>
      </c>
      <c r="S21" s="37">
        <v>126</v>
      </c>
      <c r="T21" s="37">
        <v>2158</v>
      </c>
      <c r="U21" s="37">
        <v>1631</v>
      </c>
      <c r="V21" s="37">
        <v>144</v>
      </c>
      <c r="W21" s="37">
        <v>30</v>
      </c>
      <c r="X21" s="37">
        <v>6</v>
      </c>
      <c r="Y21" s="37">
        <v>99</v>
      </c>
      <c r="Z21" s="37">
        <v>4789</v>
      </c>
      <c r="AA21" s="37">
        <v>268</v>
      </c>
      <c r="AB21" s="37">
        <v>680</v>
      </c>
      <c r="AC21" s="37">
        <v>112</v>
      </c>
      <c r="AD21" s="37"/>
      <c r="AE21" s="37"/>
      <c r="AF21" s="37">
        <v>536</v>
      </c>
      <c r="AG21" s="38">
        <f>IFERROR(0.05*Table1[[#This Row],[Projected population]],"")</f>
        <v>2951.25</v>
      </c>
      <c r="AH21" s="38">
        <f>IFERROR(0.0485*Table1[[#This Row],[Projected population]],"")</f>
        <v>2862.7125000000001</v>
      </c>
      <c r="AI21" s="38">
        <f>IFERROR(0.043*Table1[[#This Row],[Projected population]],"")</f>
        <v>2538.0749999999998</v>
      </c>
      <c r="AJ21" s="38">
        <v>59025</v>
      </c>
      <c r="AK21" s="38">
        <f>SUM(Table1[[#This Row],[105-2.2b Deliveries in unit(Fresh Still births)]:[105-2.2d Deliveries in unit(Live Births)]])</f>
        <v>2314</v>
      </c>
    </row>
    <row r="22" spans="1:37" x14ac:dyDescent="0.15">
      <c r="A22" t="s">
        <v>137</v>
      </c>
      <c r="B22" s="35" t="s">
        <v>100</v>
      </c>
      <c r="C22" s="35" t="s">
        <v>61</v>
      </c>
      <c r="D22" s="35" t="s">
        <v>96</v>
      </c>
      <c r="E22" s="36" t="s">
        <v>39</v>
      </c>
      <c r="F22" s="36" t="s">
        <v>560</v>
      </c>
      <c r="G22" s="37">
        <v>2449</v>
      </c>
      <c r="H22" s="37">
        <v>851</v>
      </c>
      <c r="I22" s="37">
        <v>2021</v>
      </c>
      <c r="J22" s="37">
        <v>8674</v>
      </c>
      <c r="K22" s="37">
        <v>1773</v>
      </c>
      <c r="L22" s="37">
        <v>1824</v>
      </c>
      <c r="M22" s="37">
        <v>2470</v>
      </c>
      <c r="N22" s="37">
        <v>2315</v>
      </c>
      <c r="O22" s="37">
        <v>3713</v>
      </c>
      <c r="P22" s="37">
        <v>76</v>
      </c>
      <c r="Q22" s="37">
        <v>2492</v>
      </c>
      <c r="R22" s="37">
        <v>16</v>
      </c>
      <c r="S22" s="37">
        <v>35</v>
      </c>
      <c r="T22" s="37">
        <v>2508</v>
      </c>
      <c r="U22" s="37">
        <v>2200</v>
      </c>
      <c r="V22" s="37">
        <v>183</v>
      </c>
      <c r="W22" s="37">
        <v>31</v>
      </c>
      <c r="X22" s="37">
        <v>3</v>
      </c>
      <c r="Y22" s="37">
        <v>121</v>
      </c>
      <c r="Z22" s="37">
        <v>7086</v>
      </c>
      <c r="AA22" s="37">
        <v>296</v>
      </c>
      <c r="AB22" s="37">
        <v>824</v>
      </c>
      <c r="AC22" s="37">
        <v>78</v>
      </c>
      <c r="AD22" s="37">
        <v>3</v>
      </c>
      <c r="AE22" s="37"/>
      <c r="AF22" s="37">
        <v>618</v>
      </c>
      <c r="AG22" s="38">
        <f>IFERROR(0.05*Table1[[#This Row],[Projected population]],"")</f>
        <v>2951.25</v>
      </c>
      <c r="AH22" s="38">
        <f>IFERROR(0.0485*Table1[[#This Row],[Projected population]],"")</f>
        <v>2862.7125000000001</v>
      </c>
      <c r="AI22" s="38">
        <f>IFERROR(0.043*Table1[[#This Row],[Projected population]],"")</f>
        <v>2538.0749999999998</v>
      </c>
      <c r="AJ22" s="38">
        <v>59025</v>
      </c>
      <c r="AK22" s="38">
        <f>SUM(Table1[[#This Row],[105-2.2b Deliveries in unit(Fresh Still births)]:[105-2.2d Deliveries in unit(Live Births)]])</f>
        <v>2559</v>
      </c>
    </row>
    <row r="23" spans="1:37" x14ac:dyDescent="0.15">
      <c r="A23" t="s">
        <v>138</v>
      </c>
      <c r="B23" s="35" t="s">
        <v>100</v>
      </c>
      <c r="C23" s="35" t="s">
        <v>61</v>
      </c>
      <c r="D23" s="35" t="s">
        <v>97</v>
      </c>
      <c r="E23" s="36" t="s">
        <v>40</v>
      </c>
      <c r="F23" s="36" t="s">
        <v>554</v>
      </c>
      <c r="G23" s="37">
        <v>2284</v>
      </c>
      <c r="H23" s="37">
        <v>724</v>
      </c>
      <c r="I23" s="37">
        <v>1556</v>
      </c>
      <c r="J23" s="37">
        <v>7993</v>
      </c>
      <c r="K23" s="37">
        <v>1694</v>
      </c>
      <c r="L23" s="37">
        <v>1714</v>
      </c>
      <c r="M23" s="37">
        <v>2476</v>
      </c>
      <c r="N23" s="37">
        <v>2050</v>
      </c>
      <c r="O23" s="37">
        <v>3156</v>
      </c>
      <c r="P23" s="37">
        <v>98</v>
      </c>
      <c r="Q23" s="37">
        <v>2472</v>
      </c>
      <c r="R23" s="37">
        <v>10</v>
      </c>
      <c r="S23" s="37">
        <v>29</v>
      </c>
      <c r="T23" s="37">
        <v>2442</v>
      </c>
      <c r="U23" s="37">
        <v>2395</v>
      </c>
      <c r="V23" s="37">
        <v>136</v>
      </c>
      <c r="W23" s="37">
        <v>29</v>
      </c>
      <c r="X23" s="37">
        <v>3</v>
      </c>
      <c r="Y23" s="37">
        <v>68</v>
      </c>
      <c r="Z23" s="37">
        <v>6744</v>
      </c>
      <c r="AA23" s="37">
        <v>387</v>
      </c>
      <c r="AB23" s="37">
        <v>751</v>
      </c>
      <c r="AC23" s="37">
        <v>143</v>
      </c>
      <c r="AD23" s="37">
        <v>3</v>
      </c>
      <c r="AE23" s="37">
        <v>4</v>
      </c>
      <c r="AF23" s="37">
        <v>548</v>
      </c>
      <c r="AG23" s="38">
        <f>IFERROR(0.05*Table1[[#This Row],[Projected population]],"")</f>
        <v>2983.75</v>
      </c>
      <c r="AH23" s="38">
        <f>IFERROR(0.0485*Table1[[#This Row],[Projected population]],"")</f>
        <v>2894.2375000000002</v>
      </c>
      <c r="AI23" s="38">
        <f>IFERROR(0.043*Table1[[#This Row],[Projected population]],"")</f>
        <v>2566.0249999999996</v>
      </c>
      <c r="AJ23" s="38">
        <v>59675</v>
      </c>
      <c r="AK23" s="38">
        <f>SUM(Table1[[#This Row],[105-2.2b Deliveries in unit(Fresh Still births)]:[105-2.2d Deliveries in unit(Live Births)]])</f>
        <v>2481</v>
      </c>
    </row>
    <row r="24" spans="1:37" x14ac:dyDescent="0.15">
      <c r="A24" t="s">
        <v>139</v>
      </c>
      <c r="B24" s="35" t="s">
        <v>100</v>
      </c>
      <c r="C24" s="35" t="s">
        <v>61</v>
      </c>
      <c r="D24" s="35" t="s">
        <v>82</v>
      </c>
      <c r="E24" s="36" t="s">
        <v>36</v>
      </c>
      <c r="F24" s="36" t="s">
        <v>554</v>
      </c>
      <c r="G24" s="37">
        <v>2665</v>
      </c>
      <c r="H24" s="37">
        <v>759</v>
      </c>
      <c r="I24" s="37">
        <v>1761</v>
      </c>
      <c r="J24" s="37">
        <v>9073</v>
      </c>
      <c r="K24" s="37">
        <v>2046</v>
      </c>
      <c r="L24" s="37">
        <v>1906</v>
      </c>
      <c r="M24" s="37">
        <v>2598</v>
      </c>
      <c r="N24" s="37">
        <v>2148</v>
      </c>
      <c r="O24" s="37">
        <v>3391</v>
      </c>
      <c r="P24" s="37">
        <v>95</v>
      </c>
      <c r="Q24" s="37">
        <v>2311</v>
      </c>
      <c r="R24" s="37">
        <v>13</v>
      </c>
      <c r="S24" s="37">
        <v>20</v>
      </c>
      <c r="T24" s="37">
        <v>2286</v>
      </c>
      <c r="U24" s="37">
        <v>2202</v>
      </c>
      <c r="V24" s="37">
        <v>132</v>
      </c>
      <c r="W24" s="37">
        <v>35</v>
      </c>
      <c r="X24" s="37">
        <v>1</v>
      </c>
      <c r="Y24" s="37">
        <v>57</v>
      </c>
      <c r="Z24" s="37">
        <v>7029</v>
      </c>
      <c r="AA24" s="37">
        <v>547</v>
      </c>
      <c r="AB24" s="37">
        <v>795</v>
      </c>
      <c r="AC24" s="37">
        <v>130</v>
      </c>
      <c r="AD24" s="37">
        <v>1</v>
      </c>
      <c r="AE24" s="37">
        <v>6</v>
      </c>
      <c r="AF24" s="37">
        <v>490</v>
      </c>
      <c r="AG24" s="38">
        <f>IFERROR(0.05*Table1[[#This Row],[Projected population]],"")</f>
        <v>2983.75</v>
      </c>
      <c r="AH24" s="38">
        <f>IFERROR(0.0485*Table1[[#This Row],[Projected population]],"")</f>
        <v>2894.2375000000002</v>
      </c>
      <c r="AI24" s="38">
        <f>IFERROR(0.043*Table1[[#This Row],[Projected population]],"")</f>
        <v>2566.0249999999996</v>
      </c>
      <c r="AJ24" s="38">
        <v>59675</v>
      </c>
      <c r="AK24" s="38">
        <f>SUM(Table1[[#This Row],[105-2.2b Deliveries in unit(Fresh Still births)]:[105-2.2d Deliveries in unit(Live Births)]])</f>
        <v>2319</v>
      </c>
    </row>
    <row r="25" spans="1:37" x14ac:dyDescent="0.15">
      <c r="A25" t="s">
        <v>140</v>
      </c>
      <c r="B25" s="35" t="s">
        <v>100</v>
      </c>
      <c r="C25" s="35" t="s">
        <v>61</v>
      </c>
      <c r="D25" s="35" t="s">
        <v>83</v>
      </c>
      <c r="E25" s="36" t="s">
        <v>41</v>
      </c>
      <c r="F25" s="36" t="s">
        <v>554</v>
      </c>
      <c r="G25" s="37">
        <v>2797</v>
      </c>
      <c r="H25" s="37">
        <v>820</v>
      </c>
      <c r="I25" s="37">
        <v>1770</v>
      </c>
      <c r="J25" s="37">
        <v>9110</v>
      </c>
      <c r="K25" s="37">
        <v>2039</v>
      </c>
      <c r="L25" s="37">
        <v>1958</v>
      </c>
      <c r="M25" s="37">
        <v>2697</v>
      </c>
      <c r="N25" s="37">
        <v>1862</v>
      </c>
      <c r="O25" s="37">
        <v>1787</v>
      </c>
      <c r="P25" s="37">
        <v>57</v>
      </c>
      <c r="Q25" s="37">
        <v>2355</v>
      </c>
      <c r="R25" s="37">
        <v>16</v>
      </c>
      <c r="S25" s="37">
        <v>30</v>
      </c>
      <c r="T25" s="37">
        <v>2290</v>
      </c>
      <c r="U25" s="37">
        <v>2219</v>
      </c>
      <c r="V25" s="37">
        <v>158</v>
      </c>
      <c r="W25" s="37">
        <v>37</v>
      </c>
      <c r="X25" s="37">
        <v>1</v>
      </c>
      <c r="Y25" s="37">
        <v>61</v>
      </c>
      <c r="Z25" s="37">
        <v>7750</v>
      </c>
      <c r="AA25" s="37">
        <v>673</v>
      </c>
      <c r="AB25" s="37">
        <v>910</v>
      </c>
      <c r="AC25" s="37">
        <v>203</v>
      </c>
      <c r="AD25" s="37">
        <v>1</v>
      </c>
      <c r="AE25" s="37">
        <v>10</v>
      </c>
      <c r="AF25" s="37">
        <v>490</v>
      </c>
      <c r="AG25" s="38">
        <f>IFERROR(0.05*Table1[[#This Row],[Projected population]],"")</f>
        <v>2983.75</v>
      </c>
      <c r="AH25" s="38">
        <f>IFERROR(0.0485*Table1[[#This Row],[Projected population]],"")</f>
        <v>2894.2375000000002</v>
      </c>
      <c r="AI25" s="38">
        <f>IFERROR(0.043*Table1[[#This Row],[Projected population]],"")</f>
        <v>2566.0249999999996</v>
      </c>
      <c r="AJ25" s="38">
        <v>59675</v>
      </c>
      <c r="AK25" s="38">
        <f>SUM(Table1[[#This Row],[105-2.2b Deliveries in unit(Fresh Still births)]:[105-2.2d Deliveries in unit(Live Births)]])</f>
        <v>2336</v>
      </c>
    </row>
    <row r="26" spans="1:37" x14ac:dyDescent="0.15">
      <c r="A26" t="s">
        <v>141</v>
      </c>
      <c r="B26" s="35" t="s">
        <v>100</v>
      </c>
      <c r="C26" s="35" t="s">
        <v>61</v>
      </c>
      <c r="D26" s="35" t="s">
        <v>84</v>
      </c>
      <c r="E26" s="36" t="s">
        <v>42</v>
      </c>
      <c r="F26" s="36" t="s">
        <v>554</v>
      </c>
      <c r="G26" s="37">
        <v>2572</v>
      </c>
      <c r="H26" s="37">
        <v>703</v>
      </c>
      <c r="I26" s="37">
        <v>2055</v>
      </c>
      <c r="J26" s="37">
        <v>8838</v>
      </c>
      <c r="K26" s="37">
        <v>1990</v>
      </c>
      <c r="L26" s="37">
        <v>1985</v>
      </c>
      <c r="M26" s="37">
        <v>2816</v>
      </c>
      <c r="N26" s="37">
        <v>1997</v>
      </c>
      <c r="O26" s="37">
        <v>1451</v>
      </c>
      <c r="P26" s="37">
        <v>81</v>
      </c>
      <c r="Q26" s="37">
        <v>2351</v>
      </c>
      <c r="R26" s="37">
        <v>15</v>
      </c>
      <c r="S26" s="37">
        <v>33</v>
      </c>
      <c r="T26" s="37">
        <v>2310</v>
      </c>
      <c r="U26" s="37">
        <v>2094</v>
      </c>
      <c r="V26" s="37">
        <v>138</v>
      </c>
      <c r="W26" s="37">
        <v>20</v>
      </c>
      <c r="X26" s="37">
        <v>3</v>
      </c>
      <c r="Y26" s="37">
        <v>43</v>
      </c>
      <c r="Z26" s="37">
        <v>7763</v>
      </c>
      <c r="AA26" s="37">
        <v>628</v>
      </c>
      <c r="AB26" s="37">
        <v>893</v>
      </c>
      <c r="AC26" s="37">
        <v>175</v>
      </c>
      <c r="AD26" s="37">
        <v>3</v>
      </c>
      <c r="AE26" s="37">
        <v>33</v>
      </c>
      <c r="AF26" s="37">
        <v>518</v>
      </c>
      <c r="AG26" s="38">
        <f>IFERROR(0.05*Table1[[#This Row],[Projected population]],"")</f>
        <v>2983.75</v>
      </c>
      <c r="AH26" s="38">
        <f>IFERROR(0.0485*Table1[[#This Row],[Projected population]],"")</f>
        <v>2894.2375000000002</v>
      </c>
      <c r="AI26" s="38">
        <f>IFERROR(0.043*Table1[[#This Row],[Projected population]],"")</f>
        <v>2566.0249999999996</v>
      </c>
      <c r="AJ26" s="38">
        <v>59675</v>
      </c>
      <c r="AK26" s="38">
        <f>SUM(Table1[[#This Row],[105-2.2b Deliveries in unit(Fresh Still births)]:[105-2.2d Deliveries in unit(Live Births)]])</f>
        <v>2358</v>
      </c>
    </row>
    <row r="27" spans="1:37" x14ac:dyDescent="0.15">
      <c r="A27" t="s">
        <v>142</v>
      </c>
      <c r="B27" s="35" t="s">
        <v>100</v>
      </c>
      <c r="C27" s="35" t="s">
        <v>61</v>
      </c>
      <c r="D27" s="35" t="s">
        <v>85</v>
      </c>
      <c r="E27" s="36" t="s">
        <v>43</v>
      </c>
      <c r="F27" s="36" t="s">
        <v>555</v>
      </c>
      <c r="G27" s="37">
        <v>2402</v>
      </c>
      <c r="H27" s="37">
        <v>709</v>
      </c>
      <c r="I27" s="37">
        <v>1807</v>
      </c>
      <c r="J27" s="37">
        <v>8112</v>
      </c>
      <c r="K27" s="37">
        <v>1794</v>
      </c>
      <c r="L27" s="37">
        <v>1681</v>
      </c>
      <c r="M27" s="37">
        <v>2299</v>
      </c>
      <c r="N27" s="37">
        <v>1772</v>
      </c>
      <c r="O27" s="37">
        <v>1450</v>
      </c>
      <c r="P27" s="37">
        <v>61</v>
      </c>
      <c r="Q27" s="37">
        <v>2518</v>
      </c>
      <c r="R27" s="37">
        <v>15</v>
      </c>
      <c r="S27" s="37">
        <v>20</v>
      </c>
      <c r="T27" s="37">
        <v>2504</v>
      </c>
      <c r="U27" s="37">
        <v>2403</v>
      </c>
      <c r="V27" s="37">
        <v>119</v>
      </c>
      <c r="W27" s="37">
        <v>8</v>
      </c>
      <c r="X27" s="37">
        <v>4</v>
      </c>
      <c r="Y27" s="37">
        <v>28</v>
      </c>
      <c r="Z27" s="37">
        <v>8049</v>
      </c>
      <c r="AA27" s="37">
        <v>675</v>
      </c>
      <c r="AB27" s="37">
        <v>847</v>
      </c>
      <c r="AC27" s="37">
        <v>212</v>
      </c>
      <c r="AD27" s="37">
        <v>3</v>
      </c>
      <c r="AE27" s="37">
        <v>35</v>
      </c>
      <c r="AF27" s="37">
        <v>554</v>
      </c>
      <c r="AG27" s="38">
        <f>IFERROR(0.05*Table1[[#This Row],[Projected population]],"")</f>
        <v>3015</v>
      </c>
      <c r="AH27" s="38">
        <f>IFERROR(0.0485*Table1[[#This Row],[Projected population]],"")</f>
        <v>2924.55</v>
      </c>
      <c r="AI27" s="38">
        <f>IFERROR(0.043*Table1[[#This Row],[Projected population]],"")</f>
        <v>2592.8999999999996</v>
      </c>
      <c r="AJ27" s="38">
        <v>60300</v>
      </c>
      <c r="AK27" s="38">
        <f>SUM(Table1[[#This Row],[105-2.2b Deliveries in unit(Fresh Still births)]:[105-2.2d Deliveries in unit(Live Births)]])</f>
        <v>2539</v>
      </c>
    </row>
    <row r="28" spans="1:37" x14ac:dyDescent="0.15">
      <c r="A28" t="s">
        <v>143</v>
      </c>
      <c r="B28" s="35" t="s">
        <v>100</v>
      </c>
      <c r="C28" s="35" t="s">
        <v>61</v>
      </c>
      <c r="D28" s="35" t="s">
        <v>86</v>
      </c>
      <c r="E28" s="36" t="s">
        <v>44</v>
      </c>
      <c r="F28" s="36" t="s">
        <v>555</v>
      </c>
      <c r="G28" s="37">
        <v>2606</v>
      </c>
      <c r="H28" s="37">
        <v>877</v>
      </c>
      <c r="I28" s="37">
        <v>1828</v>
      </c>
      <c r="J28" s="37">
        <v>8879</v>
      </c>
      <c r="K28" s="37">
        <v>1981</v>
      </c>
      <c r="L28" s="37">
        <v>2297</v>
      </c>
      <c r="M28" s="37">
        <v>2653</v>
      </c>
      <c r="N28" s="37">
        <v>2369</v>
      </c>
      <c r="O28" s="37">
        <v>1985</v>
      </c>
      <c r="P28" s="37">
        <v>85</v>
      </c>
      <c r="Q28" s="37">
        <v>2559</v>
      </c>
      <c r="R28" s="37">
        <v>17</v>
      </c>
      <c r="S28" s="37">
        <v>23</v>
      </c>
      <c r="T28" s="37">
        <v>2512</v>
      </c>
      <c r="U28" s="37">
        <v>2488</v>
      </c>
      <c r="V28" s="37">
        <v>139</v>
      </c>
      <c r="W28" s="37">
        <v>10</v>
      </c>
      <c r="X28" s="37">
        <v>2</v>
      </c>
      <c r="Y28" s="37">
        <v>40</v>
      </c>
      <c r="Z28" s="37">
        <v>8813</v>
      </c>
      <c r="AA28" s="37">
        <v>750</v>
      </c>
      <c r="AB28" s="37">
        <v>1045</v>
      </c>
      <c r="AC28" s="37">
        <v>332</v>
      </c>
      <c r="AD28" s="37">
        <v>2</v>
      </c>
      <c r="AE28" s="37">
        <v>37</v>
      </c>
      <c r="AF28" s="37">
        <v>512</v>
      </c>
      <c r="AG28" s="38">
        <f>IFERROR(0.05*Table1[[#This Row],[Projected population]],"")</f>
        <v>3015</v>
      </c>
      <c r="AH28" s="38">
        <f>IFERROR(0.0485*Table1[[#This Row],[Projected population]],"")</f>
        <v>2924.55</v>
      </c>
      <c r="AI28" s="38">
        <f>IFERROR(0.043*Table1[[#This Row],[Projected population]],"")</f>
        <v>2592.8999999999996</v>
      </c>
      <c r="AJ28" s="38">
        <v>60300</v>
      </c>
      <c r="AK28" s="38">
        <f>SUM(Table1[[#This Row],[105-2.2b Deliveries in unit(Fresh Still births)]:[105-2.2d Deliveries in unit(Live Births)]])</f>
        <v>2552</v>
      </c>
    </row>
    <row r="29" spans="1:37" x14ac:dyDescent="0.15">
      <c r="A29" t="s">
        <v>144</v>
      </c>
      <c r="B29" s="35" t="s">
        <v>100</v>
      </c>
      <c r="C29" s="35" t="s">
        <v>61</v>
      </c>
      <c r="D29" s="35" t="s">
        <v>87</v>
      </c>
      <c r="E29" s="36" t="s">
        <v>35</v>
      </c>
      <c r="F29" s="36" t="s">
        <v>555</v>
      </c>
      <c r="G29" s="37">
        <v>2435</v>
      </c>
      <c r="H29" s="37">
        <v>890</v>
      </c>
      <c r="I29" s="37">
        <v>2025</v>
      </c>
      <c r="J29" s="37">
        <v>8968</v>
      </c>
      <c r="K29" s="37">
        <v>1923</v>
      </c>
      <c r="L29" s="37">
        <v>1902</v>
      </c>
      <c r="M29" s="37">
        <v>2355</v>
      </c>
      <c r="N29" s="37">
        <v>2273</v>
      </c>
      <c r="O29" s="37">
        <v>1769</v>
      </c>
      <c r="P29" s="37">
        <v>58</v>
      </c>
      <c r="Q29" s="37">
        <v>2606</v>
      </c>
      <c r="R29" s="37">
        <v>12</v>
      </c>
      <c r="S29" s="37">
        <v>22</v>
      </c>
      <c r="T29" s="37">
        <v>2580</v>
      </c>
      <c r="U29" s="37">
        <v>2562</v>
      </c>
      <c r="V29" s="37">
        <v>138</v>
      </c>
      <c r="W29" s="37">
        <v>8</v>
      </c>
      <c r="X29" s="37">
        <v>5</v>
      </c>
      <c r="Y29" s="37">
        <v>34</v>
      </c>
      <c r="Z29" s="37">
        <v>9616</v>
      </c>
      <c r="AA29" s="37">
        <v>757</v>
      </c>
      <c r="AB29" s="37">
        <v>1095</v>
      </c>
      <c r="AC29" s="37">
        <v>392</v>
      </c>
      <c r="AD29" s="37">
        <v>4</v>
      </c>
      <c r="AE29" s="37">
        <v>30</v>
      </c>
      <c r="AF29" s="37">
        <v>559</v>
      </c>
      <c r="AG29" s="38">
        <f>IFERROR(0.05*Table1[[#This Row],[Projected population]],"")</f>
        <v>3015</v>
      </c>
      <c r="AH29" s="38">
        <f>IFERROR(0.0485*Table1[[#This Row],[Projected population]],"")</f>
        <v>2924.55</v>
      </c>
      <c r="AI29" s="38">
        <f>IFERROR(0.043*Table1[[#This Row],[Projected population]],"")</f>
        <v>2592.8999999999996</v>
      </c>
      <c r="AJ29" s="38">
        <v>60300</v>
      </c>
      <c r="AK29" s="38">
        <f>SUM(Table1[[#This Row],[105-2.2b Deliveries in unit(Fresh Still births)]:[105-2.2d Deliveries in unit(Live Births)]])</f>
        <v>2614</v>
      </c>
    </row>
    <row r="30" spans="1:37" x14ac:dyDescent="0.15">
      <c r="A30" t="s">
        <v>145</v>
      </c>
      <c r="B30" s="35" t="s">
        <v>100</v>
      </c>
      <c r="C30" s="35" t="s">
        <v>61</v>
      </c>
      <c r="D30" s="35" t="s">
        <v>88</v>
      </c>
      <c r="E30" s="36" t="s">
        <v>45</v>
      </c>
      <c r="F30" s="36" t="s">
        <v>555</v>
      </c>
      <c r="G30" s="37">
        <v>2427</v>
      </c>
      <c r="H30" s="37">
        <v>933</v>
      </c>
      <c r="I30" s="37">
        <v>1878</v>
      </c>
      <c r="J30" s="37">
        <v>8779</v>
      </c>
      <c r="K30" s="37">
        <v>1985</v>
      </c>
      <c r="L30" s="37">
        <v>1911</v>
      </c>
      <c r="M30" s="37">
        <v>2347</v>
      </c>
      <c r="N30" s="37">
        <v>2481</v>
      </c>
      <c r="O30" s="37">
        <v>1852</v>
      </c>
      <c r="P30" s="37">
        <v>32</v>
      </c>
      <c r="Q30" s="37">
        <v>2615</v>
      </c>
      <c r="R30" s="37">
        <v>19</v>
      </c>
      <c r="S30" s="37">
        <v>24</v>
      </c>
      <c r="T30" s="37">
        <v>2566</v>
      </c>
      <c r="U30" s="37">
        <v>2470</v>
      </c>
      <c r="V30" s="37">
        <v>137</v>
      </c>
      <c r="W30" s="37">
        <v>11</v>
      </c>
      <c r="X30" s="37">
        <v>4</v>
      </c>
      <c r="Y30" s="37">
        <v>35</v>
      </c>
      <c r="Z30" s="37">
        <v>9561</v>
      </c>
      <c r="AA30" s="37">
        <v>788</v>
      </c>
      <c r="AB30" s="37">
        <v>1176</v>
      </c>
      <c r="AC30" s="37">
        <v>244</v>
      </c>
      <c r="AD30" s="37">
        <v>4</v>
      </c>
      <c r="AE30" s="37">
        <v>33</v>
      </c>
      <c r="AF30" s="37">
        <v>562</v>
      </c>
      <c r="AG30" s="38">
        <f>IFERROR(0.05*Table1[[#This Row],[Projected population]],"")</f>
        <v>3015</v>
      </c>
      <c r="AH30" s="38">
        <f>IFERROR(0.0485*Table1[[#This Row],[Projected population]],"")</f>
        <v>2924.55</v>
      </c>
      <c r="AI30" s="38">
        <f>IFERROR(0.043*Table1[[#This Row],[Projected population]],"")</f>
        <v>2592.8999999999996</v>
      </c>
      <c r="AJ30" s="38">
        <v>60300</v>
      </c>
      <c r="AK30" s="38">
        <f>SUM(Table1[[#This Row],[105-2.2b Deliveries in unit(Fresh Still births)]:[105-2.2d Deliveries in unit(Live Births)]])</f>
        <v>2609</v>
      </c>
    </row>
    <row r="31" spans="1:37" x14ac:dyDescent="0.15">
      <c r="A31" t="s">
        <v>146</v>
      </c>
      <c r="B31" s="35" t="s">
        <v>100</v>
      </c>
      <c r="C31" s="35" t="s">
        <v>61</v>
      </c>
      <c r="D31" s="35" t="s">
        <v>89</v>
      </c>
      <c r="E31" s="36" t="s">
        <v>49</v>
      </c>
      <c r="F31" s="36" t="s">
        <v>556</v>
      </c>
      <c r="G31" s="37">
        <v>2398</v>
      </c>
      <c r="H31" s="37">
        <v>827</v>
      </c>
      <c r="I31" s="37">
        <v>1917</v>
      </c>
      <c r="J31" s="37">
        <v>8693</v>
      </c>
      <c r="K31" s="37">
        <v>1897</v>
      </c>
      <c r="L31" s="37">
        <v>1988</v>
      </c>
      <c r="M31" s="37">
        <v>2390</v>
      </c>
      <c r="N31" s="37">
        <v>2526</v>
      </c>
      <c r="O31" s="37">
        <v>1821</v>
      </c>
      <c r="P31" s="37">
        <v>34</v>
      </c>
      <c r="Q31" s="37">
        <v>2569</v>
      </c>
      <c r="R31" s="37">
        <v>11</v>
      </c>
      <c r="S31" s="37">
        <v>21</v>
      </c>
      <c r="T31" s="37">
        <v>2501</v>
      </c>
      <c r="U31" s="37">
        <v>2488</v>
      </c>
      <c r="V31" s="37">
        <v>136</v>
      </c>
      <c r="W31" s="37">
        <v>16</v>
      </c>
      <c r="X31" s="37">
        <v>3</v>
      </c>
      <c r="Y31" s="37">
        <v>50</v>
      </c>
      <c r="Z31" s="37">
        <v>9695</v>
      </c>
      <c r="AA31" s="37">
        <v>722</v>
      </c>
      <c r="AB31" s="37">
        <v>1314</v>
      </c>
      <c r="AC31" s="37">
        <v>367</v>
      </c>
      <c r="AD31" s="37">
        <v>3</v>
      </c>
      <c r="AE31" s="37">
        <v>29</v>
      </c>
      <c r="AF31" s="37">
        <v>538</v>
      </c>
      <c r="AG31" s="38">
        <f>IFERROR(0.05*Table1[[#This Row],[Projected population]],"")</f>
        <v>3046.25</v>
      </c>
      <c r="AH31" s="38">
        <f>IFERROR(0.0485*Table1[[#This Row],[Projected population]],"")</f>
        <v>2954.8625000000002</v>
      </c>
      <c r="AI31" s="38">
        <f>IFERROR(0.043*Table1[[#This Row],[Projected population]],"")</f>
        <v>2619.7749999999996</v>
      </c>
      <c r="AJ31" s="38">
        <v>60925</v>
      </c>
      <c r="AK31" s="38">
        <f>SUM(Table1[[#This Row],[105-2.2b Deliveries in unit(Fresh Still births)]:[105-2.2d Deliveries in unit(Live Births)]])</f>
        <v>2533</v>
      </c>
    </row>
    <row r="32" spans="1:37" x14ac:dyDescent="0.15">
      <c r="A32" t="s">
        <v>147</v>
      </c>
      <c r="B32" s="35" t="s">
        <v>100</v>
      </c>
      <c r="C32" s="35" t="s">
        <v>61</v>
      </c>
      <c r="D32" s="35" t="s">
        <v>90</v>
      </c>
      <c r="E32" s="36" t="s">
        <v>50</v>
      </c>
      <c r="F32" s="36" t="s">
        <v>556</v>
      </c>
      <c r="G32" s="37">
        <v>2763</v>
      </c>
      <c r="H32" s="37">
        <v>946</v>
      </c>
      <c r="I32" s="37">
        <v>1957</v>
      </c>
      <c r="J32" s="37">
        <v>10084</v>
      </c>
      <c r="K32" s="37">
        <v>4720</v>
      </c>
      <c r="L32" s="37">
        <v>2055</v>
      </c>
      <c r="M32" s="37">
        <v>2742</v>
      </c>
      <c r="N32" s="37">
        <v>2786</v>
      </c>
      <c r="O32" s="37">
        <v>2392</v>
      </c>
      <c r="P32" s="37">
        <v>103</v>
      </c>
      <c r="Q32" s="37">
        <v>2692</v>
      </c>
      <c r="R32" s="37">
        <v>15</v>
      </c>
      <c r="S32" s="37">
        <v>30</v>
      </c>
      <c r="T32" s="37">
        <v>2690</v>
      </c>
      <c r="U32" s="37">
        <v>2672</v>
      </c>
      <c r="V32" s="37">
        <v>158</v>
      </c>
      <c r="W32" s="37">
        <v>12</v>
      </c>
      <c r="X32" s="37">
        <v>4</v>
      </c>
      <c r="Y32" s="37">
        <v>65</v>
      </c>
      <c r="Z32" s="37">
        <v>10875</v>
      </c>
      <c r="AA32" s="37">
        <v>956</v>
      </c>
      <c r="AB32" s="37">
        <v>1675</v>
      </c>
      <c r="AC32" s="37">
        <v>478</v>
      </c>
      <c r="AD32" s="37">
        <v>4</v>
      </c>
      <c r="AE32" s="37">
        <v>35</v>
      </c>
      <c r="AF32" s="37">
        <v>682</v>
      </c>
      <c r="AG32" s="38">
        <f>IFERROR(0.05*Table1[[#This Row],[Projected population]],"")</f>
        <v>3046.25</v>
      </c>
      <c r="AH32" s="38">
        <f>IFERROR(0.0485*Table1[[#This Row],[Projected population]],"")</f>
        <v>2954.8625000000002</v>
      </c>
      <c r="AI32" s="38">
        <f>IFERROR(0.043*Table1[[#This Row],[Projected population]],"")</f>
        <v>2619.7749999999996</v>
      </c>
      <c r="AJ32" s="38">
        <v>60925</v>
      </c>
      <c r="AK32" s="38">
        <f>SUM(Table1[[#This Row],[105-2.2b Deliveries in unit(Fresh Still births)]:[105-2.2d Deliveries in unit(Live Births)]])</f>
        <v>2735</v>
      </c>
    </row>
    <row r="33" spans="1:37" x14ac:dyDescent="0.15">
      <c r="A33" t="s">
        <v>148</v>
      </c>
      <c r="B33" s="35" t="s">
        <v>100</v>
      </c>
      <c r="C33" s="35" t="s">
        <v>61</v>
      </c>
      <c r="D33" s="35" t="s">
        <v>91</v>
      </c>
      <c r="E33" s="36" t="s">
        <v>58</v>
      </c>
      <c r="F33" s="36" t="s">
        <v>556</v>
      </c>
      <c r="G33" s="37">
        <v>2541</v>
      </c>
      <c r="H33" s="37">
        <v>904</v>
      </c>
      <c r="I33" s="37">
        <v>2099</v>
      </c>
      <c r="J33" s="37">
        <v>9773</v>
      </c>
      <c r="K33" s="37">
        <v>2079</v>
      </c>
      <c r="L33" s="37">
        <v>1956</v>
      </c>
      <c r="M33" s="37">
        <v>2543</v>
      </c>
      <c r="N33" s="37">
        <v>2513</v>
      </c>
      <c r="O33" s="37">
        <v>2386</v>
      </c>
      <c r="P33" s="37">
        <v>71</v>
      </c>
      <c r="Q33" s="37">
        <v>2747</v>
      </c>
      <c r="R33" s="37">
        <v>13</v>
      </c>
      <c r="S33" s="37">
        <v>30</v>
      </c>
      <c r="T33" s="37">
        <v>2702</v>
      </c>
      <c r="U33" s="37">
        <v>2577</v>
      </c>
      <c r="V33" s="37">
        <v>148</v>
      </c>
      <c r="W33" s="37">
        <v>20</v>
      </c>
      <c r="X33" s="37">
        <v>1</v>
      </c>
      <c r="Y33" s="37">
        <v>67</v>
      </c>
      <c r="Z33" s="37">
        <v>11872</v>
      </c>
      <c r="AA33" s="37">
        <v>1047</v>
      </c>
      <c r="AB33" s="37">
        <v>1770</v>
      </c>
      <c r="AC33" s="37">
        <v>607</v>
      </c>
      <c r="AD33" s="37">
        <v>1</v>
      </c>
      <c r="AE33" s="37">
        <v>35</v>
      </c>
      <c r="AF33" s="37">
        <v>634</v>
      </c>
      <c r="AG33" s="38">
        <f>IFERROR(0.05*Table1[[#This Row],[Projected population]],"")</f>
        <v>3046.25</v>
      </c>
      <c r="AH33" s="38">
        <f>IFERROR(0.0485*Table1[[#This Row],[Projected population]],"")</f>
        <v>2954.8625000000002</v>
      </c>
      <c r="AI33" s="38">
        <f>IFERROR(0.043*Table1[[#This Row],[Projected population]],"")</f>
        <v>2619.7749999999996</v>
      </c>
      <c r="AJ33" s="38">
        <v>60925</v>
      </c>
      <c r="AK33" s="38">
        <f>SUM(Table1[[#This Row],[105-2.2b Deliveries in unit(Fresh Still births)]:[105-2.2d Deliveries in unit(Live Births)]])</f>
        <v>2745</v>
      </c>
    </row>
    <row r="34" spans="1:37" x14ac:dyDescent="0.15">
      <c r="A34" t="s">
        <v>149</v>
      </c>
      <c r="B34" s="35" t="s">
        <v>100</v>
      </c>
      <c r="C34" s="35" t="s">
        <v>61</v>
      </c>
      <c r="D34" s="35" t="s">
        <v>92</v>
      </c>
      <c r="E34" s="36" t="s">
        <v>59</v>
      </c>
      <c r="F34" s="36" t="s">
        <v>556</v>
      </c>
      <c r="G34" s="37">
        <v>2490</v>
      </c>
      <c r="H34" s="37">
        <v>980</v>
      </c>
      <c r="I34" s="37">
        <v>1984</v>
      </c>
      <c r="J34" s="37">
        <v>9627</v>
      </c>
      <c r="K34" s="37">
        <v>1916</v>
      </c>
      <c r="L34" s="37">
        <v>1814</v>
      </c>
      <c r="M34" s="37">
        <v>2304</v>
      </c>
      <c r="N34" s="37">
        <v>2007</v>
      </c>
      <c r="O34" s="37">
        <v>2209</v>
      </c>
      <c r="P34" s="37">
        <v>69</v>
      </c>
      <c r="Q34" s="37">
        <v>2583</v>
      </c>
      <c r="R34" s="37">
        <v>16</v>
      </c>
      <c r="S34" s="37">
        <v>23</v>
      </c>
      <c r="T34" s="37">
        <v>2563</v>
      </c>
      <c r="U34" s="37">
        <v>2522</v>
      </c>
      <c r="V34" s="37">
        <v>122</v>
      </c>
      <c r="W34" s="37">
        <v>8</v>
      </c>
      <c r="X34" s="37">
        <v>6</v>
      </c>
      <c r="Y34" s="37">
        <v>74</v>
      </c>
      <c r="Z34" s="37">
        <v>11633</v>
      </c>
      <c r="AA34" s="37">
        <v>1106</v>
      </c>
      <c r="AB34" s="37">
        <v>1736</v>
      </c>
      <c r="AC34" s="37">
        <v>718</v>
      </c>
      <c r="AD34" s="37">
        <v>8</v>
      </c>
      <c r="AE34" s="37">
        <v>39</v>
      </c>
      <c r="AF34" s="37">
        <v>601</v>
      </c>
      <c r="AG34" s="38">
        <f>IFERROR(0.05*Table1[[#This Row],[Projected population]],"")</f>
        <v>3046.25</v>
      </c>
      <c r="AH34" s="38">
        <f>IFERROR(0.0485*Table1[[#This Row],[Projected population]],"")</f>
        <v>2954.8625000000002</v>
      </c>
      <c r="AI34" s="38">
        <f>IFERROR(0.043*Table1[[#This Row],[Projected population]],"")</f>
        <v>2619.7749999999996</v>
      </c>
      <c r="AJ34" s="38">
        <v>60925</v>
      </c>
      <c r="AK34" s="38">
        <f>SUM(Table1[[#This Row],[105-2.2b Deliveries in unit(Fresh Still births)]:[105-2.2d Deliveries in unit(Live Births)]])</f>
        <v>2602</v>
      </c>
    </row>
    <row r="35" spans="1:37" x14ac:dyDescent="0.15">
      <c r="A35" t="s">
        <v>150</v>
      </c>
      <c r="B35" s="35" t="s">
        <v>100</v>
      </c>
      <c r="C35" s="35" t="s">
        <v>61</v>
      </c>
      <c r="D35" s="35" t="s">
        <v>93</v>
      </c>
      <c r="E35" s="36" t="s">
        <v>81</v>
      </c>
      <c r="F35" s="36" t="s">
        <v>557</v>
      </c>
      <c r="G35" s="37">
        <v>2462</v>
      </c>
      <c r="H35" s="37">
        <v>1005</v>
      </c>
      <c r="I35" s="37">
        <v>1810</v>
      </c>
      <c r="J35" s="37">
        <v>9182</v>
      </c>
      <c r="K35" s="37">
        <v>6976</v>
      </c>
      <c r="L35" s="37">
        <v>1789</v>
      </c>
      <c r="M35" s="37">
        <v>2375</v>
      </c>
      <c r="N35" s="37">
        <v>1779</v>
      </c>
      <c r="O35" s="37">
        <v>2312</v>
      </c>
      <c r="P35" s="37">
        <v>66</v>
      </c>
      <c r="Q35" s="37">
        <v>2409</v>
      </c>
      <c r="R35" s="37">
        <v>11</v>
      </c>
      <c r="S35" s="37">
        <v>26</v>
      </c>
      <c r="T35" s="37">
        <v>2382</v>
      </c>
      <c r="U35" s="37">
        <v>2227</v>
      </c>
      <c r="V35" s="37">
        <v>127</v>
      </c>
      <c r="W35" s="37">
        <v>32</v>
      </c>
      <c r="X35" s="37">
        <v>1</v>
      </c>
      <c r="Y35" s="37">
        <v>60</v>
      </c>
      <c r="Z35" s="37">
        <v>10078</v>
      </c>
      <c r="AA35" s="37">
        <v>771</v>
      </c>
      <c r="AB35" s="37">
        <v>1484</v>
      </c>
      <c r="AC35" s="37">
        <v>660</v>
      </c>
      <c r="AD35" s="37">
        <v>1</v>
      </c>
      <c r="AE35" s="37">
        <v>46</v>
      </c>
      <c r="AF35" s="37">
        <v>458</v>
      </c>
      <c r="AG35" s="38">
        <f>IFERROR(0.05*Table1[[#This Row],[Projected population]],"")</f>
        <v>3076.25</v>
      </c>
      <c r="AH35" s="38">
        <f>IFERROR(0.0485*Table1[[#This Row],[Projected population]],"")</f>
        <v>2983.9625000000001</v>
      </c>
      <c r="AI35" s="38">
        <f>IFERROR(0.043*Table1[[#This Row],[Projected population]],"")</f>
        <v>2645.5749999999998</v>
      </c>
      <c r="AJ35" s="38">
        <v>61525</v>
      </c>
      <c r="AK35" s="38">
        <f>SUM(Table1[[#This Row],[105-2.2b Deliveries in unit(Fresh Still births)]:[105-2.2d Deliveries in unit(Live Births)]])</f>
        <v>2419</v>
      </c>
    </row>
    <row r="36" spans="1:37" x14ac:dyDescent="0.15">
      <c r="A36" t="s">
        <v>151</v>
      </c>
      <c r="B36" s="35" t="s">
        <v>100</v>
      </c>
      <c r="C36" s="35" t="s">
        <v>62</v>
      </c>
      <c r="D36" s="35" t="s">
        <v>98</v>
      </c>
      <c r="E36" s="36" t="s">
        <v>34</v>
      </c>
      <c r="F36" s="36" t="s">
        <v>560</v>
      </c>
      <c r="G36" s="37">
        <v>2255</v>
      </c>
      <c r="H36" s="37">
        <v>682</v>
      </c>
      <c r="I36" s="37">
        <v>1023</v>
      </c>
      <c r="J36" s="37">
        <v>6181</v>
      </c>
      <c r="K36" s="37">
        <v>2033</v>
      </c>
      <c r="L36" s="37">
        <v>1498</v>
      </c>
      <c r="M36" s="37">
        <v>2874</v>
      </c>
      <c r="N36" s="37">
        <v>1680</v>
      </c>
      <c r="O36" s="37">
        <v>1085</v>
      </c>
      <c r="P36" s="37">
        <v>35</v>
      </c>
      <c r="Q36" s="37">
        <v>1864</v>
      </c>
      <c r="R36" s="37">
        <v>29</v>
      </c>
      <c r="S36" s="37">
        <v>20</v>
      </c>
      <c r="T36" s="37">
        <v>1623</v>
      </c>
      <c r="U36" s="37">
        <v>148</v>
      </c>
      <c r="V36" s="37">
        <v>81</v>
      </c>
      <c r="W36" s="37">
        <v>16</v>
      </c>
      <c r="X36" s="37">
        <v>4</v>
      </c>
      <c r="Y36" s="37">
        <v>45</v>
      </c>
      <c r="Z36" s="37">
        <v>1259</v>
      </c>
      <c r="AA36" s="37">
        <v>21</v>
      </c>
      <c r="AB36" s="37">
        <v>177</v>
      </c>
      <c r="AC36" s="37">
        <v>19</v>
      </c>
      <c r="AD36" s="37"/>
      <c r="AE36" s="37"/>
      <c r="AF36" s="37">
        <v>276</v>
      </c>
      <c r="AG36" s="38">
        <f>IFERROR(0.05*Table1[[#This Row],[Projected population]],"")</f>
        <v>3165</v>
      </c>
      <c r="AH36" s="38">
        <f>IFERROR(0.0485*Table1[[#This Row],[Projected population]],"")</f>
        <v>3070.05</v>
      </c>
      <c r="AI36" s="38">
        <f>IFERROR(0.043*Table1[[#This Row],[Projected population]],"")</f>
        <v>2721.8999999999996</v>
      </c>
      <c r="AJ36" s="38">
        <v>63300</v>
      </c>
      <c r="AK36" s="38">
        <f>SUM(Table1[[#This Row],[105-2.2b Deliveries in unit(Fresh Still births)]:[105-2.2d Deliveries in unit(Live Births)]])</f>
        <v>1672</v>
      </c>
    </row>
    <row r="37" spans="1:37" x14ac:dyDescent="0.15">
      <c r="A37" t="s">
        <v>152</v>
      </c>
      <c r="B37" s="35" t="s">
        <v>100</v>
      </c>
      <c r="C37" s="35" t="s">
        <v>62</v>
      </c>
      <c r="D37" s="35" t="s">
        <v>94</v>
      </c>
      <c r="E37" s="36" t="s">
        <v>37</v>
      </c>
      <c r="F37" s="36" t="s">
        <v>560</v>
      </c>
      <c r="G37" s="37">
        <v>2702</v>
      </c>
      <c r="H37" s="37">
        <v>615</v>
      </c>
      <c r="I37" s="37">
        <v>1279</v>
      </c>
      <c r="J37" s="37">
        <v>7387</v>
      </c>
      <c r="K37" s="37">
        <v>2253</v>
      </c>
      <c r="L37" s="37">
        <v>1573</v>
      </c>
      <c r="M37" s="37">
        <v>3073</v>
      </c>
      <c r="N37" s="37">
        <v>1485</v>
      </c>
      <c r="O37" s="37">
        <v>1163</v>
      </c>
      <c r="P37" s="37">
        <v>50</v>
      </c>
      <c r="Q37" s="37">
        <v>1525</v>
      </c>
      <c r="R37" s="37">
        <v>31</v>
      </c>
      <c r="S37" s="37">
        <v>31</v>
      </c>
      <c r="T37" s="37">
        <v>1633</v>
      </c>
      <c r="U37" s="37">
        <v>1536</v>
      </c>
      <c r="V37" s="37">
        <v>112</v>
      </c>
      <c r="W37" s="37">
        <v>9</v>
      </c>
      <c r="X37" s="37">
        <v>1</v>
      </c>
      <c r="Y37" s="37">
        <v>32</v>
      </c>
      <c r="Z37" s="37">
        <v>1314</v>
      </c>
      <c r="AA37" s="37">
        <v>8</v>
      </c>
      <c r="AB37" s="37">
        <v>220</v>
      </c>
      <c r="AC37" s="37">
        <v>19</v>
      </c>
      <c r="AD37" s="37"/>
      <c r="AE37" s="37"/>
      <c r="AF37" s="37">
        <v>258</v>
      </c>
      <c r="AG37" s="38">
        <f>IFERROR(0.05*Table1[[#This Row],[Projected population]],"")</f>
        <v>3165</v>
      </c>
      <c r="AH37" s="38">
        <f>IFERROR(0.0485*Table1[[#This Row],[Projected population]],"")</f>
        <v>3070.05</v>
      </c>
      <c r="AI37" s="38">
        <f>IFERROR(0.043*Table1[[#This Row],[Projected population]],"")</f>
        <v>2721.8999999999996</v>
      </c>
      <c r="AJ37" s="38">
        <v>63300</v>
      </c>
      <c r="AK37" s="38">
        <f>SUM(Table1[[#This Row],[105-2.2b Deliveries in unit(Fresh Still births)]:[105-2.2d Deliveries in unit(Live Births)]])</f>
        <v>1695</v>
      </c>
    </row>
    <row r="38" spans="1:37" x14ac:dyDescent="0.15">
      <c r="A38" t="s">
        <v>153</v>
      </c>
      <c r="B38" s="35" t="s">
        <v>100</v>
      </c>
      <c r="C38" s="35" t="s">
        <v>62</v>
      </c>
      <c r="D38" s="35" t="s">
        <v>95</v>
      </c>
      <c r="E38" s="36" t="s">
        <v>38</v>
      </c>
      <c r="F38" s="36" t="s">
        <v>560</v>
      </c>
      <c r="G38" s="37">
        <v>2491</v>
      </c>
      <c r="H38" s="37">
        <v>781</v>
      </c>
      <c r="I38" s="37">
        <v>1164</v>
      </c>
      <c r="J38" s="37">
        <v>6752</v>
      </c>
      <c r="K38" s="37">
        <v>1980</v>
      </c>
      <c r="L38" s="37">
        <v>1350</v>
      </c>
      <c r="M38" s="37">
        <v>2046</v>
      </c>
      <c r="N38" s="37">
        <v>1462</v>
      </c>
      <c r="O38" s="37">
        <v>858</v>
      </c>
      <c r="P38" s="37">
        <v>30</v>
      </c>
      <c r="Q38" s="37">
        <v>1509</v>
      </c>
      <c r="R38" s="37">
        <v>26</v>
      </c>
      <c r="S38" s="37">
        <v>19</v>
      </c>
      <c r="T38" s="37">
        <v>1421</v>
      </c>
      <c r="U38" s="37">
        <v>1234</v>
      </c>
      <c r="V38" s="37">
        <v>107</v>
      </c>
      <c r="W38" s="37">
        <v>21</v>
      </c>
      <c r="X38" s="37">
        <v>1</v>
      </c>
      <c r="Y38" s="37">
        <v>35</v>
      </c>
      <c r="Z38" s="37">
        <v>2365</v>
      </c>
      <c r="AA38" s="37">
        <v>35</v>
      </c>
      <c r="AB38" s="37">
        <v>182</v>
      </c>
      <c r="AC38" s="37">
        <v>14</v>
      </c>
      <c r="AD38" s="37"/>
      <c r="AE38" s="37"/>
      <c r="AF38" s="37">
        <v>282</v>
      </c>
      <c r="AG38" s="38">
        <f>IFERROR(0.05*Table1[[#This Row],[Projected population]],"")</f>
        <v>3165</v>
      </c>
      <c r="AH38" s="38">
        <f>IFERROR(0.0485*Table1[[#This Row],[Projected population]],"")</f>
        <v>3070.05</v>
      </c>
      <c r="AI38" s="38">
        <f>IFERROR(0.043*Table1[[#This Row],[Projected population]],"")</f>
        <v>2721.8999999999996</v>
      </c>
      <c r="AJ38" s="38">
        <v>63300</v>
      </c>
      <c r="AK38" s="38">
        <f>SUM(Table1[[#This Row],[105-2.2b Deliveries in unit(Fresh Still births)]:[105-2.2d Deliveries in unit(Live Births)]])</f>
        <v>1466</v>
      </c>
    </row>
    <row r="39" spans="1:37" x14ac:dyDescent="0.15">
      <c r="A39" t="s">
        <v>154</v>
      </c>
      <c r="B39" s="35" t="s">
        <v>100</v>
      </c>
      <c r="C39" s="35" t="s">
        <v>62</v>
      </c>
      <c r="D39" s="35" t="s">
        <v>96</v>
      </c>
      <c r="E39" s="36" t="s">
        <v>39</v>
      </c>
      <c r="F39" s="36" t="s">
        <v>560</v>
      </c>
      <c r="G39" s="37">
        <v>2360</v>
      </c>
      <c r="H39" s="37">
        <v>723</v>
      </c>
      <c r="I39" s="37">
        <v>1180</v>
      </c>
      <c r="J39" s="37">
        <v>7063</v>
      </c>
      <c r="K39" s="37">
        <v>2058</v>
      </c>
      <c r="L39" s="37">
        <v>1752</v>
      </c>
      <c r="M39" s="37">
        <v>2198</v>
      </c>
      <c r="N39" s="37">
        <v>1940</v>
      </c>
      <c r="O39" s="37">
        <v>1814</v>
      </c>
      <c r="P39" s="37">
        <v>64</v>
      </c>
      <c r="Q39" s="37">
        <v>1639</v>
      </c>
      <c r="R39" s="37">
        <v>23</v>
      </c>
      <c r="S39" s="37">
        <v>26</v>
      </c>
      <c r="T39" s="37">
        <v>1590</v>
      </c>
      <c r="U39" s="37">
        <v>1435</v>
      </c>
      <c r="V39" s="37">
        <v>140</v>
      </c>
      <c r="W39" s="37">
        <v>14</v>
      </c>
      <c r="X39" s="37">
        <v>5</v>
      </c>
      <c r="Y39" s="37">
        <v>47</v>
      </c>
      <c r="Z39" s="37">
        <v>3078</v>
      </c>
      <c r="AA39" s="37">
        <v>140</v>
      </c>
      <c r="AB39" s="37">
        <v>374</v>
      </c>
      <c r="AC39" s="37">
        <v>37</v>
      </c>
      <c r="AD39" s="37">
        <v>5</v>
      </c>
      <c r="AE39" s="37">
        <v>4</v>
      </c>
      <c r="AF39" s="37">
        <v>267</v>
      </c>
      <c r="AG39" s="38">
        <f>IFERROR(0.05*Table1[[#This Row],[Projected population]],"")</f>
        <v>3165</v>
      </c>
      <c r="AH39" s="38">
        <f>IFERROR(0.0485*Table1[[#This Row],[Projected population]],"")</f>
        <v>3070.05</v>
      </c>
      <c r="AI39" s="38">
        <f>IFERROR(0.043*Table1[[#This Row],[Projected population]],"")</f>
        <v>2721.8999999999996</v>
      </c>
      <c r="AJ39" s="38">
        <v>63300</v>
      </c>
      <c r="AK39" s="38">
        <f>SUM(Table1[[#This Row],[105-2.2b Deliveries in unit(Fresh Still births)]:[105-2.2d Deliveries in unit(Live Births)]])</f>
        <v>1639</v>
      </c>
    </row>
    <row r="40" spans="1:37" x14ac:dyDescent="0.15">
      <c r="A40" t="s">
        <v>155</v>
      </c>
      <c r="B40" s="35" t="s">
        <v>100</v>
      </c>
      <c r="C40" s="35" t="s">
        <v>62</v>
      </c>
      <c r="D40" s="35" t="s">
        <v>97</v>
      </c>
      <c r="E40" s="36" t="s">
        <v>40</v>
      </c>
      <c r="F40" s="36" t="s">
        <v>554</v>
      </c>
      <c r="G40" s="37">
        <v>2195</v>
      </c>
      <c r="H40" s="37">
        <v>691</v>
      </c>
      <c r="I40" s="37">
        <v>1251</v>
      </c>
      <c r="J40" s="37">
        <v>6406</v>
      </c>
      <c r="K40" s="37">
        <v>1761</v>
      </c>
      <c r="L40" s="37">
        <v>1650</v>
      </c>
      <c r="M40" s="37">
        <v>2129</v>
      </c>
      <c r="N40" s="37">
        <v>1966</v>
      </c>
      <c r="O40" s="37">
        <v>1978</v>
      </c>
      <c r="P40" s="37">
        <v>72</v>
      </c>
      <c r="Q40" s="37">
        <v>1677</v>
      </c>
      <c r="R40" s="37">
        <v>16</v>
      </c>
      <c r="S40" s="37">
        <v>29</v>
      </c>
      <c r="T40" s="37">
        <v>1650</v>
      </c>
      <c r="U40" s="37">
        <v>1633</v>
      </c>
      <c r="V40" s="37">
        <v>123</v>
      </c>
      <c r="W40" s="37">
        <v>21</v>
      </c>
      <c r="X40" s="37">
        <v>2</v>
      </c>
      <c r="Y40" s="37">
        <v>41</v>
      </c>
      <c r="Z40" s="37">
        <v>3448</v>
      </c>
      <c r="AA40" s="37">
        <v>202</v>
      </c>
      <c r="AB40" s="37">
        <v>349</v>
      </c>
      <c r="AC40" s="37">
        <v>175</v>
      </c>
      <c r="AD40" s="37">
        <v>2</v>
      </c>
      <c r="AE40" s="37"/>
      <c r="AF40" s="37">
        <v>277</v>
      </c>
      <c r="AG40" s="38">
        <f>IFERROR(0.05*Table1[[#This Row],[Projected population]],"")</f>
        <v>3225</v>
      </c>
      <c r="AH40" s="38">
        <f>IFERROR(0.0485*Table1[[#This Row],[Projected population]],"")</f>
        <v>3128.25</v>
      </c>
      <c r="AI40" s="38">
        <f>IFERROR(0.043*Table1[[#This Row],[Projected population]],"")</f>
        <v>2773.5</v>
      </c>
      <c r="AJ40" s="38">
        <v>64500</v>
      </c>
      <c r="AK40" s="38">
        <f>SUM(Table1[[#This Row],[105-2.2b Deliveries in unit(Fresh Still births)]:[105-2.2d Deliveries in unit(Live Births)]])</f>
        <v>1695</v>
      </c>
    </row>
    <row r="41" spans="1:37" x14ac:dyDescent="0.15">
      <c r="A41" t="s">
        <v>156</v>
      </c>
      <c r="B41" s="35" t="s">
        <v>100</v>
      </c>
      <c r="C41" s="35" t="s">
        <v>62</v>
      </c>
      <c r="D41" s="35" t="s">
        <v>82</v>
      </c>
      <c r="E41" s="36" t="s">
        <v>36</v>
      </c>
      <c r="F41" s="36" t="s">
        <v>554</v>
      </c>
      <c r="G41" s="37">
        <v>2683</v>
      </c>
      <c r="H41" s="37">
        <v>909</v>
      </c>
      <c r="I41" s="37">
        <v>1340</v>
      </c>
      <c r="J41" s="37">
        <v>7704</v>
      </c>
      <c r="K41" s="37">
        <v>2013</v>
      </c>
      <c r="L41" s="37">
        <v>2036</v>
      </c>
      <c r="M41" s="37">
        <v>2510</v>
      </c>
      <c r="N41" s="37">
        <v>2201</v>
      </c>
      <c r="O41" s="37">
        <v>2453</v>
      </c>
      <c r="P41" s="37">
        <v>92</v>
      </c>
      <c r="Q41" s="37">
        <v>1610</v>
      </c>
      <c r="R41" s="37">
        <v>21</v>
      </c>
      <c r="S41" s="37">
        <v>35</v>
      </c>
      <c r="T41" s="37">
        <v>1568</v>
      </c>
      <c r="U41" s="37">
        <v>1486</v>
      </c>
      <c r="V41" s="37">
        <v>108</v>
      </c>
      <c r="W41" s="37">
        <v>23</v>
      </c>
      <c r="X41" s="37">
        <v>3</v>
      </c>
      <c r="Y41" s="37">
        <v>57</v>
      </c>
      <c r="Z41" s="37">
        <v>2638</v>
      </c>
      <c r="AA41" s="37">
        <v>133</v>
      </c>
      <c r="AB41" s="37">
        <v>236</v>
      </c>
      <c r="AC41" s="37">
        <v>137</v>
      </c>
      <c r="AD41" s="37">
        <v>3</v>
      </c>
      <c r="AE41" s="37">
        <v>9</v>
      </c>
      <c r="AF41" s="37">
        <v>247</v>
      </c>
      <c r="AG41" s="38">
        <f>IFERROR(0.05*Table1[[#This Row],[Projected population]],"")</f>
        <v>3225</v>
      </c>
      <c r="AH41" s="38">
        <f>IFERROR(0.0485*Table1[[#This Row],[Projected population]],"")</f>
        <v>3128.25</v>
      </c>
      <c r="AI41" s="38">
        <f>IFERROR(0.043*Table1[[#This Row],[Projected population]],"")</f>
        <v>2773.5</v>
      </c>
      <c r="AJ41" s="38">
        <v>64500</v>
      </c>
      <c r="AK41" s="38">
        <f>SUM(Table1[[#This Row],[105-2.2b Deliveries in unit(Fresh Still births)]:[105-2.2d Deliveries in unit(Live Births)]])</f>
        <v>1624</v>
      </c>
    </row>
    <row r="42" spans="1:37" x14ac:dyDescent="0.15">
      <c r="A42" t="s">
        <v>157</v>
      </c>
      <c r="B42" s="35" t="s">
        <v>100</v>
      </c>
      <c r="C42" s="35" t="s">
        <v>62</v>
      </c>
      <c r="D42" s="35" t="s">
        <v>83</v>
      </c>
      <c r="E42" s="36" t="s">
        <v>41</v>
      </c>
      <c r="F42" s="36" t="s">
        <v>554</v>
      </c>
      <c r="G42" s="37">
        <v>2515</v>
      </c>
      <c r="H42" s="37">
        <v>767</v>
      </c>
      <c r="I42" s="37">
        <v>1445</v>
      </c>
      <c r="J42" s="37">
        <v>7585</v>
      </c>
      <c r="K42" s="37">
        <v>2128</v>
      </c>
      <c r="L42" s="37">
        <v>2123</v>
      </c>
      <c r="M42" s="37">
        <v>2194</v>
      </c>
      <c r="N42" s="37">
        <v>1270</v>
      </c>
      <c r="O42" s="37">
        <v>1438</v>
      </c>
      <c r="P42" s="37">
        <v>50</v>
      </c>
      <c r="Q42" s="37">
        <v>1700</v>
      </c>
      <c r="R42" s="37">
        <v>17</v>
      </c>
      <c r="S42" s="37">
        <v>25</v>
      </c>
      <c r="T42" s="37">
        <v>1659</v>
      </c>
      <c r="U42" s="37">
        <v>1631</v>
      </c>
      <c r="V42" s="37">
        <v>135</v>
      </c>
      <c r="W42" s="37">
        <v>21</v>
      </c>
      <c r="X42" s="37">
        <v>5</v>
      </c>
      <c r="Y42" s="37">
        <v>68</v>
      </c>
      <c r="Z42" s="37">
        <v>3291</v>
      </c>
      <c r="AA42" s="37">
        <v>119</v>
      </c>
      <c r="AB42" s="37">
        <v>439</v>
      </c>
      <c r="AC42" s="37">
        <v>202</v>
      </c>
      <c r="AD42" s="37">
        <v>5</v>
      </c>
      <c r="AE42" s="37">
        <v>14</v>
      </c>
      <c r="AF42" s="37">
        <v>248</v>
      </c>
      <c r="AG42" s="38">
        <f>IFERROR(0.05*Table1[[#This Row],[Projected population]],"")</f>
        <v>3225</v>
      </c>
      <c r="AH42" s="38">
        <f>IFERROR(0.0485*Table1[[#This Row],[Projected population]],"")</f>
        <v>3128.25</v>
      </c>
      <c r="AI42" s="38">
        <f>IFERROR(0.043*Table1[[#This Row],[Projected population]],"")</f>
        <v>2773.5</v>
      </c>
      <c r="AJ42" s="38">
        <v>64500</v>
      </c>
      <c r="AK42" s="38">
        <f>SUM(Table1[[#This Row],[105-2.2b Deliveries in unit(Fresh Still births)]:[105-2.2d Deliveries in unit(Live Births)]])</f>
        <v>1701</v>
      </c>
    </row>
    <row r="43" spans="1:37" x14ac:dyDescent="0.15">
      <c r="A43" t="s">
        <v>158</v>
      </c>
      <c r="B43" s="35" t="s">
        <v>100</v>
      </c>
      <c r="C43" s="35" t="s">
        <v>62</v>
      </c>
      <c r="D43" s="35" t="s">
        <v>84</v>
      </c>
      <c r="E43" s="36" t="s">
        <v>42</v>
      </c>
      <c r="F43" s="36" t="s">
        <v>554</v>
      </c>
      <c r="G43" s="37">
        <v>2767</v>
      </c>
      <c r="H43" s="37">
        <v>965</v>
      </c>
      <c r="I43" s="37">
        <v>1628</v>
      </c>
      <c r="J43" s="37">
        <v>8893</v>
      </c>
      <c r="K43" s="37">
        <v>2087</v>
      </c>
      <c r="L43" s="37">
        <v>2357</v>
      </c>
      <c r="M43" s="37">
        <v>2605</v>
      </c>
      <c r="N43" s="37">
        <v>1871</v>
      </c>
      <c r="O43" s="37">
        <v>2441</v>
      </c>
      <c r="P43" s="37">
        <v>62</v>
      </c>
      <c r="Q43" s="37">
        <v>1937</v>
      </c>
      <c r="R43" s="37">
        <v>18</v>
      </c>
      <c r="S43" s="37">
        <v>31</v>
      </c>
      <c r="T43" s="37">
        <v>1888</v>
      </c>
      <c r="U43" s="37">
        <v>1873</v>
      </c>
      <c r="V43" s="37">
        <v>116</v>
      </c>
      <c r="W43" s="37">
        <v>17</v>
      </c>
      <c r="X43" s="37">
        <v>0</v>
      </c>
      <c r="Y43" s="37">
        <v>54</v>
      </c>
      <c r="Z43" s="37">
        <v>4090</v>
      </c>
      <c r="AA43" s="37">
        <v>174</v>
      </c>
      <c r="AB43" s="37">
        <v>436</v>
      </c>
      <c r="AC43" s="37">
        <v>151</v>
      </c>
      <c r="AD43" s="37"/>
      <c r="AE43" s="37">
        <v>14</v>
      </c>
      <c r="AF43" s="37">
        <v>275</v>
      </c>
      <c r="AG43" s="38">
        <f>IFERROR(0.05*Table1[[#This Row],[Projected population]],"")</f>
        <v>3225</v>
      </c>
      <c r="AH43" s="38">
        <f>IFERROR(0.0485*Table1[[#This Row],[Projected population]],"")</f>
        <v>3128.25</v>
      </c>
      <c r="AI43" s="38">
        <f>IFERROR(0.043*Table1[[#This Row],[Projected population]],"")</f>
        <v>2773.5</v>
      </c>
      <c r="AJ43" s="38">
        <v>64500</v>
      </c>
      <c r="AK43" s="38">
        <f>SUM(Table1[[#This Row],[105-2.2b Deliveries in unit(Fresh Still births)]:[105-2.2d Deliveries in unit(Live Births)]])</f>
        <v>1937</v>
      </c>
    </row>
    <row r="44" spans="1:37" x14ac:dyDescent="0.15">
      <c r="A44" t="s">
        <v>159</v>
      </c>
      <c r="B44" s="35" t="s">
        <v>100</v>
      </c>
      <c r="C44" s="35" t="s">
        <v>62</v>
      </c>
      <c r="D44" s="35" t="s">
        <v>85</v>
      </c>
      <c r="E44" s="36" t="s">
        <v>43</v>
      </c>
      <c r="F44" s="36" t="s">
        <v>555</v>
      </c>
      <c r="G44" s="37">
        <v>2642</v>
      </c>
      <c r="H44" s="37">
        <v>885</v>
      </c>
      <c r="I44" s="37">
        <v>1362</v>
      </c>
      <c r="J44" s="37">
        <v>7994</v>
      </c>
      <c r="K44" s="37">
        <v>2036</v>
      </c>
      <c r="L44" s="37">
        <v>2003</v>
      </c>
      <c r="M44" s="37">
        <v>2408</v>
      </c>
      <c r="N44" s="37">
        <v>988</v>
      </c>
      <c r="O44" s="37">
        <v>1763</v>
      </c>
      <c r="P44" s="37">
        <v>92</v>
      </c>
      <c r="Q44" s="37">
        <v>1965</v>
      </c>
      <c r="R44" s="37">
        <v>18</v>
      </c>
      <c r="S44" s="37">
        <v>27</v>
      </c>
      <c r="T44" s="37">
        <v>1917</v>
      </c>
      <c r="U44" s="37">
        <v>1891</v>
      </c>
      <c r="V44" s="37">
        <v>144</v>
      </c>
      <c r="W44" s="37">
        <v>17</v>
      </c>
      <c r="X44" s="37">
        <v>4</v>
      </c>
      <c r="Y44" s="37">
        <v>75</v>
      </c>
      <c r="Z44" s="37">
        <v>3790</v>
      </c>
      <c r="AA44" s="37">
        <v>179</v>
      </c>
      <c r="AB44" s="37">
        <v>446</v>
      </c>
      <c r="AC44" s="37">
        <v>166</v>
      </c>
      <c r="AD44" s="37">
        <v>4</v>
      </c>
      <c r="AE44" s="37">
        <v>16</v>
      </c>
      <c r="AF44" s="37">
        <v>261</v>
      </c>
      <c r="AG44" s="38">
        <f>IFERROR(0.05*Table1[[#This Row],[Projected population]],"")</f>
        <v>3285</v>
      </c>
      <c r="AH44" s="38">
        <f>IFERROR(0.0485*Table1[[#This Row],[Projected population]],"")</f>
        <v>3186.4500000000003</v>
      </c>
      <c r="AI44" s="38">
        <f>IFERROR(0.043*Table1[[#This Row],[Projected population]],"")</f>
        <v>2825.1</v>
      </c>
      <c r="AJ44" s="38">
        <v>65700</v>
      </c>
      <c r="AK44" s="38">
        <f>SUM(Table1[[#This Row],[105-2.2b Deliveries in unit(Fresh Still births)]:[105-2.2d Deliveries in unit(Live Births)]])</f>
        <v>1962</v>
      </c>
    </row>
    <row r="45" spans="1:37" x14ac:dyDescent="0.15">
      <c r="A45" t="s">
        <v>160</v>
      </c>
      <c r="B45" s="35" t="s">
        <v>100</v>
      </c>
      <c r="C45" s="35" t="s">
        <v>62</v>
      </c>
      <c r="D45" s="35" t="s">
        <v>86</v>
      </c>
      <c r="E45" s="36" t="s">
        <v>44</v>
      </c>
      <c r="F45" s="36" t="s">
        <v>555</v>
      </c>
      <c r="G45" s="37">
        <v>3225</v>
      </c>
      <c r="H45" s="37">
        <v>985</v>
      </c>
      <c r="I45" s="37">
        <v>1547</v>
      </c>
      <c r="J45" s="37">
        <v>9062</v>
      </c>
      <c r="K45" s="37">
        <v>2452</v>
      </c>
      <c r="L45" s="37">
        <v>2351</v>
      </c>
      <c r="M45" s="37">
        <v>2888</v>
      </c>
      <c r="N45" s="37">
        <v>1257</v>
      </c>
      <c r="O45" s="37">
        <v>1333</v>
      </c>
      <c r="P45" s="37">
        <v>59</v>
      </c>
      <c r="Q45" s="37">
        <v>1936</v>
      </c>
      <c r="R45" s="37">
        <v>30</v>
      </c>
      <c r="S45" s="37">
        <v>24</v>
      </c>
      <c r="T45" s="37">
        <v>1873</v>
      </c>
      <c r="U45" s="37">
        <v>1838</v>
      </c>
      <c r="V45" s="37">
        <v>147</v>
      </c>
      <c r="W45" s="37">
        <v>27</v>
      </c>
      <c r="X45" s="37">
        <v>6</v>
      </c>
      <c r="Y45" s="37">
        <v>50</v>
      </c>
      <c r="Z45" s="37">
        <v>4160</v>
      </c>
      <c r="AA45" s="37">
        <v>160</v>
      </c>
      <c r="AB45" s="37">
        <v>591</v>
      </c>
      <c r="AC45" s="37">
        <v>180</v>
      </c>
      <c r="AD45" s="37">
        <v>6</v>
      </c>
      <c r="AE45" s="37">
        <v>35</v>
      </c>
      <c r="AF45" s="37">
        <v>228</v>
      </c>
      <c r="AG45" s="38">
        <f>IFERROR(0.05*Table1[[#This Row],[Projected population]],"")</f>
        <v>3285</v>
      </c>
      <c r="AH45" s="38">
        <f>IFERROR(0.0485*Table1[[#This Row],[Projected population]],"")</f>
        <v>3186.4500000000003</v>
      </c>
      <c r="AI45" s="38">
        <f>IFERROR(0.043*Table1[[#This Row],[Projected population]],"")</f>
        <v>2825.1</v>
      </c>
      <c r="AJ45" s="38">
        <v>65700</v>
      </c>
      <c r="AK45" s="38">
        <f>SUM(Table1[[#This Row],[105-2.2b Deliveries in unit(Fresh Still births)]:[105-2.2d Deliveries in unit(Live Births)]])</f>
        <v>1927</v>
      </c>
    </row>
    <row r="46" spans="1:37" x14ac:dyDescent="0.15">
      <c r="A46" t="s">
        <v>161</v>
      </c>
      <c r="B46" s="35" t="s">
        <v>100</v>
      </c>
      <c r="C46" s="35" t="s">
        <v>62</v>
      </c>
      <c r="D46" s="35" t="s">
        <v>87</v>
      </c>
      <c r="E46" s="36" t="s">
        <v>35</v>
      </c>
      <c r="F46" s="36" t="s">
        <v>555</v>
      </c>
      <c r="G46" s="37">
        <v>3070</v>
      </c>
      <c r="H46" s="37">
        <v>951</v>
      </c>
      <c r="I46" s="37">
        <v>1469</v>
      </c>
      <c r="J46" s="37">
        <v>9032</v>
      </c>
      <c r="K46" s="37">
        <v>2426</v>
      </c>
      <c r="L46" s="37">
        <v>2475</v>
      </c>
      <c r="M46" s="37">
        <v>2814</v>
      </c>
      <c r="N46" s="37">
        <v>2000</v>
      </c>
      <c r="O46" s="37">
        <v>1733</v>
      </c>
      <c r="P46" s="37">
        <v>92</v>
      </c>
      <c r="Q46" s="37">
        <v>1964</v>
      </c>
      <c r="R46" s="37">
        <v>15</v>
      </c>
      <c r="S46" s="37">
        <v>16</v>
      </c>
      <c r="T46" s="37">
        <v>1931</v>
      </c>
      <c r="U46" s="37">
        <v>1818</v>
      </c>
      <c r="V46" s="37">
        <v>140</v>
      </c>
      <c r="W46" s="37">
        <v>22</v>
      </c>
      <c r="X46" s="37">
        <v>2</v>
      </c>
      <c r="Y46" s="37">
        <v>65</v>
      </c>
      <c r="Z46" s="37">
        <v>4047</v>
      </c>
      <c r="AA46" s="37">
        <v>233</v>
      </c>
      <c r="AB46" s="37">
        <v>470</v>
      </c>
      <c r="AC46" s="37">
        <v>226</v>
      </c>
      <c r="AD46" s="37">
        <v>2</v>
      </c>
      <c r="AE46" s="37">
        <v>12</v>
      </c>
      <c r="AF46" s="37">
        <v>239</v>
      </c>
      <c r="AG46" s="38">
        <f>IFERROR(0.05*Table1[[#This Row],[Projected population]],"")</f>
        <v>3285</v>
      </c>
      <c r="AH46" s="38">
        <f>IFERROR(0.0485*Table1[[#This Row],[Projected population]],"")</f>
        <v>3186.4500000000003</v>
      </c>
      <c r="AI46" s="38">
        <f>IFERROR(0.043*Table1[[#This Row],[Projected population]],"")</f>
        <v>2825.1</v>
      </c>
      <c r="AJ46" s="38">
        <v>65700</v>
      </c>
      <c r="AK46" s="38">
        <f>SUM(Table1[[#This Row],[105-2.2b Deliveries in unit(Fresh Still births)]:[105-2.2d Deliveries in unit(Live Births)]])</f>
        <v>1962</v>
      </c>
    </row>
    <row r="47" spans="1:37" x14ac:dyDescent="0.15">
      <c r="A47" t="s">
        <v>162</v>
      </c>
      <c r="B47" s="35" t="s">
        <v>100</v>
      </c>
      <c r="C47" s="35" t="s">
        <v>62</v>
      </c>
      <c r="D47" s="35" t="s">
        <v>88</v>
      </c>
      <c r="E47" s="36" t="s">
        <v>45</v>
      </c>
      <c r="F47" s="36" t="s">
        <v>555</v>
      </c>
      <c r="G47" s="37">
        <v>2801</v>
      </c>
      <c r="H47" s="37">
        <v>903</v>
      </c>
      <c r="I47" s="37">
        <v>1687</v>
      </c>
      <c r="J47" s="37">
        <v>9319</v>
      </c>
      <c r="K47" s="37">
        <v>2496</v>
      </c>
      <c r="L47" s="37">
        <v>2159</v>
      </c>
      <c r="M47" s="37">
        <v>2647</v>
      </c>
      <c r="N47" s="37">
        <v>2606</v>
      </c>
      <c r="O47" s="37">
        <v>1694</v>
      </c>
      <c r="P47" s="37">
        <v>61</v>
      </c>
      <c r="Q47" s="37">
        <v>2135</v>
      </c>
      <c r="R47" s="37">
        <v>21</v>
      </c>
      <c r="S47" s="37">
        <v>22</v>
      </c>
      <c r="T47" s="37">
        <v>2093</v>
      </c>
      <c r="U47" s="37">
        <v>1980</v>
      </c>
      <c r="V47" s="37">
        <v>140</v>
      </c>
      <c r="W47" s="37">
        <v>16</v>
      </c>
      <c r="X47" s="37">
        <v>5</v>
      </c>
      <c r="Y47" s="37">
        <v>90</v>
      </c>
      <c r="Z47" s="37">
        <v>4254</v>
      </c>
      <c r="AA47" s="37">
        <v>212</v>
      </c>
      <c r="AB47" s="37">
        <v>563</v>
      </c>
      <c r="AC47" s="37">
        <v>159</v>
      </c>
      <c r="AD47" s="37">
        <v>4</v>
      </c>
      <c r="AE47" s="37">
        <v>14</v>
      </c>
      <c r="AF47" s="37">
        <v>324</v>
      </c>
      <c r="AG47" s="38">
        <f>IFERROR(0.05*Table1[[#This Row],[Projected population]],"")</f>
        <v>3285</v>
      </c>
      <c r="AH47" s="38">
        <f>IFERROR(0.0485*Table1[[#This Row],[Projected population]],"")</f>
        <v>3186.4500000000003</v>
      </c>
      <c r="AI47" s="38">
        <f>IFERROR(0.043*Table1[[#This Row],[Projected population]],"")</f>
        <v>2825.1</v>
      </c>
      <c r="AJ47" s="38">
        <v>65700</v>
      </c>
      <c r="AK47" s="38">
        <f>SUM(Table1[[#This Row],[105-2.2b Deliveries in unit(Fresh Still births)]:[105-2.2d Deliveries in unit(Live Births)]])</f>
        <v>2136</v>
      </c>
    </row>
    <row r="48" spans="1:37" x14ac:dyDescent="0.15">
      <c r="A48" t="s">
        <v>163</v>
      </c>
      <c r="B48" s="35" t="s">
        <v>100</v>
      </c>
      <c r="C48" s="35" t="s">
        <v>62</v>
      </c>
      <c r="D48" s="35" t="s">
        <v>89</v>
      </c>
      <c r="E48" s="36" t="s">
        <v>49</v>
      </c>
      <c r="F48" s="36" t="s">
        <v>556</v>
      </c>
      <c r="G48" s="37">
        <v>2641</v>
      </c>
      <c r="H48" s="37">
        <v>874</v>
      </c>
      <c r="I48" s="37">
        <v>1386</v>
      </c>
      <c r="J48" s="37">
        <v>8346</v>
      </c>
      <c r="K48" s="37">
        <v>2128</v>
      </c>
      <c r="L48" s="37">
        <v>1984</v>
      </c>
      <c r="M48" s="37">
        <v>2527</v>
      </c>
      <c r="N48" s="37">
        <v>2214</v>
      </c>
      <c r="O48" s="37">
        <v>789</v>
      </c>
      <c r="P48" s="37">
        <v>25</v>
      </c>
      <c r="Q48" s="37">
        <v>2199</v>
      </c>
      <c r="R48" s="37">
        <v>26</v>
      </c>
      <c r="S48" s="37">
        <v>24</v>
      </c>
      <c r="T48" s="37">
        <v>2143</v>
      </c>
      <c r="U48" s="37">
        <v>2048</v>
      </c>
      <c r="V48" s="37">
        <v>149</v>
      </c>
      <c r="W48" s="37">
        <v>15</v>
      </c>
      <c r="X48" s="37">
        <v>3</v>
      </c>
      <c r="Y48" s="37">
        <v>76</v>
      </c>
      <c r="Z48" s="37">
        <v>4193</v>
      </c>
      <c r="AA48" s="37">
        <v>144</v>
      </c>
      <c r="AB48" s="37">
        <v>579</v>
      </c>
      <c r="AC48" s="37">
        <v>118</v>
      </c>
      <c r="AD48" s="37">
        <v>3</v>
      </c>
      <c r="AE48" s="37">
        <v>17</v>
      </c>
      <c r="AF48" s="37">
        <v>305</v>
      </c>
      <c r="AG48" s="38">
        <f>IFERROR(0.05*Table1[[#This Row],[Projected population]],"")</f>
        <v>3346.25</v>
      </c>
      <c r="AH48" s="38">
        <f>IFERROR(0.0485*Table1[[#This Row],[Projected population]],"")</f>
        <v>3245.8625000000002</v>
      </c>
      <c r="AI48" s="38">
        <f>IFERROR(0.043*Table1[[#This Row],[Projected population]],"")</f>
        <v>2877.7749999999996</v>
      </c>
      <c r="AJ48" s="38">
        <v>66925</v>
      </c>
      <c r="AK48" s="38">
        <f>SUM(Table1[[#This Row],[105-2.2b Deliveries in unit(Fresh Still births)]:[105-2.2d Deliveries in unit(Live Births)]])</f>
        <v>2193</v>
      </c>
    </row>
    <row r="49" spans="1:37" x14ac:dyDescent="0.15">
      <c r="A49" t="s">
        <v>164</v>
      </c>
      <c r="B49" s="35" t="s">
        <v>100</v>
      </c>
      <c r="C49" s="35" t="s">
        <v>62</v>
      </c>
      <c r="D49" s="35" t="s">
        <v>90</v>
      </c>
      <c r="E49" s="36" t="s">
        <v>50</v>
      </c>
      <c r="F49" s="36" t="s">
        <v>556</v>
      </c>
      <c r="G49" s="37">
        <v>3049</v>
      </c>
      <c r="H49" s="37">
        <v>1043</v>
      </c>
      <c r="I49" s="37">
        <v>1521</v>
      </c>
      <c r="J49" s="37">
        <v>9373</v>
      </c>
      <c r="K49" s="37">
        <v>2294</v>
      </c>
      <c r="L49" s="37">
        <v>2187</v>
      </c>
      <c r="M49" s="37">
        <v>2750</v>
      </c>
      <c r="N49" s="37">
        <v>2326</v>
      </c>
      <c r="O49" s="37">
        <v>1613</v>
      </c>
      <c r="P49" s="37">
        <v>32</v>
      </c>
      <c r="Q49" s="37">
        <v>2154</v>
      </c>
      <c r="R49" s="37">
        <v>23</v>
      </c>
      <c r="S49" s="37">
        <v>21</v>
      </c>
      <c r="T49" s="37">
        <v>2121</v>
      </c>
      <c r="U49" s="37">
        <v>2020</v>
      </c>
      <c r="V49" s="37">
        <v>145</v>
      </c>
      <c r="W49" s="37">
        <v>12</v>
      </c>
      <c r="X49" s="37">
        <v>2</v>
      </c>
      <c r="Y49" s="37">
        <v>78</v>
      </c>
      <c r="Z49" s="37">
        <v>5372</v>
      </c>
      <c r="AA49" s="37">
        <v>223</v>
      </c>
      <c r="AB49" s="37">
        <v>584</v>
      </c>
      <c r="AC49" s="37">
        <v>226</v>
      </c>
      <c r="AD49" s="37">
        <v>2</v>
      </c>
      <c r="AE49" s="37">
        <v>18</v>
      </c>
      <c r="AF49" s="37">
        <v>339</v>
      </c>
      <c r="AG49" s="38">
        <f>IFERROR(0.05*Table1[[#This Row],[Projected population]],"")</f>
        <v>3346.25</v>
      </c>
      <c r="AH49" s="38">
        <f>IFERROR(0.0485*Table1[[#This Row],[Projected population]],"")</f>
        <v>3245.8625000000002</v>
      </c>
      <c r="AI49" s="38">
        <f>IFERROR(0.043*Table1[[#This Row],[Projected population]],"")</f>
        <v>2877.7749999999996</v>
      </c>
      <c r="AJ49" s="38">
        <v>66925</v>
      </c>
      <c r="AK49" s="38">
        <f>SUM(Table1[[#This Row],[105-2.2b Deliveries in unit(Fresh Still births)]:[105-2.2d Deliveries in unit(Live Births)]])</f>
        <v>2165</v>
      </c>
    </row>
    <row r="50" spans="1:37" x14ac:dyDescent="0.15">
      <c r="A50" t="s">
        <v>165</v>
      </c>
      <c r="B50" s="35" t="s">
        <v>100</v>
      </c>
      <c r="C50" s="35" t="s">
        <v>62</v>
      </c>
      <c r="D50" s="35" t="s">
        <v>91</v>
      </c>
      <c r="E50" s="36" t="s">
        <v>58</v>
      </c>
      <c r="F50" s="36" t="s">
        <v>556</v>
      </c>
      <c r="G50" s="37">
        <v>2968</v>
      </c>
      <c r="H50" s="37">
        <v>833</v>
      </c>
      <c r="I50" s="37">
        <v>1609</v>
      </c>
      <c r="J50" s="37">
        <v>9125</v>
      </c>
      <c r="K50" s="37">
        <v>2263</v>
      </c>
      <c r="L50" s="37">
        <v>2109</v>
      </c>
      <c r="M50" s="37">
        <v>2550</v>
      </c>
      <c r="N50" s="37">
        <v>1840</v>
      </c>
      <c r="O50" s="37">
        <v>3477</v>
      </c>
      <c r="P50" s="37">
        <v>96</v>
      </c>
      <c r="Q50" s="37">
        <v>2071</v>
      </c>
      <c r="R50" s="37">
        <v>21</v>
      </c>
      <c r="S50" s="37">
        <v>33</v>
      </c>
      <c r="T50" s="37">
        <v>2044</v>
      </c>
      <c r="U50" s="37">
        <v>1929</v>
      </c>
      <c r="V50" s="37">
        <v>155</v>
      </c>
      <c r="W50" s="37">
        <v>24</v>
      </c>
      <c r="X50" s="37">
        <v>2</v>
      </c>
      <c r="Y50" s="37">
        <v>66</v>
      </c>
      <c r="Z50" s="37">
        <v>4512</v>
      </c>
      <c r="AA50" s="37">
        <v>131</v>
      </c>
      <c r="AB50" s="37">
        <v>644</v>
      </c>
      <c r="AC50" s="37">
        <v>261</v>
      </c>
      <c r="AD50" s="37">
        <v>2</v>
      </c>
      <c r="AE50" s="37">
        <v>81</v>
      </c>
      <c r="AF50" s="37">
        <v>325</v>
      </c>
      <c r="AG50" s="38">
        <f>IFERROR(0.05*Table1[[#This Row],[Projected population]],"")</f>
        <v>3346.25</v>
      </c>
      <c r="AH50" s="38">
        <f>IFERROR(0.0485*Table1[[#This Row],[Projected population]],"")</f>
        <v>3245.8625000000002</v>
      </c>
      <c r="AI50" s="38">
        <f>IFERROR(0.043*Table1[[#This Row],[Projected population]],"")</f>
        <v>2877.7749999999996</v>
      </c>
      <c r="AJ50" s="38">
        <v>66925</v>
      </c>
      <c r="AK50" s="38">
        <f>SUM(Table1[[#This Row],[105-2.2b Deliveries in unit(Fresh Still births)]:[105-2.2d Deliveries in unit(Live Births)]])</f>
        <v>2098</v>
      </c>
    </row>
    <row r="51" spans="1:37" x14ac:dyDescent="0.15">
      <c r="A51" t="s">
        <v>166</v>
      </c>
      <c r="B51" s="35" t="s">
        <v>100</v>
      </c>
      <c r="C51" s="35" t="s">
        <v>62</v>
      </c>
      <c r="D51" s="35" t="s">
        <v>92</v>
      </c>
      <c r="E51" s="36" t="s">
        <v>59</v>
      </c>
      <c r="F51" s="36" t="s">
        <v>556</v>
      </c>
      <c r="G51" s="37">
        <v>2548</v>
      </c>
      <c r="H51" s="37">
        <v>854</v>
      </c>
      <c r="I51" s="37">
        <v>1606</v>
      </c>
      <c r="J51" s="37">
        <v>8997</v>
      </c>
      <c r="K51" s="37">
        <v>2084</v>
      </c>
      <c r="L51" s="37">
        <v>1976</v>
      </c>
      <c r="M51" s="37">
        <v>1804</v>
      </c>
      <c r="N51" s="37">
        <v>1239</v>
      </c>
      <c r="O51" s="37">
        <v>2330</v>
      </c>
      <c r="P51" s="37">
        <v>85</v>
      </c>
      <c r="Q51" s="37">
        <v>2185</v>
      </c>
      <c r="R51" s="37">
        <v>27</v>
      </c>
      <c r="S51" s="37">
        <v>30</v>
      </c>
      <c r="T51" s="37">
        <v>2146</v>
      </c>
      <c r="U51" s="37">
        <v>2034</v>
      </c>
      <c r="V51" s="37">
        <v>254</v>
      </c>
      <c r="W51" s="37">
        <v>12</v>
      </c>
      <c r="X51" s="37">
        <v>2</v>
      </c>
      <c r="Y51" s="37">
        <v>50</v>
      </c>
      <c r="Z51" s="37">
        <v>4218</v>
      </c>
      <c r="AA51" s="37">
        <v>120</v>
      </c>
      <c r="AB51" s="37">
        <v>456</v>
      </c>
      <c r="AC51" s="37">
        <v>153</v>
      </c>
      <c r="AD51" s="37">
        <v>2</v>
      </c>
      <c r="AE51" s="37">
        <v>8</v>
      </c>
      <c r="AF51" s="37">
        <v>326</v>
      </c>
      <c r="AG51" s="38">
        <f>IFERROR(0.05*Table1[[#This Row],[Projected population]],"")</f>
        <v>3346.25</v>
      </c>
      <c r="AH51" s="38">
        <f>IFERROR(0.0485*Table1[[#This Row],[Projected population]],"")</f>
        <v>3245.8625000000002</v>
      </c>
      <c r="AI51" s="38">
        <f>IFERROR(0.043*Table1[[#This Row],[Projected population]],"")</f>
        <v>2877.7749999999996</v>
      </c>
      <c r="AJ51" s="38">
        <v>66925</v>
      </c>
      <c r="AK51" s="38">
        <f>SUM(Table1[[#This Row],[105-2.2b Deliveries in unit(Fresh Still births)]:[105-2.2d Deliveries in unit(Live Births)]])</f>
        <v>2203</v>
      </c>
    </row>
    <row r="52" spans="1:37" x14ac:dyDescent="0.15">
      <c r="A52" t="s">
        <v>167</v>
      </c>
      <c r="B52" s="35" t="s">
        <v>100</v>
      </c>
      <c r="C52" s="35" t="s">
        <v>62</v>
      </c>
      <c r="D52" s="35" t="s">
        <v>93</v>
      </c>
      <c r="E52" s="36" t="s">
        <v>81</v>
      </c>
      <c r="F52" s="36" t="s">
        <v>557</v>
      </c>
      <c r="G52" s="37">
        <v>2162</v>
      </c>
      <c r="H52" s="37">
        <v>700</v>
      </c>
      <c r="I52" s="37">
        <v>1354</v>
      </c>
      <c r="J52" s="37">
        <v>7153</v>
      </c>
      <c r="K52" s="37">
        <v>1696</v>
      </c>
      <c r="L52" s="37">
        <v>1434</v>
      </c>
      <c r="M52" s="37">
        <v>1742</v>
      </c>
      <c r="N52" s="37">
        <v>1820</v>
      </c>
      <c r="O52" s="37">
        <v>1544</v>
      </c>
      <c r="P52" s="37">
        <v>47</v>
      </c>
      <c r="Q52" s="37">
        <v>1919</v>
      </c>
      <c r="R52" s="37">
        <v>13</v>
      </c>
      <c r="S52" s="37">
        <v>22</v>
      </c>
      <c r="T52" s="37">
        <v>1877</v>
      </c>
      <c r="U52" s="37">
        <v>1699</v>
      </c>
      <c r="V52" s="37">
        <v>132</v>
      </c>
      <c r="W52" s="37">
        <v>15</v>
      </c>
      <c r="X52" s="37">
        <v>3</v>
      </c>
      <c r="Y52" s="37">
        <v>47</v>
      </c>
      <c r="Z52" s="37">
        <v>3503</v>
      </c>
      <c r="AA52" s="37">
        <v>83</v>
      </c>
      <c r="AB52" s="37">
        <v>315</v>
      </c>
      <c r="AC52" s="37">
        <v>246</v>
      </c>
      <c r="AD52" s="37">
        <v>2</v>
      </c>
      <c r="AE52" s="37">
        <v>10</v>
      </c>
      <c r="AF52" s="37">
        <v>307</v>
      </c>
      <c r="AG52" s="38">
        <f>IFERROR(0.05*Table1[[#This Row],[Projected population]],"")</f>
        <v>3407.5</v>
      </c>
      <c r="AH52" s="38">
        <f>IFERROR(0.0485*Table1[[#This Row],[Projected population]],"")</f>
        <v>3305.2750000000001</v>
      </c>
      <c r="AI52" s="38">
        <f>IFERROR(0.043*Table1[[#This Row],[Projected population]],"")</f>
        <v>2930.45</v>
      </c>
      <c r="AJ52" s="38">
        <v>68150</v>
      </c>
      <c r="AK52" s="38">
        <f>SUM(Table1[[#This Row],[105-2.2b Deliveries in unit(Fresh Still births)]:[105-2.2d Deliveries in unit(Live Births)]])</f>
        <v>1912</v>
      </c>
    </row>
    <row r="53" spans="1:37" x14ac:dyDescent="0.15">
      <c r="A53" t="s">
        <v>168</v>
      </c>
      <c r="B53" s="35" t="s">
        <v>100</v>
      </c>
      <c r="C53" s="35" t="s">
        <v>63</v>
      </c>
      <c r="D53" s="35" t="s">
        <v>98</v>
      </c>
      <c r="E53" s="36" t="s">
        <v>34</v>
      </c>
      <c r="F53" s="36" t="s">
        <v>560</v>
      </c>
      <c r="G53" s="37">
        <v>5539</v>
      </c>
      <c r="H53" s="37">
        <v>1273</v>
      </c>
      <c r="I53" s="37">
        <v>2402</v>
      </c>
      <c r="J53" s="37">
        <v>13972</v>
      </c>
      <c r="K53" s="37">
        <v>4400</v>
      </c>
      <c r="L53" s="37">
        <v>2984</v>
      </c>
      <c r="M53" s="37">
        <v>4952</v>
      </c>
      <c r="N53" s="37">
        <v>4173</v>
      </c>
      <c r="O53" s="37">
        <v>4465</v>
      </c>
      <c r="P53" s="37">
        <v>126</v>
      </c>
      <c r="Q53" s="37">
        <v>3559</v>
      </c>
      <c r="R53" s="37">
        <v>86</v>
      </c>
      <c r="S53" s="37">
        <v>63</v>
      </c>
      <c r="T53" s="37">
        <v>3463</v>
      </c>
      <c r="U53" s="37">
        <v>1546</v>
      </c>
      <c r="V53" s="37">
        <v>154</v>
      </c>
      <c r="W53" s="37">
        <v>19</v>
      </c>
      <c r="X53" s="37">
        <v>2</v>
      </c>
      <c r="Y53" s="37">
        <v>45</v>
      </c>
      <c r="Z53" s="37">
        <v>10683</v>
      </c>
      <c r="AA53" s="37">
        <v>631</v>
      </c>
      <c r="AB53" s="37">
        <v>751</v>
      </c>
      <c r="AC53" s="37">
        <v>440</v>
      </c>
      <c r="AD53" s="37">
        <v>15</v>
      </c>
      <c r="AE53" s="37">
        <v>12</v>
      </c>
      <c r="AF53" s="37">
        <v>291</v>
      </c>
      <c r="AG53" s="38">
        <f>IFERROR(0.05*Table1[[#This Row],[Projected population]],"")</f>
        <v>6526.25</v>
      </c>
      <c r="AH53" s="38">
        <f>IFERROR(0.0485*Table1[[#This Row],[Projected population]],"")</f>
        <v>6330.4625000000005</v>
      </c>
      <c r="AI53" s="38">
        <f>IFERROR(0.043*Table1[[#This Row],[Projected population]],"")</f>
        <v>5612.5749999999998</v>
      </c>
      <c r="AJ53" s="38">
        <v>130525</v>
      </c>
      <c r="AK53" s="38">
        <f>SUM(Table1[[#This Row],[105-2.2b Deliveries in unit(Fresh Still births)]:[105-2.2d Deliveries in unit(Live Births)]])</f>
        <v>3612</v>
      </c>
    </row>
    <row r="54" spans="1:37" x14ac:dyDescent="0.15">
      <c r="A54" t="s">
        <v>169</v>
      </c>
      <c r="B54" s="35" t="s">
        <v>100</v>
      </c>
      <c r="C54" s="35" t="s">
        <v>63</v>
      </c>
      <c r="D54" s="35" t="s">
        <v>94</v>
      </c>
      <c r="E54" s="36" t="s">
        <v>37</v>
      </c>
      <c r="F54" s="36" t="s">
        <v>560</v>
      </c>
      <c r="G54" s="37">
        <v>5935</v>
      </c>
      <c r="H54" s="37">
        <v>1157</v>
      </c>
      <c r="I54" s="37">
        <v>2381</v>
      </c>
      <c r="J54" s="37">
        <v>15412</v>
      </c>
      <c r="K54" s="37">
        <v>5358</v>
      </c>
      <c r="L54" s="37">
        <v>3750</v>
      </c>
      <c r="M54" s="37">
        <v>6167</v>
      </c>
      <c r="N54" s="37">
        <v>3470</v>
      </c>
      <c r="O54" s="37">
        <v>4929</v>
      </c>
      <c r="P54" s="37">
        <v>147</v>
      </c>
      <c r="Q54" s="37">
        <v>3615</v>
      </c>
      <c r="R54" s="37">
        <v>53</v>
      </c>
      <c r="S54" s="37">
        <v>38</v>
      </c>
      <c r="T54" s="37">
        <v>3532</v>
      </c>
      <c r="U54" s="37">
        <v>3053</v>
      </c>
      <c r="V54" s="37">
        <v>164</v>
      </c>
      <c r="W54" s="37">
        <v>15</v>
      </c>
      <c r="X54" s="37">
        <v>3</v>
      </c>
      <c r="Y54" s="37">
        <v>83</v>
      </c>
      <c r="Z54" s="37">
        <v>5634</v>
      </c>
      <c r="AA54" s="37">
        <v>544</v>
      </c>
      <c r="AB54" s="37">
        <v>619</v>
      </c>
      <c r="AC54" s="37">
        <v>210</v>
      </c>
      <c r="AD54" s="37">
        <v>6</v>
      </c>
      <c r="AE54" s="37">
        <v>5</v>
      </c>
      <c r="AF54" s="37">
        <v>261</v>
      </c>
      <c r="AG54" s="38">
        <f>IFERROR(0.05*Table1[[#This Row],[Projected population]],"")</f>
        <v>6526.25</v>
      </c>
      <c r="AH54" s="38">
        <f>IFERROR(0.0485*Table1[[#This Row],[Projected population]],"")</f>
        <v>6330.4625000000005</v>
      </c>
      <c r="AI54" s="38">
        <f>IFERROR(0.043*Table1[[#This Row],[Projected population]],"")</f>
        <v>5612.5749999999998</v>
      </c>
      <c r="AJ54" s="38">
        <v>130525</v>
      </c>
      <c r="AK54" s="38">
        <f>SUM(Table1[[#This Row],[105-2.2b Deliveries in unit(Fresh Still births)]:[105-2.2d Deliveries in unit(Live Births)]])</f>
        <v>3623</v>
      </c>
    </row>
    <row r="55" spans="1:37" x14ac:dyDescent="0.15">
      <c r="A55" t="s">
        <v>170</v>
      </c>
      <c r="B55" s="35" t="s">
        <v>100</v>
      </c>
      <c r="C55" s="35" t="s">
        <v>63</v>
      </c>
      <c r="D55" s="35" t="s">
        <v>95</v>
      </c>
      <c r="E55" s="36" t="s">
        <v>38</v>
      </c>
      <c r="F55" s="36" t="s">
        <v>560</v>
      </c>
      <c r="G55" s="37">
        <v>6034</v>
      </c>
      <c r="H55" s="37">
        <v>1441</v>
      </c>
      <c r="I55" s="37">
        <v>2318</v>
      </c>
      <c r="J55" s="37">
        <v>14253</v>
      </c>
      <c r="K55" s="37">
        <v>5231</v>
      </c>
      <c r="L55" s="37">
        <v>4180</v>
      </c>
      <c r="M55" s="37">
        <v>5425</v>
      </c>
      <c r="N55" s="37">
        <v>3540</v>
      </c>
      <c r="O55" s="37">
        <v>4416</v>
      </c>
      <c r="P55" s="37">
        <v>110</v>
      </c>
      <c r="Q55" s="37">
        <v>3590</v>
      </c>
      <c r="R55" s="37">
        <v>43</v>
      </c>
      <c r="S55" s="37">
        <v>37</v>
      </c>
      <c r="T55" s="37">
        <v>3482</v>
      </c>
      <c r="U55" s="37">
        <v>3070</v>
      </c>
      <c r="V55" s="37">
        <v>136</v>
      </c>
      <c r="W55" s="37">
        <v>50</v>
      </c>
      <c r="X55" s="37">
        <v>1</v>
      </c>
      <c r="Y55" s="37">
        <v>89</v>
      </c>
      <c r="Z55" s="37">
        <v>6955</v>
      </c>
      <c r="AA55" s="37">
        <v>528</v>
      </c>
      <c r="AB55" s="37">
        <v>690</v>
      </c>
      <c r="AC55" s="37">
        <v>362</v>
      </c>
      <c r="AD55" s="37">
        <v>9</v>
      </c>
      <c r="AE55" s="37">
        <v>5</v>
      </c>
      <c r="AF55" s="37">
        <v>290</v>
      </c>
      <c r="AG55" s="38">
        <f>IFERROR(0.05*Table1[[#This Row],[Projected population]],"")</f>
        <v>6526.25</v>
      </c>
      <c r="AH55" s="38">
        <f>IFERROR(0.0485*Table1[[#This Row],[Projected population]],"")</f>
        <v>6330.4625000000005</v>
      </c>
      <c r="AI55" s="38">
        <f>IFERROR(0.043*Table1[[#This Row],[Projected population]],"")</f>
        <v>5612.5749999999998</v>
      </c>
      <c r="AJ55" s="38">
        <v>130525</v>
      </c>
      <c r="AK55" s="38">
        <f>SUM(Table1[[#This Row],[105-2.2b Deliveries in unit(Fresh Still births)]:[105-2.2d Deliveries in unit(Live Births)]])</f>
        <v>3562</v>
      </c>
    </row>
    <row r="56" spans="1:37" x14ac:dyDescent="0.15">
      <c r="A56" t="s">
        <v>171</v>
      </c>
      <c r="B56" s="35" t="s">
        <v>100</v>
      </c>
      <c r="C56" s="35" t="s">
        <v>63</v>
      </c>
      <c r="D56" s="35" t="s">
        <v>96</v>
      </c>
      <c r="E56" s="36" t="s">
        <v>39</v>
      </c>
      <c r="F56" s="36" t="s">
        <v>560</v>
      </c>
      <c r="G56" s="37">
        <v>5634</v>
      </c>
      <c r="H56" s="37">
        <v>1116</v>
      </c>
      <c r="I56" s="37">
        <v>2436</v>
      </c>
      <c r="J56" s="37">
        <v>16184</v>
      </c>
      <c r="K56" s="37">
        <v>4952</v>
      </c>
      <c r="L56" s="37">
        <v>4276</v>
      </c>
      <c r="M56" s="37">
        <v>5017</v>
      </c>
      <c r="N56" s="37">
        <v>4194</v>
      </c>
      <c r="O56" s="37">
        <v>4152</v>
      </c>
      <c r="P56" s="37">
        <v>112</v>
      </c>
      <c r="Q56" s="37">
        <v>3569</v>
      </c>
      <c r="R56" s="37">
        <v>39</v>
      </c>
      <c r="S56" s="37">
        <v>41</v>
      </c>
      <c r="T56" s="37">
        <v>3376</v>
      </c>
      <c r="U56" s="37">
        <v>3205</v>
      </c>
      <c r="V56" s="37">
        <v>160</v>
      </c>
      <c r="W56" s="37">
        <v>8</v>
      </c>
      <c r="X56" s="37">
        <v>1</v>
      </c>
      <c r="Y56" s="37">
        <v>74</v>
      </c>
      <c r="Z56" s="37">
        <v>8993</v>
      </c>
      <c r="AA56" s="37">
        <v>621</v>
      </c>
      <c r="AB56" s="37">
        <v>842</v>
      </c>
      <c r="AC56" s="37">
        <v>349</v>
      </c>
      <c r="AD56" s="37"/>
      <c r="AE56" s="37"/>
      <c r="AF56" s="37">
        <v>270</v>
      </c>
      <c r="AG56" s="38">
        <f>IFERROR(0.05*Table1[[#This Row],[Projected population]],"")</f>
        <v>6526.25</v>
      </c>
      <c r="AH56" s="38">
        <f>IFERROR(0.0485*Table1[[#This Row],[Projected population]],"")</f>
        <v>6330.4625000000005</v>
      </c>
      <c r="AI56" s="38">
        <f>IFERROR(0.043*Table1[[#This Row],[Projected population]],"")</f>
        <v>5612.5749999999998</v>
      </c>
      <c r="AJ56" s="38">
        <v>130525</v>
      </c>
      <c r="AK56" s="38">
        <f>SUM(Table1[[#This Row],[105-2.2b Deliveries in unit(Fresh Still births)]:[105-2.2d Deliveries in unit(Live Births)]])</f>
        <v>3456</v>
      </c>
    </row>
    <row r="57" spans="1:37" x14ac:dyDescent="0.15">
      <c r="A57" t="s">
        <v>172</v>
      </c>
      <c r="B57" s="35" t="s">
        <v>100</v>
      </c>
      <c r="C57" s="35" t="s">
        <v>63</v>
      </c>
      <c r="D57" s="35" t="s">
        <v>97</v>
      </c>
      <c r="E57" s="36" t="s">
        <v>40</v>
      </c>
      <c r="F57" s="36" t="s">
        <v>554</v>
      </c>
      <c r="G57" s="37">
        <v>5160</v>
      </c>
      <c r="H57" s="37">
        <v>1278</v>
      </c>
      <c r="I57" s="37">
        <v>2574</v>
      </c>
      <c r="J57" s="37">
        <v>14379</v>
      </c>
      <c r="K57" s="37">
        <v>4868</v>
      </c>
      <c r="L57" s="37">
        <v>3624</v>
      </c>
      <c r="M57" s="37">
        <v>4850</v>
      </c>
      <c r="N57" s="37">
        <v>3417</v>
      </c>
      <c r="O57" s="37">
        <v>4643</v>
      </c>
      <c r="P57" s="37">
        <v>87</v>
      </c>
      <c r="Q57" s="37">
        <v>3162</v>
      </c>
      <c r="R57" s="37">
        <v>22</v>
      </c>
      <c r="S57" s="37">
        <v>29</v>
      </c>
      <c r="T57" s="37">
        <v>2961</v>
      </c>
      <c r="U57" s="37">
        <v>2609</v>
      </c>
      <c r="V57" s="37">
        <v>137</v>
      </c>
      <c r="W57" s="37">
        <v>8</v>
      </c>
      <c r="X57" s="37">
        <v>1</v>
      </c>
      <c r="Y57" s="37">
        <v>29</v>
      </c>
      <c r="Z57" s="37">
        <v>7936</v>
      </c>
      <c r="AA57" s="37">
        <v>327</v>
      </c>
      <c r="AB57" s="37">
        <v>569</v>
      </c>
      <c r="AC57" s="37">
        <v>380</v>
      </c>
      <c r="AD57" s="37">
        <v>4</v>
      </c>
      <c r="AE57" s="37">
        <v>5</v>
      </c>
      <c r="AF57" s="37">
        <v>247</v>
      </c>
      <c r="AG57" s="38">
        <f>IFERROR(0.05*Table1[[#This Row],[Projected population]],"")</f>
        <v>6765</v>
      </c>
      <c r="AH57" s="38">
        <f>IFERROR(0.0485*Table1[[#This Row],[Projected population]],"")</f>
        <v>6562.05</v>
      </c>
      <c r="AI57" s="38">
        <f>IFERROR(0.043*Table1[[#This Row],[Projected population]],"")</f>
        <v>5817.9</v>
      </c>
      <c r="AJ57" s="38">
        <v>135300</v>
      </c>
      <c r="AK57" s="38">
        <f>SUM(Table1[[#This Row],[105-2.2b Deliveries in unit(Fresh Still births)]:[105-2.2d Deliveries in unit(Live Births)]])</f>
        <v>3012</v>
      </c>
    </row>
    <row r="58" spans="1:37" x14ac:dyDescent="0.15">
      <c r="A58" t="s">
        <v>173</v>
      </c>
      <c r="B58" s="35" t="s">
        <v>100</v>
      </c>
      <c r="C58" s="35" t="s">
        <v>63</v>
      </c>
      <c r="D58" s="35" t="s">
        <v>82</v>
      </c>
      <c r="E58" s="36" t="s">
        <v>36</v>
      </c>
      <c r="F58" s="36" t="s">
        <v>554</v>
      </c>
      <c r="G58" s="37">
        <v>5905</v>
      </c>
      <c r="H58" s="37">
        <v>1345</v>
      </c>
      <c r="I58" s="37">
        <v>2680</v>
      </c>
      <c r="J58" s="37">
        <v>17307</v>
      </c>
      <c r="K58" s="37">
        <v>5135</v>
      </c>
      <c r="L58" s="37">
        <v>4843</v>
      </c>
      <c r="M58" s="37">
        <v>4806</v>
      </c>
      <c r="N58" s="37">
        <v>2591</v>
      </c>
      <c r="O58" s="37">
        <v>4889</v>
      </c>
      <c r="P58" s="37">
        <v>144</v>
      </c>
      <c r="Q58" s="37">
        <v>3730</v>
      </c>
      <c r="R58" s="37">
        <v>24</v>
      </c>
      <c r="S58" s="37">
        <v>34</v>
      </c>
      <c r="T58" s="37">
        <v>3617</v>
      </c>
      <c r="U58" s="37">
        <v>3291</v>
      </c>
      <c r="V58" s="37">
        <v>160</v>
      </c>
      <c r="W58" s="37">
        <v>19</v>
      </c>
      <c r="X58" s="37"/>
      <c r="Y58" s="37">
        <v>83</v>
      </c>
      <c r="Z58" s="37">
        <v>10486</v>
      </c>
      <c r="AA58" s="37">
        <v>573</v>
      </c>
      <c r="AB58" s="37">
        <v>1079</v>
      </c>
      <c r="AC58" s="37">
        <v>440</v>
      </c>
      <c r="AD58" s="37"/>
      <c r="AE58" s="37"/>
      <c r="AF58" s="37">
        <v>257</v>
      </c>
      <c r="AG58" s="38">
        <f>IFERROR(0.05*Table1[[#This Row],[Projected population]],"")</f>
        <v>6765</v>
      </c>
      <c r="AH58" s="38">
        <f>IFERROR(0.0485*Table1[[#This Row],[Projected population]],"")</f>
        <v>6562.05</v>
      </c>
      <c r="AI58" s="38">
        <f>IFERROR(0.043*Table1[[#This Row],[Projected population]],"")</f>
        <v>5817.9</v>
      </c>
      <c r="AJ58" s="38">
        <v>135300</v>
      </c>
      <c r="AK58" s="38">
        <f>SUM(Table1[[#This Row],[105-2.2b Deliveries in unit(Fresh Still births)]:[105-2.2d Deliveries in unit(Live Births)]])</f>
        <v>3675</v>
      </c>
    </row>
    <row r="59" spans="1:37" x14ac:dyDescent="0.15">
      <c r="A59" t="s">
        <v>174</v>
      </c>
      <c r="B59" s="35" t="s">
        <v>100</v>
      </c>
      <c r="C59" s="35" t="s">
        <v>63</v>
      </c>
      <c r="D59" s="35" t="s">
        <v>83</v>
      </c>
      <c r="E59" s="36" t="s">
        <v>41</v>
      </c>
      <c r="F59" s="36" t="s">
        <v>554</v>
      </c>
      <c r="G59" s="37">
        <v>5825</v>
      </c>
      <c r="H59" s="37">
        <v>1559</v>
      </c>
      <c r="I59" s="37">
        <v>2635</v>
      </c>
      <c r="J59" s="37">
        <v>16781</v>
      </c>
      <c r="K59" s="37">
        <v>4879</v>
      </c>
      <c r="L59" s="37">
        <v>4685</v>
      </c>
      <c r="M59" s="37">
        <v>5110</v>
      </c>
      <c r="N59" s="37">
        <v>1860</v>
      </c>
      <c r="O59" s="37">
        <v>3360</v>
      </c>
      <c r="P59" s="37">
        <v>91</v>
      </c>
      <c r="Q59" s="37">
        <v>3741</v>
      </c>
      <c r="R59" s="37">
        <v>28</v>
      </c>
      <c r="S59" s="37">
        <v>40</v>
      </c>
      <c r="T59" s="37">
        <v>3606</v>
      </c>
      <c r="U59" s="37">
        <v>3360</v>
      </c>
      <c r="V59" s="37">
        <v>154</v>
      </c>
      <c r="W59" s="37">
        <v>14</v>
      </c>
      <c r="X59" s="37">
        <v>2</v>
      </c>
      <c r="Y59" s="37">
        <v>58</v>
      </c>
      <c r="Z59" s="37">
        <v>10100</v>
      </c>
      <c r="AA59" s="37">
        <v>376</v>
      </c>
      <c r="AB59" s="37">
        <v>1047</v>
      </c>
      <c r="AC59" s="37">
        <v>333</v>
      </c>
      <c r="AD59" s="37">
        <v>4</v>
      </c>
      <c r="AE59" s="37">
        <v>10</v>
      </c>
      <c r="AF59" s="37">
        <v>256</v>
      </c>
      <c r="AG59" s="38">
        <f>IFERROR(0.05*Table1[[#This Row],[Projected population]],"")</f>
        <v>6765</v>
      </c>
      <c r="AH59" s="38">
        <f>IFERROR(0.0485*Table1[[#This Row],[Projected population]],"")</f>
        <v>6562.05</v>
      </c>
      <c r="AI59" s="38">
        <f>IFERROR(0.043*Table1[[#This Row],[Projected population]],"")</f>
        <v>5817.9</v>
      </c>
      <c r="AJ59" s="38">
        <v>135300</v>
      </c>
      <c r="AK59" s="38">
        <f>SUM(Table1[[#This Row],[105-2.2b Deliveries in unit(Fresh Still births)]:[105-2.2d Deliveries in unit(Live Births)]])</f>
        <v>3674</v>
      </c>
    </row>
    <row r="60" spans="1:37" x14ac:dyDescent="0.15">
      <c r="A60" t="s">
        <v>175</v>
      </c>
      <c r="B60" s="35" t="s">
        <v>100</v>
      </c>
      <c r="C60" s="35" t="s">
        <v>63</v>
      </c>
      <c r="D60" s="35" t="s">
        <v>84</v>
      </c>
      <c r="E60" s="36" t="s">
        <v>42</v>
      </c>
      <c r="F60" s="36" t="s">
        <v>554</v>
      </c>
      <c r="G60" s="37">
        <v>5510</v>
      </c>
      <c r="H60" s="37">
        <v>1366</v>
      </c>
      <c r="I60" s="37">
        <v>2868</v>
      </c>
      <c r="J60" s="37">
        <v>17994</v>
      </c>
      <c r="K60" s="37">
        <v>4702</v>
      </c>
      <c r="L60" s="37">
        <v>4334</v>
      </c>
      <c r="M60" s="37">
        <v>5139</v>
      </c>
      <c r="N60" s="37">
        <v>2973</v>
      </c>
      <c r="O60" s="37">
        <v>3346</v>
      </c>
      <c r="P60" s="37">
        <v>89</v>
      </c>
      <c r="Q60" s="37">
        <v>3481</v>
      </c>
      <c r="R60" s="37">
        <v>35</v>
      </c>
      <c r="S60" s="37">
        <v>35</v>
      </c>
      <c r="T60" s="37">
        <v>3338</v>
      </c>
      <c r="U60" s="37">
        <v>3258</v>
      </c>
      <c r="V60" s="37">
        <v>157</v>
      </c>
      <c r="W60" s="37">
        <v>9</v>
      </c>
      <c r="X60" s="37">
        <v>1</v>
      </c>
      <c r="Y60" s="37">
        <v>41</v>
      </c>
      <c r="Z60" s="37">
        <v>9491</v>
      </c>
      <c r="AA60" s="37">
        <v>391</v>
      </c>
      <c r="AB60" s="37">
        <v>869</v>
      </c>
      <c r="AC60" s="37">
        <v>320</v>
      </c>
      <c r="AD60" s="37"/>
      <c r="AE60" s="37">
        <v>24</v>
      </c>
      <c r="AF60" s="37">
        <v>153</v>
      </c>
      <c r="AG60" s="38">
        <f>IFERROR(0.05*Table1[[#This Row],[Projected population]],"")</f>
        <v>6765</v>
      </c>
      <c r="AH60" s="38">
        <f>IFERROR(0.0485*Table1[[#This Row],[Projected population]],"")</f>
        <v>6562.05</v>
      </c>
      <c r="AI60" s="38">
        <f>IFERROR(0.043*Table1[[#This Row],[Projected population]],"")</f>
        <v>5817.9</v>
      </c>
      <c r="AJ60" s="38">
        <v>135300</v>
      </c>
      <c r="AK60" s="38">
        <f>SUM(Table1[[#This Row],[105-2.2b Deliveries in unit(Fresh Still births)]:[105-2.2d Deliveries in unit(Live Births)]])</f>
        <v>3408</v>
      </c>
    </row>
    <row r="61" spans="1:37" x14ac:dyDescent="0.15">
      <c r="A61" t="s">
        <v>176</v>
      </c>
      <c r="B61" s="35" t="s">
        <v>100</v>
      </c>
      <c r="C61" s="35" t="s">
        <v>63</v>
      </c>
      <c r="D61" s="35" t="s">
        <v>85</v>
      </c>
      <c r="E61" s="36" t="s">
        <v>43</v>
      </c>
      <c r="F61" s="36" t="s">
        <v>555</v>
      </c>
      <c r="G61" s="37">
        <v>4987</v>
      </c>
      <c r="H61" s="37">
        <v>1213</v>
      </c>
      <c r="I61" s="37">
        <v>2689</v>
      </c>
      <c r="J61" s="37">
        <v>14519</v>
      </c>
      <c r="K61" s="37">
        <v>4126</v>
      </c>
      <c r="L61" s="37">
        <v>4090</v>
      </c>
      <c r="M61" s="37">
        <v>4801</v>
      </c>
      <c r="N61" s="37">
        <v>1578</v>
      </c>
      <c r="O61" s="37">
        <v>2796</v>
      </c>
      <c r="P61" s="37">
        <v>71</v>
      </c>
      <c r="Q61" s="37">
        <v>3221</v>
      </c>
      <c r="R61" s="37">
        <v>13</v>
      </c>
      <c r="S61" s="37">
        <v>16</v>
      </c>
      <c r="T61" s="37">
        <v>3167</v>
      </c>
      <c r="U61" s="37">
        <v>2825</v>
      </c>
      <c r="V61" s="37">
        <v>140</v>
      </c>
      <c r="W61" s="37">
        <v>11</v>
      </c>
      <c r="X61" s="37">
        <v>0</v>
      </c>
      <c r="Y61" s="37">
        <v>41</v>
      </c>
      <c r="Z61" s="37">
        <v>8700</v>
      </c>
      <c r="AA61" s="37">
        <v>289</v>
      </c>
      <c r="AB61" s="37">
        <v>899</v>
      </c>
      <c r="AC61" s="37">
        <v>288</v>
      </c>
      <c r="AD61" s="37">
        <v>6</v>
      </c>
      <c r="AE61" s="37">
        <v>4</v>
      </c>
      <c r="AF61" s="37">
        <v>134</v>
      </c>
      <c r="AG61" s="38">
        <f>IFERROR(0.05*Table1[[#This Row],[Projected population]],"")</f>
        <v>7010</v>
      </c>
      <c r="AH61" s="38">
        <f>IFERROR(0.0485*Table1[[#This Row],[Projected population]],"")</f>
        <v>6799.7</v>
      </c>
      <c r="AI61" s="38">
        <f>IFERROR(0.043*Table1[[#This Row],[Projected population]],"")</f>
        <v>6028.5999999999995</v>
      </c>
      <c r="AJ61" s="38">
        <v>140200</v>
      </c>
      <c r="AK61" s="38">
        <f>SUM(Table1[[#This Row],[105-2.2b Deliveries in unit(Fresh Still births)]:[105-2.2d Deliveries in unit(Live Births)]])</f>
        <v>3196</v>
      </c>
    </row>
    <row r="62" spans="1:37" x14ac:dyDescent="0.15">
      <c r="A62" t="s">
        <v>177</v>
      </c>
      <c r="B62" s="35" t="s">
        <v>100</v>
      </c>
      <c r="C62" s="35" t="s">
        <v>63</v>
      </c>
      <c r="D62" s="35" t="s">
        <v>86</v>
      </c>
      <c r="E62" s="36" t="s">
        <v>44</v>
      </c>
      <c r="F62" s="36" t="s">
        <v>555</v>
      </c>
      <c r="G62" s="37">
        <v>5794</v>
      </c>
      <c r="H62" s="37">
        <v>1174</v>
      </c>
      <c r="I62" s="37">
        <v>2458</v>
      </c>
      <c r="J62" s="37">
        <v>16514</v>
      </c>
      <c r="K62" s="37">
        <v>4822</v>
      </c>
      <c r="L62" s="37">
        <v>5119</v>
      </c>
      <c r="M62" s="37">
        <v>5354</v>
      </c>
      <c r="N62" s="37">
        <v>2419</v>
      </c>
      <c r="O62" s="37">
        <v>2408</v>
      </c>
      <c r="P62" s="37">
        <v>50</v>
      </c>
      <c r="Q62" s="37">
        <v>3308</v>
      </c>
      <c r="R62" s="37">
        <v>14</v>
      </c>
      <c r="S62" s="37">
        <v>26</v>
      </c>
      <c r="T62" s="37">
        <v>3262</v>
      </c>
      <c r="U62" s="37">
        <v>2984</v>
      </c>
      <c r="V62" s="37">
        <v>136</v>
      </c>
      <c r="W62" s="37">
        <v>8</v>
      </c>
      <c r="X62" s="37">
        <v>0</v>
      </c>
      <c r="Y62" s="37">
        <v>53</v>
      </c>
      <c r="Z62" s="37">
        <v>9228</v>
      </c>
      <c r="AA62" s="37">
        <v>327</v>
      </c>
      <c r="AB62" s="37">
        <v>905</v>
      </c>
      <c r="AC62" s="37">
        <v>498</v>
      </c>
      <c r="AD62" s="37">
        <v>11</v>
      </c>
      <c r="AE62" s="37">
        <v>6</v>
      </c>
      <c r="AF62" s="37">
        <v>165</v>
      </c>
      <c r="AG62" s="38">
        <f>IFERROR(0.05*Table1[[#This Row],[Projected population]],"")</f>
        <v>7010</v>
      </c>
      <c r="AH62" s="38">
        <f>IFERROR(0.0485*Table1[[#This Row],[Projected population]],"")</f>
        <v>6799.7</v>
      </c>
      <c r="AI62" s="38">
        <f>IFERROR(0.043*Table1[[#This Row],[Projected population]],"")</f>
        <v>6028.5999999999995</v>
      </c>
      <c r="AJ62" s="38">
        <v>140200</v>
      </c>
      <c r="AK62" s="38">
        <f>SUM(Table1[[#This Row],[105-2.2b Deliveries in unit(Fresh Still births)]:[105-2.2d Deliveries in unit(Live Births)]])</f>
        <v>3302</v>
      </c>
    </row>
    <row r="63" spans="1:37" x14ac:dyDescent="0.15">
      <c r="A63" t="s">
        <v>178</v>
      </c>
      <c r="B63" s="35" t="s">
        <v>100</v>
      </c>
      <c r="C63" s="35" t="s">
        <v>63</v>
      </c>
      <c r="D63" s="35" t="s">
        <v>87</v>
      </c>
      <c r="E63" s="36" t="s">
        <v>35</v>
      </c>
      <c r="F63" s="36" t="s">
        <v>555</v>
      </c>
      <c r="G63" s="37">
        <v>5794</v>
      </c>
      <c r="H63" s="37">
        <v>1207</v>
      </c>
      <c r="I63" s="37">
        <v>2471</v>
      </c>
      <c r="J63" s="37">
        <v>16525</v>
      </c>
      <c r="K63" s="37">
        <v>4833</v>
      </c>
      <c r="L63" s="37">
        <v>4716</v>
      </c>
      <c r="M63" s="37">
        <v>5670</v>
      </c>
      <c r="N63" s="37">
        <v>3650</v>
      </c>
      <c r="O63" s="37">
        <v>3442</v>
      </c>
      <c r="P63" s="37">
        <v>68</v>
      </c>
      <c r="Q63" s="37">
        <v>3494</v>
      </c>
      <c r="R63" s="37">
        <v>20</v>
      </c>
      <c r="S63" s="37">
        <v>14</v>
      </c>
      <c r="T63" s="37">
        <v>3473</v>
      </c>
      <c r="U63" s="37">
        <v>3224</v>
      </c>
      <c r="V63" s="37">
        <v>146</v>
      </c>
      <c r="W63" s="37">
        <v>7</v>
      </c>
      <c r="X63" s="37">
        <v>0</v>
      </c>
      <c r="Y63" s="37">
        <v>42</v>
      </c>
      <c r="Z63" s="37">
        <v>9520</v>
      </c>
      <c r="AA63" s="37">
        <v>369</v>
      </c>
      <c r="AB63" s="37">
        <v>829</v>
      </c>
      <c r="AC63" s="37">
        <v>518</v>
      </c>
      <c r="AD63" s="37"/>
      <c r="AE63" s="37">
        <v>17</v>
      </c>
      <c r="AF63" s="37">
        <v>154</v>
      </c>
      <c r="AG63" s="38">
        <f>IFERROR(0.05*Table1[[#This Row],[Projected population]],"")</f>
        <v>7010</v>
      </c>
      <c r="AH63" s="38">
        <f>IFERROR(0.0485*Table1[[#This Row],[Projected population]],"")</f>
        <v>6799.7</v>
      </c>
      <c r="AI63" s="38">
        <f>IFERROR(0.043*Table1[[#This Row],[Projected population]],"")</f>
        <v>6028.5999999999995</v>
      </c>
      <c r="AJ63" s="38">
        <v>140200</v>
      </c>
      <c r="AK63" s="38">
        <f>SUM(Table1[[#This Row],[105-2.2b Deliveries in unit(Fresh Still births)]:[105-2.2d Deliveries in unit(Live Births)]])</f>
        <v>3507</v>
      </c>
    </row>
    <row r="64" spans="1:37" x14ac:dyDescent="0.15">
      <c r="A64" t="s">
        <v>179</v>
      </c>
      <c r="B64" s="35" t="s">
        <v>100</v>
      </c>
      <c r="C64" s="35" t="s">
        <v>63</v>
      </c>
      <c r="D64" s="35" t="s">
        <v>88</v>
      </c>
      <c r="E64" s="36" t="s">
        <v>45</v>
      </c>
      <c r="F64" s="36" t="s">
        <v>555</v>
      </c>
      <c r="G64" s="37">
        <v>5987</v>
      </c>
      <c r="H64" s="37">
        <v>1350</v>
      </c>
      <c r="I64" s="37">
        <v>3076</v>
      </c>
      <c r="J64" s="37">
        <v>18728</v>
      </c>
      <c r="K64" s="37">
        <v>5040</v>
      </c>
      <c r="L64" s="37">
        <v>5459</v>
      </c>
      <c r="M64" s="37">
        <v>5604</v>
      </c>
      <c r="N64" s="37">
        <v>4048</v>
      </c>
      <c r="O64" s="37">
        <v>3495</v>
      </c>
      <c r="P64" s="37">
        <v>66</v>
      </c>
      <c r="Q64" s="37">
        <v>3910</v>
      </c>
      <c r="R64" s="37">
        <v>18</v>
      </c>
      <c r="S64" s="37">
        <v>30</v>
      </c>
      <c r="T64" s="37">
        <v>3869</v>
      </c>
      <c r="U64" s="37">
        <v>3531</v>
      </c>
      <c r="V64" s="37">
        <v>150</v>
      </c>
      <c r="W64" s="37">
        <v>17</v>
      </c>
      <c r="X64" s="37">
        <v>2</v>
      </c>
      <c r="Y64" s="37">
        <v>64</v>
      </c>
      <c r="Z64" s="37">
        <v>11800</v>
      </c>
      <c r="AA64" s="37">
        <v>466</v>
      </c>
      <c r="AB64" s="37">
        <v>1230</v>
      </c>
      <c r="AC64" s="37">
        <v>704</v>
      </c>
      <c r="AD64" s="37">
        <v>2</v>
      </c>
      <c r="AE64" s="37">
        <v>32</v>
      </c>
      <c r="AF64" s="37">
        <v>225</v>
      </c>
      <c r="AG64" s="38">
        <f>IFERROR(0.05*Table1[[#This Row],[Projected population]],"")</f>
        <v>7010</v>
      </c>
      <c r="AH64" s="38">
        <f>IFERROR(0.0485*Table1[[#This Row],[Projected population]],"")</f>
        <v>6799.7</v>
      </c>
      <c r="AI64" s="38">
        <f>IFERROR(0.043*Table1[[#This Row],[Projected population]],"")</f>
        <v>6028.5999999999995</v>
      </c>
      <c r="AJ64" s="38">
        <v>140200</v>
      </c>
      <c r="AK64" s="38">
        <f>SUM(Table1[[#This Row],[105-2.2b Deliveries in unit(Fresh Still births)]:[105-2.2d Deliveries in unit(Live Births)]])</f>
        <v>3917</v>
      </c>
    </row>
    <row r="65" spans="1:37" x14ac:dyDescent="0.15">
      <c r="A65" t="s">
        <v>180</v>
      </c>
      <c r="B65" s="35" t="s">
        <v>100</v>
      </c>
      <c r="C65" s="35" t="s">
        <v>63</v>
      </c>
      <c r="D65" s="35" t="s">
        <v>89</v>
      </c>
      <c r="E65" s="36" t="s">
        <v>49</v>
      </c>
      <c r="F65" s="36" t="s">
        <v>556</v>
      </c>
      <c r="G65" s="37">
        <v>5619</v>
      </c>
      <c r="H65" s="37">
        <v>1153</v>
      </c>
      <c r="I65" s="37">
        <v>2584</v>
      </c>
      <c r="J65" s="37">
        <v>16532</v>
      </c>
      <c r="K65" s="37">
        <v>4324</v>
      </c>
      <c r="L65" s="37">
        <v>3828</v>
      </c>
      <c r="M65" s="37">
        <v>5465</v>
      </c>
      <c r="N65" s="37">
        <v>3889</v>
      </c>
      <c r="O65" s="37">
        <v>2308</v>
      </c>
      <c r="P65" s="37">
        <v>66</v>
      </c>
      <c r="Q65" s="37">
        <v>3751</v>
      </c>
      <c r="R65" s="37">
        <v>23</v>
      </c>
      <c r="S65" s="37">
        <v>25</v>
      </c>
      <c r="T65" s="37">
        <v>3725</v>
      </c>
      <c r="U65" s="37">
        <v>3467</v>
      </c>
      <c r="V65" s="37">
        <v>149</v>
      </c>
      <c r="W65" s="37">
        <v>15</v>
      </c>
      <c r="X65" s="37">
        <v>0</v>
      </c>
      <c r="Y65" s="37">
        <v>66</v>
      </c>
      <c r="Z65" s="37">
        <v>12955</v>
      </c>
      <c r="AA65" s="37">
        <v>537</v>
      </c>
      <c r="AB65" s="37">
        <v>1345</v>
      </c>
      <c r="AC65" s="37">
        <v>1257</v>
      </c>
      <c r="AD65" s="37">
        <v>0</v>
      </c>
      <c r="AE65" s="37">
        <v>50</v>
      </c>
      <c r="AF65" s="37">
        <v>182</v>
      </c>
      <c r="AG65" s="38">
        <f>IFERROR(0.05*Table1[[#This Row],[Projected population]],"")</f>
        <v>7262.5</v>
      </c>
      <c r="AH65" s="38">
        <f>IFERROR(0.0485*Table1[[#This Row],[Projected population]],"")</f>
        <v>7044.625</v>
      </c>
      <c r="AI65" s="38">
        <f>IFERROR(0.043*Table1[[#This Row],[Projected population]],"")</f>
        <v>6245.7499999999991</v>
      </c>
      <c r="AJ65" s="38">
        <v>145250</v>
      </c>
      <c r="AK65" s="38">
        <f>SUM(Table1[[#This Row],[105-2.2b Deliveries in unit(Fresh Still births)]:[105-2.2d Deliveries in unit(Live Births)]])</f>
        <v>3773</v>
      </c>
    </row>
    <row r="66" spans="1:37" x14ac:dyDescent="0.15">
      <c r="A66" t="s">
        <v>181</v>
      </c>
      <c r="B66" s="35" t="s">
        <v>100</v>
      </c>
      <c r="C66" s="35" t="s">
        <v>63</v>
      </c>
      <c r="D66" s="35" t="s">
        <v>90</v>
      </c>
      <c r="E66" s="36" t="s">
        <v>50</v>
      </c>
      <c r="F66" s="36" t="s">
        <v>556</v>
      </c>
      <c r="G66" s="37">
        <v>6618</v>
      </c>
      <c r="H66" s="37">
        <v>1422</v>
      </c>
      <c r="I66" s="37">
        <v>2897</v>
      </c>
      <c r="J66" s="37">
        <v>19678</v>
      </c>
      <c r="K66" s="37">
        <v>5758</v>
      </c>
      <c r="L66" s="37">
        <v>5061</v>
      </c>
      <c r="M66" s="37">
        <v>6355</v>
      </c>
      <c r="N66" s="37">
        <v>4842</v>
      </c>
      <c r="O66" s="37">
        <v>3777</v>
      </c>
      <c r="P66" s="37">
        <v>130</v>
      </c>
      <c r="Q66" s="37">
        <v>3856</v>
      </c>
      <c r="R66" s="37">
        <v>22</v>
      </c>
      <c r="S66" s="37">
        <v>28</v>
      </c>
      <c r="T66" s="37">
        <v>3823</v>
      </c>
      <c r="U66" s="37">
        <v>3595</v>
      </c>
      <c r="V66" s="37">
        <v>192</v>
      </c>
      <c r="W66" s="37">
        <v>12</v>
      </c>
      <c r="X66" s="37">
        <v>1</v>
      </c>
      <c r="Y66" s="37">
        <v>63</v>
      </c>
      <c r="Z66" s="37">
        <v>14283</v>
      </c>
      <c r="AA66" s="37">
        <v>654</v>
      </c>
      <c r="AB66" s="37">
        <v>1612</v>
      </c>
      <c r="AC66" s="37">
        <v>1466</v>
      </c>
      <c r="AD66" s="37">
        <v>1</v>
      </c>
      <c r="AE66" s="37">
        <v>33</v>
      </c>
      <c r="AF66" s="37">
        <v>226</v>
      </c>
      <c r="AG66" s="38">
        <f>IFERROR(0.05*Table1[[#This Row],[Projected population]],"")</f>
        <v>7262.5</v>
      </c>
      <c r="AH66" s="38">
        <f>IFERROR(0.0485*Table1[[#This Row],[Projected population]],"")</f>
        <v>7044.625</v>
      </c>
      <c r="AI66" s="38">
        <f>IFERROR(0.043*Table1[[#This Row],[Projected population]],"")</f>
        <v>6245.7499999999991</v>
      </c>
      <c r="AJ66" s="38">
        <v>145250</v>
      </c>
      <c r="AK66" s="38">
        <f>SUM(Table1[[#This Row],[105-2.2b Deliveries in unit(Fresh Still births)]:[105-2.2d Deliveries in unit(Live Births)]])</f>
        <v>3873</v>
      </c>
    </row>
    <row r="67" spans="1:37" x14ac:dyDescent="0.15">
      <c r="A67" t="s">
        <v>182</v>
      </c>
      <c r="B67" s="35" t="s">
        <v>100</v>
      </c>
      <c r="C67" s="35" t="s">
        <v>63</v>
      </c>
      <c r="D67" s="35" t="s">
        <v>91</v>
      </c>
      <c r="E67" s="36" t="s">
        <v>58</v>
      </c>
      <c r="F67" s="36" t="s">
        <v>556</v>
      </c>
      <c r="G67" s="37">
        <v>6802</v>
      </c>
      <c r="H67" s="37">
        <v>1530</v>
      </c>
      <c r="I67" s="37">
        <v>3217</v>
      </c>
      <c r="J67" s="37">
        <v>21122</v>
      </c>
      <c r="K67" s="37">
        <v>5733</v>
      </c>
      <c r="L67" s="37">
        <v>5570</v>
      </c>
      <c r="M67" s="37">
        <v>6408</v>
      </c>
      <c r="N67" s="37">
        <v>4473</v>
      </c>
      <c r="O67" s="37">
        <v>3106</v>
      </c>
      <c r="P67" s="37">
        <v>68</v>
      </c>
      <c r="Q67" s="37">
        <v>3914</v>
      </c>
      <c r="R67" s="37">
        <v>22</v>
      </c>
      <c r="S67" s="37">
        <v>13</v>
      </c>
      <c r="T67" s="37">
        <v>3874</v>
      </c>
      <c r="U67" s="37">
        <v>3737</v>
      </c>
      <c r="V67" s="37">
        <v>192</v>
      </c>
      <c r="W67" s="37">
        <v>8</v>
      </c>
      <c r="X67" s="37">
        <v>0</v>
      </c>
      <c r="Y67" s="37">
        <v>52</v>
      </c>
      <c r="Z67" s="37">
        <v>16779</v>
      </c>
      <c r="AA67" s="37">
        <v>837</v>
      </c>
      <c r="AB67" s="37">
        <v>2307</v>
      </c>
      <c r="AC67" s="37">
        <v>1596</v>
      </c>
      <c r="AD67" s="37">
        <v>0</v>
      </c>
      <c r="AE67" s="37">
        <v>32</v>
      </c>
      <c r="AF67" s="37">
        <v>167</v>
      </c>
      <c r="AG67" s="38">
        <f>IFERROR(0.05*Table1[[#This Row],[Projected population]],"")</f>
        <v>7262.5</v>
      </c>
      <c r="AH67" s="38">
        <f>IFERROR(0.0485*Table1[[#This Row],[Projected population]],"")</f>
        <v>7044.625</v>
      </c>
      <c r="AI67" s="38">
        <f>IFERROR(0.043*Table1[[#This Row],[Projected population]],"")</f>
        <v>6245.7499999999991</v>
      </c>
      <c r="AJ67" s="38">
        <v>145250</v>
      </c>
      <c r="AK67" s="38">
        <f>SUM(Table1[[#This Row],[105-2.2b Deliveries in unit(Fresh Still births)]:[105-2.2d Deliveries in unit(Live Births)]])</f>
        <v>3909</v>
      </c>
    </row>
    <row r="68" spans="1:37" x14ac:dyDescent="0.15">
      <c r="A68" t="s">
        <v>183</v>
      </c>
      <c r="B68" s="35" t="s">
        <v>100</v>
      </c>
      <c r="C68" s="35" t="s">
        <v>63</v>
      </c>
      <c r="D68" s="35" t="s">
        <v>92</v>
      </c>
      <c r="E68" s="36" t="s">
        <v>59</v>
      </c>
      <c r="F68" s="36" t="s">
        <v>556</v>
      </c>
      <c r="G68" s="37">
        <v>6110</v>
      </c>
      <c r="H68" s="37">
        <v>1420</v>
      </c>
      <c r="I68" s="37">
        <v>3578</v>
      </c>
      <c r="J68" s="37">
        <v>21130</v>
      </c>
      <c r="K68" s="37">
        <v>5337</v>
      </c>
      <c r="L68" s="37">
        <v>6020</v>
      </c>
      <c r="M68" s="37">
        <v>5744</v>
      </c>
      <c r="N68" s="37">
        <v>4675</v>
      </c>
      <c r="O68" s="37">
        <v>3976</v>
      </c>
      <c r="P68" s="37">
        <v>99</v>
      </c>
      <c r="Q68" s="37">
        <v>4277</v>
      </c>
      <c r="R68" s="37">
        <v>37</v>
      </c>
      <c r="S68" s="37">
        <v>36</v>
      </c>
      <c r="T68" s="37">
        <v>4224</v>
      </c>
      <c r="U68" s="37">
        <v>3662</v>
      </c>
      <c r="V68" s="37">
        <v>174</v>
      </c>
      <c r="W68" s="37">
        <v>14</v>
      </c>
      <c r="X68" s="37">
        <v>2</v>
      </c>
      <c r="Y68" s="37">
        <v>79</v>
      </c>
      <c r="Z68" s="37">
        <v>17162</v>
      </c>
      <c r="AA68" s="37">
        <v>846</v>
      </c>
      <c r="AB68" s="37">
        <v>1844</v>
      </c>
      <c r="AC68" s="37">
        <v>1551</v>
      </c>
      <c r="AD68" s="37">
        <v>2</v>
      </c>
      <c r="AE68" s="37">
        <v>87</v>
      </c>
      <c r="AF68" s="37">
        <v>228</v>
      </c>
      <c r="AG68" s="38">
        <f>IFERROR(0.05*Table1[[#This Row],[Projected population]],"")</f>
        <v>7262.5</v>
      </c>
      <c r="AH68" s="38">
        <f>IFERROR(0.0485*Table1[[#This Row],[Projected population]],"")</f>
        <v>7044.625</v>
      </c>
      <c r="AI68" s="38">
        <f>IFERROR(0.043*Table1[[#This Row],[Projected population]],"")</f>
        <v>6245.7499999999991</v>
      </c>
      <c r="AJ68" s="38">
        <v>145250</v>
      </c>
      <c r="AK68" s="38">
        <f>SUM(Table1[[#This Row],[105-2.2b Deliveries in unit(Fresh Still births)]:[105-2.2d Deliveries in unit(Live Births)]])</f>
        <v>4297</v>
      </c>
    </row>
    <row r="69" spans="1:37" x14ac:dyDescent="0.15">
      <c r="A69" t="s">
        <v>184</v>
      </c>
      <c r="B69" s="35" t="s">
        <v>100</v>
      </c>
      <c r="C69" s="35" t="s">
        <v>63</v>
      </c>
      <c r="D69" s="35" t="s">
        <v>93</v>
      </c>
      <c r="E69" s="36" t="s">
        <v>81</v>
      </c>
      <c r="F69" s="36" t="s">
        <v>557</v>
      </c>
      <c r="G69" s="37">
        <v>5243</v>
      </c>
      <c r="H69" s="37">
        <v>1087</v>
      </c>
      <c r="I69" s="37">
        <v>3014</v>
      </c>
      <c r="J69" s="37">
        <v>17818</v>
      </c>
      <c r="K69" s="37">
        <v>18733</v>
      </c>
      <c r="L69" s="37">
        <v>3766</v>
      </c>
      <c r="M69" s="37">
        <v>4872</v>
      </c>
      <c r="N69" s="37">
        <v>5110</v>
      </c>
      <c r="O69" s="37">
        <v>3968</v>
      </c>
      <c r="P69" s="37">
        <v>90</v>
      </c>
      <c r="Q69" s="37">
        <v>4139</v>
      </c>
      <c r="R69" s="37">
        <v>20</v>
      </c>
      <c r="S69" s="37">
        <v>15</v>
      </c>
      <c r="T69" s="37">
        <v>4123</v>
      </c>
      <c r="U69" s="37">
        <v>3615</v>
      </c>
      <c r="V69" s="37">
        <v>171</v>
      </c>
      <c r="W69" s="37">
        <v>7</v>
      </c>
      <c r="X69" s="37">
        <v>3</v>
      </c>
      <c r="Y69" s="37">
        <v>53</v>
      </c>
      <c r="Z69" s="37">
        <v>14313</v>
      </c>
      <c r="AA69" s="37">
        <v>677</v>
      </c>
      <c r="AB69" s="37">
        <v>1489</v>
      </c>
      <c r="AC69" s="37">
        <v>1138</v>
      </c>
      <c r="AD69" s="37">
        <v>3</v>
      </c>
      <c r="AE69" s="37">
        <v>42</v>
      </c>
      <c r="AF69" s="37">
        <v>204</v>
      </c>
      <c r="AG69" s="38">
        <f>IFERROR(0.05*Table1[[#This Row],[Projected population]],"")</f>
        <v>7518.75</v>
      </c>
      <c r="AH69" s="38">
        <f>IFERROR(0.0485*Table1[[#This Row],[Projected population]],"")</f>
        <v>7293.1875</v>
      </c>
      <c r="AI69" s="38">
        <f>IFERROR(0.043*Table1[[#This Row],[Projected population]],"")</f>
        <v>6466.1249999999991</v>
      </c>
      <c r="AJ69" s="38">
        <v>150375</v>
      </c>
      <c r="AK69" s="38">
        <f>SUM(Table1[[#This Row],[105-2.2b Deliveries in unit(Fresh Still births)]:[105-2.2d Deliveries in unit(Live Births)]])</f>
        <v>4158</v>
      </c>
    </row>
    <row r="70" spans="1:37" x14ac:dyDescent="0.15">
      <c r="A70" t="s">
        <v>185</v>
      </c>
      <c r="B70" s="35" t="s">
        <v>99</v>
      </c>
      <c r="C70" s="35" t="s">
        <v>64</v>
      </c>
      <c r="D70" s="35" t="s">
        <v>98</v>
      </c>
      <c r="E70" s="36" t="s">
        <v>34</v>
      </c>
      <c r="F70" s="36" t="s">
        <v>560</v>
      </c>
      <c r="G70" s="37">
        <v>2543</v>
      </c>
      <c r="H70" s="37">
        <v>628</v>
      </c>
      <c r="I70" s="37">
        <v>1124</v>
      </c>
      <c r="J70" s="37">
        <v>6685</v>
      </c>
      <c r="K70" s="37">
        <v>1978</v>
      </c>
      <c r="L70" s="37">
        <v>1465</v>
      </c>
      <c r="M70" s="37">
        <v>2313</v>
      </c>
      <c r="N70" s="37">
        <v>1481</v>
      </c>
      <c r="O70" s="37">
        <v>1746</v>
      </c>
      <c r="P70" s="37">
        <v>44</v>
      </c>
      <c r="Q70" s="37">
        <v>2005</v>
      </c>
      <c r="R70" s="37">
        <v>19</v>
      </c>
      <c r="S70" s="37">
        <v>13</v>
      </c>
      <c r="T70" s="37">
        <v>1945</v>
      </c>
      <c r="U70" s="37">
        <v>1252</v>
      </c>
      <c r="V70" s="37">
        <v>85</v>
      </c>
      <c r="W70" s="37">
        <v>22</v>
      </c>
      <c r="X70" s="37">
        <v>3</v>
      </c>
      <c r="Y70" s="37">
        <v>33</v>
      </c>
      <c r="Z70" s="37">
        <v>3251</v>
      </c>
      <c r="AA70" s="37">
        <v>122</v>
      </c>
      <c r="AB70" s="37">
        <v>353</v>
      </c>
      <c r="AC70" s="37">
        <v>145</v>
      </c>
      <c r="AD70" s="37"/>
      <c r="AE70" s="37"/>
      <c r="AF70" s="37">
        <v>410</v>
      </c>
      <c r="AG70" s="38">
        <f>IFERROR(0.05*Table1[[#This Row],[Projected population]],"")</f>
        <v>2910</v>
      </c>
      <c r="AH70" s="38">
        <f>IFERROR(0.0485*Table1[[#This Row],[Projected population]],"")</f>
        <v>2822.7000000000003</v>
      </c>
      <c r="AI70" s="38">
        <f>IFERROR(0.043*Table1[[#This Row],[Projected population]],"")</f>
        <v>2502.6</v>
      </c>
      <c r="AJ70" s="38">
        <v>58200</v>
      </c>
      <c r="AK70" s="38">
        <f>SUM(Table1[[#This Row],[105-2.2b Deliveries in unit(Fresh Still births)]:[105-2.2d Deliveries in unit(Live Births)]])</f>
        <v>1977</v>
      </c>
    </row>
    <row r="71" spans="1:37" x14ac:dyDescent="0.15">
      <c r="A71" t="s">
        <v>186</v>
      </c>
      <c r="B71" s="35" t="s">
        <v>99</v>
      </c>
      <c r="C71" s="35" t="s">
        <v>64</v>
      </c>
      <c r="D71" s="35" t="s">
        <v>94</v>
      </c>
      <c r="E71" s="36" t="s">
        <v>37</v>
      </c>
      <c r="F71" s="36" t="s">
        <v>560</v>
      </c>
      <c r="G71" s="37">
        <v>2806</v>
      </c>
      <c r="H71" s="37">
        <v>658</v>
      </c>
      <c r="I71" s="37">
        <v>1171</v>
      </c>
      <c r="J71" s="37">
        <v>7733</v>
      </c>
      <c r="K71" s="37">
        <v>2313</v>
      </c>
      <c r="L71" s="37">
        <v>1687</v>
      </c>
      <c r="M71" s="37">
        <v>2633</v>
      </c>
      <c r="N71" s="37">
        <v>2146</v>
      </c>
      <c r="O71" s="37">
        <v>1627</v>
      </c>
      <c r="P71" s="37">
        <v>30</v>
      </c>
      <c r="Q71" s="37">
        <v>1879</v>
      </c>
      <c r="R71" s="37">
        <v>22</v>
      </c>
      <c r="S71" s="37">
        <v>21</v>
      </c>
      <c r="T71" s="37">
        <v>1808</v>
      </c>
      <c r="U71" s="37">
        <v>1682</v>
      </c>
      <c r="V71" s="37">
        <v>79</v>
      </c>
      <c r="W71" s="37">
        <v>19</v>
      </c>
      <c r="X71" s="37">
        <v>0</v>
      </c>
      <c r="Y71" s="37">
        <v>12</v>
      </c>
      <c r="Z71" s="37">
        <v>4145</v>
      </c>
      <c r="AA71" s="37">
        <v>161</v>
      </c>
      <c r="AB71" s="37">
        <v>456</v>
      </c>
      <c r="AC71" s="37">
        <v>107</v>
      </c>
      <c r="AD71" s="37"/>
      <c r="AE71" s="37"/>
      <c r="AF71" s="37">
        <v>417</v>
      </c>
      <c r="AG71" s="38">
        <f>IFERROR(0.05*Table1[[#This Row],[Projected population]],"")</f>
        <v>2910</v>
      </c>
      <c r="AH71" s="38">
        <f>IFERROR(0.0485*Table1[[#This Row],[Projected population]],"")</f>
        <v>2822.7000000000003</v>
      </c>
      <c r="AI71" s="38">
        <f>IFERROR(0.043*Table1[[#This Row],[Projected population]],"")</f>
        <v>2502.6</v>
      </c>
      <c r="AJ71" s="38">
        <v>58200</v>
      </c>
      <c r="AK71" s="38">
        <f>SUM(Table1[[#This Row],[105-2.2b Deliveries in unit(Fresh Still births)]:[105-2.2d Deliveries in unit(Live Births)]])</f>
        <v>1851</v>
      </c>
    </row>
    <row r="72" spans="1:37" x14ac:dyDescent="0.15">
      <c r="A72" t="s">
        <v>187</v>
      </c>
      <c r="B72" s="35" t="s">
        <v>99</v>
      </c>
      <c r="C72" s="35" t="s">
        <v>64</v>
      </c>
      <c r="D72" s="35" t="s">
        <v>95</v>
      </c>
      <c r="E72" s="36" t="s">
        <v>38</v>
      </c>
      <c r="F72" s="36" t="s">
        <v>560</v>
      </c>
      <c r="G72" s="37">
        <v>3097</v>
      </c>
      <c r="H72" s="37">
        <v>828</v>
      </c>
      <c r="I72" s="37">
        <v>1303</v>
      </c>
      <c r="J72" s="37">
        <v>9326</v>
      </c>
      <c r="K72" s="37">
        <v>2522</v>
      </c>
      <c r="L72" s="37">
        <v>2188</v>
      </c>
      <c r="M72" s="37">
        <v>2835</v>
      </c>
      <c r="N72" s="37">
        <v>2595</v>
      </c>
      <c r="O72" s="37">
        <v>2820</v>
      </c>
      <c r="P72" s="37">
        <v>63</v>
      </c>
      <c r="Q72" s="37">
        <v>2191</v>
      </c>
      <c r="R72" s="37">
        <v>19</v>
      </c>
      <c r="S72" s="37">
        <v>24</v>
      </c>
      <c r="T72" s="37">
        <v>2209</v>
      </c>
      <c r="U72" s="37">
        <v>1743</v>
      </c>
      <c r="V72" s="37">
        <v>75</v>
      </c>
      <c r="W72" s="37">
        <v>15</v>
      </c>
      <c r="X72" s="37">
        <v>17</v>
      </c>
      <c r="Y72" s="37">
        <v>34</v>
      </c>
      <c r="Z72" s="37">
        <v>3771</v>
      </c>
      <c r="AA72" s="37">
        <v>156</v>
      </c>
      <c r="AB72" s="37">
        <v>524</v>
      </c>
      <c r="AC72" s="37">
        <v>86</v>
      </c>
      <c r="AD72" s="37"/>
      <c r="AE72" s="37"/>
      <c r="AF72" s="37">
        <v>472</v>
      </c>
      <c r="AG72" s="38">
        <f>IFERROR(0.05*Table1[[#This Row],[Projected population]],"")</f>
        <v>2910</v>
      </c>
      <c r="AH72" s="38">
        <f>IFERROR(0.0485*Table1[[#This Row],[Projected population]],"")</f>
        <v>2822.7000000000003</v>
      </c>
      <c r="AI72" s="38">
        <f>IFERROR(0.043*Table1[[#This Row],[Projected population]],"")</f>
        <v>2502.6</v>
      </c>
      <c r="AJ72" s="38">
        <v>58200</v>
      </c>
      <c r="AK72" s="38">
        <f>SUM(Table1[[#This Row],[105-2.2b Deliveries in unit(Fresh Still births)]:[105-2.2d Deliveries in unit(Live Births)]])</f>
        <v>2252</v>
      </c>
    </row>
    <row r="73" spans="1:37" x14ac:dyDescent="0.15">
      <c r="A73" t="s">
        <v>188</v>
      </c>
      <c r="B73" s="35" t="s">
        <v>99</v>
      </c>
      <c r="C73" s="35" t="s">
        <v>64</v>
      </c>
      <c r="D73" s="35" t="s">
        <v>96</v>
      </c>
      <c r="E73" s="36" t="s">
        <v>39</v>
      </c>
      <c r="F73" s="36" t="s">
        <v>560</v>
      </c>
      <c r="G73" s="37">
        <v>2688</v>
      </c>
      <c r="H73" s="37">
        <v>684</v>
      </c>
      <c r="I73" s="37">
        <v>1452</v>
      </c>
      <c r="J73" s="37">
        <v>8427</v>
      </c>
      <c r="K73" s="37">
        <v>2282</v>
      </c>
      <c r="L73" s="37">
        <v>2233</v>
      </c>
      <c r="M73" s="37">
        <v>2607</v>
      </c>
      <c r="N73" s="37">
        <v>2394</v>
      </c>
      <c r="O73" s="37">
        <v>3039</v>
      </c>
      <c r="P73" s="37">
        <v>40</v>
      </c>
      <c r="Q73" s="37">
        <v>2180</v>
      </c>
      <c r="R73" s="37">
        <v>23</v>
      </c>
      <c r="S73" s="37">
        <v>25</v>
      </c>
      <c r="T73" s="37">
        <v>2208</v>
      </c>
      <c r="U73" s="37">
        <v>1737</v>
      </c>
      <c r="V73" s="37">
        <v>84</v>
      </c>
      <c r="W73" s="37">
        <v>17</v>
      </c>
      <c r="X73" s="37">
        <v>3</v>
      </c>
      <c r="Y73" s="37">
        <v>40</v>
      </c>
      <c r="Z73" s="37">
        <v>4317</v>
      </c>
      <c r="AA73" s="37">
        <v>167</v>
      </c>
      <c r="AB73" s="37">
        <v>606</v>
      </c>
      <c r="AC73" s="37">
        <v>162</v>
      </c>
      <c r="AD73" s="37">
        <v>3</v>
      </c>
      <c r="AE73" s="37"/>
      <c r="AF73" s="37">
        <v>382</v>
      </c>
      <c r="AG73" s="38">
        <f>IFERROR(0.05*Table1[[#This Row],[Projected population]],"")</f>
        <v>2910</v>
      </c>
      <c r="AH73" s="38">
        <f>IFERROR(0.0485*Table1[[#This Row],[Projected population]],"")</f>
        <v>2822.7000000000003</v>
      </c>
      <c r="AI73" s="38">
        <f>IFERROR(0.043*Table1[[#This Row],[Projected population]],"")</f>
        <v>2502.6</v>
      </c>
      <c r="AJ73" s="38">
        <v>58200</v>
      </c>
      <c r="AK73" s="38">
        <f>SUM(Table1[[#This Row],[105-2.2b Deliveries in unit(Fresh Still births)]:[105-2.2d Deliveries in unit(Live Births)]])</f>
        <v>2256</v>
      </c>
    </row>
    <row r="74" spans="1:37" x14ac:dyDescent="0.15">
      <c r="A74" t="s">
        <v>189</v>
      </c>
      <c r="B74" s="35" t="s">
        <v>99</v>
      </c>
      <c r="C74" s="35" t="s">
        <v>64</v>
      </c>
      <c r="D74" s="35" t="s">
        <v>97</v>
      </c>
      <c r="E74" s="36" t="s">
        <v>40</v>
      </c>
      <c r="F74" s="36" t="s">
        <v>554</v>
      </c>
      <c r="G74" s="37">
        <v>2675</v>
      </c>
      <c r="H74" s="37">
        <v>738</v>
      </c>
      <c r="I74" s="37">
        <v>1334</v>
      </c>
      <c r="J74" s="37">
        <v>7883</v>
      </c>
      <c r="K74" s="37">
        <v>2174</v>
      </c>
      <c r="L74" s="37">
        <v>2031</v>
      </c>
      <c r="M74" s="37">
        <v>2674</v>
      </c>
      <c r="N74" s="37">
        <v>2747</v>
      </c>
      <c r="O74" s="37">
        <v>3278</v>
      </c>
      <c r="P74" s="37">
        <v>74</v>
      </c>
      <c r="Q74" s="37">
        <v>2180</v>
      </c>
      <c r="R74" s="37">
        <v>19</v>
      </c>
      <c r="S74" s="37">
        <v>17</v>
      </c>
      <c r="T74" s="37">
        <v>2119</v>
      </c>
      <c r="U74" s="37">
        <v>1718</v>
      </c>
      <c r="V74" s="37">
        <v>64</v>
      </c>
      <c r="W74" s="37">
        <v>19</v>
      </c>
      <c r="X74" s="37">
        <v>2</v>
      </c>
      <c r="Y74" s="37">
        <v>35</v>
      </c>
      <c r="Z74" s="37">
        <v>4135</v>
      </c>
      <c r="AA74" s="37">
        <v>116</v>
      </c>
      <c r="AB74" s="37">
        <v>442</v>
      </c>
      <c r="AC74" s="37">
        <v>129</v>
      </c>
      <c r="AD74" s="37">
        <v>2</v>
      </c>
      <c r="AE74" s="37"/>
      <c r="AF74" s="37">
        <v>362</v>
      </c>
      <c r="AG74" s="38">
        <f>IFERROR(0.05*Table1[[#This Row],[Projected population]],"")</f>
        <v>2951.25</v>
      </c>
      <c r="AH74" s="38">
        <f>IFERROR(0.0485*Table1[[#This Row],[Projected population]],"")</f>
        <v>2862.7125000000001</v>
      </c>
      <c r="AI74" s="38">
        <f>IFERROR(0.043*Table1[[#This Row],[Projected population]],"")</f>
        <v>2538.0749999999998</v>
      </c>
      <c r="AJ74" s="38">
        <v>59025</v>
      </c>
      <c r="AK74" s="38">
        <f>SUM(Table1[[#This Row],[105-2.2b Deliveries in unit(Fresh Still births)]:[105-2.2d Deliveries in unit(Live Births)]])</f>
        <v>2155</v>
      </c>
    </row>
    <row r="75" spans="1:37" x14ac:dyDescent="0.15">
      <c r="A75" t="s">
        <v>190</v>
      </c>
      <c r="B75" s="35" t="s">
        <v>99</v>
      </c>
      <c r="C75" s="35" t="s">
        <v>64</v>
      </c>
      <c r="D75" s="35" t="s">
        <v>82</v>
      </c>
      <c r="E75" s="36" t="s">
        <v>36</v>
      </c>
      <c r="F75" s="36" t="s">
        <v>554</v>
      </c>
      <c r="G75" s="37">
        <v>2884</v>
      </c>
      <c r="H75" s="37">
        <v>782</v>
      </c>
      <c r="I75" s="37">
        <v>1294</v>
      </c>
      <c r="J75" s="37">
        <v>8709</v>
      </c>
      <c r="K75" s="37">
        <v>2485</v>
      </c>
      <c r="L75" s="37">
        <v>3022</v>
      </c>
      <c r="M75" s="37">
        <v>2846</v>
      </c>
      <c r="N75" s="37">
        <v>2055</v>
      </c>
      <c r="O75" s="37">
        <v>3208</v>
      </c>
      <c r="P75" s="37">
        <v>68</v>
      </c>
      <c r="Q75" s="37">
        <v>2120</v>
      </c>
      <c r="R75" s="37">
        <v>20</v>
      </c>
      <c r="S75" s="37">
        <v>8</v>
      </c>
      <c r="T75" s="37">
        <v>2063</v>
      </c>
      <c r="U75" s="37">
        <v>1944</v>
      </c>
      <c r="V75" s="37">
        <v>76</v>
      </c>
      <c r="W75" s="37">
        <v>14</v>
      </c>
      <c r="X75" s="37">
        <v>1</v>
      </c>
      <c r="Y75" s="37">
        <v>32</v>
      </c>
      <c r="Z75" s="37">
        <v>4745</v>
      </c>
      <c r="AA75" s="37">
        <v>160</v>
      </c>
      <c r="AB75" s="37">
        <v>583</v>
      </c>
      <c r="AC75" s="37">
        <v>95</v>
      </c>
      <c r="AD75" s="37">
        <v>1</v>
      </c>
      <c r="AE75" s="37"/>
      <c r="AF75" s="37">
        <v>356</v>
      </c>
      <c r="AG75" s="38">
        <f>IFERROR(0.05*Table1[[#This Row],[Projected population]],"")</f>
        <v>2951.25</v>
      </c>
      <c r="AH75" s="38">
        <f>IFERROR(0.0485*Table1[[#This Row],[Projected population]],"")</f>
        <v>2862.7125000000001</v>
      </c>
      <c r="AI75" s="38">
        <f>IFERROR(0.043*Table1[[#This Row],[Projected population]],"")</f>
        <v>2538.0749999999998</v>
      </c>
      <c r="AJ75" s="38">
        <v>59025</v>
      </c>
      <c r="AK75" s="38">
        <f>SUM(Table1[[#This Row],[105-2.2b Deliveries in unit(Fresh Still births)]:[105-2.2d Deliveries in unit(Live Births)]])</f>
        <v>2091</v>
      </c>
    </row>
    <row r="76" spans="1:37" x14ac:dyDescent="0.15">
      <c r="A76" t="s">
        <v>191</v>
      </c>
      <c r="B76" s="35" t="s">
        <v>99</v>
      </c>
      <c r="C76" s="35" t="s">
        <v>64</v>
      </c>
      <c r="D76" s="35" t="s">
        <v>83</v>
      </c>
      <c r="E76" s="36" t="s">
        <v>41</v>
      </c>
      <c r="F76" s="36" t="s">
        <v>554</v>
      </c>
      <c r="G76" s="37">
        <v>2837</v>
      </c>
      <c r="H76" s="37">
        <v>734</v>
      </c>
      <c r="I76" s="37">
        <v>1541</v>
      </c>
      <c r="J76" s="37">
        <v>8808</v>
      </c>
      <c r="K76" s="37">
        <v>2503</v>
      </c>
      <c r="L76" s="37">
        <v>3787</v>
      </c>
      <c r="M76" s="37">
        <v>2787</v>
      </c>
      <c r="N76" s="37">
        <v>1653</v>
      </c>
      <c r="O76" s="37">
        <v>2490</v>
      </c>
      <c r="P76" s="37">
        <v>53</v>
      </c>
      <c r="Q76" s="37">
        <v>2320</v>
      </c>
      <c r="R76" s="37">
        <v>23</v>
      </c>
      <c r="S76" s="37">
        <v>16</v>
      </c>
      <c r="T76" s="37">
        <v>2268</v>
      </c>
      <c r="U76" s="37">
        <v>2158</v>
      </c>
      <c r="V76" s="37">
        <v>100</v>
      </c>
      <c r="W76" s="37">
        <v>15</v>
      </c>
      <c r="X76" s="37">
        <v>2</v>
      </c>
      <c r="Y76" s="37">
        <v>24</v>
      </c>
      <c r="Z76" s="37">
        <v>4329</v>
      </c>
      <c r="AA76" s="37">
        <v>263</v>
      </c>
      <c r="AB76" s="37">
        <v>530</v>
      </c>
      <c r="AC76" s="37">
        <v>112</v>
      </c>
      <c r="AD76" s="37">
        <v>2</v>
      </c>
      <c r="AE76" s="37">
        <v>1</v>
      </c>
      <c r="AF76" s="37">
        <v>420</v>
      </c>
      <c r="AG76" s="38">
        <f>IFERROR(0.05*Table1[[#This Row],[Projected population]],"")</f>
        <v>2951.25</v>
      </c>
      <c r="AH76" s="38">
        <f>IFERROR(0.0485*Table1[[#This Row],[Projected population]],"")</f>
        <v>2862.7125000000001</v>
      </c>
      <c r="AI76" s="38">
        <f>IFERROR(0.043*Table1[[#This Row],[Projected population]],"")</f>
        <v>2538.0749999999998</v>
      </c>
      <c r="AJ76" s="38">
        <v>59025</v>
      </c>
      <c r="AK76" s="38">
        <f>SUM(Table1[[#This Row],[105-2.2b Deliveries in unit(Fresh Still births)]:[105-2.2d Deliveries in unit(Live Births)]])</f>
        <v>2307</v>
      </c>
    </row>
    <row r="77" spans="1:37" x14ac:dyDescent="0.15">
      <c r="A77" t="s">
        <v>192</v>
      </c>
      <c r="B77" s="35" t="s">
        <v>99</v>
      </c>
      <c r="C77" s="35" t="s">
        <v>64</v>
      </c>
      <c r="D77" s="35" t="s">
        <v>84</v>
      </c>
      <c r="E77" s="36" t="s">
        <v>42</v>
      </c>
      <c r="F77" s="36" t="s">
        <v>554</v>
      </c>
      <c r="G77" s="37">
        <v>2430</v>
      </c>
      <c r="H77" s="37">
        <v>679</v>
      </c>
      <c r="I77" s="37">
        <v>1554</v>
      </c>
      <c r="J77" s="37">
        <v>8419</v>
      </c>
      <c r="K77" s="37">
        <v>2157</v>
      </c>
      <c r="L77" s="37">
        <v>3386</v>
      </c>
      <c r="M77" s="37">
        <v>2495</v>
      </c>
      <c r="N77" s="37">
        <v>1884</v>
      </c>
      <c r="O77" s="37">
        <v>2201</v>
      </c>
      <c r="P77" s="37">
        <v>34</v>
      </c>
      <c r="Q77" s="37">
        <v>2435</v>
      </c>
      <c r="R77" s="37">
        <v>24</v>
      </c>
      <c r="S77" s="37">
        <v>17</v>
      </c>
      <c r="T77" s="37">
        <v>2401</v>
      </c>
      <c r="U77" s="37">
        <v>2100</v>
      </c>
      <c r="V77" s="37">
        <v>102</v>
      </c>
      <c r="W77" s="37">
        <v>14</v>
      </c>
      <c r="X77" s="37">
        <v>1</v>
      </c>
      <c r="Y77" s="37">
        <v>22</v>
      </c>
      <c r="Z77" s="37">
        <v>5198</v>
      </c>
      <c r="AA77" s="37">
        <v>196</v>
      </c>
      <c r="AB77" s="37">
        <v>664</v>
      </c>
      <c r="AC77" s="37">
        <v>141</v>
      </c>
      <c r="AD77" s="37">
        <v>1</v>
      </c>
      <c r="AE77" s="37"/>
      <c r="AF77" s="37">
        <v>358</v>
      </c>
      <c r="AG77" s="38">
        <f>IFERROR(0.05*Table1[[#This Row],[Projected population]],"")</f>
        <v>2951.25</v>
      </c>
      <c r="AH77" s="38">
        <f>IFERROR(0.0485*Table1[[#This Row],[Projected population]],"")</f>
        <v>2862.7125000000001</v>
      </c>
      <c r="AI77" s="38">
        <f>IFERROR(0.043*Table1[[#This Row],[Projected population]],"")</f>
        <v>2538.0749999999998</v>
      </c>
      <c r="AJ77" s="38">
        <v>59025</v>
      </c>
      <c r="AK77" s="38">
        <f>SUM(Table1[[#This Row],[105-2.2b Deliveries in unit(Fresh Still births)]:[105-2.2d Deliveries in unit(Live Births)]])</f>
        <v>2442</v>
      </c>
    </row>
    <row r="78" spans="1:37" x14ac:dyDescent="0.15">
      <c r="A78" t="s">
        <v>193</v>
      </c>
      <c r="B78" s="35" t="s">
        <v>99</v>
      </c>
      <c r="C78" s="35" t="s">
        <v>64</v>
      </c>
      <c r="D78" s="35" t="s">
        <v>85</v>
      </c>
      <c r="E78" s="36" t="s">
        <v>43</v>
      </c>
      <c r="F78" s="36" t="s">
        <v>555</v>
      </c>
      <c r="G78" s="37">
        <v>2474</v>
      </c>
      <c r="H78" s="37">
        <v>726</v>
      </c>
      <c r="I78" s="37">
        <v>1400</v>
      </c>
      <c r="J78" s="37">
        <v>7675</v>
      </c>
      <c r="K78" s="37">
        <v>2145</v>
      </c>
      <c r="L78" s="37">
        <v>2801</v>
      </c>
      <c r="M78" s="37">
        <v>2446</v>
      </c>
      <c r="N78" s="37">
        <v>2051</v>
      </c>
      <c r="O78" s="37">
        <v>1915</v>
      </c>
      <c r="P78" s="37">
        <v>40</v>
      </c>
      <c r="Q78" s="37">
        <v>2266</v>
      </c>
      <c r="R78" s="37">
        <v>20</v>
      </c>
      <c r="S78" s="37">
        <v>23</v>
      </c>
      <c r="T78" s="37">
        <v>2228</v>
      </c>
      <c r="U78" s="37">
        <v>2093</v>
      </c>
      <c r="V78" s="37">
        <v>72</v>
      </c>
      <c r="W78" s="37">
        <v>8</v>
      </c>
      <c r="X78" s="37">
        <v>5</v>
      </c>
      <c r="Y78" s="37">
        <v>24</v>
      </c>
      <c r="Z78" s="37">
        <v>6547</v>
      </c>
      <c r="AA78" s="37">
        <v>202</v>
      </c>
      <c r="AB78" s="37">
        <v>780</v>
      </c>
      <c r="AC78" s="37">
        <v>256</v>
      </c>
      <c r="AD78" s="37">
        <v>5</v>
      </c>
      <c r="AE78" s="37">
        <v>8</v>
      </c>
      <c r="AF78" s="37">
        <v>445</v>
      </c>
      <c r="AG78" s="38">
        <f>IFERROR(0.05*Table1[[#This Row],[Projected population]],"")</f>
        <v>2992.5</v>
      </c>
      <c r="AH78" s="38">
        <f>IFERROR(0.0485*Table1[[#This Row],[Projected population]],"")</f>
        <v>2902.7249999999999</v>
      </c>
      <c r="AI78" s="38">
        <f>IFERROR(0.043*Table1[[#This Row],[Projected population]],"")</f>
        <v>2573.5499999999997</v>
      </c>
      <c r="AJ78" s="38">
        <v>59850</v>
      </c>
      <c r="AK78" s="38">
        <f>SUM(Table1[[#This Row],[105-2.2b Deliveries in unit(Fresh Still births)]:[105-2.2d Deliveries in unit(Live Births)]])</f>
        <v>2271</v>
      </c>
    </row>
    <row r="79" spans="1:37" x14ac:dyDescent="0.15">
      <c r="A79" t="s">
        <v>194</v>
      </c>
      <c r="B79" s="35" t="s">
        <v>99</v>
      </c>
      <c r="C79" s="35" t="s">
        <v>64</v>
      </c>
      <c r="D79" s="35" t="s">
        <v>86</v>
      </c>
      <c r="E79" s="36" t="s">
        <v>44</v>
      </c>
      <c r="F79" s="36" t="s">
        <v>555</v>
      </c>
      <c r="G79" s="37">
        <v>2844</v>
      </c>
      <c r="H79" s="37">
        <v>810</v>
      </c>
      <c r="I79" s="37">
        <v>1440</v>
      </c>
      <c r="J79" s="37">
        <v>8774</v>
      </c>
      <c r="K79" s="37">
        <v>2512</v>
      </c>
      <c r="L79" s="37">
        <v>2237</v>
      </c>
      <c r="M79" s="37">
        <v>2752</v>
      </c>
      <c r="N79" s="37">
        <v>2512</v>
      </c>
      <c r="O79" s="37">
        <v>2198</v>
      </c>
      <c r="P79" s="37">
        <v>30</v>
      </c>
      <c r="Q79" s="37">
        <v>2175</v>
      </c>
      <c r="R79" s="37">
        <v>18</v>
      </c>
      <c r="S79" s="37">
        <v>22</v>
      </c>
      <c r="T79" s="37">
        <v>2141</v>
      </c>
      <c r="U79" s="37">
        <v>2013</v>
      </c>
      <c r="V79" s="37">
        <v>76</v>
      </c>
      <c r="W79" s="37">
        <v>11</v>
      </c>
      <c r="X79" s="37">
        <v>0</v>
      </c>
      <c r="Y79" s="37">
        <v>36</v>
      </c>
      <c r="Z79" s="37">
        <v>6811</v>
      </c>
      <c r="AA79" s="37">
        <v>183</v>
      </c>
      <c r="AB79" s="37">
        <v>866</v>
      </c>
      <c r="AC79" s="37">
        <v>287</v>
      </c>
      <c r="AD79" s="37"/>
      <c r="AE79" s="37">
        <v>5</v>
      </c>
      <c r="AF79" s="37">
        <v>431</v>
      </c>
      <c r="AG79" s="38">
        <f>IFERROR(0.05*Table1[[#This Row],[Projected population]],"")</f>
        <v>2992.5</v>
      </c>
      <c r="AH79" s="38">
        <f>IFERROR(0.0485*Table1[[#This Row],[Projected population]],"")</f>
        <v>2902.7249999999999</v>
      </c>
      <c r="AI79" s="38">
        <f>IFERROR(0.043*Table1[[#This Row],[Projected population]],"")</f>
        <v>2573.5499999999997</v>
      </c>
      <c r="AJ79" s="38">
        <v>59850</v>
      </c>
      <c r="AK79" s="38">
        <f>SUM(Table1[[#This Row],[105-2.2b Deliveries in unit(Fresh Still births)]:[105-2.2d Deliveries in unit(Live Births)]])</f>
        <v>2181</v>
      </c>
    </row>
    <row r="80" spans="1:37" x14ac:dyDescent="0.15">
      <c r="A80" t="s">
        <v>195</v>
      </c>
      <c r="B80" s="35" t="s">
        <v>99</v>
      </c>
      <c r="C80" s="35" t="s">
        <v>64</v>
      </c>
      <c r="D80" s="35" t="s">
        <v>87</v>
      </c>
      <c r="E80" s="36" t="s">
        <v>35</v>
      </c>
      <c r="F80" s="36" t="s">
        <v>555</v>
      </c>
      <c r="G80" s="37">
        <v>2674</v>
      </c>
      <c r="H80" s="37">
        <v>767</v>
      </c>
      <c r="I80" s="37">
        <v>1470</v>
      </c>
      <c r="J80" s="37">
        <v>8849</v>
      </c>
      <c r="K80" s="37">
        <v>2339</v>
      </c>
      <c r="L80" s="37">
        <v>2204</v>
      </c>
      <c r="M80" s="37">
        <v>2666</v>
      </c>
      <c r="N80" s="37">
        <v>2584</v>
      </c>
      <c r="O80" s="37">
        <v>2286</v>
      </c>
      <c r="P80" s="37">
        <v>20</v>
      </c>
      <c r="Q80" s="37">
        <v>2314</v>
      </c>
      <c r="R80" s="37">
        <v>15</v>
      </c>
      <c r="S80" s="37">
        <v>14</v>
      </c>
      <c r="T80" s="37">
        <v>2283</v>
      </c>
      <c r="U80" s="37">
        <v>2178</v>
      </c>
      <c r="V80" s="37">
        <v>84</v>
      </c>
      <c r="W80" s="37">
        <v>19</v>
      </c>
      <c r="X80" s="37">
        <v>4</v>
      </c>
      <c r="Y80" s="37">
        <v>73</v>
      </c>
      <c r="Z80" s="37">
        <v>7453</v>
      </c>
      <c r="AA80" s="37">
        <v>240</v>
      </c>
      <c r="AB80" s="37">
        <v>931</v>
      </c>
      <c r="AC80" s="37">
        <v>318</v>
      </c>
      <c r="AD80" s="37">
        <v>4</v>
      </c>
      <c r="AE80" s="37">
        <v>33</v>
      </c>
      <c r="AF80" s="37">
        <v>435</v>
      </c>
      <c r="AG80" s="38">
        <f>IFERROR(0.05*Table1[[#This Row],[Projected population]],"")</f>
        <v>2992.5</v>
      </c>
      <c r="AH80" s="38">
        <f>IFERROR(0.0485*Table1[[#This Row],[Projected population]],"")</f>
        <v>2902.7249999999999</v>
      </c>
      <c r="AI80" s="38">
        <f>IFERROR(0.043*Table1[[#This Row],[Projected population]],"")</f>
        <v>2573.5499999999997</v>
      </c>
      <c r="AJ80" s="38">
        <v>59850</v>
      </c>
      <c r="AK80" s="38">
        <f>SUM(Table1[[#This Row],[105-2.2b Deliveries in unit(Fresh Still births)]:[105-2.2d Deliveries in unit(Live Births)]])</f>
        <v>2312</v>
      </c>
    </row>
    <row r="81" spans="1:37" x14ac:dyDescent="0.15">
      <c r="A81" t="s">
        <v>196</v>
      </c>
      <c r="B81" s="35" t="s">
        <v>99</v>
      </c>
      <c r="C81" s="35" t="s">
        <v>64</v>
      </c>
      <c r="D81" s="35" t="s">
        <v>88</v>
      </c>
      <c r="E81" s="36" t="s">
        <v>45</v>
      </c>
      <c r="F81" s="36" t="s">
        <v>555</v>
      </c>
      <c r="G81" s="37">
        <v>2414</v>
      </c>
      <c r="H81" s="37">
        <v>739</v>
      </c>
      <c r="I81" s="37">
        <v>1486</v>
      </c>
      <c r="J81" s="37">
        <v>8402</v>
      </c>
      <c r="K81" s="37">
        <v>2120</v>
      </c>
      <c r="L81" s="37">
        <v>2035</v>
      </c>
      <c r="M81" s="37">
        <v>2367</v>
      </c>
      <c r="N81" s="37">
        <v>2253</v>
      </c>
      <c r="O81" s="37">
        <v>2701</v>
      </c>
      <c r="P81" s="37">
        <v>42</v>
      </c>
      <c r="Q81" s="37">
        <v>2375</v>
      </c>
      <c r="R81" s="37">
        <v>16</v>
      </c>
      <c r="S81" s="37">
        <v>25</v>
      </c>
      <c r="T81" s="37">
        <v>2345</v>
      </c>
      <c r="U81" s="37">
        <v>2160</v>
      </c>
      <c r="V81" s="37">
        <v>74</v>
      </c>
      <c r="W81" s="37">
        <v>4</v>
      </c>
      <c r="X81" s="37">
        <v>0</v>
      </c>
      <c r="Y81" s="37">
        <v>80</v>
      </c>
      <c r="Z81" s="37">
        <v>7758</v>
      </c>
      <c r="AA81" s="37">
        <v>186</v>
      </c>
      <c r="AB81" s="37">
        <v>1050</v>
      </c>
      <c r="AC81" s="37">
        <v>334</v>
      </c>
      <c r="AD81" s="37"/>
      <c r="AE81" s="37">
        <v>42</v>
      </c>
      <c r="AF81" s="37">
        <v>516</v>
      </c>
      <c r="AG81" s="38">
        <f>IFERROR(0.05*Table1[[#This Row],[Projected population]],"")</f>
        <v>2992.5</v>
      </c>
      <c r="AH81" s="38">
        <f>IFERROR(0.0485*Table1[[#This Row],[Projected population]],"")</f>
        <v>2902.7249999999999</v>
      </c>
      <c r="AI81" s="38">
        <f>IFERROR(0.043*Table1[[#This Row],[Projected population]],"")</f>
        <v>2573.5499999999997</v>
      </c>
      <c r="AJ81" s="38">
        <v>59850</v>
      </c>
      <c r="AK81" s="38">
        <f>SUM(Table1[[#This Row],[105-2.2b Deliveries in unit(Fresh Still births)]:[105-2.2d Deliveries in unit(Live Births)]])</f>
        <v>2386</v>
      </c>
    </row>
    <row r="82" spans="1:37" x14ac:dyDescent="0.15">
      <c r="A82" t="s">
        <v>197</v>
      </c>
      <c r="B82" s="35" t="s">
        <v>99</v>
      </c>
      <c r="C82" s="35" t="s">
        <v>64</v>
      </c>
      <c r="D82" s="35" t="s">
        <v>89</v>
      </c>
      <c r="E82" s="36" t="s">
        <v>49</v>
      </c>
      <c r="F82" s="36" t="s">
        <v>556</v>
      </c>
      <c r="G82" s="37">
        <v>2517</v>
      </c>
      <c r="H82" s="37">
        <v>740</v>
      </c>
      <c r="I82" s="37">
        <v>1307</v>
      </c>
      <c r="J82" s="37">
        <v>7785</v>
      </c>
      <c r="K82" s="37">
        <v>2146</v>
      </c>
      <c r="L82" s="37">
        <v>1828</v>
      </c>
      <c r="M82" s="37">
        <v>2480</v>
      </c>
      <c r="N82" s="37">
        <v>2439</v>
      </c>
      <c r="O82" s="37">
        <v>2015</v>
      </c>
      <c r="P82" s="37">
        <v>26</v>
      </c>
      <c r="Q82" s="37">
        <v>2256</v>
      </c>
      <c r="R82" s="37">
        <v>15</v>
      </c>
      <c r="S82" s="37">
        <v>22</v>
      </c>
      <c r="T82" s="37">
        <v>2223</v>
      </c>
      <c r="U82" s="37">
        <v>2122</v>
      </c>
      <c r="V82" s="37">
        <v>98</v>
      </c>
      <c r="W82" s="37">
        <v>7</v>
      </c>
      <c r="X82" s="37">
        <v>1</v>
      </c>
      <c r="Y82" s="37">
        <v>81</v>
      </c>
      <c r="Z82" s="37">
        <v>7637</v>
      </c>
      <c r="AA82" s="37">
        <v>180</v>
      </c>
      <c r="AB82" s="37">
        <v>1028</v>
      </c>
      <c r="AC82" s="37">
        <v>392</v>
      </c>
      <c r="AD82" s="37">
        <v>1</v>
      </c>
      <c r="AE82" s="37">
        <v>22</v>
      </c>
      <c r="AF82" s="37">
        <v>475</v>
      </c>
      <c r="AG82" s="38">
        <f>IFERROR(0.05*Table1[[#This Row],[Projected population]],"")</f>
        <v>3031.25</v>
      </c>
      <c r="AH82" s="38">
        <f>IFERROR(0.0485*Table1[[#This Row],[Projected population]],"")</f>
        <v>2940.3125</v>
      </c>
      <c r="AI82" s="38">
        <f>IFERROR(0.043*Table1[[#This Row],[Projected population]],"")</f>
        <v>2606.875</v>
      </c>
      <c r="AJ82" s="38">
        <v>60625</v>
      </c>
      <c r="AK82" s="38">
        <f>SUM(Table1[[#This Row],[105-2.2b Deliveries in unit(Fresh Still births)]:[105-2.2d Deliveries in unit(Live Births)]])</f>
        <v>2260</v>
      </c>
    </row>
    <row r="83" spans="1:37" x14ac:dyDescent="0.15">
      <c r="A83" t="s">
        <v>198</v>
      </c>
      <c r="B83" s="35" t="s">
        <v>99</v>
      </c>
      <c r="C83" s="35" t="s">
        <v>64</v>
      </c>
      <c r="D83" s="35" t="s">
        <v>90</v>
      </c>
      <c r="E83" s="36" t="s">
        <v>50</v>
      </c>
      <c r="F83" s="36" t="s">
        <v>556</v>
      </c>
      <c r="G83" s="37">
        <v>2966</v>
      </c>
      <c r="H83" s="37">
        <v>838</v>
      </c>
      <c r="I83" s="37">
        <v>1471</v>
      </c>
      <c r="J83" s="37">
        <v>9443</v>
      </c>
      <c r="K83" s="37">
        <v>2583</v>
      </c>
      <c r="L83" s="37">
        <v>2399</v>
      </c>
      <c r="M83" s="37">
        <v>2928</v>
      </c>
      <c r="N83" s="37">
        <v>2855</v>
      </c>
      <c r="O83" s="37">
        <v>2618</v>
      </c>
      <c r="P83" s="37">
        <v>35</v>
      </c>
      <c r="Q83" s="37">
        <v>2353</v>
      </c>
      <c r="R83" s="37">
        <v>17</v>
      </c>
      <c r="S83" s="37">
        <v>24</v>
      </c>
      <c r="T83" s="37">
        <v>2327</v>
      </c>
      <c r="U83" s="37">
        <v>2200</v>
      </c>
      <c r="V83" s="37">
        <v>80</v>
      </c>
      <c r="W83" s="37">
        <v>12</v>
      </c>
      <c r="X83" s="37">
        <v>2</v>
      </c>
      <c r="Y83" s="37">
        <v>97</v>
      </c>
      <c r="Z83" s="37">
        <v>8082</v>
      </c>
      <c r="AA83" s="37">
        <v>231</v>
      </c>
      <c r="AB83" s="37">
        <v>1078</v>
      </c>
      <c r="AC83" s="37">
        <v>418</v>
      </c>
      <c r="AD83" s="37">
        <v>2</v>
      </c>
      <c r="AE83" s="37">
        <v>37</v>
      </c>
      <c r="AF83" s="37">
        <v>527</v>
      </c>
      <c r="AG83" s="38">
        <f>IFERROR(0.05*Table1[[#This Row],[Projected population]],"")</f>
        <v>3031.25</v>
      </c>
      <c r="AH83" s="38">
        <f>IFERROR(0.0485*Table1[[#This Row],[Projected population]],"")</f>
        <v>2940.3125</v>
      </c>
      <c r="AI83" s="38">
        <f>IFERROR(0.043*Table1[[#This Row],[Projected population]],"")</f>
        <v>2606.875</v>
      </c>
      <c r="AJ83" s="38">
        <v>60625</v>
      </c>
      <c r="AK83" s="38">
        <f>SUM(Table1[[#This Row],[105-2.2b Deliveries in unit(Fresh Still births)]:[105-2.2d Deliveries in unit(Live Births)]])</f>
        <v>2368</v>
      </c>
    </row>
    <row r="84" spans="1:37" x14ac:dyDescent="0.15">
      <c r="A84" t="s">
        <v>199</v>
      </c>
      <c r="B84" s="35" t="s">
        <v>99</v>
      </c>
      <c r="C84" s="35" t="s">
        <v>64</v>
      </c>
      <c r="D84" s="35" t="s">
        <v>91</v>
      </c>
      <c r="E84" s="36" t="s">
        <v>58</v>
      </c>
      <c r="F84" s="36" t="s">
        <v>556</v>
      </c>
      <c r="G84" s="37">
        <v>2717</v>
      </c>
      <c r="H84" s="37">
        <v>778</v>
      </c>
      <c r="I84" s="37">
        <v>1697</v>
      </c>
      <c r="J84" s="37">
        <v>9510</v>
      </c>
      <c r="K84" s="37">
        <v>2491</v>
      </c>
      <c r="L84" s="37">
        <v>2120</v>
      </c>
      <c r="M84" s="37">
        <v>2687</v>
      </c>
      <c r="N84" s="37">
        <v>2393</v>
      </c>
      <c r="O84" s="37">
        <v>3092</v>
      </c>
      <c r="P84" s="37">
        <v>190</v>
      </c>
      <c r="Q84" s="37">
        <v>2503</v>
      </c>
      <c r="R84" s="37">
        <v>23</v>
      </c>
      <c r="S84" s="37">
        <v>29</v>
      </c>
      <c r="T84" s="37">
        <v>2449</v>
      </c>
      <c r="U84" s="37">
        <v>2341</v>
      </c>
      <c r="V84" s="37">
        <v>75</v>
      </c>
      <c r="W84" s="37">
        <v>4</v>
      </c>
      <c r="X84" s="37">
        <v>2</v>
      </c>
      <c r="Y84" s="37">
        <v>88</v>
      </c>
      <c r="Z84" s="37">
        <v>8628</v>
      </c>
      <c r="AA84" s="37">
        <v>158</v>
      </c>
      <c r="AB84" s="37">
        <v>1252</v>
      </c>
      <c r="AC84" s="37">
        <v>501</v>
      </c>
      <c r="AD84" s="37">
        <v>2</v>
      </c>
      <c r="AE84" s="37">
        <v>50</v>
      </c>
      <c r="AF84" s="37">
        <v>600</v>
      </c>
      <c r="AG84" s="38">
        <f>IFERROR(0.05*Table1[[#This Row],[Projected population]],"")</f>
        <v>3031.25</v>
      </c>
      <c r="AH84" s="38">
        <f>IFERROR(0.0485*Table1[[#This Row],[Projected population]],"")</f>
        <v>2940.3125</v>
      </c>
      <c r="AI84" s="38">
        <f>IFERROR(0.043*Table1[[#This Row],[Projected population]],"")</f>
        <v>2606.875</v>
      </c>
      <c r="AJ84" s="38">
        <v>60625</v>
      </c>
      <c r="AK84" s="38">
        <f>SUM(Table1[[#This Row],[105-2.2b Deliveries in unit(Fresh Still births)]:[105-2.2d Deliveries in unit(Live Births)]])</f>
        <v>2501</v>
      </c>
    </row>
    <row r="85" spans="1:37" x14ac:dyDescent="0.15">
      <c r="A85" t="s">
        <v>200</v>
      </c>
      <c r="B85" s="35" t="s">
        <v>99</v>
      </c>
      <c r="C85" s="35" t="s">
        <v>64</v>
      </c>
      <c r="D85" s="35" t="s">
        <v>92</v>
      </c>
      <c r="E85" s="36" t="s">
        <v>59</v>
      </c>
      <c r="F85" s="36" t="s">
        <v>556</v>
      </c>
      <c r="G85" s="37">
        <v>2516</v>
      </c>
      <c r="H85" s="37">
        <v>709</v>
      </c>
      <c r="I85" s="37">
        <v>1649</v>
      </c>
      <c r="J85" s="37">
        <v>9123</v>
      </c>
      <c r="K85" s="37">
        <v>2281</v>
      </c>
      <c r="L85" s="37">
        <v>2208</v>
      </c>
      <c r="M85" s="37">
        <v>2465</v>
      </c>
      <c r="N85" s="37">
        <v>2331</v>
      </c>
      <c r="O85" s="37">
        <v>2727</v>
      </c>
      <c r="P85" s="37">
        <v>48</v>
      </c>
      <c r="Q85" s="37">
        <v>2612</v>
      </c>
      <c r="R85" s="37">
        <v>20</v>
      </c>
      <c r="S85" s="37">
        <v>37</v>
      </c>
      <c r="T85" s="37">
        <v>2599</v>
      </c>
      <c r="U85" s="37">
        <v>2445</v>
      </c>
      <c r="V85" s="37">
        <v>112</v>
      </c>
      <c r="W85" s="37">
        <v>28</v>
      </c>
      <c r="X85" s="37">
        <v>3</v>
      </c>
      <c r="Y85" s="37">
        <v>142</v>
      </c>
      <c r="Z85" s="37">
        <v>8409</v>
      </c>
      <c r="AA85" s="37">
        <v>209</v>
      </c>
      <c r="AB85" s="37">
        <v>1129</v>
      </c>
      <c r="AC85" s="37">
        <v>313</v>
      </c>
      <c r="AD85" s="37">
        <v>3</v>
      </c>
      <c r="AE85" s="37">
        <v>70</v>
      </c>
      <c r="AF85" s="37">
        <v>619</v>
      </c>
      <c r="AG85" s="38">
        <f>IFERROR(0.05*Table1[[#This Row],[Projected population]],"")</f>
        <v>3031.25</v>
      </c>
      <c r="AH85" s="38">
        <f>IFERROR(0.0485*Table1[[#This Row],[Projected population]],"")</f>
        <v>2940.3125</v>
      </c>
      <c r="AI85" s="38">
        <f>IFERROR(0.043*Table1[[#This Row],[Projected population]],"")</f>
        <v>2606.875</v>
      </c>
      <c r="AJ85" s="38">
        <v>60625</v>
      </c>
      <c r="AK85" s="38">
        <f>SUM(Table1[[#This Row],[105-2.2b Deliveries in unit(Fresh Still births)]:[105-2.2d Deliveries in unit(Live Births)]])</f>
        <v>2656</v>
      </c>
    </row>
    <row r="86" spans="1:37" x14ac:dyDescent="0.15">
      <c r="A86" t="s">
        <v>201</v>
      </c>
      <c r="B86" s="35" t="s">
        <v>99</v>
      </c>
      <c r="C86" s="35" t="s">
        <v>64</v>
      </c>
      <c r="D86" s="35" t="s">
        <v>93</v>
      </c>
      <c r="E86" s="36" t="s">
        <v>81</v>
      </c>
      <c r="F86" s="36" t="s">
        <v>557</v>
      </c>
      <c r="G86" s="37">
        <v>2206</v>
      </c>
      <c r="H86" s="37">
        <v>703</v>
      </c>
      <c r="I86" s="37">
        <v>1388</v>
      </c>
      <c r="J86" s="37">
        <v>7473</v>
      </c>
      <c r="K86" s="37">
        <v>1875</v>
      </c>
      <c r="L86" s="37">
        <v>1705</v>
      </c>
      <c r="M86" s="37">
        <v>2215</v>
      </c>
      <c r="N86" s="37">
        <v>1881</v>
      </c>
      <c r="O86" s="37">
        <v>2331</v>
      </c>
      <c r="P86" s="37">
        <v>25</v>
      </c>
      <c r="Q86" s="37">
        <v>2486</v>
      </c>
      <c r="R86" s="37">
        <v>26</v>
      </c>
      <c r="S86" s="37">
        <v>24</v>
      </c>
      <c r="T86" s="37">
        <v>2421</v>
      </c>
      <c r="U86" s="37">
        <v>2258</v>
      </c>
      <c r="V86" s="37">
        <v>102</v>
      </c>
      <c r="W86" s="37">
        <v>22</v>
      </c>
      <c r="X86" s="37">
        <v>3</v>
      </c>
      <c r="Y86" s="37">
        <v>116</v>
      </c>
      <c r="Z86" s="37">
        <v>7723</v>
      </c>
      <c r="AA86" s="37">
        <v>193</v>
      </c>
      <c r="AB86" s="37">
        <v>942</v>
      </c>
      <c r="AC86" s="37">
        <v>365</v>
      </c>
      <c r="AD86" s="37">
        <v>2</v>
      </c>
      <c r="AE86" s="37">
        <v>64</v>
      </c>
      <c r="AF86" s="37">
        <v>536</v>
      </c>
      <c r="AG86" s="38">
        <f>IFERROR(0.05*Table1[[#This Row],[Projected population]],"")</f>
        <v>3070</v>
      </c>
      <c r="AH86" s="38">
        <f>IFERROR(0.0485*Table1[[#This Row],[Projected population]],"")</f>
        <v>2977.9</v>
      </c>
      <c r="AI86" s="38">
        <f>IFERROR(0.043*Table1[[#This Row],[Projected population]],"")</f>
        <v>2640.2</v>
      </c>
      <c r="AJ86" s="38">
        <v>61400</v>
      </c>
      <c r="AK86" s="38">
        <f>SUM(Table1[[#This Row],[105-2.2b Deliveries in unit(Fresh Still births)]:[105-2.2d Deliveries in unit(Live Births)]])</f>
        <v>2471</v>
      </c>
    </row>
    <row r="87" spans="1:37" x14ac:dyDescent="0.15">
      <c r="A87" t="s">
        <v>202</v>
      </c>
      <c r="B87" s="35" t="s">
        <v>99</v>
      </c>
      <c r="C87" s="35" t="s">
        <v>65</v>
      </c>
      <c r="D87" s="35" t="s">
        <v>98</v>
      </c>
      <c r="E87" s="36" t="s">
        <v>34</v>
      </c>
      <c r="F87" s="36" t="s">
        <v>560</v>
      </c>
      <c r="G87" s="37">
        <v>2291</v>
      </c>
      <c r="H87" s="37">
        <v>641</v>
      </c>
      <c r="I87" s="37">
        <v>1251</v>
      </c>
      <c r="J87" s="37">
        <v>7090</v>
      </c>
      <c r="K87" s="37">
        <v>1975</v>
      </c>
      <c r="L87" s="37">
        <v>1658</v>
      </c>
      <c r="M87" s="37">
        <v>2038</v>
      </c>
      <c r="N87" s="37">
        <v>1969</v>
      </c>
      <c r="O87" s="37">
        <v>1584</v>
      </c>
      <c r="P87" s="37">
        <v>54</v>
      </c>
      <c r="Q87" s="37">
        <v>1686</v>
      </c>
      <c r="R87" s="37">
        <v>13</v>
      </c>
      <c r="S87" s="37">
        <v>18</v>
      </c>
      <c r="T87" s="37">
        <v>1570</v>
      </c>
      <c r="U87" s="37">
        <v>1103</v>
      </c>
      <c r="V87" s="37">
        <v>342</v>
      </c>
      <c r="W87" s="37">
        <v>198</v>
      </c>
      <c r="X87" s="37">
        <v>2</v>
      </c>
      <c r="Y87" s="37">
        <v>50</v>
      </c>
      <c r="Z87" s="37">
        <v>2289</v>
      </c>
      <c r="AA87" s="37">
        <v>129</v>
      </c>
      <c r="AB87" s="37">
        <v>210</v>
      </c>
      <c r="AC87" s="37">
        <v>70</v>
      </c>
      <c r="AD87" s="37">
        <v>2</v>
      </c>
      <c r="AE87" s="37">
        <v>6</v>
      </c>
      <c r="AF87" s="37">
        <v>227</v>
      </c>
      <c r="AG87" s="38">
        <f>IFERROR(0.05*Table1[[#This Row],[Projected population]],"")</f>
        <v>3192.5</v>
      </c>
      <c r="AH87" s="38">
        <f>IFERROR(0.0485*Table1[[#This Row],[Projected population]],"")</f>
        <v>3096.7249999999999</v>
      </c>
      <c r="AI87" s="38">
        <f>IFERROR(0.043*Table1[[#This Row],[Projected population]],"")</f>
        <v>2745.5499999999997</v>
      </c>
      <c r="AJ87" s="38">
        <v>63850</v>
      </c>
      <c r="AK87" s="38">
        <f>SUM(Table1[[#This Row],[105-2.2b Deliveries in unit(Fresh Still births)]:[105-2.2d Deliveries in unit(Live Births)]])</f>
        <v>1601</v>
      </c>
    </row>
    <row r="88" spans="1:37" x14ac:dyDescent="0.15">
      <c r="A88" t="s">
        <v>203</v>
      </c>
      <c r="B88" s="35" t="s">
        <v>99</v>
      </c>
      <c r="C88" s="35" t="s">
        <v>65</v>
      </c>
      <c r="D88" s="35" t="s">
        <v>94</v>
      </c>
      <c r="E88" s="36" t="s">
        <v>37</v>
      </c>
      <c r="F88" s="36" t="s">
        <v>560</v>
      </c>
      <c r="G88" s="37">
        <v>2349</v>
      </c>
      <c r="H88" s="37">
        <v>585</v>
      </c>
      <c r="I88" s="37">
        <v>1138</v>
      </c>
      <c r="J88" s="37">
        <v>7002</v>
      </c>
      <c r="K88" s="37">
        <v>1921</v>
      </c>
      <c r="L88" s="37">
        <v>1484</v>
      </c>
      <c r="M88" s="37">
        <v>2096</v>
      </c>
      <c r="N88" s="37">
        <v>2039</v>
      </c>
      <c r="O88" s="37">
        <v>2939</v>
      </c>
      <c r="P88" s="37">
        <v>92</v>
      </c>
      <c r="Q88" s="37">
        <v>1845</v>
      </c>
      <c r="R88" s="37">
        <v>6</v>
      </c>
      <c r="S88" s="37">
        <v>12</v>
      </c>
      <c r="T88" s="37">
        <v>1668</v>
      </c>
      <c r="U88" s="37">
        <v>1350</v>
      </c>
      <c r="V88" s="37">
        <v>116</v>
      </c>
      <c r="W88" s="37">
        <v>40</v>
      </c>
      <c r="X88" s="37">
        <v>0</v>
      </c>
      <c r="Y88" s="37">
        <v>38</v>
      </c>
      <c r="Z88" s="37">
        <v>3013</v>
      </c>
      <c r="AA88" s="37">
        <v>131</v>
      </c>
      <c r="AB88" s="37">
        <v>365</v>
      </c>
      <c r="AC88" s="37">
        <v>59</v>
      </c>
      <c r="AD88" s="37">
        <v>9</v>
      </c>
      <c r="AE88" s="37">
        <v>10</v>
      </c>
      <c r="AF88" s="37">
        <v>237</v>
      </c>
      <c r="AG88" s="38">
        <f>IFERROR(0.05*Table1[[#This Row],[Projected population]],"")</f>
        <v>3192.5</v>
      </c>
      <c r="AH88" s="38">
        <f>IFERROR(0.0485*Table1[[#This Row],[Projected population]],"")</f>
        <v>3096.7249999999999</v>
      </c>
      <c r="AI88" s="38">
        <f>IFERROR(0.043*Table1[[#This Row],[Projected population]],"")</f>
        <v>2745.5499999999997</v>
      </c>
      <c r="AJ88" s="38">
        <v>63850</v>
      </c>
      <c r="AK88" s="38">
        <f>SUM(Table1[[#This Row],[105-2.2b Deliveries in unit(Fresh Still births)]:[105-2.2d Deliveries in unit(Live Births)]])</f>
        <v>1686</v>
      </c>
    </row>
    <row r="89" spans="1:37" x14ac:dyDescent="0.15">
      <c r="A89" t="s">
        <v>204</v>
      </c>
      <c r="B89" s="35" t="s">
        <v>99</v>
      </c>
      <c r="C89" s="35" t="s">
        <v>65</v>
      </c>
      <c r="D89" s="35" t="s">
        <v>95</v>
      </c>
      <c r="E89" s="36" t="s">
        <v>38</v>
      </c>
      <c r="F89" s="36" t="s">
        <v>560</v>
      </c>
      <c r="G89" s="37">
        <v>2868</v>
      </c>
      <c r="H89" s="37">
        <v>967</v>
      </c>
      <c r="I89" s="37">
        <v>1315</v>
      </c>
      <c r="J89" s="37">
        <v>8049</v>
      </c>
      <c r="K89" s="37">
        <v>2073</v>
      </c>
      <c r="L89" s="37">
        <v>1467</v>
      </c>
      <c r="M89" s="37">
        <v>2452</v>
      </c>
      <c r="N89" s="37">
        <v>3404</v>
      </c>
      <c r="O89" s="37">
        <v>3343</v>
      </c>
      <c r="P89" s="37">
        <v>251</v>
      </c>
      <c r="Q89" s="37">
        <v>1718</v>
      </c>
      <c r="R89" s="37">
        <v>8</v>
      </c>
      <c r="S89" s="37">
        <v>18</v>
      </c>
      <c r="T89" s="37">
        <v>1692</v>
      </c>
      <c r="U89" s="37">
        <v>1409</v>
      </c>
      <c r="V89" s="37">
        <v>96</v>
      </c>
      <c r="W89" s="37">
        <v>6</v>
      </c>
      <c r="X89" s="37">
        <v>1</v>
      </c>
      <c r="Y89" s="37">
        <v>33</v>
      </c>
      <c r="Z89" s="37">
        <v>3190</v>
      </c>
      <c r="AA89" s="37">
        <v>133</v>
      </c>
      <c r="AB89" s="37">
        <v>450</v>
      </c>
      <c r="AC89" s="37">
        <v>57</v>
      </c>
      <c r="AD89" s="37"/>
      <c r="AE89" s="37">
        <v>8</v>
      </c>
      <c r="AF89" s="37">
        <v>190</v>
      </c>
      <c r="AG89" s="38">
        <f>IFERROR(0.05*Table1[[#This Row],[Projected population]],"")</f>
        <v>3192.5</v>
      </c>
      <c r="AH89" s="38">
        <f>IFERROR(0.0485*Table1[[#This Row],[Projected population]],"")</f>
        <v>3096.7249999999999</v>
      </c>
      <c r="AI89" s="38">
        <f>IFERROR(0.043*Table1[[#This Row],[Projected population]],"")</f>
        <v>2745.5499999999997</v>
      </c>
      <c r="AJ89" s="38">
        <v>63850</v>
      </c>
      <c r="AK89" s="38">
        <f>SUM(Table1[[#This Row],[105-2.2b Deliveries in unit(Fresh Still births)]:[105-2.2d Deliveries in unit(Live Births)]])</f>
        <v>1718</v>
      </c>
    </row>
    <row r="90" spans="1:37" x14ac:dyDescent="0.15">
      <c r="A90" t="s">
        <v>205</v>
      </c>
      <c r="B90" s="35" t="s">
        <v>99</v>
      </c>
      <c r="C90" s="35" t="s">
        <v>65</v>
      </c>
      <c r="D90" s="35" t="s">
        <v>96</v>
      </c>
      <c r="E90" s="36" t="s">
        <v>39</v>
      </c>
      <c r="F90" s="36" t="s">
        <v>560</v>
      </c>
      <c r="G90" s="37">
        <v>2327</v>
      </c>
      <c r="H90" s="37">
        <v>687</v>
      </c>
      <c r="I90" s="37">
        <v>1511</v>
      </c>
      <c r="J90" s="37">
        <v>8423</v>
      </c>
      <c r="K90" s="37">
        <v>1520</v>
      </c>
      <c r="L90" s="37">
        <v>1550</v>
      </c>
      <c r="M90" s="37">
        <v>2152</v>
      </c>
      <c r="N90" s="37">
        <v>2764</v>
      </c>
      <c r="O90" s="37">
        <v>3291</v>
      </c>
      <c r="P90" s="37">
        <v>48</v>
      </c>
      <c r="Q90" s="37">
        <v>1833</v>
      </c>
      <c r="R90" s="37">
        <v>13</v>
      </c>
      <c r="S90" s="37">
        <v>25</v>
      </c>
      <c r="T90" s="37">
        <v>1780</v>
      </c>
      <c r="U90" s="37">
        <v>1705</v>
      </c>
      <c r="V90" s="37">
        <v>107</v>
      </c>
      <c r="W90" s="37">
        <v>10</v>
      </c>
      <c r="X90" s="37">
        <v>0</v>
      </c>
      <c r="Y90" s="37">
        <v>35</v>
      </c>
      <c r="Z90" s="37">
        <v>3930</v>
      </c>
      <c r="AA90" s="37">
        <v>37</v>
      </c>
      <c r="AB90" s="37">
        <v>514</v>
      </c>
      <c r="AC90" s="37">
        <v>90</v>
      </c>
      <c r="AD90" s="37"/>
      <c r="AE90" s="37">
        <v>3</v>
      </c>
      <c r="AF90" s="37">
        <v>225</v>
      </c>
      <c r="AG90" s="38">
        <f>IFERROR(0.05*Table1[[#This Row],[Projected population]],"")</f>
        <v>3192.5</v>
      </c>
      <c r="AH90" s="38">
        <f>IFERROR(0.0485*Table1[[#This Row],[Projected population]],"")</f>
        <v>3096.7249999999999</v>
      </c>
      <c r="AI90" s="38">
        <f>IFERROR(0.043*Table1[[#This Row],[Projected population]],"")</f>
        <v>2745.5499999999997</v>
      </c>
      <c r="AJ90" s="38">
        <v>63850</v>
      </c>
      <c r="AK90" s="38">
        <f>SUM(Table1[[#This Row],[105-2.2b Deliveries in unit(Fresh Still births)]:[105-2.2d Deliveries in unit(Live Births)]])</f>
        <v>1818</v>
      </c>
    </row>
    <row r="91" spans="1:37" x14ac:dyDescent="0.15">
      <c r="A91" t="s">
        <v>206</v>
      </c>
      <c r="B91" s="35" t="s">
        <v>99</v>
      </c>
      <c r="C91" s="35" t="s">
        <v>65</v>
      </c>
      <c r="D91" s="35" t="s">
        <v>97</v>
      </c>
      <c r="E91" s="36" t="s">
        <v>40</v>
      </c>
      <c r="F91" s="36" t="s">
        <v>554</v>
      </c>
      <c r="G91" s="37">
        <v>2222</v>
      </c>
      <c r="H91" s="37">
        <v>614</v>
      </c>
      <c r="I91" s="37">
        <v>1533</v>
      </c>
      <c r="J91" s="37">
        <v>7448</v>
      </c>
      <c r="K91" s="37">
        <v>1899</v>
      </c>
      <c r="L91" s="37">
        <v>1683</v>
      </c>
      <c r="M91" s="37">
        <v>2053</v>
      </c>
      <c r="N91" s="37">
        <v>2469</v>
      </c>
      <c r="O91" s="37">
        <v>3165</v>
      </c>
      <c r="P91" s="37">
        <v>72</v>
      </c>
      <c r="Q91" s="37">
        <v>1864</v>
      </c>
      <c r="R91" s="37">
        <v>13</v>
      </c>
      <c r="S91" s="37">
        <v>43</v>
      </c>
      <c r="T91" s="37">
        <v>1764</v>
      </c>
      <c r="U91" s="37">
        <v>1698</v>
      </c>
      <c r="V91" s="37">
        <v>127</v>
      </c>
      <c r="W91" s="37">
        <v>12</v>
      </c>
      <c r="X91" s="37">
        <v>2</v>
      </c>
      <c r="Y91" s="37">
        <v>65</v>
      </c>
      <c r="Z91" s="37">
        <v>4637</v>
      </c>
      <c r="AA91" s="37">
        <v>166</v>
      </c>
      <c r="AB91" s="37">
        <v>702</v>
      </c>
      <c r="AC91" s="37">
        <v>179</v>
      </c>
      <c r="AD91" s="37">
        <v>2</v>
      </c>
      <c r="AE91" s="37">
        <v>12</v>
      </c>
      <c r="AF91" s="37">
        <v>332</v>
      </c>
      <c r="AG91" s="38">
        <f>IFERROR(0.05*Table1[[#This Row],[Projected population]],"")</f>
        <v>3247.5</v>
      </c>
      <c r="AH91" s="38">
        <f>IFERROR(0.0485*Table1[[#This Row],[Projected population]],"")</f>
        <v>3150.0750000000003</v>
      </c>
      <c r="AI91" s="38">
        <f>IFERROR(0.043*Table1[[#This Row],[Projected population]],"")</f>
        <v>2792.85</v>
      </c>
      <c r="AJ91" s="38">
        <v>64950</v>
      </c>
      <c r="AK91" s="38">
        <f>SUM(Table1[[#This Row],[105-2.2b Deliveries in unit(Fresh Still births)]:[105-2.2d Deliveries in unit(Live Births)]])</f>
        <v>1820</v>
      </c>
    </row>
    <row r="92" spans="1:37" x14ac:dyDescent="0.15">
      <c r="A92" t="s">
        <v>207</v>
      </c>
      <c r="B92" s="35" t="s">
        <v>99</v>
      </c>
      <c r="C92" s="35" t="s">
        <v>65</v>
      </c>
      <c r="D92" s="35" t="s">
        <v>82</v>
      </c>
      <c r="E92" s="36" t="s">
        <v>36</v>
      </c>
      <c r="F92" s="36" t="s">
        <v>554</v>
      </c>
      <c r="G92" s="37">
        <v>2845</v>
      </c>
      <c r="H92" s="37">
        <v>935</v>
      </c>
      <c r="I92" s="37">
        <v>1631</v>
      </c>
      <c r="J92" s="37">
        <v>8421</v>
      </c>
      <c r="K92" s="37">
        <v>2141</v>
      </c>
      <c r="L92" s="37">
        <v>2091</v>
      </c>
      <c r="M92" s="37">
        <v>2549</v>
      </c>
      <c r="N92" s="37">
        <v>2926</v>
      </c>
      <c r="O92" s="37">
        <v>4529</v>
      </c>
      <c r="P92" s="37">
        <v>79</v>
      </c>
      <c r="Q92" s="37">
        <v>1828</v>
      </c>
      <c r="R92" s="37">
        <v>15</v>
      </c>
      <c r="S92" s="37">
        <v>15</v>
      </c>
      <c r="T92" s="37">
        <v>1752</v>
      </c>
      <c r="U92" s="37">
        <v>1699</v>
      </c>
      <c r="V92" s="37">
        <v>106</v>
      </c>
      <c r="W92" s="37">
        <v>20</v>
      </c>
      <c r="X92" s="37">
        <v>2</v>
      </c>
      <c r="Y92" s="37">
        <v>79</v>
      </c>
      <c r="Z92" s="37">
        <v>4946</v>
      </c>
      <c r="AA92" s="37">
        <v>271</v>
      </c>
      <c r="AB92" s="37">
        <v>851</v>
      </c>
      <c r="AC92" s="37">
        <v>221</v>
      </c>
      <c r="AD92" s="37">
        <v>2</v>
      </c>
      <c r="AE92" s="37">
        <v>7</v>
      </c>
      <c r="AF92" s="37">
        <v>301</v>
      </c>
      <c r="AG92" s="38">
        <f>IFERROR(0.05*Table1[[#This Row],[Projected population]],"")</f>
        <v>3247.5</v>
      </c>
      <c r="AH92" s="38">
        <f>IFERROR(0.0485*Table1[[#This Row],[Projected population]],"")</f>
        <v>3150.0750000000003</v>
      </c>
      <c r="AI92" s="38">
        <f>IFERROR(0.043*Table1[[#This Row],[Projected population]],"")</f>
        <v>2792.85</v>
      </c>
      <c r="AJ92" s="38">
        <v>64950</v>
      </c>
      <c r="AK92" s="38">
        <f>SUM(Table1[[#This Row],[105-2.2b Deliveries in unit(Fresh Still births)]:[105-2.2d Deliveries in unit(Live Births)]])</f>
        <v>1782</v>
      </c>
    </row>
    <row r="93" spans="1:37" x14ac:dyDescent="0.15">
      <c r="A93" t="s">
        <v>208</v>
      </c>
      <c r="B93" s="35" t="s">
        <v>99</v>
      </c>
      <c r="C93" s="35" t="s">
        <v>65</v>
      </c>
      <c r="D93" s="35" t="s">
        <v>83</v>
      </c>
      <c r="E93" s="36" t="s">
        <v>41</v>
      </c>
      <c r="F93" s="36" t="s">
        <v>554</v>
      </c>
      <c r="G93" s="37">
        <v>2749</v>
      </c>
      <c r="H93" s="37">
        <v>1118</v>
      </c>
      <c r="I93" s="37">
        <v>1705</v>
      </c>
      <c r="J93" s="37">
        <v>8080</v>
      </c>
      <c r="K93" s="37">
        <v>2193</v>
      </c>
      <c r="L93" s="37">
        <v>1988</v>
      </c>
      <c r="M93" s="37">
        <v>2444</v>
      </c>
      <c r="N93" s="37">
        <v>2518</v>
      </c>
      <c r="O93" s="37">
        <v>3420</v>
      </c>
      <c r="P93" s="37">
        <v>71</v>
      </c>
      <c r="Q93" s="37">
        <v>1744</v>
      </c>
      <c r="R93" s="37">
        <v>13</v>
      </c>
      <c r="S93" s="37">
        <v>16</v>
      </c>
      <c r="T93" s="37">
        <v>1728</v>
      </c>
      <c r="U93" s="37">
        <v>1609</v>
      </c>
      <c r="V93" s="37">
        <v>125</v>
      </c>
      <c r="W93" s="37">
        <v>13</v>
      </c>
      <c r="X93" s="37">
        <v>0</v>
      </c>
      <c r="Y93" s="37">
        <v>34</v>
      </c>
      <c r="Z93" s="37">
        <v>4039</v>
      </c>
      <c r="AA93" s="37">
        <v>170</v>
      </c>
      <c r="AB93" s="37">
        <v>767</v>
      </c>
      <c r="AC93" s="37">
        <v>260</v>
      </c>
      <c r="AD93" s="37">
        <v>1</v>
      </c>
      <c r="AE93" s="37">
        <v>14</v>
      </c>
      <c r="AF93" s="37">
        <v>288</v>
      </c>
      <c r="AG93" s="38">
        <f>IFERROR(0.05*Table1[[#This Row],[Projected population]],"")</f>
        <v>3247.5</v>
      </c>
      <c r="AH93" s="38">
        <f>IFERROR(0.0485*Table1[[#This Row],[Projected population]],"")</f>
        <v>3150.0750000000003</v>
      </c>
      <c r="AI93" s="38">
        <f>IFERROR(0.043*Table1[[#This Row],[Projected population]],"")</f>
        <v>2792.85</v>
      </c>
      <c r="AJ93" s="38">
        <v>64950</v>
      </c>
      <c r="AK93" s="38">
        <f>SUM(Table1[[#This Row],[105-2.2b Deliveries in unit(Fresh Still births)]:[105-2.2d Deliveries in unit(Live Births)]])</f>
        <v>1757</v>
      </c>
    </row>
    <row r="94" spans="1:37" x14ac:dyDescent="0.15">
      <c r="A94" t="s">
        <v>209</v>
      </c>
      <c r="B94" s="35" t="s">
        <v>99</v>
      </c>
      <c r="C94" s="35" t="s">
        <v>65</v>
      </c>
      <c r="D94" s="35" t="s">
        <v>84</v>
      </c>
      <c r="E94" s="36" t="s">
        <v>42</v>
      </c>
      <c r="F94" s="36" t="s">
        <v>554</v>
      </c>
      <c r="G94" s="37">
        <v>2467</v>
      </c>
      <c r="H94" s="37">
        <v>968</v>
      </c>
      <c r="I94" s="37">
        <v>1739</v>
      </c>
      <c r="J94" s="37">
        <v>8695</v>
      </c>
      <c r="K94" s="37">
        <v>2048</v>
      </c>
      <c r="L94" s="37">
        <v>2241</v>
      </c>
      <c r="M94" s="37">
        <v>2865</v>
      </c>
      <c r="N94" s="37">
        <v>2006</v>
      </c>
      <c r="O94" s="37">
        <v>3053</v>
      </c>
      <c r="P94" s="37">
        <v>59</v>
      </c>
      <c r="Q94" s="37">
        <v>1819</v>
      </c>
      <c r="R94" s="37">
        <v>14</v>
      </c>
      <c r="S94" s="37">
        <v>17</v>
      </c>
      <c r="T94" s="37">
        <v>1800</v>
      </c>
      <c r="U94" s="37">
        <v>1646</v>
      </c>
      <c r="V94" s="37">
        <v>103</v>
      </c>
      <c r="W94" s="37">
        <v>19</v>
      </c>
      <c r="X94" s="37">
        <v>0</v>
      </c>
      <c r="Y94" s="37">
        <v>59</v>
      </c>
      <c r="Z94" s="37">
        <v>5190</v>
      </c>
      <c r="AA94" s="37">
        <v>373</v>
      </c>
      <c r="AB94" s="37">
        <v>727</v>
      </c>
      <c r="AC94" s="37">
        <v>375</v>
      </c>
      <c r="AD94" s="37"/>
      <c r="AE94" s="37">
        <v>8</v>
      </c>
      <c r="AF94" s="37">
        <v>316</v>
      </c>
      <c r="AG94" s="38">
        <f>IFERROR(0.05*Table1[[#This Row],[Projected population]],"")</f>
        <v>3247.5</v>
      </c>
      <c r="AH94" s="38">
        <f>IFERROR(0.0485*Table1[[#This Row],[Projected population]],"")</f>
        <v>3150.0750000000003</v>
      </c>
      <c r="AI94" s="38">
        <f>IFERROR(0.043*Table1[[#This Row],[Projected population]],"")</f>
        <v>2792.85</v>
      </c>
      <c r="AJ94" s="38">
        <v>64950</v>
      </c>
      <c r="AK94" s="38">
        <f>SUM(Table1[[#This Row],[105-2.2b Deliveries in unit(Fresh Still births)]:[105-2.2d Deliveries in unit(Live Births)]])</f>
        <v>1831</v>
      </c>
    </row>
    <row r="95" spans="1:37" x14ac:dyDescent="0.15">
      <c r="A95" t="s">
        <v>210</v>
      </c>
      <c r="B95" s="35" t="s">
        <v>99</v>
      </c>
      <c r="C95" s="35" t="s">
        <v>65</v>
      </c>
      <c r="D95" s="35" t="s">
        <v>85</v>
      </c>
      <c r="E95" s="36" t="s">
        <v>43</v>
      </c>
      <c r="F95" s="36" t="s">
        <v>555</v>
      </c>
      <c r="G95" s="37">
        <v>2136</v>
      </c>
      <c r="H95" s="37">
        <v>883</v>
      </c>
      <c r="I95" s="37">
        <v>1538</v>
      </c>
      <c r="J95" s="37">
        <v>7520</v>
      </c>
      <c r="K95" s="37">
        <v>1891</v>
      </c>
      <c r="L95" s="37">
        <v>1898</v>
      </c>
      <c r="M95" s="37">
        <v>2099</v>
      </c>
      <c r="N95" s="37">
        <v>1350</v>
      </c>
      <c r="O95" s="37">
        <v>3442</v>
      </c>
      <c r="P95" s="37">
        <v>55</v>
      </c>
      <c r="Q95" s="37">
        <v>1838</v>
      </c>
      <c r="R95" s="37">
        <v>19</v>
      </c>
      <c r="S95" s="37">
        <v>20</v>
      </c>
      <c r="T95" s="37">
        <v>1803</v>
      </c>
      <c r="U95" s="37">
        <v>1656</v>
      </c>
      <c r="V95" s="37">
        <v>123</v>
      </c>
      <c r="W95" s="37">
        <v>15</v>
      </c>
      <c r="X95" s="37">
        <v>1</v>
      </c>
      <c r="Y95" s="37">
        <v>66</v>
      </c>
      <c r="Z95" s="37">
        <v>6093</v>
      </c>
      <c r="AA95" s="37">
        <v>171</v>
      </c>
      <c r="AB95" s="37">
        <v>1001</v>
      </c>
      <c r="AC95" s="37">
        <v>432</v>
      </c>
      <c r="AD95" s="37">
        <v>3</v>
      </c>
      <c r="AE95" s="37">
        <v>23</v>
      </c>
      <c r="AF95" s="37">
        <v>337</v>
      </c>
      <c r="AG95" s="38">
        <f>IFERROR(0.05*Table1[[#This Row],[Projected population]],"")</f>
        <v>3303.75</v>
      </c>
      <c r="AH95" s="38">
        <f>IFERROR(0.0485*Table1[[#This Row],[Projected population]],"")</f>
        <v>3204.6375000000003</v>
      </c>
      <c r="AI95" s="38">
        <f>IFERROR(0.043*Table1[[#This Row],[Projected population]],"")</f>
        <v>2841.2249999999999</v>
      </c>
      <c r="AJ95" s="38">
        <v>66075</v>
      </c>
      <c r="AK95" s="38">
        <f>SUM(Table1[[#This Row],[105-2.2b Deliveries in unit(Fresh Still births)]:[105-2.2d Deliveries in unit(Live Births)]])</f>
        <v>1842</v>
      </c>
    </row>
    <row r="96" spans="1:37" x14ac:dyDescent="0.15">
      <c r="A96" t="s">
        <v>211</v>
      </c>
      <c r="B96" s="35" t="s">
        <v>99</v>
      </c>
      <c r="C96" s="35" t="s">
        <v>65</v>
      </c>
      <c r="D96" s="35" t="s">
        <v>86</v>
      </c>
      <c r="E96" s="36" t="s">
        <v>44</v>
      </c>
      <c r="F96" s="36" t="s">
        <v>555</v>
      </c>
      <c r="G96" s="37">
        <v>2486</v>
      </c>
      <c r="H96" s="37">
        <v>1133</v>
      </c>
      <c r="I96" s="37">
        <v>1604</v>
      </c>
      <c r="J96" s="37">
        <v>8240</v>
      </c>
      <c r="K96" s="37">
        <v>2072</v>
      </c>
      <c r="L96" s="37">
        <v>1925</v>
      </c>
      <c r="M96" s="37">
        <v>2338</v>
      </c>
      <c r="N96" s="37">
        <v>1988</v>
      </c>
      <c r="O96" s="37">
        <v>3593</v>
      </c>
      <c r="P96" s="37">
        <v>64</v>
      </c>
      <c r="Q96" s="37">
        <v>1827</v>
      </c>
      <c r="R96" s="37">
        <v>12</v>
      </c>
      <c r="S96" s="37">
        <v>15</v>
      </c>
      <c r="T96" s="37">
        <v>1817</v>
      </c>
      <c r="U96" s="37">
        <v>1619</v>
      </c>
      <c r="V96" s="37">
        <v>107</v>
      </c>
      <c r="W96" s="37">
        <v>18</v>
      </c>
      <c r="X96" s="37">
        <v>2</v>
      </c>
      <c r="Y96" s="37">
        <v>61</v>
      </c>
      <c r="Z96" s="37">
        <v>5821</v>
      </c>
      <c r="AA96" s="37">
        <v>164</v>
      </c>
      <c r="AB96" s="37">
        <v>1019</v>
      </c>
      <c r="AC96" s="37">
        <v>456</v>
      </c>
      <c r="AD96" s="37">
        <v>2</v>
      </c>
      <c r="AE96" s="37">
        <v>18</v>
      </c>
      <c r="AF96" s="37">
        <v>269</v>
      </c>
      <c r="AG96" s="38">
        <f>IFERROR(0.05*Table1[[#This Row],[Projected population]],"")</f>
        <v>3303.75</v>
      </c>
      <c r="AH96" s="38">
        <f>IFERROR(0.0485*Table1[[#This Row],[Projected population]],"")</f>
        <v>3204.6375000000003</v>
      </c>
      <c r="AI96" s="38">
        <f>IFERROR(0.043*Table1[[#This Row],[Projected population]],"")</f>
        <v>2841.2249999999999</v>
      </c>
      <c r="AJ96" s="38">
        <v>66075</v>
      </c>
      <c r="AK96" s="38">
        <f>SUM(Table1[[#This Row],[105-2.2b Deliveries in unit(Fresh Still births)]:[105-2.2d Deliveries in unit(Live Births)]])</f>
        <v>1844</v>
      </c>
    </row>
    <row r="97" spans="1:37" x14ac:dyDescent="0.15">
      <c r="A97" t="s">
        <v>212</v>
      </c>
      <c r="B97" s="35" t="s">
        <v>99</v>
      </c>
      <c r="C97" s="35" t="s">
        <v>65</v>
      </c>
      <c r="D97" s="35" t="s">
        <v>87</v>
      </c>
      <c r="E97" s="36" t="s">
        <v>35</v>
      </c>
      <c r="F97" s="36" t="s">
        <v>555</v>
      </c>
      <c r="G97" s="37">
        <v>2668</v>
      </c>
      <c r="H97" s="37">
        <v>1160</v>
      </c>
      <c r="I97" s="37">
        <v>1667</v>
      </c>
      <c r="J97" s="37">
        <v>8501</v>
      </c>
      <c r="K97" s="37">
        <v>2098</v>
      </c>
      <c r="L97" s="37">
        <v>1754</v>
      </c>
      <c r="M97" s="37">
        <v>2465</v>
      </c>
      <c r="N97" s="37">
        <v>2320</v>
      </c>
      <c r="O97" s="37">
        <v>3768</v>
      </c>
      <c r="P97" s="37">
        <v>79</v>
      </c>
      <c r="Q97" s="37">
        <v>1919</v>
      </c>
      <c r="R97" s="37">
        <v>9</v>
      </c>
      <c r="S97" s="37">
        <v>21</v>
      </c>
      <c r="T97" s="37">
        <v>1838</v>
      </c>
      <c r="U97" s="37">
        <v>1710</v>
      </c>
      <c r="V97" s="37">
        <v>127</v>
      </c>
      <c r="W97" s="37">
        <v>15</v>
      </c>
      <c r="X97" s="37">
        <v>5</v>
      </c>
      <c r="Y97" s="37">
        <v>49</v>
      </c>
      <c r="Z97" s="37">
        <v>5657</v>
      </c>
      <c r="AA97" s="37">
        <v>176</v>
      </c>
      <c r="AB97" s="37">
        <v>831</v>
      </c>
      <c r="AC97" s="37">
        <v>332</v>
      </c>
      <c r="AD97" s="37">
        <v>5</v>
      </c>
      <c r="AE97" s="37">
        <v>14</v>
      </c>
      <c r="AF97" s="37">
        <v>325</v>
      </c>
      <c r="AG97" s="38">
        <f>IFERROR(0.05*Table1[[#This Row],[Projected population]],"")</f>
        <v>3303.75</v>
      </c>
      <c r="AH97" s="38">
        <f>IFERROR(0.0485*Table1[[#This Row],[Projected population]],"")</f>
        <v>3204.6375000000003</v>
      </c>
      <c r="AI97" s="38">
        <f>IFERROR(0.043*Table1[[#This Row],[Projected population]],"")</f>
        <v>2841.2249999999999</v>
      </c>
      <c r="AJ97" s="38">
        <v>66075</v>
      </c>
      <c r="AK97" s="38">
        <f>SUM(Table1[[#This Row],[105-2.2b Deliveries in unit(Fresh Still births)]:[105-2.2d Deliveries in unit(Live Births)]])</f>
        <v>1868</v>
      </c>
    </row>
    <row r="98" spans="1:37" x14ac:dyDescent="0.15">
      <c r="A98" t="s">
        <v>213</v>
      </c>
      <c r="B98" s="35" t="s">
        <v>99</v>
      </c>
      <c r="C98" s="35" t="s">
        <v>65</v>
      </c>
      <c r="D98" s="35" t="s">
        <v>88</v>
      </c>
      <c r="E98" s="36" t="s">
        <v>45</v>
      </c>
      <c r="F98" s="36" t="s">
        <v>555</v>
      </c>
      <c r="G98" s="37">
        <v>2507</v>
      </c>
      <c r="H98" s="37">
        <v>1016</v>
      </c>
      <c r="I98" s="37">
        <v>1899</v>
      </c>
      <c r="J98" s="37">
        <v>9098</v>
      </c>
      <c r="K98" s="37">
        <v>1928</v>
      </c>
      <c r="L98" s="37">
        <v>1947</v>
      </c>
      <c r="M98" s="37">
        <v>2405</v>
      </c>
      <c r="N98" s="37">
        <v>2351</v>
      </c>
      <c r="O98" s="37">
        <v>4035</v>
      </c>
      <c r="P98" s="37">
        <v>92</v>
      </c>
      <c r="Q98" s="37">
        <v>1821</v>
      </c>
      <c r="R98" s="37">
        <v>13</v>
      </c>
      <c r="S98" s="37">
        <v>20</v>
      </c>
      <c r="T98" s="37">
        <v>1804</v>
      </c>
      <c r="U98" s="37">
        <v>1607</v>
      </c>
      <c r="V98" s="37">
        <v>97</v>
      </c>
      <c r="W98" s="37">
        <v>15</v>
      </c>
      <c r="X98" s="37">
        <v>1</v>
      </c>
      <c r="Y98" s="37">
        <v>78</v>
      </c>
      <c r="Z98" s="37">
        <v>5826</v>
      </c>
      <c r="AA98" s="37">
        <v>223</v>
      </c>
      <c r="AB98" s="37">
        <v>784</v>
      </c>
      <c r="AC98" s="37">
        <v>238</v>
      </c>
      <c r="AD98" s="37">
        <v>1</v>
      </c>
      <c r="AE98" s="37">
        <v>23</v>
      </c>
      <c r="AF98" s="37">
        <v>398</v>
      </c>
      <c r="AG98" s="38">
        <f>IFERROR(0.05*Table1[[#This Row],[Projected population]],"")</f>
        <v>3303.75</v>
      </c>
      <c r="AH98" s="38">
        <f>IFERROR(0.0485*Table1[[#This Row],[Projected population]],"")</f>
        <v>3204.6375000000003</v>
      </c>
      <c r="AI98" s="38">
        <f>IFERROR(0.043*Table1[[#This Row],[Projected population]],"")</f>
        <v>2841.2249999999999</v>
      </c>
      <c r="AJ98" s="38">
        <v>66075</v>
      </c>
      <c r="AK98" s="38">
        <f>SUM(Table1[[#This Row],[105-2.2b Deliveries in unit(Fresh Still births)]:[105-2.2d Deliveries in unit(Live Births)]])</f>
        <v>1837</v>
      </c>
    </row>
    <row r="99" spans="1:37" x14ac:dyDescent="0.15">
      <c r="A99" t="s">
        <v>214</v>
      </c>
      <c r="B99" s="35" t="s">
        <v>99</v>
      </c>
      <c r="C99" s="35" t="s">
        <v>65</v>
      </c>
      <c r="D99" s="35" t="s">
        <v>89</v>
      </c>
      <c r="E99" s="36" t="s">
        <v>49</v>
      </c>
      <c r="F99" s="36" t="s">
        <v>556</v>
      </c>
      <c r="G99" s="37">
        <v>2439</v>
      </c>
      <c r="H99" s="37">
        <v>1002</v>
      </c>
      <c r="I99" s="37">
        <v>1679</v>
      </c>
      <c r="J99" s="37">
        <v>8307</v>
      </c>
      <c r="K99" s="37">
        <v>1982</v>
      </c>
      <c r="L99" s="37">
        <v>1807</v>
      </c>
      <c r="M99" s="37">
        <v>2275</v>
      </c>
      <c r="N99" s="37">
        <v>2608</v>
      </c>
      <c r="O99" s="37">
        <v>3672</v>
      </c>
      <c r="P99" s="37">
        <v>59</v>
      </c>
      <c r="Q99" s="37">
        <v>1989</v>
      </c>
      <c r="R99" s="37">
        <v>14</v>
      </c>
      <c r="S99" s="37">
        <v>16</v>
      </c>
      <c r="T99" s="37">
        <v>1947</v>
      </c>
      <c r="U99" s="37">
        <v>1911</v>
      </c>
      <c r="V99" s="37">
        <v>131</v>
      </c>
      <c r="W99" s="37">
        <v>16</v>
      </c>
      <c r="X99" s="37">
        <v>2</v>
      </c>
      <c r="Y99" s="37">
        <v>60</v>
      </c>
      <c r="Z99" s="37">
        <v>5967</v>
      </c>
      <c r="AA99" s="37">
        <v>216</v>
      </c>
      <c r="AB99" s="37">
        <v>824</v>
      </c>
      <c r="AC99" s="37">
        <v>271</v>
      </c>
      <c r="AD99" s="37">
        <v>2</v>
      </c>
      <c r="AE99" s="37">
        <v>35</v>
      </c>
      <c r="AF99" s="37">
        <v>377</v>
      </c>
      <c r="AG99" s="38">
        <f>IFERROR(0.05*Table1[[#This Row],[Projected population]],"")</f>
        <v>3358.75</v>
      </c>
      <c r="AH99" s="38">
        <f>IFERROR(0.0485*Table1[[#This Row],[Projected population]],"")</f>
        <v>3257.9875000000002</v>
      </c>
      <c r="AI99" s="38">
        <f>IFERROR(0.043*Table1[[#This Row],[Projected population]],"")</f>
        <v>2888.5249999999996</v>
      </c>
      <c r="AJ99" s="38">
        <v>67175</v>
      </c>
      <c r="AK99" s="38">
        <f>SUM(Table1[[#This Row],[105-2.2b Deliveries in unit(Fresh Still births)]:[105-2.2d Deliveries in unit(Live Births)]])</f>
        <v>1977</v>
      </c>
    </row>
    <row r="100" spans="1:37" x14ac:dyDescent="0.15">
      <c r="A100" t="s">
        <v>215</v>
      </c>
      <c r="B100" s="35" t="s">
        <v>99</v>
      </c>
      <c r="C100" s="35" t="s">
        <v>65</v>
      </c>
      <c r="D100" s="35" t="s">
        <v>90</v>
      </c>
      <c r="E100" s="36" t="s">
        <v>50</v>
      </c>
      <c r="F100" s="36" t="s">
        <v>556</v>
      </c>
      <c r="G100" s="37">
        <v>2959</v>
      </c>
      <c r="H100" s="37">
        <v>1072</v>
      </c>
      <c r="I100" s="37">
        <v>1716</v>
      </c>
      <c r="J100" s="37">
        <v>9751</v>
      </c>
      <c r="K100" s="37">
        <v>2579</v>
      </c>
      <c r="L100" s="37">
        <v>2293</v>
      </c>
      <c r="M100" s="37">
        <v>2779</v>
      </c>
      <c r="N100" s="37">
        <v>2881</v>
      </c>
      <c r="O100" s="37">
        <v>4150</v>
      </c>
      <c r="P100" s="37">
        <v>79</v>
      </c>
      <c r="Q100" s="37">
        <v>1869</v>
      </c>
      <c r="R100" s="37">
        <v>20</v>
      </c>
      <c r="S100" s="37">
        <v>16</v>
      </c>
      <c r="T100" s="37">
        <v>1822</v>
      </c>
      <c r="U100" s="37">
        <v>1779</v>
      </c>
      <c r="V100" s="37">
        <v>124</v>
      </c>
      <c r="W100" s="37">
        <v>22</v>
      </c>
      <c r="X100" s="37">
        <v>2</v>
      </c>
      <c r="Y100" s="37">
        <v>63</v>
      </c>
      <c r="Z100" s="37">
        <v>6455</v>
      </c>
      <c r="AA100" s="37">
        <v>228</v>
      </c>
      <c r="AB100" s="37">
        <v>912</v>
      </c>
      <c r="AC100" s="37">
        <v>376</v>
      </c>
      <c r="AD100" s="37">
        <v>2</v>
      </c>
      <c r="AE100" s="37">
        <v>48</v>
      </c>
      <c r="AF100" s="37">
        <v>365</v>
      </c>
      <c r="AG100" s="38">
        <f>IFERROR(0.05*Table1[[#This Row],[Projected population]],"")</f>
        <v>3358.75</v>
      </c>
      <c r="AH100" s="38">
        <f>IFERROR(0.0485*Table1[[#This Row],[Projected population]],"")</f>
        <v>3257.9875000000002</v>
      </c>
      <c r="AI100" s="38">
        <f>IFERROR(0.043*Table1[[#This Row],[Projected population]],"")</f>
        <v>2888.5249999999996</v>
      </c>
      <c r="AJ100" s="38">
        <v>67175</v>
      </c>
      <c r="AK100" s="38">
        <f>SUM(Table1[[#This Row],[105-2.2b Deliveries in unit(Fresh Still births)]:[105-2.2d Deliveries in unit(Live Births)]])</f>
        <v>1858</v>
      </c>
    </row>
    <row r="101" spans="1:37" x14ac:dyDescent="0.15">
      <c r="A101" t="s">
        <v>216</v>
      </c>
      <c r="B101" s="35" t="s">
        <v>99</v>
      </c>
      <c r="C101" s="35" t="s">
        <v>65</v>
      </c>
      <c r="D101" s="35" t="s">
        <v>91</v>
      </c>
      <c r="E101" s="36" t="s">
        <v>58</v>
      </c>
      <c r="F101" s="36" t="s">
        <v>556</v>
      </c>
      <c r="G101" s="37">
        <v>2824</v>
      </c>
      <c r="H101" s="37">
        <v>1000</v>
      </c>
      <c r="I101" s="37">
        <v>1894</v>
      </c>
      <c r="J101" s="37">
        <v>9872</v>
      </c>
      <c r="K101" s="37">
        <v>2501</v>
      </c>
      <c r="L101" s="37">
        <v>2376</v>
      </c>
      <c r="M101" s="37">
        <v>2698</v>
      </c>
      <c r="N101" s="37">
        <v>3015</v>
      </c>
      <c r="O101" s="37">
        <v>4281</v>
      </c>
      <c r="P101" s="37">
        <v>65</v>
      </c>
      <c r="Q101" s="37">
        <v>2106</v>
      </c>
      <c r="R101" s="37">
        <v>21</v>
      </c>
      <c r="S101" s="37">
        <v>15</v>
      </c>
      <c r="T101" s="37">
        <v>2073</v>
      </c>
      <c r="U101" s="37">
        <v>1885</v>
      </c>
      <c r="V101" s="37">
        <v>171</v>
      </c>
      <c r="W101" s="37">
        <v>17</v>
      </c>
      <c r="X101" s="37">
        <v>2</v>
      </c>
      <c r="Y101" s="37">
        <v>66</v>
      </c>
      <c r="Z101" s="37">
        <v>6813</v>
      </c>
      <c r="AA101" s="37">
        <v>286</v>
      </c>
      <c r="AB101" s="37">
        <v>997</v>
      </c>
      <c r="AC101" s="37">
        <v>441</v>
      </c>
      <c r="AD101" s="37">
        <v>2</v>
      </c>
      <c r="AE101" s="37">
        <v>45</v>
      </c>
      <c r="AF101" s="37">
        <v>410</v>
      </c>
      <c r="AG101" s="38">
        <f>IFERROR(0.05*Table1[[#This Row],[Projected population]],"")</f>
        <v>3358.75</v>
      </c>
      <c r="AH101" s="38">
        <f>IFERROR(0.0485*Table1[[#This Row],[Projected population]],"")</f>
        <v>3257.9875000000002</v>
      </c>
      <c r="AI101" s="38">
        <f>IFERROR(0.043*Table1[[#This Row],[Projected population]],"")</f>
        <v>2888.5249999999996</v>
      </c>
      <c r="AJ101" s="38">
        <v>67175</v>
      </c>
      <c r="AK101" s="38">
        <f>SUM(Table1[[#This Row],[105-2.2b Deliveries in unit(Fresh Still births)]:[105-2.2d Deliveries in unit(Live Births)]])</f>
        <v>2109</v>
      </c>
    </row>
    <row r="102" spans="1:37" x14ac:dyDescent="0.15">
      <c r="A102" t="s">
        <v>217</v>
      </c>
      <c r="B102" s="35" t="s">
        <v>99</v>
      </c>
      <c r="C102" s="35" t="s">
        <v>65</v>
      </c>
      <c r="D102" s="35" t="s">
        <v>92</v>
      </c>
      <c r="E102" s="36" t="s">
        <v>59</v>
      </c>
      <c r="F102" s="36" t="s">
        <v>556</v>
      </c>
      <c r="G102" s="37">
        <v>2603</v>
      </c>
      <c r="H102" s="37">
        <v>981</v>
      </c>
      <c r="I102" s="37">
        <v>2034</v>
      </c>
      <c r="J102" s="37">
        <v>10214</v>
      </c>
      <c r="K102" s="37">
        <v>2037</v>
      </c>
      <c r="L102" s="37">
        <v>2148</v>
      </c>
      <c r="M102" s="37">
        <v>2083</v>
      </c>
      <c r="N102" s="37">
        <v>2585</v>
      </c>
      <c r="O102" s="37">
        <v>3182</v>
      </c>
      <c r="P102" s="37">
        <v>39</v>
      </c>
      <c r="Q102" s="37">
        <v>2167</v>
      </c>
      <c r="R102" s="37">
        <v>16</v>
      </c>
      <c r="S102" s="37">
        <v>16</v>
      </c>
      <c r="T102" s="37">
        <v>2138</v>
      </c>
      <c r="U102" s="37">
        <v>1927</v>
      </c>
      <c r="V102" s="37">
        <v>131</v>
      </c>
      <c r="W102" s="37">
        <v>10</v>
      </c>
      <c r="X102" s="37">
        <v>2</v>
      </c>
      <c r="Y102" s="37">
        <v>50</v>
      </c>
      <c r="Z102" s="37">
        <v>6952</v>
      </c>
      <c r="AA102" s="37">
        <v>304</v>
      </c>
      <c r="AB102" s="37">
        <v>980</v>
      </c>
      <c r="AC102" s="37">
        <v>464</v>
      </c>
      <c r="AD102" s="37">
        <v>2</v>
      </c>
      <c r="AE102" s="37">
        <v>30</v>
      </c>
      <c r="AF102" s="37">
        <v>401</v>
      </c>
      <c r="AG102" s="38">
        <f>IFERROR(0.05*Table1[[#This Row],[Projected population]],"")</f>
        <v>3358.75</v>
      </c>
      <c r="AH102" s="38">
        <f>IFERROR(0.0485*Table1[[#This Row],[Projected population]],"")</f>
        <v>3257.9875000000002</v>
      </c>
      <c r="AI102" s="38">
        <f>IFERROR(0.043*Table1[[#This Row],[Projected population]],"")</f>
        <v>2888.5249999999996</v>
      </c>
      <c r="AJ102" s="38">
        <v>67175</v>
      </c>
      <c r="AK102" s="38">
        <f>SUM(Table1[[#This Row],[105-2.2b Deliveries in unit(Fresh Still births)]:[105-2.2d Deliveries in unit(Live Births)]])</f>
        <v>2170</v>
      </c>
    </row>
    <row r="103" spans="1:37" x14ac:dyDescent="0.15">
      <c r="A103" t="s">
        <v>218</v>
      </c>
      <c r="B103" s="35" t="s">
        <v>99</v>
      </c>
      <c r="C103" s="35" t="s">
        <v>65</v>
      </c>
      <c r="D103" s="35" t="s">
        <v>93</v>
      </c>
      <c r="E103" s="36" t="s">
        <v>81</v>
      </c>
      <c r="F103" s="36" t="s">
        <v>557</v>
      </c>
      <c r="G103" s="37">
        <v>2086</v>
      </c>
      <c r="H103" s="37">
        <v>749</v>
      </c>
      <c r="I103" s="37">
        <v>1596</v>
      </c>
      <c r="J103" s="37">
        <v>8280</v>
      </c>
      <c r="K103" s="37">
        <v>1678</v>
      </c>
      <c r="L103" s="37">
        <v>1619</v>
      </c>
      <c r="M103" s="37">
        <v>1633</v>
      </c>
      <c r="N103" s="37">
        <v>2020</v>
      </c>
      <c r="O103" s="37">
        <v>2739</v>
      </c>
      <c r="P103" s="37">
        <v>54</v>
      </c>
      <c r="Q103" s="37">
        <v>2056</v>
      </c>
      <c r="R103" s="37">
        <v>4</v>
      </c>
      <c r="S103" s="37">
        <v>15</v>
      </c>
      <c r="T103" s="37">
        <v>2047</v>
      </c>
      <c r="U103" s="37">
        <v>2004</v>
      </c>
      <c r="V103" s="37">
        <v>115</v>
      </c>
      <c r="W103" s="37">
        <v>14</v>
      </c>
      <c r="X103" s="37">
        <v>0</v>
      </c>
      <c r="Y103" s="37">
        <v>39</v>
      </c>
      <c r="Z103" s="37">
        <v>5781</v>
      </c>
      <c r="AA103" s="37">
        <v>254</v>
      </c>
      <c r="AB103" s="37">
        <v>722</v>
      </c>
      <c r="AC103" s="37">
        <v>352</v>
      </c>
      <c r="AD103" s="37" t="s">
        <v>48</v>
      </c>
      <c r="AE103" s="37">
        <v>33</v>
      </c>
      <c r="AF103" s="37">
        <v>387</v>
      </c>
      <c r="AG103" s="38">
        <f>IFERROR(0.05*Table1[[#This Row],[Projected population]],"")</f>
        <v>3412.5</v>
      </c>
      <c r="AH103" s="38">
        <f>IFERROR(0.0485*Table1[[#This Row],[Projected population]],"")</f>
        <v>3310.125</v>
      </c>
      <c r="AI103" s="38">
        <f>IFERROR(0.043*Table1[[#This Row],[Projected population]],"")</f>
        <v>2934.7499999999995</v>
      </c>
      <c r="AJ103" s="38">
        <v>68250</v>
      </c>
      <c r="AK103" s="38">
        <f>SUM(Table1[[#This Row],[105-2.2b Deliveries in unit(Fresh Still births)]:[105-2.2d Deliveries in unit(Live Births)]])</f>
        <v>2066</v>
      </c>
    </row>
    <row r="104" spans="1:37" x14ac:dyDescent="0.15">
      <c r="A104" t="s">
        <v>543</v>
      </c>
      <c r="B104" s="35" t="s">
        <v>100</v>
      </c>
      <c r="C104" s="35" t="s">
        <v>66</v>
      </c>
      <c r="D104" s="35" t="s">
        <v>535</v>
      </c>
      <c r="E104" s="36" t="s">
        <v>59</v>
      </c>
      <c r="F104" s="36" t="s">
        <v>556</v>
      </c>
      <c r="G104" s="37">
        <v>1708</v>
      </c>
      <c r="H104" s="37">
        <v>462</v>
      </c>
      <c r="I104" s="37">
        <v>980</v>
      </c>
      <c r="J104" s="37">
        <v>5194</v>
      </c>
      <c r="K104" s="37">
        <v>1360</v>
      </c>
      <c r="L104" s="37">
        <v>1168</v>
      </c>
      <c r="M104" s="37">
        <v>1326</v>
      </c>
      <c r="N104" s="37">
        <v>1314</v>
      </c>
      <c r="O104" s="37">
        <v>876</v>
      </c>
      <c r="P104" s="37">
        <v>9</v>
      </c>
      <c r="Q104" s="37">
        <v>886</v>
      </c>
      <c r="R104" s="37">
        <v>4</v>
      </c>
      <c r="S104" s="37">
        <v>3</v>
      </c>
      <c r="T104" s="37">
        <v>878</v>
      </c>
      <c r="U104" s="37">
        <v>847</v>
      </c>
      <c r="V104" s="37">
        <v>89</v>
      </c>
      <c r="W104" s="37">
        <v>5</v>
      </c>
      <c r="X104" s="37"/>
      <c r="Y104" s="37">
        <v>4</v>
      </c>
      <c r="Z104" s="37">
        <v>2062</v>
      </c>
      <c r="AA104" s="37">
        <v>18</v>
      </c>
      <c r="AB104" s="37">
        <v>185</v>
      </c>
      <c r="AC104" s="37">
        <v>39</v>
      </c>
      <c r="AD104" s="37"/>
      <c r="AE104" s="37"/>
      <c r="AF104" s="37">
        <v>37</v>
      </c>
      <c r="AG104" s="38">
        <f>IFERROR(0.05*Table1[[#This Row],[Projected population]],"")</f>
        <v>0</v>
      </c>
      <c r="AH104" s="38">
        <f>IFERROR(0.0485*Table1[[#This Row],[Projected population]],"")</f>
        <v>0</v>
      </c>
      <c r="AI104" s="38">
        <f>IFERROR(0.043*Table1[[#This Row],[Projected population]],"")</f>
        <v>0</v>
      </c>
      <c r="AJ104" s="38"/>
      <c r="AK104" s="38">
        <f>SUM(Table1[[#This Row],[105-2.2b Deliveries in unit(Fresh Still births)]:[105-2.2d Deliveries in unit(Live Births)]])</f>
        <v>885</v>
      </c>
    </row>
    <row r="105" spans="1:37" x14ac:dyDescent="0.15">
      <c r="A105" t="s">
        <v>220</v>
      </c>
      <c r="B105" s="35" t="s">
        <v>100</v>
      </c>
      <c r="C105" s="35" t="s">
        <v>76</v>
      </c>
      <c r="D105" s="35" t="s">
        <v>93</v>
      </c>
      <c r="E105" s="36" t="s">
        <v>81</v>
      </c>
      <c r="F105" s="36" t="s">
        <v>557</v>
      </c>
      <c r="G105" s="37">
        <v>1388</v>
      </c>
      <c r="H105" s="37">
        <v>403</v>
      </c>
      <c r="I105" s="37">
        <v>937</v>
      </c>
      <c r="J105" s="37">
        <v>4545</v>
      </c>
      <c r="K105" s="37">
        <v>1089</v>
      </c>
      <c r="L105" s="37">
        <v>985</v>
      </c>
      <c r="M105" s="37">
        <v>784</v>
      </c>
      <c r="N105" s="37">
        <v>930</v>
      </c>
      <c r="O105" s="37">
        <v>622</v>
      </c>
      <c r="P105" s="37">
        <v>16</v>
      </c>
      <c r="Q105" s="37">
        <v>877</v>
      </c>
      <c r="R105" s="37">
        <v>1</v>
      </c>
      <c r="S105" s="37">
        <v>7</v>
      </c>
      <c r="T105" s="37">
        <v>871</v>
      </c>
      <c r="U105" s="37">
        <v>843</v>
      </c>
      <c r="V105" s="37">
        <v>62</v>
      </c>
      <c r="W105" s="37">
        <v>0</v>
      </c>
      <c r="X105" s="37">
        <v>1</v>
      </c>
      <c r="Y105" s="37">
        <v>1</v>
      </c>
      <c r="Z105" s="37">
        <v>1805</v>
      </c>
      <c r="AA105" s="37">
        <v>24</v>
      </c>
      <c r="AB105" s="37">
        <v>106</v>
      </c>
      <c r="AC105" s="37">
        <v>17</v>
      </c>
      <c r="AD105" s="37" t="s">
        <v>48</v>
      </c>
      <c r="AE105" s="37" t="s">
        <v>48</v>
      </c>
      <c r="AF105" s="37">
        <v>49</v>
      </c>
      <c r="AG105" s="38">
        <f>IFERROR(0.05*Table1[[#This Row],[Projected population]],"")</f>
        <v>2630</v>
      </c>
      <c r="AH105" s="38">
        <f>IFERROR(0.0485*Table1[[#This Row],[Projected population]],"")</f>
        <v>2551.1</v>
      </c>
      <c r="AI105" s="38">
        <f>IFERROR(0.043*Table1[[#This Row],[Projected population]],"")</f>
        <v>2261.7999999999997</v>
      </c>
      <c r="AJ105" s="38">
        <v>52600</v>
      </c>
      <c r="AK105" s="38">
        <f>SUM(Table1[[#This Row],[105-2.2b Deliveries in unit(Fresh Still births)]:[105-2.2d Deliveries in unit(Live Births)]])</f>
        <v>879</v>
      </c>
    </row>
    <row r="106" spans="1:37" x14ac:dyDescent="0.15">
      <c r="A106" t="s">
        <v>221</v>
      </c>
      <c r="B106" s="35" t="s">
        <v>100</v>
      </c>
      <c r="C106" s="35" t="s">
        <v>66</v>
      </c>
      <c r="D106" s="35" t="s">
        <v>98</v>
      </c>
      <c r="E106" s="36" t="s">
        <v>34</v>
      </c>
      <c r="F106" s="36" t="s">
        <v>560</v>
      </c>
      <c r="G106" s="37">
        <v>3131</v>
      </c>
      <c r="H106" s="37">
        <v>726</v>
      </c>
      <c r="I106" s="37">
        <v>1913</v>
      </c>
      <c r="J106" s="37">
        <v>8136</v>
      </c>
      <c r="K106" s="37">
        <v>2229</v>
      </c>
      <c r="L106" s="37">
        <v>2494</v>
      </c>
      <c r="M106" s="37">
        <v>2891</v>
      </c>
      <c r="N106" s="37">
        <v>3255</v>
      </c>
      <c r="O106" s="37">
        <v>1253</v>
      </c>
      <c r="P106" s="37">
        <v>100</v>
      </c>
      <c r="Q106" s="37">
        <v>1623</v>
      </c>
      <c r="R106" s="37">
        <v>12</v>
      </c>
      <c r="S106" s="37">
        <v>12</v>
      </c>
      <c r="T106" s="37">
        <v>1593</v>
      </c>
      <c r="U106" s="37">
        <v>497</v>
      </c>
      <c r="V106" s="37">
        <v>105</v>
      </c>
      <c r="W106" s="37">
        <v>8</v>
      </c>
      <c r="X106" s="37">
        <v>0</v>
      </c>
      <c r="Y106" s="37">
        <v>13</v>
      </c>
      <c r="Z106" s="37">
        <v>3012</v>
      </c>
      <c r="AA106" s="37">
        <v>69</v>
      </c>
      <c r="AB106" s="37">
        <v>347</v>
      </c>
      <c r="AC106" s="37">
        <v>182</v>
      </c>
      <c r="AD106" s="37"/>
      <c r="AE106" s="37"/>
      <c r="AF106" s="37">
        <v>59</v>
      </c>
      <c r="AG106" s="38">
        <f>IFERROR(0.05*Table1[[#This Row],[Projected population]],"")</f>
        <v>4220</v>
      </c>
      <c r="AH106" s="38">
        <f>IFERROR(0.0485*Table1[[#This Row],[Projected population]],"")</f>
        <v>4093.4</v>
      </c>
      <c r="AI106" s="38">
        <f>IFERROR(0.043*Table1[[#This Row],[Projected population]],"")</f>
        <v>3629.2</v>
      </c>
      <c r="AJ106" s="38">
        <v>84400</v>
      </c>
      <c r="AK106" s="38">
        <f>SUM(Table1[[#This Row],[105-2.2b Deliveries in unit(Fresh Still births)]:[105-2.2d Deliveries in unit(Live Births)]])</f>
        <v>1617</v>
      </c>
    </row>
    <row r="107" spans="1:37" x14ac:dyDescent="0.15">
      <c r="A107" t="s">
        <v>222</v>
      </c>
      <c r="B107" s="35" t="s">
        <v>100</v>
      </c>
      <c r="C107" s="35" t="s">
        <v>66</v>
      </c>
      <c r="D107" s="35" t="s">
        <v>94</v>
      </c>
      <c r="E107" s="36" t="s">
        <v>37</v>
      </c>
      <c r="F107" s="36" t="s">
        <v>560</v>
      </c>
      <c r="G107" s="37">
        <v>3073</v>
      </c>
      <c r="H107" s="37">
        <v>808</v>
      </c>
      <c r="I107" s="37">
        <v>1793</v>
      </c>
      <c r="J107" s="37">
        <v>8278</v>
      </c>
      <c r="K107" s="37">
        <v>2223</v>
      </c>
      <c r="L107" s="37">
        <v>2342</v>
      </c>
      <c r="M107" s="37">
        <v>3086</v>
      </c>
      <c r="N107" s="37">
        <v>2193</v>
      </c>
      <c r="O107" s="37">
        <v>801</v>
      </c>
      <c r="P107" s="37">
        <v>36</v>
      </c>
      <c r="Q107" s="37">
        <v>1612</v>
      </c>
      <c r="R107" s="37">
        <v>8</v>
      </c>
      <c r="S107" s="37">
        <v>17</v>
      </c>
      <c r="T107" s="37">
        <v>1598</v>
      </c>
      <c r="U107" s="37">
        <v>1574</v>
      </c>
      <c r="V107" s="37">
        <v>112</v>
      </c>
      <c r="W107" s="37">
        <v>14</v>
      </c>
      <c r="X107" s="37">
        <v>0</v>
      </c>
      <c r="Y107" s="37">
        <v>3</v>
      </c>
      <c r="Z107" s="37">
        <v>3160</v>
      </c>
      <c r="AA107" s="37">
        <v>232</v>
      </c>
      <c r="AB107" s="37">
        <v>318</v>
      </c>
      <c r="AC107" s="37">
        <v>167</v>
      </c>
      <c r="AD107" s="37"/>
      <c r="AE107" s="37"/>
      <c r="AF107" s="37">
        <v>55</v>
      </c>
      <c r="AG107" s="38">
        <f>IFERROR(0.05*Table1[[#This Row],[Projected population]],"")</f>
        <v>4220</v>
      </c>
      <c r="AH107" s="38">
        <f>IFERROR(0.0485*Table1[[#This Row],[Projected population]],"")</f>
        <v>4093.4</v>
      </c>
      <c r="AI107" s="38">
        <f>IFERROR(0.043*Table1[[#This Row],[Projected population]],"")</f>
        <v>3629.2</v>
      </c>
      <c r="AJ107" s="38">
        <v>84400</v>
      </c>
      <c r="AK107" s="38">
        <f>SUM(Table1[[#This Row],[105-2.2b Deliveries in unit(Fresh Still births)]:[105-2.2d Deliveries in unit(Live Births)]])</f>
        <v>1623</v>
      </c>
    </row>
    <row r="108" spans="1:37" x14ac:dyDescent="0.15">
      <c r="A108" t="s">
        <v>223</v>
      </c>
      <c r="B108" s="35" t="s">
        <v>100</v>
      </c>
      <c r="C108" s="35" t="s">
        <v>66</v>
      </c>
      <c r="D108" s="35" t="s">
        <v>95</v>
      </c>
      <c r="E108" s="36" t="s">
        <v>38</v>
      </c>
      <c r="F108" s="36" t="s">
        <v>560</v>
      </c>
      <c r="G108" s="37">
        <v>3662</v>
      </c>
      <c r="H108" s="37">
        <v>947</v>
      </c>
      <c r="I108" s="37">
        <v>1813</v>
      </c>
      <c r="J108" s="37">
        <v>8658</v>
      </c>
      <c r="K108" s="37">
        <v>2618</v>
      </c>
      <c r="L108" s="37">
        <v>2606</v>
      </c>
      <c r="M108" s="37">
        <v>3474</v>
      </c>
      <c r="N108" s="37">
        <v>2695</v>
      </c>
      <c r="O108" s="37">
        <v>2113</v>
      </c>
      <c r="P108" s="37">
        <v>107</v>
      </c>
      <c r="Q108" s="37">
        <v>1724</v>
      </c>
      <c r="R108" s="37">
        <v>39</v>
      </c>
      <c r="S108" s="37">
        <v>23</v>
      </c>
      <c r="T108" s="37">
        <v>1580</v>
      </c>
      <c r="U108" s="37">
        <v>1589</v>
      </c>
      <c r="V108" s="37">
        <v>108</v>
      </c>
      <c r="W108" s="37">
        <v>2</v>
      </c>
      <c r="X108" s="37">
        <v>0</v>
      </c>
      <c r="Y108" s="37">
        <v>5</v>
      </c>
      <c r="Z108" s="37">
        <v>3507</v>
      </c>
      <c r="AA108" s="37">
        <v>163</v>
      </c>
      <c r="AB108" s="37">
        <v>336</v>
      </c>
      <c r="AC108" s="37">
        <v>162</v>
      </c>
      <c r="AD108" s="37"/>
      <c r="AE108" s="37"/>
      <c r="AF108" s="37">
        <v>43</v>
      </c>
      <c r="AG108" s="38">
        <f>IFERROR(0.05*Table1[[#This Row],[Projected population]],"")</f>
        <v>4220</v>
      </c>
      <c r="AH108" s="38">
        <f>IFERROR(0.0485*Table1[[#This Row],[Projected population]],"")</f>
        <v>4093.4</v>
      </c>
      <c r="AI108" s="38">
        <f>IFERROR(0.043*Table1[[#This Row],[Projected population]],"")</f>
        <v>3629.2</v>
      </c>
      <c r="AJ108" s="38">
        <v>84400</v>
      </c>
      <c r="AK108" s="38">
        <f>SUM(Table1[[#This Row],[105-2.2b Deliveries in unit(Fresh Still births)]:[105-2.2d Deliveries in unit(Live Births)]])</f>
        <v>1642</v>
      </c>
    </row>
    <row r="109" spans="1:37" x14ac:dyDescent="0.15">
      <c r="A109" t="s">
        <v>224</v>
      </c>
      <c r="B109" s="35" t="s">
        <v>100</v>
      </c>
      <c r="C109" s="35" t="s">
        <v>66</v>
      </c>
      <c r="D109" s="35" t="s">
        <v>96</v>
      </c>
      <c r="E109" s="36" t="s">
        <v>39</v>
      </c>
      <c r="F109" s="36" t="s">
        <v>560</v>
      </c>
      <c r="G109" s="37">
        <v>3501</v>
      </c>
      <c r="H109" s="37">
        <v>793</v>
      </c>
      <c r="I109" s="37">
        <v>1856</v>
      </c>
      <c r="J109" s="37">
        <v>9228</v>
      </c>
      <c r="K109" s="37">
        <v>2597</v>
      </c>
      <c r="L109" s="37">
        <v>2741</v>
      </c>
      <c r="M109" s="37">
        <v>3125</v>
      </c>
      <c r="N109" s="37">
        <v>3295</v>
      </c>
      <c r="O109" s="37">
        <v>1847</v>
      </c>
      <c r="P109" s="37">
        <v>100</v>
      </c>
      <c r="Q109" s="37">
        <v>1696</v>
      </c>
      <c r="R109" s="37">
        <v>10</v>
      </c>
      <c r="S109" s="37">
        <v>18</v>
      </c>
      <c r="T109" s="37">
        <v>1682</v>
      </c>
      <c r="U109" s="37">
        <v>1613</v>
      </c>
      <c r="V109" s="37">
        <v>118</v>
      </c>
      <c r="W109" s="37">
        <v>3</v>
      </c>
      <c r="X109" s="37">
        <v>1</v>
      </c>
      <c r="Y109" s="37">
        <v>7</v>
      </c>
      <c r="Z109" s="37">
        <v>3584</v>
      </c>
      <c r="AA109" s="37">
        <v>141</v>
      </c>
      <c r="AB109" s="37">
        <v>313</v>
      </c>
      <c r="AC109" s="37">
        <v>184</v>
      </c>
      <c r="AD109" s="37">
        <v>1</v>
      </c>
      <c r="AE109" s="37"/>
      <c r="AF109" s="37">
        <v>98</v>
      </c>
      <c r="AG109" s="38">
        <f>IFERROR(0.05*Table1[[#This Row],[Projected population]],"")</f>
        <v>4220</v>
      </c>
      <c r="AH109" s="38">
        <f>IFERROR(0.0485*Table1[[#This Row],[Projected population]],"")</f>
        <v>4093.4</v>
      </c>
      <c r="AI109" s="38">
        <f>IFERROR(0.043*Table1[[#This Row],[Projected population]],"")</f>
        <v>3629.2</v>
      </c>
      <c r="AJ109" s="38">
        <v>84400</v>
      </c>
      <c r="AK109" s="38">
        <f>SUM(Table1[[#This Row],[105-2.2b Deliveries in unit(Fresh Still births)]:[105-2.2d Deliveries in unit(Live Births)]])</f>
        <v>1710</v>
      </c>
    </row>
    <row r="110" spans="1:37" x14ac:dyDescent="0.15">
      <c r="A110" t="s">
        <v>225</v>
      </c>
      <c r="B110" s="35" t="s">
        <v>100</v>
      </c>
      <c r="C110" s="35" t="s">
        <v>66</v>
      </c>
      <c r="D110" s="35" t="s">
        <v>97</v>
      </c>
      <c r="E110" s="36" t="s">
        <v>40</v>
      </c>
      <c r="F110" s="36" t="s">
        <v>554</v>
      </c>
      <c r="G110" s="37">
        <v>3701</v>
      </c>
      <c r="H110" s="37">
        <v>893</v>
      </c>
      <c r="I110" s="37">
        <v>2191</v>
      </c>
      <c r="J110" s="37">
        <v>9998</v>
      </c>
      <c r="K110" s="37">
        <v>2987</v>
      </c>
      <c r="L110" s="37">
        <v>2925</v>
      </c>
      <c r="M110" s="37">
        <v>3334</v>
      </c>
      <c r="N110" s="37">
        <v>2392</v>
      </c>
      <c r="O110" s="37">
        <v>2509</v>
      </c>
      <c r="P110" s="37">
        <v>121</v>
      </c>
      <c r="Q110" s="37">
        <v>2120</v>
      </c>
      <c r="R110" s="37">
        <v>4</v>
      </c>
      <c r="S110" s="37">
        <v>13</v>
      </c>
      <c r="T110" s="37">
        <v>2065</v>
      </c>
      <c r="U110" s="37">
        <v>1944</v>
      </c>
      <c r="V110" s="37">
        <v>123</v>
      </c>
      <c r="W110" s="37">
        <v>6</v>
      </c>
      <c r="X110" s="37">
        <v>0</v>
      </c>
      <c r="Y110" s="37">
        <v>22</v>
      </c>
      <c r="Z110" s="37">
        <v>4235</v>
      </c>
      <c r="AA110" s="37">
        <v>110</v>
      </c>
      <c r="AB110" s="37">
        <v>503</v>
      </c>
      <c r="AC110" s="37">
        <v>116</v>
      </c>
      <c r="AD110" s="37"/>
      <c r="AE110" s="37"/>
      <c r="AF110" s="37">
        <v>71</v>
      </c>
      <c r="AG110" s="38">
        <f>IFERROR(0.05*Table1[[#This Row],[Projected population]],"")</f>
        <v>4376.25</v>
      </c>
      <c r="AH110" s="38">
        <f>IFERROR(0.0485*Table1[[#This Row],[Projected population]],"")</f>
        <v>4244.9625000000005</v>
      </c>
      <c r="AI110" s="38">
        <f>IFERROR(0.043*Table1[[#This Row],[Projected population]],"")</f>
        <v>3763.5749999999998</v>
      </c>
      <c r="AJ110" s="38">
        <v>87525</v>
      </c>
      <c r="AK110" s="38">
        <f>SUM(Table1[[#This Row],[105-2.2b Deliveries in unit(Fresh Still births)]:[105-2.2d Deliveries in unit(Live Births)]])</f>
        <v>2082</v>
      </c>
    </row>
    <row r="111" spans="1:37" x14ac:dyDescent="0.15">
      <c r="A111" t="s">
        <v>226</v>
      </c>
      <c r="B111" s="35" t="s">
        <v>100</v>
      </c>
      <c r="C111" s="35" t="s">
        <v>66</v>
      </c>
      <c r="D111" s="35" t="s">
        <v>82</v>
      </c>
      <c r="E111" s="36" t="s">
        <v>36</v>
      </c>
      <c r="F111" s="36" t="s">
        <v>554</v>
      </c>
      <c r="G111" s="37">
        <v>4120</v>
      </c>
      <c r="H111" s="37">
        <v>924</v>
      </c>
      <c r="I111" s="37">
        <v>2104</v>
      </c>
      <c r="J111" s="37">
        <v>10862</v>
      </c>
      <c r="K111" s="37">
        <v>3365</v>
      </c>
      <c r="L111" s="37">
        <v>3416</v>
      </c>
      <c r="M111" s="37">
        <v>3932</v>
      </c>
      <c r="N111" s="37">
        <v>1792</v>
      </c>
      <c r="O111" s="37">
        <v>2184</v>
      </c>
      <c r="P111" s="37">
        <v>43</v>
      </c>
      <c r="Q111" s="37">
        <v>2102</v>
      </c>
      <c r="R111" s="37">
        <v>7</v>
      </c>
      <c r="S111" s="37">
        <v>15</v>
      </c>
      <c r="T111" s="37">
        <v>2084</v>
      </c>
      <c r="U111" s="37">
        <v>2017</v>
      </c>
      <c r="V111" s="37">
        <v>129</v>
      </c>
      <c r="W111" s="37">
        <v>12</v>
      </c>
      <c r="X111" s="37">
        <v>0</v>
      </c>
      <c r="Y111" s="37">
        <v>9</v>
      </c>
      <c r="Z111" s="37">
        <v>5079</v>
      </c>
      <c r="AA111" s="37">
        <v>169</v>
      </c>
      <c r="AB111" s="37">
        <v>600</v>
      </c>
      <c r="AC111" s="37">
        <v>144</v>
      </c>
      <c r="AD111" s="37"/>
      <c r="AE111" s="37"/>
      <c r="AF111" s="37">
        <v>90</v>
      </c>
      <c r="AG111" s="38">
        <f>IFERROR(0.05*Table1[[#This Row],[Projected population]],"")</f>
        <v>4376.25</v>
      </c>
      <c r="AH111" s="38">
        <f>IFERROR(0.0485*Table1[[#This Row],[Projected population]],"")</f>
        <v>4244.9625000000005</v>
      </c>
      <c r="AI111" s="38">
        <f>IFERROR(0.043*Table1[[#This Row],[Projected population]],"")</f>
        <v>3763.5749999999998</v>
      </c>
      <c r="AJ111" s="38">
        <v>87525</v>
      </c>
      <c r="AK111" s="38">
        <f>SUM(Table1[[#This Row],[105-2.2b Deliveries in unit(Fresh Still births)]:[105-2.2d Deliveries in unit(Live Births)]])</f>
        <v>2106</v>
      </c>
    </row>
    <row r="112" spans="1:37" x14ac:dyDescent="0.15">
      <c r="A112" t="s">
        <v>227</v>
      </c>
      <c r="B112" s="35" t="s">
        <v>100</v>
      </c>
      <c r="C112" s="35" t="s">
        <v>66</v>
      </c>
      <c r="D112" s="35" t="s">
        <v>83</v>
      </c>
      <c r="E112" s="36" t="s">
        <v>41</v>
      </c>
      <c r="F112" s="36" t="s">
        <v>554</v>
      </c>
      <c r="G112" s="37">
        <v>3726</v>
      </c>
      <c r="H112" s="37">
        <v>827</v>
      </c>
      <c r="I112" s="37">
        <v>2158</v>
      </c>
      <c r="J112" s="37">
        <v>10715</v>
      </c>
      <c r="K112" s="37">
        <v>2935</v>
      </c>
      <c r="L112" s="37">
        <v>3038</v>
      </c>
      <c r="M112" s="37">
        <v>3407</v>
      </c>
      <c r="N112" s="37">
        <v>1428</v>
      </c>
      <c r="O112" s="37">
        <v>1369</v>
      </c>
      <c r="P112" s="37">
        <v>28</v>
      </c>
      <c r="Q112" s="37">
        <v>1902</v>
      </c>
      <c r="R112" s="37">
        <v>9</v>
      </c>
      <c r="S112" s="37">
        <v>12</v>
      </c>
      <c r="T112" s="37">
        <v>1872</v>
      </c>
      <c r="U112" s="37">
        <v>1827</v>
      </c>
      <c r="V112" s="37">
        <v>137</v>
      </c>
      <c r="W112" s="37">
        <v>6</v>
      </c>
      <c r="X112" s="37">
        <v>0</v>
      </c>
      <c r="Y112" s="37">
        <v>17</v>
      </c>
      <c r="Z112" s="37">
        <v>4212</v>
      </c>
      <c r="AA112" s="37">
        <v>121</v>
      </c>
      <c r="AB112" s="37">
        <v>448</v>
      </c>
      <c r="AC112" s="37">
        <v>157</v>
      </c>
      <c r="AD112" s="37"/>
      <c r="AE112" s="37"/>
      <c r="AF112" s="37">
        <v>61</v>
      </c>
      <c r="AG112" s="38">
        <f>IFERROR(0.05*Table1[[#This Row],[Projected population]],"")</f>
        <v>4376.25</v>
      </c>
      <c r="AH112" s="38">
        <f>IFERROR(0.0485*Table1[[#This Row],[Projected population]],"")</f>
        <v>4244.9625000000005</v>
      </c>
      <c r="AI112" s="38">
        <f>IFERROR(0.043*Table1[[#This Row],[Projected population]],"")</f>
        <v>3763.5749999999998</v>
      </c>
      <c r="AJ112" s="38">
        <v>87525</v>
      </c>
      <c r="AK112" s="38">
        <f>SUM(Table1[[#This Row],[105-2.2b Deliveries in unit(Fresh Still births)]:[105-2.2d Deliveries in unit(Live Births)]])</f>
        <v>1893</v>
      </c>
    </row>
    <row r="113" spans="1:37" x14ac:dyDescent="0.15">
      <c r="A113" t="s">
        <v>228</v>
      </c>
      <c r="B113" s="35" t="s">
        <v>100</v>
      </c>
      <c r="C113" s="35" t="s">
        <v>66</v>
      </c>
      <c r="D113" s="35" t="s">
        <v>84</v>
      </c>
      <c r="E113" s="36" t="s">
        <v>42</v>
      </c>
      <c r="F113" s="36" t="s">
        <v>554</v>
      </c>
      <c r="G113" s="37">
        <v>3859</v>
      </c>
      <c r="H113" s="37">
        <v>751</v>
      </c>
      <c r="I113" s="37">
        <v>2170</v>
      </c>
      <c r="J113" s="37">
        <v>11040</v>
      </c>
      <c r="K113" s="37">
        <v>3274</v>
      </c>
      <c r="L113" s="37">
        <v>3109</v>
      </c>
      <c r="M113" s="37">
        <v>3624</v>
      </c>
      <c r="N113" s="37">
        <v>2309</v>
      </c>
      <c r="O113" s="37">
        <v>2010</v>
      </c>
      <c r="P113" s="37">
        <v>87</v>
      </c>
      <c r="Q113" s="37">
        <v>1971</v>
      </c>
      <c r="R113" s="37">
        <v>12</v>
      </c>
      <c r="S113" s="37">
        <v>27</v>
      </c>
      <c r="T113" s="37">
        <v>1945</v>
      </c>
      <c r="U113" s="37">
        <v>1881</v>
      </c>
      <c r="V113" s="37">
        <v>150</v>
      </c>
      <c r="W113" s="37">
        <v>2</v>
      </c>
      <c r="X113" s="37">
        <v>0</v>
      </c>
      <c r="Y113" s="37">
        <v>9</v>
      </c>
      <c r="Z113" s="37">
        <v>3672</v>
      </c>
      <c r="AA113" s="37">
        <v>110</v>
      </c>
      <c r="AB113" s="37">
        <v>287</v>
      </c>
      <c r="AC113" s="37">
        <v>65</v>
      </c>
      <c r="AD113" s="37"/>
      <c r="AE113" s="37"/>
      <c r="AF113" s="37">
        <v>75</v>
      </c>
      <c r="AG113" s="38">
        <f>IFERROR(0.05*Table1[[#This Row],[Projected population]],"")</f>
        <v>4376.25</v>
      </c>
      <c r="AH113" s="38">
        <f>IFERROR(0.0485*Table1[[#This Row],[Projected population]],"")</f>
        <v>4244.9625000000005</v>
      </c>
      <c r="AI113" s="38">
        <f>IFERROR(0.043*Table1[[#This Row],[Projected population]],"")</f>
        <v>3763.5749999999998</v>
      </c>
      <c r="AJ113" s="38">
        <v>87525</v>
      </c>
      <c r="AK113" s="38">
        <f>SUM(Table1[[#This Row],[105-2.2b Deliveries in unit(Fresh Still births)]:[105-2.2d Deliveries in unit(Live Births)]])</f>
        <v>1984</v>
      </c>
    </row>
    <row r="114" spans="1:37" x14ac:dyDescent="0.15">
      <c r="A114" t="s">
        <v>229</v>
      </c>
      <c r="B114" s="35" t="s">
        <v>100</v>
      </c>
      <c r="C114" s="35" t="s">
        <v>66</v>
      </c>
      <c r="D114" s="35" t="s">
        <v>85</v>
      </c>
      <c r="E114" s="36" t="s">
        <v>43</v>
      </c>
      <c r="F114" s="36" t="s">
        <v>555</v>
      </c>
      <c r="G114" s="37">
        <v>3497</v>
      </c>
      <c r="H114" s="37">
        <v>812</v>
      </c>
      <c r="I114" s="37">
        <v>1934</v>
      </c>
      <c r="J114" s="37">
        <v>10446</v>
      </c>
      <c r="K114" s="37">
        <v>2906</v>
      </c>
      <c r="L114" s="37">
        <v>2711</v>
      </c>
      <c r="M114" s="37">
        <v>3259</v>
      </c>
      <c r="N114" s="37">
        <v>1573</v>
      </c>
      <c r="O114" s="37">
        <v>2117</v>
      </c>
      <c r="P114" s="37">
        <v>101</v>
      </c>
      <c r="Q114" s="37">
        <v>2020</v>
      </c>
      <c r="R114" s="37">
        <v>3</v>
      </c>
      <c r="S114" s="37">
        <v>15</v>
      </c>
      <c r="T114" s="37">
        <v>1990</v>
      </c>
      <c r="U114" s="37">
        <v>1781</v>
      </c>
      <c r="V114" s="37">
        <v>145</v>
      </c>
      <c r="W114" s="37">
        <v>6</v>
      </c>
      <c r="X114" s="37">
        <v>0</v>
      </c>
      <c r="Y114" s="37">
        <v>17</v>
      </c>
      <c r="Z114" s="37">
        <v>4519</v>
      </c>
      <c r="AA114" s="37">
        <v>122</v>
      </c>
      <c r="AB114" s="37">
        <v>571</v>
      </c>
      <c r="AC114" s="37">
        <v>205</v>
      </c>
      <c r="AD114" s="37"/>
      <c r="AE114" s="37"/>
      <c r="AF114" s="37">
        <v>78</v>
      </c>
      <c r="AG114" s="38">
        <f>IFERROR(0.05*Table1[[#This Row],[Projected population]],"")</f>
        <v>4537.5</v>
      </c>
      <c r="AH114" s="38">
        <f>IFERROR(0.0485*Table1[[#This Row],[Projected population]],"")</f>
        <v>4401.375</v>
      </c>
      <c r="AI114" s="38">
        <f>IFERROR(0.043*Table1[[#This Row],[Projected population]],"")</f>
        <v>3902.2499999999995</v>
      </c>
      <c r="AJ114" s="38">
        <v>90750</v>
      </c>
      <c r="AK114" s="38">
        <f>SUM(Table1[[#This Row],[105-2.2b Deliveries in unit(Fresh Still births)]:[105-2.2d Deliveries in unit(Live Births)]])</f>
        <v>2008</v>
      </c>
    </row>
    <row r="115" spans="1:37" x14ac:dyDescent="0.15">
      <c r="A115" t="s">
        <v>230</v>
      </c>
      <c r="B115" s="35" t="s">
        <v>100</v>
      </c>
      <c r="C115" s="35" t="s">
        <v>66</v>
      </c>
      <c r="D115" s="35" t="s">
        <v>86</v>
      </c>
      <c r="E115" s="36" t="s">
        <v>44</v>
      </c>
      <c r="F115" s="36" t="s">
        <v>555</v>
      </c>
      <c r="G115" s="37">
        <v>3985</v>
      </c>
      <c r="H115" s="37">
        <v>937</v>
      </c>
      <c r="I115" s="37">
        <v>2264</v>
      </c>
      <c r="J115" s="37">
        <v>11540</v>
      </c>
      <c r="K115" s="37">
        <v>3212</v>
      </c>
      <c r="L115" s="37">
        <v>3287</v>
      </c>
      <c r="M115" s="37">
        <v>3728</v>
      </c>
      <c r="N115" s="37">
        <v>2508</v>
      </c>
      <c r="O115" s="37">
        <v>2599</v>
      </c>
      <c r="P115" s="37">
        <v>87</v>
      </c>
      <c r="Q115" s="37">
        <v>2216</v>
      </c>
      <c r="R115" s="37">
        <v>10</v>
      </c>
      <c r="S115" s="37">
        <v>7</v>
      </c>
      <c r="T115" s="37">
        <v>2215</v>
      </c>
      <c r="U115" s="37">
        <v>1918</v>
      </c>
      <c r="V115" s="37">
        <v>136</v>
      </c>
      <c r="W115" s="37">
        <v>8</v>
      </c>
      <c r="X115" s="37">
        <v>0</v>
      </c>
      <c r="Y115" s="37">
        <v>16</v>
      </c>
      <c r="Z115" s="37">
        <v>5249</v>
      </c>
      <c r="AA115" s="37">
        <v>105</v>
      </c>
      <c r="AB115" s="37">
        <v>693</v>
      </c>
      <c r="AC115" s="37">
        <v>168</v>
      </c>
      <c r="AD115" s="37"/>
      <c r="AE115" s="37"/>
      <c r="AF115" s="37">
        <v>93</v>
      </c>
      <c r="AG115" s="38">
        <f>IFERROR(0.05*Table1[[#This Row],[Projected population]],"")</f>
        <v>4537.5</v>
      </c>
      <c r="AH115" s="38">
        <f>IFERROR(0.0485*Table1[[#This Row],[Projected population]],"")</f>
        <v>4401.375</v>
      </c>
      <c r="AI115" s="38">
        <f>IFERROR(0.043*Table1[[#This Row],[Projected population]],"")</f>
        <v>3902.2499999999995</v>
      </c>
      <c r="AJ115" s="38">
        <v>90750</v>
      </c>
      <c r="AK115" s="38">
        <f>SUM(Table1[[#This Row],[105-2.2b Deliveries in unit(Fresh Still births)]:[105-2.2d Deliveries in unit(Live Births)]])</f>
        <v>2232</v>
      </c>
    </row>
    <row r="116" spans="1:37" x14ac:dyDescent="0.15">
      <c r="A116" t="s">
        <v>231</v>
      </c>
      <c r="B116" s="35" t="s">
        <v>100</v>
      </c>
      <c r="C116" s="35" t="s">
        <v>66</v>
      </c>
      <c r="D116" s="35" t="s">
        <v>87</v>
      </c>
      <c r="E116" s="36" t="s">
        <v>35</v>
      </c>
      <c r="F116" s="36" t="s">
        <v>555</v>
      </c>
      <c r="G116" s="37">
        <v>4092</v>
      </c>
      <c r="H116" s="37">
        <v>838</v>
      </c>
      <c r="I116" s="37">
        <v>2401</v>
      </c>
      <c r="J116" s="37">
        <v>11847</v>
      </c>
      <c r="K116" s="37">
        <v>3443</v>
      </c>
      <c r="L116" s="37">
        <v>3350</v>
      </c>
      <c r="M116" s="37">
        <v>3759</v>
      </c>
      <c r="N116" s="37">
        <v>2829</v>
      </c>
      <c r="O116" s="37">
        <v>2160</v>
      </c>
      <c r="P116" s="37">
        <v>65</v>
      </c>
      <c r="Q116" s="37">
        <v>2315</v>
      </c>
      <c r="R116" s="37">
        <v>9</v>
      </c>
      <c r="S116" s="37">
        <v>9</v>
      </c>
      <c r="T116" s="37">
        <v>2295</v>
      </c>
      <c r="U116" s="37">
        <v>2213</v>
      </c>
      <c r="V116" s="37">
        <v>166</v>
      </c>
      <c r="W116" s="37">
        <v>43</v>
      </c>
      <c r="X116" s="37">
        <v>0</v>
      </c>
      <c r="Y116" s="37">
        <v>21</v>
      </c>
      <c r="Z116" s="37">
        <v>6452</v>
      </c>
      <c r="AA116" s="37">
        <v>82</v>
      </c>
      <c r="AB116" s="37">
        <v>942</v>
      </c>
      <c r="AC116" s="37">
        <v>414</v>
      </c>
      <c r="AD116" s="37"/>
      <c r="AE116" s="37"/>
      <c r="AF116" s="37">
        <v>86</v>
      </c>
      <c r="AG116" s="38">
        <f>IFERROR(0.05*Table1[[#This Row],[Projected population]],"")</f>
        <v>4537.5</v>
      </c>
      <c r="AH116" s="38">
        <f>IFERROR(0.0485*Table1[[#This Row],[Projected population]],"")</f>
        <v>4401.375</v>
      </c>
      <c r="AI116" s="38">
        <f>IFERROR(0.043*Table1[[#This Row],[Projected population]],"")</f>
        <v>3902.2499999999995</v>
      </c>
      <c r="AJ116" s="38">
        <v>90750</v>
      </c>
      <c r="AK116" s="38">
        <f>SUM(Table1[[#This Row],[105-2.2b Deliveries in unit(Fresh Still births)]:[105-2.2d Deliveries in unit(Live Births)]])</f>
        <v>2313</v>
      </c>
    </row>
    <row r="117" spans="1:37" x14ac:dyDescent="0.15">
      <c r="A117" t="s">
        <v>232</v>
      </c>
      <c r="B117" s="35" t="s">
        <v>100</v>
      </c>
      <c r="C117" s="35" t="s">
        <v>66</v>
      </c>
      <c r="D117" s="35" t="s">
        <v>88</v>
      </c>
      <c r="E117" s="36" t="s">
        <v>45</v>
      </c>
      <c r="F117" s="36" t="s">
        <v>555</v>
      </c>
      <c r="G117" s="37">
        <v>3809</v>
      </c>
      <c r="H117" s="37">
        <v>876</v>
      </c>
      <c r="I117" s="37">
        <v>2464</v>
      </c>
      <c r="J117" s="37">
        <v>12122</v>
      </c>
      <c r="K117" s="37">
        <v>3168</v>
      </c>
      <c r="L117" s="37">
        <v>3153</v>
      </c>
      <c r="M117" s="37">
        <v>3261</v>
      </c>
      <c r="N117" s="37">
        <v>3481</v>
      </c>
      <c r="O117" s="37">
        <v>2283</v>
      </c>
      <c r="P117" s="37">
        <v>62</v>
      </c>
      <c r="Q117" s="37">
        <v>2228</v>
      </c>
      <c r="R117" s="37">
        <v>5</v>
      </c>
      <c r="S117" s="37">
        <v>14</v>
      </c>
      <c r="T117" s="37">
        <v>2223</v>
      </c>
      <c r="U117" s="37">
        <v>2186</v>
      </c>
      <c r="V117" s="37">
        <v>167</v>
      </c>
      <c r="W117" s="37">
        <v>9</v>
      </c>
      <c r="X117" s="37">
        <v>0</v>
      </c>
      <c r="Y117" s="37">
        <v>20</v>
      </c>
      <c r="Z117" s="37">
        <v>5850</v>
      </c>
      <c r="AA117" s="37">
        <v>48</v>
      </c>
      <c r="AB117" s="37">
        <v>832</v>
      </c>
      <c r="AC117" s="37">
        <v>376</v>
      </c>
      <c r="AD117" s="37"/>
      <c r="AE117" s="37"/>
      <c r="AF117" s="37">
        <v>96</v>
      </c>
      <c r="AG117" s="38">
        <f>IFERROR(0.05*Table1[[#This Row],[Projected population]],"")</f>
        <v>4537.5</v>
      </c>
      <c r="AH117" s="38">
        <f>IFERROR(0.0485*Table1[[#This Row],[Projected population]],"")</f>
        <v>4401.375</v>
      </c>
      <c r="AI117" s="38">
        <f>IFERROR(0.043*Table1[[#This Row],[Projected population]],"")</f>
        <v>3902.2499999999995</v>
      </c>
      <c r="AJ117" s="38">
        <v>90750</v>
      </c>
      <c r="AK117" s="38">
        <f>SUM(Table1[[#This Row],[105-2.2b Deliveries in unit(Fresh Still births)]:[105-2.2d Deliveries in unit(Live Births)]])</f>
        <v>2242</v>
      </c>
    </row>
    <row r="118" spans="1:37" x14ac:dyDescent="0.15">
      <c r="A118" t="s">
        <v>233</v>
      </c>
      <c r="B118" s="35" t="s">
        <v>100</v>
      </c>
      <c r="C118" s="35" t="s">
        <v>66</v>
      </c>
      <c r="D118" s="35" t="s">
        <v>89</v>
      </c>
      <c r="E118" s="36" t="s">
        <v>49</v>
      </c>
      <c r="F118" s="36" t="s">
        <v>556</v>
      </c>
      <c r="G118" s="37">
        <v>3523</v>
      </c>
      <c r="H118" s="37">
        <v>760</v>
      </c>
      <c r="I118" s="37">
        <v>2239</v>
      </c>
      <c r="J118" s="37">
        <v>10946</v>
      </c>
      <c r="K118" s="37">
        <v>2860</v>
      </c>
      <c r="L118" s="37">
        <v>2727</v>
      </c>
      <c r="M118" s="37">
        <v>3165</v>
      </c>
      <c r="N118" s="37">
        <v>3191</v>
      </c>
      <c r="O118" s="37">
        <v>1262</v>
      </c>
      <c r="P118" s="37">
        <v>42</v>
      </c>
      <c r="Q118" s="37">
        <v>2252</v>
      </c>
      <c r="R118" s="37">
        <v>7</v>
      </c>
      <c r="S118" s="37">
        <v>14</v>
      </c>
      <c r="T118" s="37">
        <v>2243</v>
      </c>
      <c r="U118" s="37">
        <v>2115</v>
      </c>
      <c r="V118" s="37">
        <v>165</v>
      </c>
      <c r="W118" s="37">
        <v>9</v>
      </c>
      <c r="X118" s="37">
        <v>0</v>
      </c>
      <c r="Y118" s="37">
        <v>14</v>
      </c>
      <c r="Z118" s="37">
        <v>4894</v>
      </c>
      <c r="AA118" s="37">
        <v>67</v>
      </c>
      <c r="AB118" s="37">
        <v>691</v>
      </c>
      <c r="AC118" s="37">
        <v>241</v>
      </c>
      <c r="AD118" s="37">
        <v>0</v>
      </c>
      <c r="AE118" s="37">
        <v>2</v>
      </c>
      <c r="AF118" s="37">
        <v>105</v>
      </c>
      <c r="AG118" s="38">
        <f>IFERROR(0.05*Table1[[#This Row],[Projected population]],"")</f>
        <v>4701.25</v>
      </c>
      <c r="AH118" s="38">
        <f>IFERROR(0.0485*Table1[[#This Row],[Projected population]],"")</f>
        <v>4560.2125000000005</v>
      </c>
      <c r="AI118" s="38">
        <f>IFERROR(0.043*Table1[[#This Row],[Projected population]],"")</f>
        <v>4043.0749999999998</v>
      </c>
      <c r="AJ118" s="38">
        <v>94025</v>
      </c>
      <c r="AK118" s="38">
        <f>SUM(Table1[[#This Row],[105-2.2b Deliveries in unit(Fresh Still births)]:[105-2.2d Deliveries in unit(Live Births)]])</f>
        <v>2264</v>
      </c>
    </row>
    <row r="119" spans="1:37" x14ac:dyDescent="0.15">
      <c r="A119" t="s">
        <v>234</v>
      </c>
      <c r="B119" s="35" t="s">
        <v>100</v>
      </c>
      <c r="C119" s="35" t="s">
        <v>66</v>
      </c>
      <c r="D119" s="35" t="s">
        <v>90</v>
      </c>
      <c r="E119" s="36" t="s">
        <v>50</v>
      </c>
      <c r="F119" s="36" t="s">
        <v>556</v>
      </c>
      <c r="G119" s="37">
        <v>4123</v>
      </c>
      <c r="H119" s="37">
        <v>911</v>
      </c>
      <c r="I119" s="37">
        <v>2242</v>
      </c>
      <c r="J119" s="37">
        <v>11656</v>
      </c>
      <c r="K119" s="37">
        <v>3286</v>
      </c>
      <c r="L119" s="37">
        <v>3138</v>
      </c>
      <c r="M119" s="37">
        <v>3407</v>
      </c>
      <c r="N119" s="37">
        <v>3405</v>
      </c>
      <c r="O119" s="37">
        <v>2617</v>
      </c>
      <c r="P119" s="37">
        <v>69</v>
      </c>
      <c r="Q119" s="37">
        <v>2165</v>
      </c>
      <c r="R119" s="37">
        <v>9</v>
      </c>
      <c r="S119" s="37">
        <v>5</v>
      </c>
      <c r="T119" s="37">
        <v>2159</v>
      </c>
      <c r="U119" s="37">
        <v>1994</v>
      </c>
      <c r="V119" s="37">
        <v>148</v>
      </c>
      <c r="W119" s="37">
        <v>5</v>
      </c>
      <c r="X119" s="37">
        <v>0</v>
      </c>
      <c r="Y119" s="37">
        <v>16</v>
      </c>
      <c r="Z119" s="37">
        <v>5030</v>
      </c>
      <c r="AA119" s="37">
        <v>54</v>
      </c>
      <c r="AB119" s="37">
        <v>712</v>
      </c>
      <c r="AC119" s="37">
        <v>215</v>
      </c>
      <c r="AD119" s="37">
        <v>0</v>
      </c>
      <c r="AE119" s="37" t="s">
        <v>48</v>
      </c>
      <c r="AF119" s="37">
        <v>86</v>
      </c>
      <c r="AG119" s="38">
        <f>IFERROR(0.05*Table1[[#This Row],[Projected population]],"")</f>
        <v>4701.25</v>
      </c>
      <c r="AH119" s="38">
        <f>IFERROR(0.0485*Table1[[#This Row],[Projected population]],"")</f>
        <v>4560.2125000000005</v>
      </c>
      <c r="AI119" s="38">
        <f>IFERROR(0.043*Table1[[#This Row],[Projected population]],"")</f>
        <v>4043.0749999999998</v>
      </c>
      <c r="AJ119" s="38">
        <v>94025</v>
      </c>
      <c r="AK119" s="38">
        <f>SUM(Table1[[#This Row],[105-2.2b Deliveries in unit(Fresh Still births)]:[105-2.2d Deliveries in unit(Live Births)]])</f>
        <v>2173</v>
      </c>
    </row>
    <row r="120" spans="1:37" x14ac:dyDescent="0.15">
      <c r="A120" t="s">
        <v>235</v>
      </c>
      <c r="B120" s="35" t="s">
        <v>100</v>
      </c>
      <c r="C120" s="35" t="s">
        <v>66</v>
      </c>
      <c r="D120" s="35" t="s">
        <v>91</v>
      </c>
      <c r="E120" s="36" t="s">
        <v>58</v>
      </c>
      <c r="F120" s="36" t="s">
        <v>556</v>
      </c>
      <c r="G120" s="37">
        <v>4017</v>
      </c>
      <c r="H120" s="37">
        <v>852</v>
      </c>
      <c r="I120" s="37">
        <v>2093</v>
      </c>
      <c r="J120" s="37">
        <v>11582</v>
      </c>
      <c r="K120" s="37">
        <v>3246</v>
      </c>
      <c r="L120" s="37">
        <v>3063</v>
      </c>
      <c r="M120" s="37">
        <v>3363</v>
      </c>
      <c r="N120" s="37">
        <v>3168</v>
      </c>
      <c r="O120" s="37">
        <v>3476</v>
      </c>
      <c r="P120" s="37">
        <v>55</v>
      </c>
      <c r="Q120" s="37">
        <v>2159</v>
      </c>
      <c r="R120" s="37">
        <v>7</v>
      </c>
      <c r="S120" s="37">
        <v>10</v>
      </c>
      <c r="T120" s="37">
        <v>2178</v>
      </c>
      <c r="U120" s="37">
        <v>2058</v>
      </c>
      <c r="V120" s="37">
        <v>136</v>
      </c>
      <c r="W120" s="37">
        <v>3</v>
      </c>
      <c r="X120" s="37">
        <v>0</v>
      </c>
      <c r="Y120" s="37">
        <v>14</v>
      </c>
      <c r="Z120" s="37">
        <v>5163</v>
      </c>
      <c r="AA120" s="37">
        <v>70</v>
      </c>
      <c r="AB120" s="37">
        <v>666</v>
      </c>
      <c r="AC120" s="37">
        <v>258</v>
      </c>
      <c r="AD120" s="37">
        <v>0</v>
      </c>
      <c r="AE120" s="37" t="s">
        <v>48</v>
      </c>
      <c r="AF120" s="37">
        <v>74</v>
      </c>
      <c r="AG120" s="38">
        <f>IFERROR(0.05*Table1[[#This Row],[Projected population]],"")</f>
        <v>4701.25</v>
      </c>
      <c r="AH120" s="38">
        <f>IFERROR(0.0485*Table1[[#This Row],[Projected population]],"")</f>
        <v>4560.2125000000005</v>
      </c>
      <c r="AI120" s="38">
        <f>IFERROR(0.043*Table1[[#This Row],[Projected population]],"")</f>
        <v>4043.0749999999998</v>
      </c>
      <c r="AJ120" s="38">
        <v>94025</v>
      </c>
      <c r="AK120" s="38">
        <f>SUM(Table1[[#This Row],[105-2.2b Deliveries in unit(Fresh Still births)]:[105-2.2d Deliveries in unit(Live Births)]])</f>
        <v>2195</v>
      </c>
    </row>
    <row r="121" spans="1:37" x14ac:dyDescent="0.15">
      <c r="A121" t="s">
        <v>219</v>
      </c>
      <c r="B121" s="35" t="s">
        <v>100</v>
      </c>
      <c r="C121" s="35" t="s">
        <v>66</v>
      </c>
      <c r="D121" s="35" t="s">
        <v>92</v>
      </c>
      <c r="E121" s="36" t="s">
        <v>59</v>
      </c>
      <c r="F121" s="36" t="s">
        <v>556</v>
      </c>
      <c r="G121" s="37">
        <v>1805</v>
      </c>
      <c r="H121" s="37">
        <v>380</v>
      </c>
      <c r="I121" s="37">
        <v>1359</v>
      </c>
      <c r="J121" s="37">
        <v>6640</v>
      </c>
      <c r="K121" s="37">
        <v>1335</v>
      </c>
      <c r="L121" s="37">
        <v>1381</v>
      </c>
      <c r="M121" s="37">
        <v>1798</v>
      </c>
      <c r="N121" s="37">
        <v>1167</v>
      </c>
      <c r="O121" s="37">
        <v>1389</v>
      </c>
      <c r="P121" s="37">
        <v>29</v>
      </c>
      <c r="Q121" s="37">
        <v>1247</v>
      </c>
      <c r="R121" s="37">
        <v>3</v>
      </c>
      <c r="S121" s="37">
        <v>7</v>
      </c>
      <c r="T121" s="37">
        <v>1261</v>
      </c>
      <c r="U121" s="37">
        <v>1220</v>
      </c>
      <c r="V121" s="37">
        <v>93</v>
      </c>
      <c r="W121" s="37">
        <v>3</v>
      </c>
      <c r="X121" s="37">
        <v>0</v>
      </c>
      <c r="Y121" s="37">
        <v>10</v>
      </c>
      <c r="Z121" s="37">
        <v>3144</v>
      </c>
      <c r="AA121" s="37">
        <v>60</v>
      </c>
      <c r="AB121" s="37">
        <v>243</v>
      </c>
      <c r="AC121" s="37">
        <v>158</v>
      </c>
      <c r="AD121" s="37"/>
      <c r="AE121" s="37"/>
      <c r="AF121" s="37">
        <v>63</v>
      </c>
      <c r="AG121" s="38">
        <f>IFERROR(0.05*Table1[[#This Row],[Projected population]],"")</f>
        <v>4701.25</v>
      </c>
      <c r="AH121" s="38">
        <f>IFERROR(0.0485*Table1[[#This Row],[Projected population]],"")</f>
        <v>4560.2125000000005</v>
      </c>
      <c r="AI121" s="38">
        <f>IFERROR(0.043*Table1[[#This Row],[Projected population]],"")</f>
        <v>4043.0749999999998</v>
      </c>
      <c r="AJ121" s="38">
        <v>94025</v>
      </c>
      <c r="AK121" s="38">
        <f>SUM(Table1[[#This Row],[105-2.2b Deliveries in unit(Fresh Still births)]:[105-2.2d Deliveries in unit(Live Births)]])</f>
        <v>1271</v>
      </c>
    </row>
    <row r="122" spans="1:37" x14ac:dyDescent="0.15">
      <c r="A122" t="s">
        <v>236</v>
      </c>
      <c r="B122" s="35" t="s">
        <v>100</v>
      </c>
      <c r="C122" s="35" t="s">
        <v>66</v>
      </c>
      <c r="D122" s="35" t="s">
        <v>93</v>
      </c>
      <c r="E122" s="36" t="s">
        <v>81</v>
      </c>
      <c r="F122" s="36" t="s">
        <v>557</v>
      </c>
      <c r="G122" s="37">
        <v>1680</v>
      </c>
      <c r="H122" s="37">
        <v>363</v>
      </c>
      <c r="I122" s="37">
        <v>1102</v>
      </c>
      <c r="J122" s="37">
        <v>4845</v>
      </c>
      <c r="K122" s="37">
        <v>1225</v>
      </c>
      <c r="L122" s="37">
        <v>1014</v>
      </c>
      <c r="M122" s="37">
        <v>1581</v>
      </c>
      <c r="N122" s="37">
        <v>1160</v>
      </c>
      <c r="O122" s="37">
        <v>1393</v>
      </c>
      <c r="P122" s="37">
        <v>34</v>
      </c>
      <c r="Q122" s="37">
        <v>1009</v>
      </c>
      <c r="R122" s="37">
        <v>7</v>
      </c>
      <c r="S122" s="37">
        <v>3</v>
      </c>
      <c r="T122" s="37">
        <v>1009</v>
      </c>
      <c r="U122" s="37">
        <v>960</v>
      </c>
      <c r="V122" s="37">
        <v>70</v>
      </c>
      <c r="W122" s="37">
        <v>2</v>
      </c>
      <c r="X122" s="37">
        <v>2</v>
      </c>
      <c r="Y122" s="37">
        <v>8</v>
      </c>
      <c r="Z122" s="37">
        <v>2326</v>
      </c>
      <c r="AA122" s="37">
        <v>32</v>
      </c>
      <c r="AB122" s="37">
        <v>151</v>
      </c>
      <c r="AC122" s="37">
        <v>68</v>
      </c>
      <c r="AD122" s="37">
        <v>2</v>
      </c>
      <c r="AE122" s="37">
        <v>12</v>
      </c>
      <c r="AF122" s="37">
        <v>61</v>
      </c>
      <c r="AG122" s="38">
        <f>IFERROR(0.05*Table1[[#This Row],[Projected population]],"")</f>
        <v>2240</v>
      </c>
      <c r="AH122" s="38">
        <f>IFERROR(0.0485*Table1[[#This Row],[Projected population]],"")</f>
        <v>2172.8000000000002</v>
      </c>
      <c r="AI122" s="38">
        <f>IFERROR(0.043*Table1[[#This Row],[Projected population]],"")</f>
        <v>1926.3999999999999</v>
      </c>
      <c r="AJ122" s="38">
        <v>44800</v>
      </c>
      <c r="AK122" s="38">
        <f>SUM(Table1[[#This Row],[105-2.2b Deliveries in unit(Fresh Still births)]:[105-2.2d Deliveries in unit(Live Births)]])</f>
        <v>1019</v>
      </c>
    </row>
    <row r="123" spans="1:37" x14ac:dyDescent="0.15">
      <c r="A123" t="s">
        <v>237</v>
      </c>
      <c r="B123" s="35" t="s">
        <v>99</v>
      </c>
      <c r="C123" s="35" t="s">
        <v>67</v>
      </c>
      <c r="D123" s="35" t="s">
        <v>98</v>
      </c>
      <c r="E123" s="36" t="s">
        <v>34</v>
      </c>
      <c r="F123" s="36" t="s">
        <v>560</v>
      </c>
      <c r="G123" s="37">
        <v>3091</v>
      </c>
      <c r="H123" s="37">
        <v>792</v>
      </c>
      <c r="I123" s="37">
        <v>1044</v>
      </c>
      <c r="J123" s="37">
        <v>8479</v>
      </c>
      <c r="K123" s="37">
        <v>2743</v>
      </c>
      <c r="L123" s="37">
        <v>1448</v>
      </c>
      <c r="M123" s="37">
        <v>2367</v>
      </c>
      <c r="N123" s="37">
        <v>1906</v>
      </c>
      <c r="O123" s="37">
        <v>3744</v>
      </c>
      <c r="P123" s="37">
        <v>43</v>
      </c>
      <c r="Q123" s="37">
        <v>2023</v>
      </c>
      <c r="R123" s="37">
        <v>16</v>
      </c>
      <c r="S123" s="37">
        <v>14</v>
      </c>
      <c r="T123" s="37">
        <v>1998</v>
      </c>
      <c r="U123" s="37">
        <v>267</v>
      </c>
      <c r="V123" s="37">
        <v>41</v>
      </c>
      <c r="W123" s="37">
        <v>7</v>
      </c>
      <c r="X123" s="37">
        <v>4</v>
      </c>
      <c r="Y123" s="37">
        <v>32</v>
      </c>
      <c r="Z123" s="37">
        <v>2491</v>
      </c>
      <c r="AA123" s="37">
        <v>67</v>
      </c>
      <c r="AB123" s="37">
        <v>250</v>
      </c>
      <c r="AC123" s="37">
        <v>89</v>
      </c>
      <c r="AD123" s="37"/>
      <c r="AE123" s="37"/>
      <c r="AF123" s="37">
        <v>281</v>
      </c>
      <c r="AG123" s="38">
        <f>IFERROR(0.05*Table1[[#This Row],[Projected population]],"")</f>
        <v>3575</v>
      </c>
      <c r="AH123" s="38">
        <f>IFERROR(0.0485*Table1[[#This Row],[Projected population]],"")</f>
        <v>3467.75</v>
      </c>
      <c r="AI123" s="38">
        <f>IFERROR(0.043*Table1[[#This Row],[Projected population]],"")</f>
        <v>3074.4999999999995</v>
      </c>
      <c r="AJ123" s="38">
        <v>71500</v>
      </c>
      <c r="AK123" s="38">
        <f>SUM(Table1[[#This Row],[105-2.2b Deliveries in unit(Fresh Still births)]:[105-2.2d Deliveries in unit(Live Births)]])</f>
        <v>2028</v>
      </c>
    </row>
    <row r="124" spans="1:37" x14ac:dyDescent="0.15">
      <c r="A124" t="s">
        <v>238</v>
      </c>
      <c r="B124" s="35" t="s">
        <v>99</v>
      </c>
      <c r="C124" s="35" t="s">
        <v>67</v>
      </c>
      <c r="D124" s="35" t="s">
        <v>94</v>
      </c>
      <c r="E124" s="36" t="s">
        <v>37</v>
      </c>
      <c r="F124" s="36" t="s">
        <v>560</v>
      </c>
      <c r="G124" s="37">
        <v>3251</v>
      </c>
      <c r="H124" s="37">
        <v>826</v>
      </c>
      <c r="I124" s="37">
        <v>1025</v>
      </c>
      <c r="J124" s="37">
        <v>8786</v>
      </c>
      <c r="K124" s="37">
        <v>2894</v>
      </c>
      <c r="L124" s="37">
        <v>1713</v>
      </c>
      <c r="M124" s="37">
        <v>3223</v>
      </c>
      <c r="N124" s="37">
        <v>2223</v>
      </c>
      <c r="O124" s="37">
        <v>2812</v>
      </c>
      <c r="P124" s="37">
        <v>56</v>
      </c>
      <c r="Q124" s="37">
        <v>2300</v>
      </c>
      <c r="R124" s="37">
        <v>21</v>
      </c>
      <c r="S124" s="37">
        <v>11</v>
      </c>
      <c r="T124" s="37">
        <v>2205</v>
      </c>
      <c r="U124" s="37">
        <v>2156</v>
      </c>
      <c r="V124" s="37">
        <v>51</v>
      </c>
      <c r="W124" s="37">
        <v>12</v>
      </c>
      <c r="X124" s="37">
        <v>1</v>
      </c>
      <c r="Y124" s="37">
        <v>32</v>
      </c>
      <c r="Z124" s="37">
        <v>3708</v>
      </c>
      <c r="AA124" s="37">
        <v>82</v>
      </c>
      <c r="AB124" s="37">
        <v>268</v>
      </c>
      <c r="AC124" s="37">
        <v>90</v>
      </c>
      <c r="AD124" s="37"/>
      <c r="AE124" s="37"/>
      <c r="AF124" s="37">
        <v>285</v>
      </c>
      <c r="AG124" s="38">
        <f>IFERROR(0.05*Table1[[#This Row],[Projected population]],"")</f>
        <v>3575</v>
      </c>
      <c r="AH124" s="38">
        <f>IFERROR(0.0485*Table1[[#This Row],[Projected population]],"")</f>
        <v>3467.75</v>
      </c>
      <c r="AI124" s="38">
        <f>IFERROR(0.043*Table1[[#This Row],[Projected population]],"")</f>
        <v>3074.4999999999995</v>
      </c>
      <c r="AJ124" s="38">
        <v>71500</v>
      </c>
      <c r="AK124" s="38">
        <f>SUM(Table1[[#This Row],[105-2.2b Deliveries in unit(Fresh Still births)]:[105-2.2d Deliveries in unit(Live Births)]])</f>
        <v>2237</v>
      </c>
    </row>
    <row r="125" spans="1:37" x14ac:dyDescent="0.15">
      <c r="A125" t="s">
        <v>239</v>
      </c>
      <c r="B125" s="35" t="s">
        <v>99</v>
      </c>
      <c r="C125" s="35" t="s">
        <v>67</v>
      </c>
      <c r="D125" s="35" t="s">
        <v>95</v>
      </c>
      <c r="E125" s="36" t="s">
        <v>38</v>
      </c>
      <c r="F125" s="36" t="s">
        <v>560</v>
      </c>
      <c r="G125" s="37">
        <v>3844</v>
      </c>
      <c r="H125" s="37">
        <v>348</v>
      </c>
      <c r="I125" s="37">
        <v>951</v>
      </c>
      <c r="J125" s="37">
        <v>10197</v>
      </c>
      <c r="K125" s="37">
        <v>2928</v>
      </c>
      <c r="L125" s="37">
        <v>1829</v>
      </c>
      <c r="M125" s="37">
        <v>3621</v>
      </c>
      <c r="N125" s="37">
        <v>2626</v>
      </c>
      <c r="O125" s="37">
        <v>3314</v>
      </c>
      <c r="P125" s="37">
        <v>74</v>
      </c>
      <c r="Q125" s="37">
        <v>2146</v>
      </c>
      <c r="R125" s="37">
        <v>15</v>
      </c>
      <c r="S125" s="37">
        <v>18</v>
      </c>
      <c r="T125" s="37">
        <v>2097</v>
      </c>
      <c r="U125" s="37">
        <v>2028</v>
      </c>
      <c r="V125" s="37">
        <v>45</v>
      </c>
      <c r="W125" s="37">
        <v>12</v>
      </c>
      <c r="X125" s="37"/>
      <c r="Y125" s="37">
        <v>41</v>
      </c>
      <c r="Z125" s="37">
        <v>3448</v>
      </c>
      <c r="AA125" s="37">
        <v>58</v>
      </c>
      <c r="AB125" s="37">
        <v>311</v>
      </c>
      <c r="AC125" s="37">
        <v>95</v>
      </c>
      <c r="AD125" s="37"/>
      <c r="AE125" s="37"/>
      <c r="AF125" s="37">
        <v>269</v>
      </c>
      <c r="AG125" s="38">
        <f>IFERROR(0.05*Table1[[#This Row],[Projected population]],"")</f>
        <v>3575</v>
      </c>
      <c r="AH125" s="38">
        <f>IFERROR(0.0485*Table1[[#This Row],[Projected population]],"")</f>
        <v>3467.75</v>
      </c>
      <c r="AI125" s="38">
        <f>IFERROR(0.043*Table1[[#This Row],[Projected population]],"")</f>
        <v>3074.4999999999995</v>
      </c>
      <c r="AJ125" s="38">
        <v>71500</v>
      </c>
      <c r="AK125" s="38">
        <f>SUM(Table1[[#This Row],[105-2.2b Deliveries in unit(Fresh Still births)]:[105-2.2d Deliveries in unit(Live Births)]])</f>
        <v>2130</v>
      </c>
    </row>
    <row r="126" spans="1:37" x14ac:dyDescent="0.15">
      <c r="A126" t="s">
        <v>240</v>
      </c>
      <c r="B126" s="35" t="s">
        <v>99</v>
      </c>
      <c r="C126" s="35" t="s">
        <v>67</v>
      </c>
      <c r="D126" s="35" t="s">
        <v>96</v>
      </c>
      <c r="E126" s="36" t="s">
        <v>39</v>
      </c>
      <c r="F126" s="36" t="s">
        <v>560</v>
      </c>
      <c r="G126" s="37">
        <v>3358</v>
      </c>
      <c r="H126" s="37">
        <v>415</v>
      </c>
      <c r="I126" s="37">
        <v>1300</v>
      </c>
      <c r="J126" s="37">
        <v>10368</v>
      </c>
      <c r="K126" s="37">
        <v>2122</v>
      </c>
      <c r="L126" s="37">
        <v>1819</v>
      </c>
      <c r="M126" s="37">
        <v>3018</v>
      </c>
      <c r="N126" s="37">
        <v>2814</v>
      </c>
      <c r="O126" s="37">
        <v>3262</v>
      </c>
      <c r="P126" s="37">
        <v>60</v>
      </c>
      <c r="Q126" s="37">
        <v>2570</v>
      </c>
      <c r="R126" s="37">
        <v>6</v>
      </c>
      <c r="S126" s="37">
        <v>10</v>
      </c>
      <c r="T126" s="37">
        <v>2556</v>
      </c>
      <c r="U126" s="37">
        <v>2318</v>
      </c>
      <c r="V126" s="37">
        <v>41</v>
      </c>
      <c r="W126" s="37">
        <v>15</v>
      </c>
      <c r="X126" s="37">
        <v>1</v>
      </c>
      <c r="Y126" s="37">
        <v>49</v>
      </c>
      <c r="Z126" s="37">
        <v>4050</v>
      </c>
      <c r="AA126" s="37">
        <v>61</v>
      </c>
      <c r="AB126" s="37">
        <v>283</v>
      </c>
      <c r="AC126" s="37">
        <v>38</v>
      </c>
      <c r="AD126" s="37"/>
      <c r="AE126" s="37"/>
      <c r="AF126" s="37">
        <v>359</v>
      </c>
      <c r="AG126" s="38">
        <f>IFERROR(0.05*Table1[[#This Row],[Projected population]],"")</f>
        <v>3575</v>
      </c>
      <c r="AH126" s="38">
        <f>IFERROR(0.0485*Table1[[#This Row],[Projected population]],"")</f>
        <v>3467.75</v>
      </c>
      <c r="AI126" s="38">
        <f>IFERROR(0.043*Table1[[#This Row],[Projected population]],"")</f>
        <v>3074.4999999999995</v>
      </c>
      <c r="AJ126" s="38">
        <v>71500</v>
      </c>
      <c r="AK126" s="38">
        <f>SUM(Table1[[#This Row],[105-2.2b Deliveries in unit(Fresh Still births)]:[105-2.2d Deliveries in unit(Live Births)]])</f>
        <v>2572</v>
      </c>
    </row>
    <row r="127" spans="1:37" x14ac:dyDescent="0.15">
      <c r="A127" t="s">
        <v>241</v>
      </c>
      <c r="B127" s="35" t="s">
        <v>99</v>
      </c>
      <c r="C127" s="35" t="s">
        <v>67</v>
      </c>
      <c r="D127" s="35" t="s">
        <v>97</v>
      </c>
      <c r="E127" s="36" t="s">
        <v>40</v>
      </c>
      <c r="F127" s="36" t="s">
        <v>554</v>
      </c>
      <c r="G127" s="37">
        <v>2998</v>
      </c>
      <c r="H127" s="37">
        <v>309</v>
      </c>
      <c r="I127" s="37">
        <v>1121</v>
      </c>
      <c r="J127" s="37">
        <v>8614</v>
      </c>
      <c r="K127" s="37">
        <v>2763</v>
      </c>
      <c r="L127" s="37">
        <v>1761</v>
      </c>
      <c r="M127" s="37">
        <v>2936</v>
      </c>
      <c r="N127" s="37">
        <v>1967</v>
      </c>
      <c r="O127" s="37">
        <v>3297</v>
      </c>
      <c r="P127" s="37">
        <v>39</v>
      </c>
      <c r="Q127" s="37">
        <v>2223</v>
      </c>
      <c r="R127" s="37">
        <v>36</v>
      </c>
      <c r="S127" s="37">
        <v>18</v>
      </c>
      <c r="T127" s="37">
        <v>2145</v>
      </c>
      <c r="U127" s="37">
        <v>2012</v>
      </c>
      <c r="V127" s="37">
        <v>44</v>
      </c>
      <c r="W127" s="37">
        <v>3</v>
      </c>
      <c r="X127" s="37">
        <v>2</v>
      </c>
      <c r="Y127" s="37">
        <v>35</v>
      </c>
      <c r="Z127" s="37">
        <v>3704</v>
      </c>
      <c r="AA127" s="37">
        <v>207</v>
      </c>
      <c r="AB127" s="37">
        <v>283</v>
      </c>
      <c r="AC127" s="37">
        <v>39</v>
      </c>
      <c r="AD127" s="37">
        <v>3</v>
      </c>
      <c r="AE127" s="37"/>
      <c r="AF127" s="37">
        <v>350</v>
      </c>
      <c r="AG127" s="38">
        <f>IFERROR(0.05*Table1[[#This Row],[Projected population]],"")</f>
        <v>3648.75</v>
      </c>
      <c r="AH127" s="38">
        <f>IFERROR(0.0485*Table1[[#This Row],[Projected population]],"")</f>
        <v>3539.2874999999999</v>
      </c>
      <c r="AI127" s="38">
        <f>IFERROR(0.043*Table1[[#This Row],[Projected population]],"")</f>
        <v>3137.9249999999997</v>
      </c>
      <c r="AJ127" s="38">
        <v>72975</v>
      </c>
      <c r="AK127" s="38">
        <f>SUM(Table1[[#This Row],[105-2.2b Deliveries in unit(Fresh Still births)]:[105-2.2d Deliveries in unit(Live Births)]])</f>
        <v>2199</v>
      </c>
    </row>
    <row r="128" spans="1:37" x14ac:dyDescent="0.15">
      <c r="A128" t="s">
        <v>242</v>
      </c>
      <c r="B128" s="35" t="s">
        <v>99</v>
      </c>
      <c r="C128" s="35" t="s">
        <v>67</v>
      </c>
      <c r="D128" s="35" t="s">
        <v>82</v>
      </c>
      <c r="E128" s="36" t="s">
        <v>36</v>
      </c>
      <c r="F128" s="36" t="s">
        <v>554</v>
      </c>
      <c r="G128" s="37">
        <v>3611</v>
      </c>
      <c r="H128" s="37">
        <v>534</v>
      </c>
      <c r="I128" s="37">
        <v>1059</v>
      </c>
      <c r="J128" s="37">
        <v>10250</v>
      </c>
      <c r="K128" s="37">
        <v>3287</v>
      </c>
      <c r="L128" s="37">
        <v>2898</v>
      </c>
      <c r="M128" s="37">
        <v>3336</v>
      </c>
      <c r="N128" s="37">
        <v>2172</v>
      </c>
      <c r="O128" s="37">
        <v>3599</v>
      </c>
      <c r="P128" s="37">
        <v>23</v>
      </c>
      <c r="Q128" s="37">
        <v>2277</v>
      </c>
      <c r="R128" s="37">
        <v>9</v>
      </c>
      <c r="S128" s="37">
        <v>12</v>
      </c>
      <c r="T128" s="37">
        <v>2274</v>
      </c>
      <c r="U128" s="37">
        <v>2161</v>
      </c>
      <c r="V128" s="37">
        <v>53</v>
      </c>
      <c r="W128" s="37">
        <v>6</v>
      </c>
      <c r="X128" s="37">
        <v>3</v>
      </c>
      <c r="Y128" s="37">
        <v>20</v>
      </c>
      <c r="Z128" s="37">
        <v>4329</v>
      </c>
      <c r="AA128" s="37">
        <v>138</v>
      </c>
      <c r="AB128" s="37">
        <v>332</v>
      </c>
      <c r="AC128" s="37">
        <v>37</v>
      </c>
      <c r="AD128" s="37">
        <v>3</v>
      </c>
      <c r="AE128" s="37"/>
      <c r="AF128" s="37">
        <v>270</v>
      </c>
      <c r="AG128" s="38">
        <f>IFERROR(0.05*Table1[[#This Row],[Projected population]],"")</f>
        <v>3648.75</v>
      </c>
      <c r="AH128" s="38">
        <f>IFERROR(0.0485*Table1[[#This Row],[Projected population]],"")</f>
        <v>3539.2874999999999</v>
      </c>
      <c r="AI128" s="38">
        <f>IFERROR(0.043*Table1[[#This Row],[Projected population]],"")</f>
        <v>3137.9249999999997</v>
      </c>
      <c r="AJ128" s="38">
        <v>72975</v>
      </c>
      <c r="AK128" s="38">
        <f>SUM(Table1[[#This Row],[105-2.2b Deliveries in unit(Fresh Still births)]:[105-2.2d Deliveries in unit(Live Births)]])</f>
        <v>2295</v>
      </c>
    </row>
    <row r="129" spans="1:37" x14ac:dyDescent="0.15">
      <c r="A129" t="s">
        <v>243</v>
      </c>
      <c r="B129" s="35" t="s">
        <v>99</v>
      </c>
      <c r="C129" s="35" t="s">
        <v>67</v>
      </c>
      <c r="D129" s="35" t="s">
        <v>83</v>
      </c>
      <c r="E129" s="36" t="s">
        <v>41</v>
      </c>
      <c r="F129" s="36" t="s">
        <v>554</v>
      </c>
      <c r="G129" s="37">
        <v>3744</v>
      </c>
      <c r="H129" s="37">
        <v>504</v>
      </c>
      <c r="I129" s="37">
        <v>1309</v>
      </c>
      <c r="J129" s="37">
        <v>11346</v>
      </c>
      <c r="K129" s="37">
        <v>3446</v>
      </c>
      <c r="L129" s="37">
        <v>3450</v>
      </c>
      <c r="M129" s="37">
        <v>3478</v>
      </c>
      <c r="N129" s="37">
        <v>1851</v>
      </c>
      <c r="O129" s="37">
        <v>3487</v>
      </c>
      <c r="P129" s="37">
        <v>37</v>
      </c>
      <c r="Q129" s="37">
        <v>2283</v>
      </c>
      <c r="R129" s="37">
        <v>45</v>
      </c>
      <c r="S129" s="37">
        <v>26</v>
      </c>
      <c r="T129" s="37">
        <v>2198</v>
      </c>
      <c r="U129" s="37">
        <v>1995</v>
      </c>
      <c r="V129" s="37">
        <v>37</v>
      </c>
      <c r="W129" s="37">
        <v>10</v>
      </c>
      <c r="X129" s="37">
        <v>1</v>
      </c>
      <c r="Y129" s="37">
        <v>36</v>
      </c>
      <c r="Z129" s="37">
        <v>6021</v>
      </c>
      <c r="AA129" s="37">
        <v>419</v>
      </c>
      <c r="AB129" s="37">
        <v>544</v>
      </c>
      <c r="AC129" s="37">
        <v>219</v>
      </c>
      <c r="AD129" s="37">
        <v>1</v>
      </c>
      <c r="AE129" s="37"/>
      <c r="AF129" s="37">
        <v>308</v>
      </c>
      <c r="AG129" s="38">
        <f>IFERROR(0.05*Table1[[#This Row],[Projected population]],"")</f>
        <v>3648.75</v>
      </c>
      <c r="AH129" s="38">
        <f>IFERROR(0.0485*Table1[[#This Row],[Projected population]],"")</f>
        <v>3539.2874999999999</v>
      </c>
      <c r="AI129" s="38">
        <f>IFERROR(0.043*Table1[[#This Row],[Projected population]],"")</f>
        <v>3137.9249999999997</v>
      </c>
      <c r="AJ129" s="38">
        <v>72975</v>
      </c>
      <c r="AK129" s="38">
        <f>SUM(Table1[[#This Row],[105-2.2b Deliveries in unit(Fresh Still births)]:[105-2.2d Deliveries in unit(Live Births)]])</f>
        <v>2269</v>
      </c>
    </row>
    <row r="130" spans="1:37" x14ac:dyDescent="0.15">
      <c r="A130" t="s">
        <v>244</v>
      </c>
      <c r="B130" s="35" t="s">
        <v>99</v>
      </c>
      <c r="C130" s="35" t="s">
        <v>67</v>
      </c>
      <c r="D130" s="35" t="s">
        <v>84</v>
      </c>
      <c r="E130" s="36" t="s">
        <v>42</v>
      </c>
      <c r="F130" s="36" t="s">
        <v>554</v>
      </c>
      <c r="G130" s="37">
        <v>3024</v>
      </c>
      <c r="H130" s="37">
        <v>390</v>
      </c>
      <c r="I130" s="37">
        <v>1475</v>
      </c>
      <c r="J130" s="37">
        <v>10231</v>
      </c>
      <c r="K130" s="37">
        <v>2653</v>
      </c>
      <c r="L130" s="37">
        <v>2690</v>
      </c>
      <c r="M130" s="37">
        <v>2779</v>
      </c>
      <c r="N130" s="37">
        <v>2443</v>
      </c>
      <c r="O130" s="37">
        <v>2396</v>
      </c>
      <c r="P130" s="37">
        <v>134</v>
      </c>
      <c r="Q130" s="37">
        <v>2693</v>
      </c>
      <c r="R130" s="37">
        <v>14</v>
      </c>
      <c r="S130" s="37">
        <v>57</v>
      </c>
      <c r="T130" s="37">
        <v>2671</v>
      </c>
      <c r="U130" s="37">
        <v>2428</v>
      </c>
      <c r="V130" s="37">
        <v>54</v>
      </c>
      <c r="W130" s="37">
        <v>21</v>
      </c>
      <c r="X130" s="37">
        <v>2</v>
      </c>
      <c r="Y130" s="37">
        <v>54</v>
      </c>
      <c r="Z130" s="37">
        <v>6679</v>
      </c>
      <c r="AA130" s="37">
        <v>247</v>
      </c>
      <c r="AB130" s="37">
        <v>433</v>
      </c>
      <c r="AC130" s="37">
        <v>164</v>
      </c>
      <c r="AD130" s="37"/>
      <c r="AE130" s="37"/>
      <c r="AF130" s="37">
        <v>380</v>
      </c>
      <c r="AG130" s="38">
        <f>IFERROR(0.05*Table1[[#This Row],[Projected population]],"")</f>
        <v>3648.75</v>
      </c>
      <c r="AH130" s="38">
        <f>IFERROR(0.0485*Table1[[#This Row],[Projected population]],"")</f>
        <v>3539.2874999999999</v>
      </c>
      <c r="AI130" s="38">
        <f>IFERROR(0.043*Table1[[#This Row],[Projected population]],"")</f>
        <v>3137.9249999999997</v>
      </c>
      <c r="AJ130" s="38">
        <v>72975</v>
      </c>
      <c r="AK130" s="38">
        <f>SUM(Table1[[#This Row],[105-2.2b Deliveries in unit(Fresh Still births)]:[105-2.2d Deliveries in unit(Live Births)]])</f>
        <v>2742</v>
      </c>
    </row>
    <row r="131" spans="1:37" x14ac:dyDescent="0.15">
      <c r="A131" t="s">
        <v>245</v>
      </c>
      <c r="B131" s="35" t="s">
        <v>99</v>
      </c>
      <c r="C131" s="35" t="s">
        <v>67</v>
      </c>
      <c r="D131" s="35" t="s">
        <v>85</v>
      </c>
      <c r="E131" s="36" t="s">
        <v>43</v>
      </c>
      <c r="F131" s="36" t="s">
        <v>555</v>
      </c>
      <c r="G131" s="37">
        <v>3143</v>
      </c>
      <c r="H131" s="37">
        <v>416</v>
      </c>
      <c r="I131" s="37">
        <v>1261</v>
      </c>
      <c r="J131" s="37">
        <v>9563</v>
      </c>
      <c r="K131" s="37">
        <v>2594</v>
      </c>
      <c r="L131" s="37">
        <v>2241</v>
      </c>
      <c r="M131" s="37">
        <v>2666</v>
      </c>
      <c r="N131" s="37">
        <v>1217</v>
      </c>
      <c r="O131" s="37">
        <v>3615</v>
      </c>
      <c r="P131" s="37">
        <v>45</v>
      </c>
      <c r="Q131" s="37">
        <v>2333</v>
      </c>
      <c r="R131" s="37">
        <v>13</v>
      </c>
      <c r="S131" s="37">
        <v>8</v>
      </c>
      <c r="T131" s="37">
        <v>2291</v>
      </c>
      <c r="U131" s="37">
        <v>1831</v>
      </c>
      <c r="V131" s="37">
        <v>38</v>
      </c>
      <c r="W131" s="37">
        <v>11</v>
      </c>
      <c r="X131" s="37">
        <v>2</v>
      </c>
      <c r="Y131" s="37">
        <v>43</v>
      </c>
      <c r="Z131" s="37">
        <v>5397</v>
      </c>
      <c r="AA131" s="37">
        <v>275</v>
      </c>
      <c r="AB131" s="37">
        <v>510</v>
      </c>
      <c r="AC131" s="37">
        <v>114</v>
      </c>
      <c r="AD131" s="37"/>
      <c r="AE131" s="37">
        <v>1</v>
      </c>
      <c r="AF131" s="37">
        <v>361</v>
      </c>
      <c r="AG131" s="38">
        <f>IFERROR(0.05*Table1[[#This Row],[Projected population]],"")</f>
        <v>3722.5</v>
      </c>
      <c r="AH131" s="38">
        <f>IFERROR(0.0485*Table1[[#This Row],[Projected population]],"")</f>
        <v>3610.8250000000003</v>
      </c>
      <c r="AI131" s="38">
        <f>IFERROR(0.043*Table1[[#This Row],[Projected population]],"")</f>
        <v>3201.35</v>
      </c>
      <c r="AJ131" s="38">
        <v>74450</v>
      </c>
      <c r="AK131" s="38">
        <f>SUM(Table1[[#This Row],[105-2.2b Deliveries in unit(Fresh Still births)]:[105-2.2d Deliveries in unit(Live Births)]])</f>
        <v>2312</v>
      </c>
    </row>
    <row r="132" spans="1:37" x14ac:dyDescent="0.15">
      <c r="A132" t="s">
        <v>246</v>
      </c>
      <c r="B132" s="35" t="s">
        <v>99</v>
      </c>
      <c r="C132" s="35" t="s">
        <v>67</v>
      </c>
      <c r="D132" s="35" t="s">
        <v>86</v>
      </c>
      <c r="E132" s="36" t="s">
        <v>44</v>
      </c>
      <c r="F132" s="36" t="s">
        <v>555</v>
      </c>
      <c r="G132" s="37">
        <v>3126</v>
      </c>
      <c r="H132" s="37">
        <v>414</v>
      </c>
      <c r="I132" s="37">
        <v>1154</v>
      </c>
      <c r="J132" s="37">
        <v>9246</v>
      </c>
      <c r="K132" s="37">
        <v>3087</v>
      </c>
      <c r="L132" s="37">
        <v>2640</v>
      </c>
      <c r="M132" s="37">
        <v>2563</v>
      </c>
      <c r="N132" s="37">
        <v>1927</v>
      </c>
      <c r="O132" s="37">
        <v>4015</v>
      </c>
      <c r="P132" s="37">
        <v>37</v>
      </c>
      <c r="Q132" s="37">
        <v>2367</v>
      </c>
      <c r="R132" s="37">
        <v>4</v>
      </c>
      <c r="S132" s="37">
        <v>18</v>
      </c>
      <c r="T132" s="37">
        <v>2345</v>
      </c>
      <c r="U132" s="37">
        <v>2288</v>
      </c>
      <c r="V132" s="37">
        <v>47</v>
      </c>
      <c r="W132" s="37">
        <v>15</v>
      </c>
      <c r="X132" s="37">
        <v>1</v>
      </c>
      <c r="Y132" s="37">
        <v>59</v>
      </c>
      <c r="Z132" s="37">
        <v>6302</v>
      </c>
      <c r="AA132" s="37">
        <v>342</v>
      </c>
      <c r="AB132" s="37">
        <v>432</v>
      </c>
      <c r="AC132" s="37">
        <v>185</v>
      </c>
      <c r="AD132" s="37">
        <v>1</v>
      </c>
      <c r="AE132" s="37">
        <v>12</v>
      </c>
      <c r="AF132" s="37">
        <v>338</v>
      </c>
      <c r="AG132" s="38">
        <f>IFERROR(0.05*Table1[[#This Row],[Projected population]],"")</f>
        <v>3722.5</v>
      </c>
      <c r="AH132" s="38">
        <f>IFERROR(0.0485*Table1[[#This Row],[Projected population]],"")</f>
        <v>3610.8250000000003</v>
      </c>
      <c r="AI132" s="38">
        <f>IFERROR(0.043*Table1[[#This Row],[Projected population]],"")</f>
        <v>3201.35</v>
      </c>
      <c r="AJ132" s="38">
        <v>74450</v>
      </c>
      <c r="AK132" s="38">
        <f>SUM(Table1[[#This Row],[105-2.2b Deliveries in unit(Fresh Still births)]:[105-2.2d Deliveries in unit(Live Births)]])</f>
        <v>2367</v>
      </c>
    </row>
    <row r="133" spans="1:37" x14ac:dyDescent="0.15">
      <c r="A133" t="s">
        <v>247</v>
      </c>
      <c r="B133" s="35" t="s">
        <v>99</v>
      </c>
      <c r="C133" s="35" t="s">
        <v>67</v>
      </c>
      <c r="D133" s="35" t="s">
        <v>87</v>
      </c>
      <c r="E133" s="36" t="s">
        <v>35</v>
      </c>
      <c r="F133" s="36" t="s">
        <v>555</v>
      </c>
      <c r="G133" s="37">
        <v>3597</v>
      </c>
      <c r="H133" s="37">
        <v>434</v>
      </c>
      <c r="I133" s="37">
        <v>1173</v>
      </c>
      <c r="J133" s="37">
        <v>9921</v>
      </c>
      <c r="K133" s="37">
        <v>3280</v>
      </c>
      <c r="L133" s="37">
        <v>2736</v>
      </c>
      <c r="M133" s="37">
        <v>3140</v>
      </c>
      <c r="N133" s="37">
        <v>2853</v>
      </c>
      <c r="O133" s="37">
        <v>4133</v>
      </c>
      <c r="P133" s="37">
        <v>29</v>
      </c>
      <c r="Q133" s="37">
        <v>2166</v>
      </c>
      <c r="R133" s="37">
        <v>9</v>
      </c>
      <c r="S133" s="37">
        <v>10</v>
      </c>
      <c r="T133" s="37">
        <v>2148</v>
      </c>
      <c r="U133" s="37">
        <v>2055</v>
      </c>
      <c r="V133" s="37">
        <v>32</v>
      </c>
      <c r="W133" s="37">
        <v>9</v>
      </c>
      <c r="X133" s="37">
        <v>1</v>
      </c>
      <c r="Y133" s="37">
        <v>37</v>
      </c>
      <c r="Z133" s="37">
        <v>6050</v>
      </c>
      <c r="AA133" s="37">
        <v>421</v>
      </c>
      <c r="AB133" s="37">
        <v>520</v>
      </c>
      <c r="AC133" s="37">
        <v>137</v>
      </c>
      <c r="AD133" s="37">
        <v>2</v>
      </c>
      <c r="AE133" s="37">
        <v>14</v>
      </c>
      <c r="AF133" s="37">
        <v>339</v>
      </c>
      <c r="AG133" s="38">
        <f>IFERROR(0.05*Table1[[#This Row],[Projected population]],"")</f>
        <v>3722.5</v>
      </c>
      <c r="AH133" s="38">
        <f>IFERROR(0.0485*Table1[[#This Row],[Projected population]],"")</f>
        <v>3610.8250000000003</v>
      </c>
      <c r="AI133" s="38">
        <f>IFERROR(0.043*Table1[[#This Row],[Projected population]],"")</f>
        <v>3201.35</v>
      </c>
      <c r="AJ133" s="38">
        <v>74450</v>
      </c>
      <c r="AK133" s="38">
        <f>SUM(Table1[[#This Row],[105-2.2b Deliveries in unit(Fresh Still births)]:[105-2.2d Deliveries in unit(Live Births)]])</f>
        <v>2167</v>
      </c>
    </row>
    <row r="134" spans="1:37" x14ac:dyDescent="0.15">
      <c r="A134" t="s">
        <v>248</v>
      </c>
      <c r="B134" s="35" t="s">
        <v>99</v>
      </c>
      <c r="C134" s="35" t="s">
        <v>67</v>
      </c>
      <c r="D134" s="35" t="s">
        <v>88</v>
      </c>
      <c r="E134" s="36" t="s">
        <v>45</v>
      </c>
      <c r="F134" s="36" t="s">
        <v>555</v>
      </c>
      <c r="G134" s="37">
        <v>3270</v>
      </c>
      <c r="H134" s="37">
        <v>499</v>
      </c>
      <c r="I134" s="37">
        <v>1453</v>
      </c>
      <c r="J134" s="37">
        <v>10369</v>
      </c>
      <c r="K134" s="37">
        <v>2904</v>
      </c>
      <c r="L134" s="37">
        <v>2646</v>
      </c>
      <c r="M134" s="37">
        <v>2828</v>
      </c>
      <c r="N134" s="37">
        <v>3120</v>
      </c>
      <c r="O134" s="37">
        <v>3554</v>
      </c>
      <c r="P134" s="37">
        <v>36</v>
      </c>
      <c r="Q134" s="37">
        <v>2644</v>
      </c>
      <c r="R134" s="37">
        <v>23</v>
      </c>
      <c r="S134" s="37">
        <v>17</v>
      </c>
      <c r="T134" s="37">
        <v>2609</v>
      </c>
      <c r="U134" s="37">
        <v>2429</v>
      </c>
      <c r="V134" s="37">
        <v>40</v>
      </c>
      <c r="W134" s="37">
        <v>13</v>
      </c>
      <c r="X134" s="37">
        <v>0</v>
      </c>
      <c r="Y134" s="37">
        <v>24</v>
      </c>
      <c r="Z134" s="37">
        <v>7489</v>
      </c>
      <c r="AA134" s="37">
        <v>502</v>
      </c>
      <c r="AB134" s="37">
        <v>562</v>
      </c>
      <c r="AC134" s="37">
        <v>222</v>
      </c>
      <c r="AD134" s="37"/>
      <c r="AE134" s="37">
        <v>40</v>
      </c>
      <c r="AF134" s="37">
        <v>392</v>
      </c>
      <c r="AG134" s="38">
        <f>IFERROR(0.05*Table1[[#This Row],[Projected population]],"")</f>
        <v>3722.5</v>
      </c>
      <c r="AH134" s="38">
        <f>IFERROR(0.0485*Table1[[#This Row],[Projected population]],"")</f>
        <v>3610.8250000000003</v>
      </c>
      <c r="AI134" s="38">
        <f>IFERROR(0.043*Table1[[#This Row],[Projected population]],"")</f>
        <v>3201.35</v>
      </c>
      <c r="AJ134" s="38">
        <v>74450</v>
      </c>
      <c r="AK134" s="38">
        <f>SUM(Table1[[#This Row],[105-2.2b Deliveries in unit(Fresh Still births)]:[105-2.2d Deliveries in unit(Live Births)]])</f>
        <v>2649</v>
      </c>
    </row>
    <row r="135" spans="1:37" x14ac:dyDescent="0.15">
      <c r="A135" t="s">
        <v>249</v>
      </c>
      <c r="B135" s="35" t="s">
        <v>99</v>
      </c>
      <c r="C135" s="35" t="s">
        <v>67</v>
      </c>
      <c r="D135" s="35" t="s">
        <v>89</v>
      </c>
      <c r="E135" s="36" t="s">
        <v>49</v>
      </c>
      <c r="F135" s="36" t="s">
        <v>556</v>
      </c>
      <c r="G135" s="37">
        <v>3235</v>
      </c>
      <c r="H135" s="37">
        <v>480</v>
      </c>
      <c r="I135" s="37">
        <v>1156</v>
      </c>
      <c r="J135" s="37">
        <v>9165</v>
      </c>
      <c r="K135" s="37">
        <v>2910</v>
      </c>
      <c r="L135" s="37">
        <v>2334</v>
      </c>
      <c r="M135" s="37">
        <v>2957</v>
      </c>
      <c r="N135" s="37">
        <v>3048</v>
      </c>
      <c r="O135" s="37">
        <v>2497</v>
      </c>
      <c r="P135" s="37">
        <v>22</v>
      </c>
      <c r="Q135" s="37">
        <v>2273</v>
      </c>
      <c r="R135" s="37">
        <v>11</v>
      </c>
      <c r="S135" s="37">
        <v>15</v>
      </c>
      <c r="T135" s="37">
        <v>2254</v>
      </c>
      <c r="U135" s="37">
        <v>2087</v>
      </c>
      <c r="V135" s="37">
        <v>47</v>
      </c>
      <c r="W135" s="37">
        <v>9</v>
      </c>
      <c r="X135" s="37">
        <v>4</v>
      </c>
      <c r="Y135" s="37">
        <v>50</v>
      </c>
      <c r="Z135" s="37">
        <v>6463</v>
      </c>
      <c r="AA135" s="37">
        <v>341</v>
      </c>
      <c r="AB135" s="37">
        <v>519</v>
      </c>
      <c r="AC135" s="37">
        <v>194</v>
      </c>
      <c r="AD135" s="37">
        <v>4</v>
      </c>
      <c r="AE135" s="37">
        <v>23</v>
      </c>
      <c r="AF135" s="37">
        <v>397</v>
      </c>
      <c r="AG135" s="38">
        <f>IFERROR(0.05*Table1[[#This Row],[Projected population]],"")</f>
        <v>3796.25</v>
      </c>
      <c r="AH135" s="38">
        <f>IFERROR(0.0485*Table1[[#This Row],[Projected population]],"")</f>
        <v>3682.3625000000002</v>
      </c>
      <c r="AI135" s="38">
        <f>IFERROR(0.043*Table1[[#This Row],[Projected population]],"")</f>
        <v>3264.7749999999996</v>
      </c>
      <c r="AJ135" s="38">
        <v>75925</v>
      </c>
      <c r="AK135" s="38">
        <f>SUM(Table1[[#This Row],[105-2.2b Deliveries in unit(Fresh Still births)]:[105-2.2d Deliveries in unit(Live Births)]])</f>
        <v>2280</v>
      </c>
    </row>
    <row r="136" spans="1:37" x14ac:dyDescent="0.15">
      <c r="A136" t="s">
        <v>250</v>
      </c>
      <c r="B136" s="35" t="s">
        <v>99</v>
      </c>
      <c r="C136" s="35" t="s">
        <v>67</v>
      </c>
      <c r="D136" s="35" t="s">
        <v>90</v>
      </c>
      <c r="E136" s="36" t="s">
        <v>50</v>
      </c>
      <c r="F136" s="36" t="s">
        <v>556</v>
      </c>
      <c r="G136" s="37">
        <v>3609</v>
      </c>
      <c r="H136" s="37">
        <v>643</v>
      </c>
      <c r="I136" s="37">
        <v>1109</v>
      </c>
      <c r="J136" s="37">
        <v>9845</v>
      </c>
      <c r="K136" s="37">
        <v>3102</v>
      </c>
      <c r="L136" s="37">
        <v>2894</v>
      </c>
      <c r="M136" s="37">
        <v>3104</v>
      </c>
      <c r="N136" s="37">
        <v>3499</v>
      </c>
      <c r="O136" s="37">
        <v>2810</v>
      </c>
      <c r="P136" s="37">
        <v>26</v>
      </c>
      <c r="Q136" s="37">
        <v>2394</v>
      </c>
      <c r="R136" s="37">
        <v>8</v>
      </c>
      <c r="S136" s="37">
        <v>19</v>
      </c>
      <c r="T136" s="37">
        <v>2374</v>
      </c>
      <c r="U136" s="37">
        <v>1937</v>
      </c>
      <c r="V136" s="37">
        <v>40</v>
      </c>
      <c r="W136" s="37">
        <v>7</v>
      </c>
      <c r="X136" s="37">
        <v>2</v>
      </c>
      <c r="Y136" s="37">
        <v>73</v>
      </c>
      <c r="Z136" s="37">
        <v>6747</v>
      </c>
      <c r="AA136" s="37">
        <v>429</v>
      </c>
      <c r="AB136" s="37">
        <v>517</v>
      </c>
      <c r="AC136" s="37">
        <v>257</v>
      </c>
      <c r="AD136" s="37">
        <v>2</v>
      </c>
      <c r="AE136" s="37">
        <v>26</v>
      </c>
      <c r="AF136" s="37">
        <v>398</v>
      </c>
      <c r="AG136" s="38">
        <f>IFERROR(0.05*Table1[[#This Row],[Projected population]],"")</f>
        <v>3796.25</v>
      </c>
      <c r="AH136" s="38">
        <f>IFERROR(0.0485*Table1[[#This Row],[Projected population]],"")</f>
        <v>3682.3625000000002</v>
      </c>
      <c r="AI136" s="38">
        <f>IFERROR(0.043*Table1[[#This Row],[Projected population]],"")</f>
        <v>3264.7749999999996</v>
      </c>
      <c r="AJ136" s="38">
        <v>75925</v>
      </c>
      <c r="AK136" s="38">
        <f>SUM(Table1[[#This Row],[105-2.2b Deliveries in unit(Fresh Still births)]:[105-2.2d Deliveries in unit(Live Births)]])</f>
        <v>2401</v>
      </c>
    </row>
    <row r="137" spans="1:37" x14ac:dyDescent="0.15">
      <c r="A137" t="s">
        <v>251</v>
      </c>
      <c r="B137" s="35" t="s">
        <v>99</v>
      </c>
      <c r="C137" s="35" t="s">
        <v>67</v>
      </c>
      <c r="D137" s="35" t="s">
        <v>91</v>
      </c>
      <c r="E137" s="36" t="s">
        <v>58</v>
      </c>
      <c r="F137" s="36" t="s">
        <v>556</v>
      </c>
      <c r="G137" s="37">
        <v>3959</v>
      </c>
      <c r="H137" s="37">
        <v>628</v>
      </c>
      <c r="I137" s="37">
        <v>1318</v>
      </c>
      <c r="J137" s="37">
        <v>10794</v>
      </c>
      <c r="K137" s="37">
        <v>3520</v>
      </c>
      <c r="L137" s="37">
        <v>2751</v>
      </c>
      <c r="M137" s="37">
        <v>3610</v>
      </c>
      <c r="N137" s="37">
        <v>3911</v>
      </c>
      <c r="O137" s="37">
        <v>4122</v>
      </c>
      <c r="P137" s="37">
        <v>27</v>
      </c>
      <c r="Q137" s="37">
        <v>2426</v>
      </c>
      <c r="R137" s="37">
        <v>12</v>
      </c>
      <c r="S137" s="37">
        <v>14</v>
      </c>
      <c r="T137" s="37">
        <v>2415</v>
      </c>
      <c r="U137" s="37">
        <v>2154</v>
      </c>
      <c r="V137" s="37">
        <v>42</v>
      </c>
      <c r="W137" s="37">
        <v>9</v>
      </c>
      <c r="X137" s="37">
        <v>3</v>
      </c>
      <c r="Y137" s="37">
        <v>81</v>
      </c>
      <c r="Z137" s="37">
        <v>8245</v>
      </c>
      <c r="AA137" s="37">
        <v>544</v>
      </c>
      <c r="AB137" s="37">
        <v>1182</v>
      </c>
      <c r="AC137" s="37">
        <v>344</v>
      </c>
      <c r="AD137" s="37">
        <v>3</v>
      </c>
      <c r="AE137" s="37">
        <v>31</v>
      </c>
      <c r="AF137" s="37">
        <v>377</v>
      </c>
      <c r="AG137" s="38">
        <f>IFERROR(0.05*Table1[[#This Row],[Projected population]],"")</f>
        <v>3796.25</v>
      </c>
      <c r="AH137" s="38">
        <f>IFERROR(0.0485*Table1[[#This Row],[Projected population]],"")</f>
        <v>3682.3625000000002</v>
      </c>
      <c r="AI137" s="38">
        <f>IFERROR(0.043*Table1[[#This Row],[Projected population]],"")</f>
        <v>3264.7749999999996</v>
      </c>
      <c r="AJ137" s="38">
        <v>75925</v>
      </c>
      <c r="AK137" s="38">
        <f>SUM(Table1[[#This Row],[105-2.2b Deliveries in unit(Fresh Still births)]:[105-2.2d Deliveries in unit(Live Births)]])</f>
        <v>2441</v>
      </c>
    </row>
    <row r="138" spans="1:37" x14ac:dyDescent="0.15">
      <c r="A138" t="s">
        <v>252</v>
      </c>
      <c r="B138" s="35" t="s">
        <v>99</v>
      </c>
      <c r="C138" s="35" t="s">
        <v>67</v>
      </c>
      <c r="D138" s="35" t="s">
        <v>92</v>
      </c>
      <c r="E138" s="36" t="s">
        <v>59</v>
      </c>
      <c r="F138" s="36" t="s">
        <v>556</v>
      </c>
      <c r="G138" s="37">
        <v>3715</v>
      </c>
      <c r="H138" s="37">
        <v>941</v>
      </c>
      <c r="I138" s="37">
        <v>1559</v>
      </c>
      <c r="J138" s="37">
        <v>11563</v>
      </c>
      <c r="K138" s="37">
        <v>3111</v>
      </c>
      <c r="L138" s="37">
        <v>2916</v>
      </c>
      <c r="M138" s="37">
        <v>3743</v>
      </c>
      <c r="N138" s="37">
        <v>3009</v>
      </c>
      <c r="O138" s="37">
        <v>3830</v>
      </c>
      <c r="P138" s="37">
        <v>27</v>
      </c>
      <c r="Q138" s="37">
        <v>2777</v>
      </c>
      <c r="R138" s="37">
        <v>9</v>
      </c>
      <c r="S138" s="37">
        <v>24</v>
      </c>
      <c r="T138" s="37">
        <v>2749</v>
      </c>
      <c r="U138" s="37">
        <v>2411</v>
      </c>
      <c r="V138" s="37">
        <v>47</v>
      </c>
      <c r="W138" s="37">
        <v>9</v>
      </c>
      <c r="X138" s="37">
        <v>3</v>
      </c>
      <c r="Y138" s="37">
        <v>51</v>
      </c>
      <c r="Z138" s="37">
        <v>9130</v>
      </c>
      <c r="AA138" s="37">
        <v>683</v>
      </c>
      <c r="AB138" s="37">
        <v>1215</v>
      </c>
      <c r="AC138" s="37">
        <v>384</v>
      </c>
      <c r="AD138" s="37">
        <v>3</v>
      </c>
      <c r="AE138" s="37">
        <v>24</v>
      </c>
      <c r="AF138" s="37">
        <v>421</v>
      </c>
      <c r="AG138" s="38">
        <f>IFERROR(0.05*Table1[[#This Row],[Projected population]],"")</f>
        <v>3796.25</v>
      </c>
      <c r="AH138" s="38">
        <f>IFERROR(0.0485*Table1[[#This Row],[Projected population]],"")</f>
        <v>3682.3625000000002</v>
      </c>
      <c r="AI138" s="38">
        <f>IFERROR(0.043*Table1[[#This Row],[Projected population]],"")</f>
        <v>3264.7749999999996</v>
      </c>
      <c r="AJ138" s="38">
        <v>75925</v>
      </c>
      <c r="AK138" s="38">
        <f>SUM(Table1[[#This Row],[105-2.2b Deliveries in unit(Fresh Still births)]:[105-2.2d Deliveries in unit(Live Births)]])</f>
        <v>2782</v>
      </c>
    </row>
    <row r="139" spans="1:37" x14ac:dyDescent="0.15">
      <c r="A139" t="s">
        <v>253</v>
      </c>
      <c r="B139" s="35" t="s">
        <v>99</v>
      </c>
      <c r="C139" s="35" t="s">
        <v>67</v>
      </c>
      <c r="D139" s="35" t="s">
        <v>93</v>
      </c>
      <c r="E139" s="36" t="s">
        <v>81</v>
      </c>
      <c r="F139" s="36" t="s">
        <v>557</v>
      </c>
      <c r="G139" s="37">
        <v>3410</v>
      </c>
      <c r="H139" s="37">
        <v>867</v>
      </c>
      <c r="I139" s="37">
        <v>1374</v>
      </c>
      <c r="J139" s="37">
        <v>9942</v>
      </c>
      <c r="K139" s="37">
        <v>3073</v>
      </c>
      <c r="L139" s="37">
        <v>2866</v>
      </c>
      <c r="M139" s="37">
        <v>3044</v>
      </c>
      <c r="N139" s="37">
        <v>2210</v>
      </c>
      <c r="O139" s="37">
        <v>3974</v>
      </c>
      <c r="P139" s="37">
        <v>23</v>
      </c>
      <c r="Q139" s="37">
        <v>2448</v>
      </c>
      <c r="R139" s="37">
        <v>15</v>
      </c>
      <c r="S139" s="37">
        <v>16</v>
      </c>
      <c r="T139" s="37">
        <v>2394</v>
      </c>
      <c r="U139" s="37">
        <v>2247</v>
      </c>
      <c r="V139" s="37">
        <v>34</v>
      </c>
      <c r="W139" s="37">
        <v>6</v>
      </c>
      <c r="X139" s="37">
        <v>3</v>
      </c>
      <c r="Y139" s="37">
        <v>37</v>
      </c>
      <c r="Z139" s="37">
        <v>9215</v>
      </c>
      <c r="AA139" s="37">
        <v>740</v>
      </c>
      <c r="AB139" s="37">
        <v>1472</v>
      </c>
      <c r="AC139" s="37">
        <v>406</v>
      </c>
      <c r="AD139" s="37">
        <v>3</v>
      </c>
      <c r="AE139" s="37">
        <v>43</v>
      </c>
      <c r="AF139" s="37">
        <v>417</v>
      </c>
      <c r="AG139" s="38">
        <f>IFERROR(0.05*Table1[[#This Row],[Projected population]],"")</f>
        <v>3870</v>
      </c>
      <c r="AH139" s="38">
        <f>IFERROR(0.0485*Table1[[#This Row],[Projected population]],"")</f>
        <v>3753.9</v>
      </c>
      <c r="AI139" s="38">
        <f>IFERROR(0.043*Table1[[#This Row],[Projected population]],"")</f>
        <v>3328.2</v>
      </c>
      <c r="AJ139" s="38">
        <v>77400</v>
      </c>
      <c r="AK139" s="38">
        <f>SUM(Table1[[#This Row],[105-2.2b Deliveries in unit(Fresh Still births)]:[105-2.2d Deliveries in unit(Live Births)]])</f>
        <v>2425</v>
      </c>
    </row>
    <row r="140" spans="1:37" x14ac:dyDescent="0.15">
      <c r="A140" t="s">
        <v>254</v>
      </c>
      <c r="B140" s="35" t="s">
        <v>100</v>
      </c>
      <c r="C140" s="35" t="s">
        <v>68</v>
      </c>
      <c r="D140" s="35" t="s">
        <v>98</v>
      </c>
      <c r="E140" s="36" t="s">
        <v>34</v>
      </c>
      <c r="F140" s="36" t="s">
        <v>560</v>
      </c>
      <c r="G140" s="37">
        <v>4974</v>
      </c>
      <c r="H140" s="37">
        <v>965</v>
      </c>
      <c r="I140" s="37">
        <v>3074</v>
      </c>
      <c r="J140" s="37">
        <v>11716</v>
      </c>
      <c r="K140" s="37">
        <v>3645</v>
      </c>
      <c r="L140" s="37">
        <v>2429</v>
      </c>
      <c r="M140" s="37">
        <v>4499</v>
      </c>
      <c r="N140" s="37">
        <v>2625</v>
      </c>
      <c r="O140" s="37">
        <v>2815</v>
      </c>
      <c r="P140" s="37">
        <v>286</v>
      </c>
      <c r="Q140" s="37">
        <v>3696</v>
      </c>
      <c r="R140" s="37">
        <v>60</v>
      </c>
      <c r="S140" s="37">
        <v>75</v>
      </c>
      <c r="T140" s="37">
        <v>3885</v>
      </c>
      <c r="U140" s="37">
        <v>1245</v>
      </c>
      <c r="V140" s="37">
        <v>1196</v>
      </c>
      <c r="W140" s="37">
        <v>23</v>
      </c>
      <c r="X140" s="37">
        <v>21</v>
      </c>
      <c r="Y140" s="37">
        <v>84</v>
      </c>
      <c r="Z140" s="37">
        <v>20529</v>
      </c>
      <c r="AA140" s="37">
        <v>505</v>
      </c>
      <c r="AB140" s="37">
        <v>1835</v>
      </c>
      <c r="AC140" s="37">
        <v>1211</v>
      </c>
      <c r="AD140" s="37">
        <v>17</v>
      </c>
      <c r="AE140" s="37">
        <v>15</v>
      </c>
      <c r="AF140" s="37">
        <v>1011</v>
      </c>
      <c r="AG140" s="38">
        <f>IFERROR(0.05*Table1[[#This Row],[Projected population]],"")</f>
        <v>6008.75</v>
      </c>
      <c r="AH140" s="38">
        <f>IFERROR(0.0485*Table1[[#This Row],[Projected population]],"")</f>
        <v>5828.4875000000002</v>
      </c>
      <c r="AI140" s="38">
        <f>IFERROR(0.043*Table1[[#This Row],[Projected population]],"")</f>
        <v>5167.5249999999996</v>
      </c>
      <c r="AJ140" s="38">
        <v>120175</v>
      </c>
      <c r="AK140" s="38">
        <f>SUM(Table1[[#This Row],[105-2.2b Deliveries in unit(Fresh Still births)]:[105-2.2d Deliveries in unit(Live Births)]])</f>
        <v>4020</v>
      </c>
    </row>
    <row r="141" spans="1:37" x14ac:dyDescent="0.15">
      <c r="A141" t="s">
        <v>255</v>
      </c>
      <c r="B141" s="35" t="s">
        <v>100</v>
      </c>
      <c r="C141" s="35" t="s">
        <v>68</v>
      </c>
      <c r="D141" s="35" t="s">
        <v>94</v>
      </c>
      <c r="E141" s="36" t="s">
        <v>37</v>
      </c>
      <c r="F141" s="36" t="s">
        <v>560</v>
      </c>
      <c r="G141" s="37">
        <v>5570</v>
      </c>
      <c r="H141" s="37">
        <v>1007</v>
      </c>
      <c r="I141" s="37">
        <v>3093</v>
      </c>
      <c r="J141" s="37">
        <v>12984</v>
      </c>
      <c r="K141" s="37">
        <v>4366</v>
      </c>
      <c r="L141" s="37">
        <v>2919</v>
      </c>
      <c r="M141" s="37">
        <v>5881</v>
      </c>
      <c r="N141" s="37">
        <v>2786</v>
      </c>
      <c r="O141" s="37">
        <v>1678</v>
      </c>
      <c r="P141" s="37">
        <v>95</v>
      </c>
      <c r="Q141" s="37">
        <v>4160</v>
      </c>
      <c r="R141" s="37">
        <v>68</v>
      </c>
      <c r="S141" s="37">
        <v>50</v>
      </c>
      <c r="T141" s="37">
        <v>4196</v>
      </c>
      <c r="U141" s="37">
        <v>2343</v>
      </c>
      <c r="V141" s="37">
        <v>338</v>
      </c>
      <c r="W141" s="37">
        <v>5</v>
      </c>
      <c r="X141" s="37">
        <v>0</v>
      </c>
      <c r="Y141" s="37">
        <v>134</v>
      </c>
      <c r="Z141" s="37">
        <v>12571</v>
      </c>
      <c r="AA141" s="37">
        <v>542</v>
      </c>
      <c r="AB141" s="37">
        <v>1822</v>
      </c>
      <c r="AC141" s="37">
        <v>1504</v>
      </c>
      <c r="AD141" s="37">
        <v>24</v>
      </c>
      <c r="AE141" s="37">
        <v>12</v>
      </c>
      <c r="AF141" s="37">
        <v>1167</v>
      </c>
      <c r="AG141" s="38">
        <f>IFERROR(0.05*Table1[[#This Row],[Projected population]],"")</f>
        <v>6008.75</v>
      </c>
      <c r="AH141" s="38">
        <f>IFERROR(0.0485*Table1[[#This Row],[Projected population]],"")</f>
        <v>5828.4875000000002</v>
      </c>
      <c r="AI141" s="38">
        <f>IFERROR(0.043*Table1[[#This Row],[Projected population]],"")</f>
        <v>5167.5249999999996</v>
      </c>
      <c r="AJ141" s="38">
        <v>120175</v>
      </c>
      <c r="AK141" s="38">
        <f>SUM(Table1[[#This Row],[105-2.2b Deliveries in unit(Fresh Still births)]:[105-2.2d Deliveries in unit(Live Births)]])</f>
        <v>4314</v>
      </c>
    </row>
    <row r="142" spans="1:37" x14ac:dyDescent="0.15">
      <c r="A142" t="s">
        <v>256</v>
      </c>
      <c r="B142" s="35" t="s">
        <v>100</v>
      </c>
      <c r="C142" s="35" t="s">
        <v>68</v>
      </c>
      <c r="D142" s="35" t="s">
        <v>95</v>
      </c>
      <c r="E142" s="36" t="s">
        <v>38</v>
      </c>
      <c r="F142" s="36" t="s">
        <v>560</v>
      </c>
      <c r="G142" s="37">
        <v>6192</v>
      </c>
      <c r="H142" s="37">
        <v>1500</v>
      </c>
      <c r="I142" s="37">
        <v>2612</v>
      </c>
      <c r="J142" s="37">
        <v>14081</v>
      </c>
      <c r="K142" s="37">
        <v>4786</v>
      </c>
      <c r="L142" s="37">
        <v>3103</v>
      </c>
      <c r="M142" s="37">
        <v>6379</v>
      </c>
      <c r="N142" s="37">
        <v>3364</v>
      </c>
      <c r="O142" s="37">
        <v>4502</v>
      </c>
      <c r="P142" s="37">
        <v>215</v>
      </c>
      <c r="Q142" s="37">
        <v>4204</v>
      </c>
      <c r="R142" s="37">
        <v>52</v>
      </c>
      <c r="S142" s="37">
        <v>42</v>
      </c>
      <c r="T142" s="37">
        <v>4214</v>
      </c>
      <c r="U142" s="37">
        <v>3822</v>
      </c>
      <c r="V142" s="37">
        <v>334</v>
      </c>
      <c r="W142" s="37">
        <v>9</v>
      </c>
      <c r="X142" s="37">
        <v>16</v>
      </c>
      <c r="Y142" s="37">
        <v>103</v>
      </c>
      <c r="Z142" s="37">
        <v>14704</v>
      </c>
      <c r="AA142" s="37">
        <v>1322</v>
      </c>
      <c r="AB142" s="37">
        <v>1836</v>
      </c>
      <c r="AC142" s="37">
        <v>1713</v>
      </c>
      <c r="AD142" s="37">
        <v>12</v>
      </c>
      <c r="AE142" s="37">
        <v>18</v>
      </c>
      <c r="AF142" s="37">
        <v>1185</v>
      </c>
      <c r="AG142" s="38">
        <f>IFERROR(0.05*Table1[[#This Row],[Projected population]],"")</f>
        <v>6008.75</v>
      </c>
      <c r="AH142" s="38">
        <f>IFERROR(0.0485*Table1[[#This Row],[Projected population]],"")</f>
        <v>5828.4875000000002</v>
      </c>
      <c r="AI142" s="38">
        <f>IFERROR(0.043*Table1[[#This Row],[Projected population]],"")</f>
        <v>5167.5249999999996</v>
      </c>
      <c r="AJ142" s="38">
        <v>120175</v>
      </c>
      <c r="AK142" s="38">
        <f>SUM(Table1[[#This Row],[105-2.2b Deliveries in unit(Fresh Still births)]:[105-2.2d Deliveries in unit(Live Births)]])</f>
        <v>4308</v>
      </c>
    </row>
    <row r="143" spans="1:37" x14ac:dyDescent="0.15">
      <c r="A143" t="s">
        <v>257</v>
      </c>
      <c r="B143" s="35" t="s">
        <v>100</v>
      </c>
      <c r="C143" s="35" t="s">
        <v>68</v>
      </c>
      <c r="D143" s="35" t="s">
        <v>96</v>
      </c>
      <c r="E143" s="36" t="s">
        <v>39</v>
      </c>
      <c r="F143" s="36" t="s">
        <v>560</v>
      </c>
      <c r="G143" s="37">
        <v>5551</v>
      </c>
      <c r="H143" s="37">
        <v>1491</v>
      </c>
      <c r="I143" s="37">
        <v>3006</v>
      </c>
      <c r="J143" s="37">
        <v>15169</v>
      </c>
      <c r="K143" s="37">
        <v>4130</v>
      </c>
      <c r="L143" s="37">
        <v>3010</v>
      </c>
      <c r="M143" s="37">
        <v>5633</v>
      </c>
      <c r="N143" s="37">
        <v>3785</v>
      </c>
      <c r="O143" s="37">
        <v>3634</v>
      </c>
      <c r="P143" s="37">
        <v>225</v>
      </c>
      <c r="Q143" s="37">
        <v>4820</v>
      </c>
      <c r="R143" s="37">
        <v>60</v>
      </c>
      <c r="S143" s="37">
        <v>45</v>
      </c>
      <c r="T143" s="37">
        <v>4628</v>
      </c>
      <c r="U143" s="37">
        <v>2245</v>
      </c>
      <c r="V143" s="37">
        <v>302</v>
      </c>
      <c r="W143" s="37">
        <v>11</v>
      </c>
      <c r="X143" s="37">
        <v>5</v>
      </c>
      <c r="Y143" s="37">
        <v>50</v>
      </c>
      <c r="Z143" s="37">
        <v>15281</v>
      </c>
      <c r="AA143" s="37">
        <v>948</v>
      </c>
      <c r="AB143" s="37">
        <v>1940</v>
      </c>
      <c r="AC143" s="37">
        <v>1867</v>
      </c>
      <c r="AD143" s="37">
        <v>11</v>
      </c>
      <c r="AE143" s="37">
        <v>26</v>
      </c>
      <c r="AF143" s="37">
        <v>1231</v>
      </c>
      <c r="AG143" s="38">
        <f>IFERROR(0.05*Table1[[#This Row],[Projected population]],"")</f>
        <v>6008.75</v>
      </c>
      <c r="AH143" s="38">
        <f>IFERROR(0.0485*Table1[[#This Row],[Projected population]],"")</f>
        <v>5828.4875000000002</v>
      </c>
      <c r="AI143" s="38">
        <f>IFERROR(0.043*Table1[[#This Row],[Projected population]],"")</f>
        <v>5167.5249999999996</v>
      </c>
      <c r="AJ143" s="38">
        <v>120175</v>
      </c>
      <c r="AK143" s="38">
        <f>SUM(Table1[[#This Row],[105-2.2b Deliveries in unit(Fresh Still births)]:[105-2.2d Deliveries in unit(Live Births)]])</f>
        <v>4733</v>
      </c>
    </row>
    <row r="144" spans="1:37" x14ac:dyDescent="0.15">
      <c r="A144" t="s">
        <v>258</v>
      </c>
      <c r="B144" s="35" t="s">
        <v>100</v>
      </c>
      <c r="C144" s="35" t="s">
        <v>68</v>
      </c>
      <c r="D144" s="35" t="s">
        <v>97</v>
      </c>
      <c r="E144" s="36" t="s">
        <v>40</v>
      </c>
      <c r="F144" s="36" t="s">
        <v>554</v>
      </c>
      <c r="G144" s="37">
        <v>4962</v>
      </c>
      <c r="H144" s="37">
        <v>1460</v>
      </c>
      <c r="I144" s="37">
        <v>2289</v>
      </c>
      <c r="J144" s="37">
        <v>13451</v>
      </c>
      <c r="K144" s="37">
        <v>3720</v>
      </c>
      <c r="L144" s="37">
        <v>2653</v>
      </c>
      <c r="M144" s="37">
        <v>4863</v>
      </c>
      <c r="N144" s="37">
        <v>3300</v>
      </c>
      <c r="O144" s="37">
        <v>3572</v>
      </c>
      <c r="P144" s="37">
        <v>138</v>
      </c>
      <c r="Q144" s="37">
        <v>4699</v>
      </c>
      <c r="R144" s="37">
        <v>61</v>
      </c>
      <c r="S144" s="37">
        <v>64</v>
      </c>
      <c r="T144" s="37">
        <v>4484</v>
      </c>
      <c r="U144" s="37">
        <v>3069</v>
      </c>
      <c r="V144" s="37">
        <v>275</v>
      </c>
      <c r="W144" s="37">
        <v>9</v>
      </c>
      <c r="X144" s="37">
        <v>6</v>
      </c>
      <c r="Y144" s="37">
        <v>59</v>
      </c>
      <c r="Z144" s="37">
        <v>15894</v>
      </c>
      <c r="AA144" s="37">
        <v>908</v>
      </c>
      <c r="AB144" s="37">
        <v>1930</v>
      </c>
      <c r="AC144" s="37">
        <v>1695</v>
      </c>
      <c r="AD144" s="37">
        <v>8</v>
      </c>
      <c r="AE144" s="37">
        <v>8</v>
      </c>
      <c r="AF144" s="37">
        <v>1255</v>
      </c>
      <c r="AG144" s="38">
        <f>IFERROR(0.05*Table1[[#This Row],[Projected population]],"")</f>
        <v>6143.75</v>
      </c>
      <c r="AH144" s="38">
        <f>IFERROR(0.0485*Table1[[#This Row],[Projected population]],"")</f>
        <v>5959.4375</v>
      </c>
      <c r="AI144" s="38">
        <f>IFERROR(0.043*Table1[[#This Row],[Projected population]],"")</f>
        <v>5283.625</v>
      </c>
      <c r="AJ144" s="38">
        <v>122875</v>
      </c>
      <c r="AK144" s="38">
        <f>SUM(Table1[[#This Row],[105-2.2b Deliveries in unit(Fresh Still births)]:[105-2.2d Deliveries in unit(Live Births)]])</f>
        <v>4609</v>
      </c>
    </row>
    <row r="145" spans="1:37" x14ac:dyDescent="0.15">
      <c r="A145" t="s">
        <v>259</v>
      </c>
      <c r="B145" s="35" t="s">
        <v>100</v>
      </c>
      <c r="C145" s="35" t="s">
        <v>68</v>
      </c>
      <c r="D145" s="35" t="s">
        <v>82</v>
      </c>
      <c r="E145" s="36" t="s">
        <v>36</v>
      </c>
      <c r="F145" s="36" t="s">
        <v>554</v>
      </c>
      <c r="G145" s="37">
        <v>6109</v>
      </c>
      <c r="H145" s="37">
        <v>1627</v>
      </c>
      <c r="I145" s="37">
        <v>2929</v>
      </c>
      <c r="J145" s="37">
        <v>16274</v>
      </c>
      <c r="K145" s="37">
        <v>4587</v>
      </c>
      <c r="L145" s="37">
        <v>3571</v>
      </c>
      <c r="M145" s="37">
        <v>6239</v>
      </c>
      <c r="N145" s="37">
        <v>2324</v>
      </c>
      <c r="O145" s="37">
        <v>5250</v>
      </c>
      <c r="P145" s="37">
        <v>238</v>
      </c>
      <c r="Q145" s="37">
        <v>4640</v>
      </c>
      <c r="R145" s="37">
        <v>56</v>
      </c>
      <c r="S145" s="37">
        <v>49</v>
      </c>
      <c r="T145" s="37">
        <v>4506</v>
      </c>
      <c r="U145" s="37">
        <v>3104</v>
      </c>
      <c r="V145" s="37">
        <v>290</v>
      </c>
      <c r="W145" s="37">
        <v>27</v>
      </c>
      <c r="X145" s="37">
        <v>5</v>
      </c>
      <c r="Y145" s="37">
        <v>79</v>
      </c>
      <c r="Z145" s="37">
        <v>17046</v>
      </c>
      <c r="AA145" s="37">
        <v>892</v>
      </c>
      <c r="AB145" s="37">
        <v>1986</v>
      </c>
      <c r="AC145" s="37">
        <v>1697</v>
      </c>
      <c r="AD145" s="37">
        <v>3</v>
      </c>
      <c r="AE145" s="37"/>
      <c r="AF145" s="37">
        <v>1154</v>
      </c>
      <c r="AG145" s="38">
        <f>IFERROR(0.05*Table1[[#This Row],[Projected population]],"")</f>
        <v>6143.75</v>
      </c>
      <c r="AH145" s="38">
        <f>IFERROR(0.0485*Table1[[#This Row],[Projected population]],"")</f>
        <v>5959.4375</v>
      </c>
      <c r="AI145" s="38">
        <f>IFERROR(0.043*Table1[[#This Row],[Projected population]],"")</f>
        <v>5283.625</v>
      </c>
      <c r="AJ145" s="38">
        <v>122875</v>
      </c>
      <c r="AK145" s="38">
        <f>SUM(Table1[[#This Row],[105-2.2b Deliveries in unit(Fresh Still births)]:[105-2.2d Deliveries in unit(Live Births)]])</f>
        <v>4611</v>
      </c>
    </row>
    <row r="146" spans="1:37" x14ac:dyDescent="0.15">
      <c r="A146" t="s">
        <v>260</v>
      </c>
      <c r="B146" s="35" t="s">
        <v>100</v>
      </c>
      <c r="C146" s="35" t="s">
        <v>68</v>
      </c>
      <c r="D146" s="35" t="s">
        <v>83</v>
      </c>
      <c r="E146" s="36" t="s">
        <v>41</v>
      </c>
      <c r="F146" s="36" t="s">
        <v>554</v>
      </c>
      <c r="G146" s="37">
        <v>5481</v>
      </c>
      <c r="H146" s="37">
        <v>1159</v>
      </c>
      <c r="I146" s="37">
        <v>2770</v>
      </c>
      <c r="J146" s="37">
        <v>15843</v>
      </c>
      <c r="K146" s="37">
        <v>4496</v>
      </c>
      <c r="L146" s="37">
        <v>3471</v>
      </c>
      <c r="M146" s="37">
        <v>5622</v>
      </c>
      <c r="N146" s="37">
        <v>1307</v>
      </c>
      <c r="O146" s="37">
        <v>3471</v>
      </c>
      <c r="P146" s="37">
        <v>161</v>
      </c>
      <c r="Q146" s="37">
        <v>4812</v>
      </c>
      <c r="R146" s="37">
        <v>61</v>
      </c>
      <c r="S146" s="37">
        <v>56</v>
      </c>
      <c r="T146" s="37">
        <v>4702</v>
      </c>
      <c r="U146" s="37">
        <v>4528</v>
      </c>
      <c r="V146" s="37">
        <v>381</v>
      </c>
      <c r="W146" s="37">
        <v>32</v>
      </c>
      <c r="X146" s="37">
        <v>12</v>
      </c>
      <c r="Y146" s="37">
        <v>87</v>
      </c>
      <c r="Z146" s="37">
        <v>14557</v>
      </c>
      <c r="AA146" s="37">
        <v>1003</v>
      </c>
      <c r="AB146" s="37">
        <v>1534</v>
      </c>
      <c r="AC146" s="37">
        <v>1731</v>
      </c>
      <c r="AD146" s="37">
        <v>1</v>
      </c>
      <c r="AE146" s="37">
        <v>1</v>
      </c>
      <c r="AF146" s="37">
        <v>1211</v>
      </c>
      <c r="AG146" s="38">
        <f>IFERROR(0.05*Table1[[#This Row],[Projected population]],"")</f>
        <v>6143.75</v>
      </c>
      <c r="AH146" s="38">
        <f>IFERROR(0.0485*Table1[[#This Row],[Projected population]],"")</f>
        <v>5959.4375</v>
      </c>
      <c r="AI146" s="38">
        <f>IFERROR(0.043*Table1[[#This Row],[Projected population]],"")</f>
        <v>5283.625</v>
      </c>
      <c r="AJ146" s="38">
        <v>122875</v>
      </c>
      <c r="AK146" s="38">
        <f>SUM(Table1[[#This Row],[105-2.2b Deliveries in unit(Fresh Still births)]:[105-2.2d Deliveries in unit(Live Births)]])</f>
        <v>4819</v>
      </c>
    </row>
    <row r="147" spans="1:37" x14ac:dyDescent="0.15">
      <c r="A147" t="s">
        <v>261</v>
      </c>
      <c r="B147" s="35" t="s">
        <v>100</v>
      </c>
      <c r="C147" s="35" t="s">
        <v>68</v>
      </c>
      <c r="D147" s="35" t="s">
        <v>84</v>
      </c>
      <c r="E147" s="36" t="s">
        <v>42</v>
      </c>
      <c r="F147" s="36" t="s">
        <v>554</v>
      </c>
      <c r="G147" s="37">
        <v>5324</v>
      </c>
      <c r="H147" s="37">
        <v>1458</v>
      </c>
      <c r="I147" s="37">
        <v>2880</v>
      </c>
      <c r="J147" s="37">
        <v>14942</v>
      </c>
      <c r="K147" s="37">
        <v>3895</v>
      </c>
      <c r="L147" s="37">
        <v>3634</v>
      </c>
      <c r="M147" s="37">
        <v>4704</v>
      </c>
      <c r="N147" s="37">
        <v>2848</v>
      </c>
      <c r="O147" s="37">
        <v>3536</v>
      </c>
      <c r="P147" s="37">
        <v>152</v>
      </c>
      <c r="Q147" s="37">
        <v>4975</v>
      </c>
      <c r="R147" s="37">
        <v>48</v>
      </c>
      <c r="S147" s="37">
        <v>76</v>
      </c>
      <c r="T147" s="37">
        <v>4879</v>
      </c>
      <c r="U147" s="37">
        <v>4751</v>
      </c>
      <c r="V147" s="37">
        <v>388</v>
      </c>
      <c r="W147" s="37">
        <v>18</v>
      </c>
      <c r="X147" s="37">
        <v>12</v>
      </c>
      <c r="Y147" s="37">
        <v>47</v>
      </c>
      <c r="Z147" s="37">
        <v>15105</v>
      </c>
      <c r="AA147" s="37">
        <v>885</v>
      </c>
      <c r="AB147" s="37">
        <v>1707</v>
      </c>
      <c r="AC147" s="37">
        <v>1602</v>
      </c>
      <c r="AD147" s="37">
        <v>10</v>
      </c>
      <c r="AE147" s="37">
        <v>93</v>
      </c>
      <c r="AF147" s="37">
        <v>1169</v>
      </c>
      <c r="AG147" s="38">
        <f>IFERROR(0.05*Table1[[#This Row],[Projected population]],"")</f>
        <v>6143.75</v>
      </c>
      <c r="AH147" s="38">
        <f>IFERROR(0.0485*Table1[[#This Row],[Projected population]],"")</f>
        <v>5959.4375</v>
      </c>
      <c r="AI147" s="38">
        <f>IFERROR(0.043*Table1[[#This Row],[Projected population]],"")</f>
        <v>5283.625</v>
      </c>
      <c r="AJ147" s="38">
        <v>122875</v>
      </c>
      <c r="AK147" s="38">
        <f>SUM(Table1[[#This Row],[105-2.2b Deliveries in unit(Fresh Still births)]:[105-2.2d Deliveries in unit(Live Births)]])</f>
        <v>5003</v>
      </c>
    </row>
    <row r="148" spans="1:37" x14ac:dyDescent="0.15">
      <c r="A148" t="s">
        <v>262</v>
      </c>
      <c r="B148" s="35" t="s">
        <v>100</v>
      </c>
      <c r="C148" s="35" t="s">
        <v>68</v>
      </c>
      <c r="D148" s="35" t="s">
        <v>85</v>
      </c>
      <c r="E148" s="36" t="s">
        <v>43</v>
      </c>
      <c r="F148" s="36" t="s">
        <v>555</v>
      </c>
      <c r="G148" s="37">
        <v>4808</v>
      </c>
      <c r="H148" s="37">
        <v>1170</v>
      </c>
      <c r="I148" s="37">
        <v>2524</v>
      </c>
      <c r="J148" s="37">
        <v>13961</v>
      </c>
      <c r="K148" s="37">
        <v>3519</v>
      </c>
      <c r="L148" s="37">
        <v>2944</v>
      </c>
      <c r="M148" s="37">
        <v>4752</v>
      </c>
      <c r="N148" s="37">
        <v>1576</v>
      </c>
      <c r="O148" s="37">
        <v>2634</v>
      </c>
      <c r="P148" s="37">
        <v>117</v>
      </c>
      <c r="Q148" s="37">
        <v>4604</v>
      </c>
      <c r="R148" s="37">
        <v>49</v>
      </c>
      <c r="S148" s="37">
        <v>62</v>
      </c>
      <c r="T148" s="37">
        <v>4528</v>
      </c>
      <c r="U148" s="37">
        <v>4363</v>
      </c>
      <c r="V148" s="37">
        <v>370</v>
      </c>
      <c r="W148" s="37">
        <v>9</v>
      </c>
      <c r="X148" s="37">
        <v>12</v>
      </c>
      <c r="Y148" s="37">
        <v>109</v>
      </c>
      <c r="Z148" s="37">
        <v>13911</v>
      </c>
      <c r="AA148" s="37">
        <v>738</v>
      </c>
      <c r="AB148" s="37">
        <v>1763</v>
      </c>
      <c r="AC148" s="37">
        <v>1510</v>
      </c>
      <c r="AD148" s="37">
        <v>10</v>
      </c>
      <c r="AE148" s="37">
        <v>103</v>
      </c>
      <c r="AF148" s="37">
        <v>1258</v>
      </c>
      <c r="AG148" s="38">
        <f>IFERROR(0.05*Table1[[#This Row],[Projected population]],"")</f>
        <v>6280</v>
      </c>
      <c r="AH148" s="38">
        <f>IFERROR(0.0485*Table1[[#This Row],[Projected population]],"")</f>
        <v>6091.6</v>
      </c>
      <c r="AI148" s="38">
        <f>IFERROR(0.043*Table1[[#This Row],[Projected population]],"")</f>
        <v>5400.7999999999993</v>
      </c>
      <c r="AJ148" s="38">
        <v>125600</v>
      </c>
      <c r="AK148" s="38">
        <f>SUM(Table1[[#This Row],[105-2.2b Deliveries in unit(Fresh Still births)]:[105-2.2d Deliveries in unit(Live Births)]])</f>
        <v>4639</v>
      </c>
    </row>
    <row r="149" spans="1:37" x14ac:dyDescent="0.15">
      <c r="A149" t="s">
        <v>263</v>
      </c>
      <c r="B149" s="35" t="s">
        <v>100</v>
      </c>
      <c r="C149" s="35" t="s">
        <v>68</v>
      </c>
      <c r="D149" s="35" t="s">
        <v>86</v>
      </c>
      <c r="E149" s="36" t="s">
        <v>44</v>
      </c>
      <c r="F149" s="36" t="s">
        <v>555</v>
      </c>
      <c r="G149" s="37">
        <v>5421</v>
      </c>
      <c r="H149" s="37">
        <v>1316</v>
      </c>
      <c r="I149" s="37">
        <v>2342</v>
      </c>
      <c r="J149" s="37">
        <v>15446</v>
      </c>
      <c r="K149" s="37">
        <v>4155</v>
      </c>
      <c r="L149" s="37">
        <v>3593</v>
      </c>
      <c r="M149" s="37">
        <v>5140</v>
      </c>
      <c r="N149" s="37">
        <v>3021</v>
      </c>
      <c r="O149" s="37">
        <v>3288</v>
      </c>
      <c r="P149" s="37">
        <v>181</v>
      </c>
      <c r="Q149" s="37">
        <v>4608</v>
      </c>
      <c r="R149" s="37">
        <v>60</v>
      </c>
      <c r="S149" s="37">
        <v>44</v>
      </c>
      <c r="T149" s="37">
        <v>4521</v>
      </c>
      <c r="U149" s="37">
        <v>4413</v>
      </c>
      <c r="V149" s="37">
        <v>422</v>
      </c>
      <c r="W149" s="37">
        <v>42</v>
      </c>
      <c r="X149" s="37">
        <v>11</v>
      </c>
      <c r="Y149" s="37">
        <v>132</v>
      </c>
      <c r="Z149" s="37">
        <v>14084</v>
      </c>
      <c r="AA149" s="37">
        <v>715</v>
      </c>
      <c r="AB149" s="37">
        <v>1674</v>
      </c>
      <c r="AC149" s="37">
        <v>1519</v>
      </c>
      <c r="AD149" s="37">
        <v>11</v>
      </c>
      <c r="AE149" s="37">
        <v>119</v>
      </c>
      <c r="AF149" s="37">
        <v>1207</v>
      </c>
      <c r="AG149" s="38">
        <f>IFERROR(0.05*Table1[[#This Row],[Projected population]],"")</f>
        <v>6280</v>
      </c>
      <c r="AH149" s="38">
        <f>IFERROR(0.0485*Table1[[#This Row],[Projected population]],"")</f>
        <v>6091.6</v>
      </c>
      <c r="AI149" s="38">
        <f>IFERROR(0.043*Table1[[#This Row],[Projected population]],"")</f>
        <v>5400.7999999999993</v>
      </c>
      <c r="AJ149" s="38">
        <v>125600</v>
      </c>
      <c r="AK149" s="38">
        <f>SUM(Table1[[#This Row],[105-2.2b Deliveries in unit(Fresh Still births)]:[105-2.2d Deliveries in unit(Live Births)]])</f>
        <v>4625</v>
      </c>
    </row>
    <row r="150" spans="1:37" x14ac:dyDescent="0.15">
      <c r="A150" t="s">
        <v>264</v>
      </c>
      <c r="B150" s="35" t="s">
        <v>100</v>
      </c>
      <c r="C150" s="35" t="s">
        <v>68</v>
      </c>
      <c r="D150" s="35" t="s">
        <v>87</v>
      </c>
      <c r="E150" s="36" t="s">
        <v>35</v>
      </c>
      <c r="F150" s="36" t="s">
        <v>555</v>
      </c>
      <c r="G150" s="37">
        <v>5316</v>
      </c>
      <c r="H150" s="37">
        <v>1257</v>
      </c>
      <c r="I150" s="37">
        <v>2431</v>
      </c>
      <c r="J150" s="37">
        <v>15616</v>
      </c>
      <c r="K150" s="37">
        <v>4169</v>
      </c>
      <c r="L150" s="37">
        <v>3540</v>
      </c>
      <c r="M150" s="37">
        <v>5117</v>
      </c>
      <c r="N150" s="37">
        <v>3705</v>
      </c>
      <c r="O150" s="37">
        <v>3448</v>
      </c>
      <c r="P150" s="37">
        <v>164</v>
      </c>
      <c r="Q150" s="37">
        <v>4780</v>
      </c>
      <c r="R150" s="37">
        <v>51</v>
      </c>
      <c r="S150" s="37">
        <v>33</v>
      </c>
      <c r="T150" s="37">
        <v>4708</v>
      </c>
      <c r="U150" s="37">
        <v>4496</v>
      </c>
      <c r="V150" s="37">
        <v>419</v>
      </c>
      <c r="W150" s="37">
        <v>11</v>
      </c>
      <c r="X150" s="37">
        <v>16</v>
      </c>
      <c r="Y150" s="37">
        <v>60</v>
      </c>
      <c r="Z150" s="37">
        <v>14019</v>
      </c>
      <c r="AA150" s="37">
        <v>797</v>
      </c>
      <c r="AB150" s="37">
        <v>1609</v>
      </c>
      <c r="AC150" s="37">
        <v>1380</v>
      </c>
      <c r="AD150" s="37">
        <v>17</v>
      </c>
      <c r="AE150" s="37">
        <v>92</v>
      </c>
      <c r="AF150" s="37">
        <v>1490</v>
      </c>
      <c r="AG150" s="38">
        <f>IFERROR(0.05*Table1[[#This Row],[Projected population]],"")</f>
        <v>6280</v>
      </c>
      <c r="AH150" s="38">
        <f>IFERROR(0.0485*Table1[[#This Row],[Projected population]],"")</f>
        <v>6091.6</v>
      </c>
      <c r="AI150" s="38">
        <f>IFERROR(0.043*Table1[[#This Row],[Projected population]],"")</f>
        <v>5400.7999999999993</v>
      </c>
      <c r="AJ150" s="38">
        <v>125600</v>
      </c>
      <c r="AK150" s="38">
        <f>SUM(Table1[[#This Row],[105-2.2b Deliveries in unit(Fresh Still births)]:[105-2.2d Deliveries in unit(Live Births)]])</f>
        <v>4792</v>
      </c>
    </row>
    <row r="151" spans="1:37" x14ac:dyDescent="0.15">
      <c r="A151" t="s">
        <v>265</v>
      </c>
      <c r="B151" s="35" t="s">
        <v>100</v>
      </c>
      <c r="C151" s="35" t="s">
        <v>68</v>
      </c>
      <c r="D151" s="35" t="s">
        <v>88</v>
      </c>
      <c r="E151" s="36" t="s">
        <v>45</v>
      </c>
      <c r="F151" s="36" t="s">
        <v>555</v>
      </c>
      <c r="G151" s="37">
        <v>5405</v>
      </c>
      <c r="H151" s="37">
        <v>1189</v>
      </c>
      <c r="I151" s="37">
        <v>2948</v>
      </c>
      <c r="J151" s="37">
        <v>16652</v>
      </c>
      <c r="K151" s="37">
        <v>4300</v>
      </c>
      <c r="L151" s="37">
        <v>4272</v>
      </c>
      <c r="M151" s="37">
        <v>5039</v>
      </c>
      <c r="N151" s="37">
        <v>4857</v>
      </c>
      <c r="O151" s="37">
        <v>4413</v>
      </c>
      <c r="P151" s="37">
        <v>236</v>
      </c>
      <c r="Q151" s="37">
        <v>5377</v>
      </c>
      <c r="R151" s="37">
        <v>51</v>
      </c>
      <c r="S151" s="37">
        <v>52</v>
      </c>
      <c r="T151" s="37">
        <v>5297</v>
      </c>
      <c r="U151" s="37">
        <v>5105</v>
      </c>
      <c r="V151" s="37">
        <v>410</v>
      </c>
      <c r="W151" s="37">
        <v>13</v>
      </c>
      <c r="X151" s="37">
        <v>16</v>
      </c>
      <c r="Y151" s="37">
        <v>202</v>
      </c>
      <c r="Z151" s="37">
        <v>17822</v>
      </c>
      <c r="AA151" s="37">
        <v>776</v>
      </c>
      <c r="AB151" s="37">
        <v>1594</v>
      </c>
      <c r="AC151" s="37">
        <v>1425</v>
      </c>
      <c r="AD151" s="37">
        <v>16</v>
      </c>
      <c r="AE151" s="37">
        <v>156</v>
      </c>
      <c r="AF151" s="37">
        <v>1535</v>
      </c>
      <c r="AG151" s="38">
        <f>IFERROR(0.05*Table1[[#This Row],[Projected population]],"")</f>
        <v>6280</v>
      </c>
      <c r="AH151" s="38">
        <f>IFERROR(0.0485*Table1[[#This Row],[Projected population]],"")</f>
        <v>6091.6</v>
      </c>
      <c r="AI151" s="38">
        <f>IFERROR(0.043*Table1[[#This Row],[Projected population]],"")</f>
        <v>5400.7999999999993</v>
      </c>
      <c r="AJ151" s="38">
        <v>125600</v>
      </c>
      <c r="AK151" s="38">
        <f>SUM(Table1[[#This Row],[105-2.2b Deliveries in unit(Fresh Still births)]:[105-2.2d Deliveries in unit(Live Births)]])</f>
        <v>5400</v>
      </c>
    </row>
    <row r="152" spans="1:37" x14ac:dyDescent="0.15">
      <c r="A152" t="s">
        <v>266</v>
      </c>
      <c r="B152" s="35" t="s">
        <v>100</v>
      </c>
      <c r="C152" s="35" t="s">
        <v>68</v>
      </c>
      <c r="D152" s="35" t="s">
        <v>89</v>
      </c>
      <c r="E152" s="36" t="s">
        <v>49</v>
      </c>
      <c r="F152" s="36" t="s">
        <v>556</v>
      </c>
      <c r="G152" s="37">
        <v>4962</v>
      </c>
      <c r="H152" s="37">
        <v>1112</v>
      </c>
      <c r="I152" s="37">
        <v>2719</v>
      </c>
      <c r="J152" s="37">
        <v>15667</v>
      </c>
      <c r="K152" s="37">
        <v>4018</v>
      </c>
      <c r="L152" s="37">
        <v>3730</v>
      </c>
      <c r="M152" s="37">
        <v>4247</v>
      </c>
      <c r="N152" s="37">
        <v>4458</v>
      </c>
      <c r="O152" s="37">
        <v>4153</v>
      </c>
      <c r="P152" s="37">
        <v>178</v>
      </c>
      <c r="Q152" s="37">
        <v>5167</v>
      </c>
      <c r="R152" s="37">
        <v>45</v>
      </c>
      <c r="S152" s="37">
        <v>39</v>
      </c>
      <c r="T152" s="37">
        <v>5118</v>
      </c>
      <c r="U152" s="37">
        <v>4902</v>
      </c>
      <c r="V152" s="37">
        <v>374</v>
      </c>
      <c r="W152" s="37">
        <v>8</v>
      </c>
      <c r="X152" s="37">
        <v>11</v>
      </c>
      <c r="Y152" s="37">
        <v>109</v>
      </c>
      <c r="Z152" s="37">
        <v>15524</v>
      </c>
      <c r="AA152" s="37">
        <v>1115</v>
      </c>
      <c r="AB152" s="37">
        <v>1550</v>
      </c>
      <c r="AC152" s="37">
        <v>1457</v>
      </c>
      <c r="AD152" s="37">
        <v>11</v>
      </c>
      <c r="AE152" s="37">
        <v>129</v>
      </c>
      <c r="AF152" s="37">
        <v>1614</v>
      </c>
      <c r="AG152" s="38">
        <f>IFERROR(0.05*Table1[[#This Row],[Projected population]],"")</f>
        <v>6417.5</v>
      </c>
      <c r="AH152" s="38">
        <f>IFERROR(0.0485*Table1[[#This Row],[Projected population]],"")</f>
        <v>6224.9750000000004</v>
      </c>
      <c r="AI152" s="38">
        <f>IFERROR(0.043*Table1[[#This Row],[Projected population]],"")</f>
        <v>5519.0499999999993</v>
      </c>
      <c r="AJ152" s="38">
        <v>128350</v>
      </c>
      <c r="AK152" s="38">
        <f>SUM(Table1[[#This Row],[105-2.2b Deliveries in unit(Fresh Still births)]:[105-2.2d Deliveries in unit(Live Births)]])</f>
        <v>5202</v>
      </c>
    </row>
    <row r="153" spans="1:37" x14ac:dyDescent="0.15">
      <c r="A153" t="s">
        <v>267</v>
      </c>
      <c r="B153" s="35" t="s">
        <v>100</v>
      </c>
      <c r="C153" s="35" t="s">
        <v>68</v>
      </c>
      <c r="D153" s="35" t="s">
        <v>90</v>
      </c>
      <c r="E153" s="36" t="s">
        <v>50</v>
      </c>
      <c r="F153" s="36" t="s">
        <v>556</v>
      </c>
      <c r="G153" s="37">
        <v>6056</v>
      </c>
      <c r="H153" s="37">
        <v>1325</v>
      </c>
      <c r="I153" s="37">
        <v>3203</v>
      </c>
      <c r="J153" s="37">
        <v>18310</v>
      </c>
      <c r="K153" s="37">
        <v>4675</v>
      </c>
      <c r="L153" s="37">
        <v>4372</v>
      </c>
      <c r="M153" s="37">
        <v>5202</v>
      </c>
      <c r="N153" s="37">
        <v>5333</v>
      </c>
      <c r="O153" s="37">
        <v>5762</v>
      </c>
      <c r="P153" s="37">
        <v>235</v>
      </c>
      <c r="Q153" s="37">
        <v>4871</v>
      </c>
      <c r="R153" s="37">
        <v>45</v>
      </c>
      <c r="S153" s="37">
        <v>57</v>
      </c>
      <c r="T153" s="37">
        <v>4805</v>
      </c>
      <c r="U153" s="37">
        <v>4557</v>
      </c>
      <c r="V153" s="37">
        <v>429</v>
      </c>
      <c r="W153" s="37">
        <v>13</v>
      </c>
      <c r="X153" s="37">
        <v>9</v>
      </c>
      <c r="Y153" s="37">
        <v>58</v>
      </c>
      <c r="Z153" s="37">
        <v>13625</v>
      </c>
      <c r="AA153" s="37">
        <v>888</v>
      </c>
      <c r="AB153" s="37">
        <v>1545</v>
      </c>
      <c r="AC153" s="37">
        <v>1300</v>
      </c>
      <c r="AD153" s="37">
        <v>9</v>
      </c>
      <c r="AE153" s="37">
        <v>159</v>
      </c>
      <c r="AF153" s="37">
        <v>1197</v>
      </c>
      <c r="AG153" s="38">
        <f>IFERROR(0.05*Table1[[#This Row],[Projected population]],"")</f>
        <v>6417.5</v>
      </c>
      <c r="AH153" s="38">
        <f>IFERROR(0.0485*Table1[[#This Row],[Projected population]],"")</f>
        <v>6224.9750000000004</v>
      </c>
      <c r="AI153" s="38">
        <f>IFERROR(0.043*Table1[[#This Row],[Projected population]],"")</f>
        <v>5519.0499999999993</v>
      </c>
      <c r="AJ153" s="38">
        <v>128350</v>
      </c>
      <c r="AK153" s="38">
        <f>SUM(Table1[[#This Row],[105-2.2b Deliveries in unit(Fresh Still births)]:[105-2.2d Deliveries in unit(Live Births)]])</f>
        <v>4907</v>
      </c>
    </row>
    <row r="154" spans="1:37" x14ac:dyDescent="0.15">
      <c r="A154" t="s">
        <v>268</v>
      </c>
      <c r="B154" s="35" t="s">
        <v>100</v>
      </c>
      <c r="C154" s="35" t="s">
        <v>68</v>
      </c>
      <c r="D154" s="35" t="s">
        <v>91</v>
      </c>
      <c r="E154" s="36" t="s">
        <v>58</v>
      </c>
      <c r="F154" s="36" t="s">
        <v>556</v>
      </c>
      <c r="G154" s="37">
        <v>5750</v>
      </c>
      <c r="H154" s="37">
        <v>1422</v>
      </c>
      <c r="I154" s="37">
        <v>3294</v>
      </c>
      <c r="J154" s="37">
        <v>18301</v>
      </c>
      <c r="K154" s="37">
        <v>4638</v>
      </c>
      <c r="L154" s="37">
        <v>4252</v>
      </c>
      <c r="M154" s="37">
        <v>4983</v>
      </c>
      <c r="N154" s="37">
        <v>4796</v>
      </c>
      <c r="O154" s="37">
        <v>5358</v>
      </c>
      <c r="P154" s="37">
        <v>192</v>
      </c>
      <c r="Q154" s="37">
        <v>5316</v>
      </c>
      <c r="R154" s="37">
        <v>54</v>
      </c>
      <c r="S154" s="37">
        <v>67</v>
      </c>
      <c r="T154" s="37">
        <v>5187</v>
      </c>
      <c r="U154" s="37">
        <v>4234</v>
      </c>
      <c r="V154" s="37">
        <v>383</v>
      </c>
      <c r="W154" s="37">
        <v>3</v>
      </c>
      <c r="X154" s="37">
        <v>11</v>
      </c>
      <c r="Y154" s="37">
        <v>118</v>
      </c>
      <c r="Z154" s="37">
        <v>14437</v>
      </c>
      <c r="AA154" s="37">
        <v>1191</v>
      </c>
      <c r="AB154" s="37">
        <v>1654</v>
      </c>
      <c r="AC154" s="37">
        <v>1555</v>
      </c>
      <c r="AD154" s="37">
        <v>11</v>
      </c>
      <c r="AE154" s="37">
        <v>148</v>
      </c>
      <c r="AF154" s="37">
        <v>1652</v>
      </c>
      <c r="AG154" s="38">
        <f>IFERROR(0.05*Table1[[#This Row],[Projected population]],"")</f>
        <v>6417.5</v>
      </c>
      <c r="AH154" s="38">
        <f>IFERROR(0.0485*Table1[[#This Row],[Projected population]],"")</f>
        <v>6224.9750000000004</v>
      </c>
      <c r="AI154" s="38">
        <f>IFERROR(0.043*Table1[[#This Row],[Projected population]],"")</f>
        <v>5519.0499999999993</v>
      </c>
      <c r="AJ154" s="38">
        <v>128350</v>
      </c>
      <c r="AK154" s="38">
        <f>SUM(Table1[[#This Row],[105-2.2b Deliveries in unit(Fresh Still births)]:[105-2.2d Deliveries in unit(Live Births)]])</f>
        <v>5308</v>
      </c>
    </row>
    <row r="155" spans="1:37" x14ac:dyDescent="0.15">
      <c r="A155" t="s">
        <v>269</v>
      </c>
      <c r="B155" s="35" t="s">
        <v>100</v>
      </c>
      <c r="C155" s="35" t="s">
        <v>68</v>
      </c>
      <c r="D155" s="35" t="s">
        <v>92</v>
      </c>
      <c r="E155" s="36" t="s">
        <v>59</v>
      </c>
      <c r="F155" s="36" t="s">
        <v>556</v>
      </c>
      <c r="G155" s="37">
        <v>4827</v>
      </c>
      <c r="H155" s="37">
        <v>1527</v>
      </c>
      <c r="I155" s="37">
        <v>3141</v>
      </c>
      <c r="J155" s="37">
        <v>16620</v>
      </c>
      <c r="K155" s="37">
        <v>3639</v>
      </c>
      <c r="L155" s="37">
        <v>3728</v>
      </c>
      <c r="M155" s="37">
        <v>3801</v>
      </c>
      <c r="N155" s="37">
        <v>4165</v>
      </c>
      <c r="O155" s="37">
        <v>4757</v>
      </c>
      <c r="P155" s="37">
        <v>149</v>
      </c>
      <c r="Q155" s="37">
        <v>5230</v>
      </c>
      <c r="R155" s="37">
        <v>36</v>
      </c>
      <c r="S155" s="37">
        <v>68</v>
      </c>
      <c r="T155" s="37">
        <v>5138</v>
      </c>
      <c r="U155" s="37">
        <v>4863</v>
      </c>
      <c r="V155" s="37">
        <v>352</v>
      </c>
      <c r="W155" s="37">
        <v>6</v>
      </c>
      <c r="X155" s="37">
        <v>10</v>
      </c>
      <c r="Y155" s="37">
        <v>101</v>
      </c>
      <c r="Z155" s="37">
        <v>13564</v>
      </c>
      <c r="AA155" s="37">
        <v>1180</v>
      </c>
      <c r="AB155" s="37">
        <v>1569</v>
      </c>
      <c r="AC155" s="37">
        <v>1443</v>
      </c>
      <c r="AD155" s="37">
        <v>11</v>
      </c>
      <c r="AE155" s="37">
        <v>119</v>
      </c>
      <c r="AF155" s="37">
        <v>1274</v>
      </c>
      <c r="AG155" s="38">
        <f>IFERROR(0.05*Table1[[#This Row],[Projected population]],"")</f>
        <v>6417.5</v>
      </c>
      <c r="AH155" s="38">
        <f>IFERROR(0.0485*Table1[[#This Row],[Projected population]],"")</f>
        <v>6224.9750000000004</v>
      </c>
      <c r="AI155" s="38">
        <f>IFERROR(0.043*Table1[[#This Row],[Projected population]],"")</f>
        <v>5519.0499999999993</v>
      </c>
      <c r="AJ155" s="38">
        <v>128350</v>
      </c>
      <c r="AK155" s="38">
        <f>SUM(Table1[[#This Row],[105-2.2b Deliveries in unit(Fresh Still births)]:[105-2.2d Deliveries in unit(Live Births)]])</f>
        <v>5242</v>
      </c>
    </row>
    <row r="156" spans="1:37" x14ac:dyDescent="0.15">
      <c r="A156" t="s">
        <v>270</v>
      </c>
      <c r="B156" s="35" t="s">
        <v>100</v>
      </c>
      <c r="C156" s="35" t="s">
        <v>68</v>
      </c>
      <c r="D156" s="35" t="s">
        <v>93</v>
      </c>
      <c r="E156" s="36" t="s">
        <v>81</v>
      </c>
      <c r="F156" s="36" t="s">
        <v>557</v>
      </c>
      <c r="G156" s="37">
        <v>4104</v>
      </c>
      <c r="H156" s="37">
        <v>1084</v>
      </c>
      <c r="I156" s="37">
        <v>2525</v>
      </c>
      <c r="J156" s="37">
        <v>14350</v>
      </c>
      <c r="K156" s="37">
        <v>2760</v>
      </c>
      <c r="L156" s="37">
        <v>2559</v>
      </c>
      <c r="M156" s="37">
        <v>3054</v>
      </c>
      <c r="N156" s="37">
        <v>2757</v>
      </c>
      <c r="O156" s="37">
        <v>3887</v>
      </c>
      <c r="P156" s="37">
        <v>123</v>
      </c>
      <c r="Q156" s="37">
        <v>5113</v>
      </c>
      <c r="R156" s="37">
        <v>46</v>
      </c>
      <c r="S156" s="37">
        <v>57</v>
      </c>
      <c r="T156" s="37">
        <v>5039</v>
      </c>
      <c r="U156" s="37">
        <v>4874</v>
      </c>
      <c r="V156" s="37">
        <v>318</v>
      </c>
      <c r="W156" s="37">
        <v>13</v>
      </c>
      <c r="X156" s="37">
        <v>5</v>
      </c>
      <c r="Y156" s="37">
        <v>86</v>
      </c>
      <c r="Z156" s="37">
        <v>12485</v>
      </c>
      <c r="AA156" s="37">
        <v>821</v>
      </c>
      <c r="AB156" s="37">
        <v>1290</v>
      </c>
      <c r="AC156" s="37">
        <v>1145</v>
      </c>
      <c r="AD156" s="37">
        <v>5</v>
      </c>
      <c r="AE156" s="37">
        <v>66</v>
      </c>
      <c r="AF156" s="37">
        <v>1473</v>
      </c>
      <c r="AG156" s="38">
        <f>IFERROR(0.05*Table1[[#This Row],[Projected population]],"")</f>
        <v>4785</v>
      </c>
      <c r="AH156" s="38">
        <f>IFERROR(0.0485*Table1[[#This Row],[Projected population]],"")</f>
        <v>4641.45</v>
      </c>
      <c r="AI156" s="38">
        <f>IFERROR(0.043*Table1[[#This Row],[Projected population]],"")</f>
        <v>4115.0999999999995</v>
      </c>
      <c r="AJ156" s="38">
        <v>95700</v>
      </c>
      <c r="AK156" s="38">
        <f>SUM(Table1[[#This Row],[105-2.2b Deliveries in unit(Fresh Still births)]:[105-2.2d Deliveries in unit(Live Births)]])</f>
        <v>5142</v>
      </c>
    </row>
    <row r="157" spans="1:37" x14ac:dyDescent="0.15">
      <c r="A157" t="s">
        <v>271</v>
      </c>
      <c r="B157" s="35" t="s">
        <v>100</v>
      </c>
      <c r="C157" s="35" t="s">
        <v>69</v>
      </c>
      <c r="D157" s="35" t="s">
        <v>98</v>
      </c>
      <c r="E157" s="36" t="s">
        <v>34</v>
      </c>
      <c r="F157" s="36" t="s">
        <v>560</v>
      </c>
      <c r="G157" s="37">
        <v>1285</v>
      </c>
      <c r="H157" s="37">
        <v>304</v>
      </c>
      <c r="I157" s="37">
        <v>569</v>
      </c>
      <c r="J157" s="37">
        <v>3726</v>
      </c>
      <c r="K157" s="37">
        <v>1056</v>
      </c>
      <c r="L157" s="37">
        <v>768</v>
      </c>
      <c r="M157" s="37">
        <v>1041</v>
      </c>
      <c r="N157" s="37">
        <v>1971</v>
      </c>
      <c r="O157" s="37">
        <v>830</v>
      </c>
      <c r="P157" s="37">
        <v>21</v>
      </c>
      <c r="Q157" s="37">
        <v>679</v>
      </c>
      <c r="R157" s="37">
        <v>6</v>
      </c>
      <c r="S157" s="37">
        <v>3</v>
      </c>
      <c r="T157" s="37">
        <v>673</v>
      </c>
      <c r="U157" s="37">
        <v>343</v>
      </c>
      <c r="V157" s="37">
        <v>31</v>
      </c>
      <c r="W157" s="37">
        <v>2</v>
      </c>
      <c r="X157" s="37"/>
      <c r="Y157" s="37">
        <v>5</v>
      </c>
      <c r="Z157" s="37">
        <v>1858</v>
      </c>
      <c r="AA157" s="37">
        <v>27</v>
      </c>
      <c r="AB157" s="37">
        <v>260</v>
      </c>
      <c r="AC157" s="37">
        <v>118</v>
      </c>
      <c r="AD157" s="37"/>
      <c r="AE157" s="37"/>
      <c r="AF157" s="37">
        <v>16</v>
      </c>
      <c r="AG157" s="38">
        <f>IFERROR(0.05*Table1[[#This Row],[Projected population]],"")</f>
        <v>2310</v>
      </c>
      <c r="AH157" s="38">
        <f>IFERROR(0.0485*Table1[[#This Row],[Projected population]],"")</f>
        <v>2240.7000000000003</v>
      </c>
      <c r="AI157" s="38">
        <f>IFERROR(0.043*Table1[[#This Row],[Projected population]],"")</f>
        <v>1986.6</v>
      </c>
      <c r="AJ157" s="38">
        <v>46200</v>
      </c>
      <c r="AK157" s="38">
        <f>SUM(Table1[[#This Row],[105-2.2b Deliveries in unit(Fresh Still births)]:[105-2.2d Deliveries in unit(Live Births)]])</f>
        <v>682</v>
      </c>
    </row>
    <row r="158" spans="1:37" x14ac:dyDescent="0.15">
      <c r="A158" t="s">
        <v>272</v>
      </c>
      <c r="B158" s="35" t="s">
        <v>100</v>
      </c>
      <c r="C158" s="35" t="s">
        <v>69</v>
      </c>
      <c r="D158" s="35" t="s">
        <v>94</v>
      </c>
      <c r="E158" s="36" t="s">
        <v>37</v>
      </c>
      <c r="F158" s="36" t="s">
        <v>560</v>
      </c>
      <c r="G158" s="37">
        <v>1605</v>
      </c>
      <c r="H158" s="37">
        <v>302</v>
      </c>
      <c r="I158" s="37">
        <v>669</v>
      </c>
      <c r="J158" s="37">
        <v>4133</v>
      </c>
      <c r="K158" s="37">
        <v>1336</v>
      </c>
      <c r="L158" s="37">
        <v>1021</v>
      </c>
      <c r="M158" s="37">
        <v>1163</v>
      </c>
      <c r="N158" s="37">
        <v>1490</v>
      </c>
      <c r="O158" s="37">
        <v>1321</v>
      </c>
      <c r="P158" s="37">
        <v>20</v>
      </c>
      <c r="Q158" s="37">
        <v>690</v>
      </c>
      <c r="R158" s="37">
        <v>4</v>
      </c>
      <c r="S158" s="37">
        <v>1</v>
      </c>
      <c r="T158" s="37">
        <v>686</v>
      </c>
      <c r="U158" s="37">
        <v>599</v>
      </c>
      <c r="V158" s="37">
        <v>52</v>
      </c>
      <c r="W158" s="37">
        <v>16</v>
      </c>
      <c r="X158" s="37"/>
      <c r="Y158" s="37">
        <v>4</v>
      </c>
      <c r="Z158" s="37">
        <v>1624</v>
      </c>
      <c r="AA158" s="37">
        <v>21</v>
      </c>
      <c r="AB158" s="37">
        <v>165</v>
      </c>
      <c r="AC158" s="37">
        <v>75</v>
      </c>
      <c r="AD158" s="37"/>
      <c r="AE158" s="37"/>
      <c r="AF158" s="37">
        <v>29</v>
      </c>
      <c r="AG158" s="38">
        <f>IFERROR(0.05*Table1[[#This Row],[Projected population]],"")</f>
        <v>2310</v>
      </c>
      <c r="AH158" s="38">
        <f>IFERROR(0.0485*Table1[[#This Row],[Projected population]],"")</f>
        <v>2240.7000000000003</v>
      </c>
      <c r="AI158" s="38">
        <f>IFERROR(0.043*Table1[[#This Row],[Projected population]],"")</f>
        <v>1986.6</v>
      </c>
      <c r="AJ158" s="38">
        <v>46200</v>
      </c>
      <c r="AK158" s="38">
        <f>SUM(Table1[[#This Row],[105-2.2b Deliveries in unit(Fresh Still births)]:[105-2.2d Deliveries in unit(Live Births)]])</f>
        <v>691</v>
      </c>
    </row>
    <row r="159" spans="1:37" x14ac:dyDescent="0.15">
      <c r="A159" t="s">
        <v>273</v>
      </c>
      <c r="B159" s="35" t="s">
        <v>100</v>
      </c>
      <c r="C159" s="35" t="s">
        <v>69</v>
      </c>
      <c r="D159" s="35" t="s">
        <v>95</v>
      </c>
      <c r="E159" s="36" t="s">
        <v>38</v>
      </c>
      <c r="F159" s="36" t="s">
        <v>560</v>
      </c>
      <c r="G159" s="37">
        <v>1410</v>
      </c>
      <c r="H159" s="37">
        <v>348</v>
      </c>
      <c r="I159" s="37">
        <v>725</v>
      </c>
      <c r="J159" s="37">
        <v>4580</v>
      </c>
      <c r="K159" s="37">
        <v>1104</v>
      </c>
      <c r="L159" s="37">
        <v>887</v>
      </c>
      <c r="M159" s="37">
        <v>1230</v>
      </c>
      <c r="N159" s="37">
        <v>1754</v>
      </c>
      <c r="O159" s="37">
        <v>1655</v>
      </c>
      <c r="P159" s="37">
        <v>47</v>
      </c>
      <c r="Q159" s="37">
        <v>740</v>
      </c>
      <c r="R159" s="37">
        <v>3</v>
      </c>
      <c r="S159" s="37">
        <v>10</v>
      </c>
      <c r="T159" s="37">
        <v>710</v>
      </c>
      <c r="U159" s="37">
        <v>702</v>
      </c>
      <c r="V159" s="37">
        <v>46</v>
      </c>
      <c r="W159" s="37">
        <v>1</v>
      </c>
      <c r="X159" s="37"/>
      <c r="Y159" s="37">
        <v>6</v>
      </c>
      <c r="Z159" s="37">
        <v>1849</v>
      </c>
      <c r="AA159" s="37">
        <v>25</v>
      </c>
      <c r="AB159" s="37">
        <v>235</v>
      </c>
      <c r="AC159" s="37">
        <v>67</v>
      </c>
      <c r="AD159" s="37"/>
      <c r="AE159" s="37"/>
      <c r="AF159" s="37">
        <v>34</v>
      </c>
      <c r="AG159" s="38">
        <f>IFERROR(0.05*Table1[[#This Row],[Projected population]],"")</f>
        <v>2310</v>
      </c>
      <c r="AH159" s="38">
        <f>IFERROR(0.0485*Table1[[#This Row],[Projected population]],"")</f>
        <v>2240.7000000000003</v>
      </c>
      <c r="AI159" s="38">
        <f>IFERROR(0.043*Table1[[#This Row],[Projected population]],"")</f>
        <v>1986.6</v>
      </c>
      <c r="AJ159" s="38">
        <v>46200</v>
      </c>
      <c r="AK159" s="38">
        <f>SUM(Table1[[#This Row],[105-2.2b Deliveries in unit(Fresh Still births)]:[105-2.2d Deliveries in unit(Live Births)]])</f>
        <v>723</v>
      </c>
    </row>
    <row r="160" spans="1:37" x14ac:dyDescent="0.15">
      <c r="A160" t="s">
        <v>274</v>
      </c>
      <c r="B160" s="35" t="s">
        <v>100</v>
      </c>
      <c r="C160" s="35" t="s">
        <v>69</v>
      </c>
      <c r="D160" s="35" t="s">
        <v>96</v>
      </c>
      <c r="E160" s="36" t="s">
        <v>39</v>
      </c>
      <c r="F160" s="36" t="s">
        <v>560</v>
      </c>
      <c r="G160" s="37">
        <v>1542</v>
      </c>
      <c r="H160" s="37">
        <v>312</v>
      </c>
      <c r="I160" s="37">
        <v>871</v>
      </c>
      <c r="J160" s="37">
        <v>4827</v>
      </c>
      <c r="K160" s="37">
        <v>1263</v>
      </c>
      <c r="L160" s="37">
        <v>1092</v>
      </c>
      <c r="M160" s="37">
        <v>1499</v>
      </c>
      <c r="N160" s="37">
        <v>995</v>
      </c>
      <c r="O160" s="37">
        <v>1569</v>
      </c>
      <c r="P160" s="37">
        <v>53</v>
      </c>
      <c r="Q160" s="37">
        <v>940</v>
      </c>
      <c r="R160" s="37">
        <v>4</v>
      </c>
      <c r="S160" s="37">
        <v>4</v>
      </c>
      <c r="T160" s="37">
        <v>903</v>
      </c>
      <c r="U160" s="37">
        <v>921</v>
      </c>
      <c r="V160" s="37">
        <v>53</v>
      </c>
      <c r="W160" s="37">
        <v>2</v>
      </c>
      <c r="X160" s="37"/>
      <c r="Y160" s="37">
        <v>6</v>
      </c>
      <c r="Z160" s="37">
        <v>2367</v>
      </c>
      <c r="AA160" s="37">
        <v>40</v>
      </c>
      <c r="AB160" s="37">
        <v>239</v>
      </c>
      <c r="AC160" s="37">
        <v>65</v>
      </c>
      <c r="AD160" s="37"/>
      <c r="AE160" s="37"/>
      <c r="AF160" s="37">
        <v>28</v>
      </c>
      <c r="AG160" s="38">
        <f>IFERROR(0.05*Table1[[#This Row],[Projected population]],"")</f>
        <v>2310</v>
      </c>
      <c r="AH160" s="38">
        <f>IFERROR(0.0485*Table1[[#This Row],[Projected population]],"")</f>
        <v>2240.7000000000003</v>
      </c>
      <c r="AI160" s="38">
        <f>IFERROR(0.043*Table1[[#This Row],[Projected population]],"")</f>
        <v>1986.6</v>
      </c>
      <c r="AJ160" s="38">
        <v>46200</v>
      </c>
      <c r="AK160" s="38">
        <f>SUM(Table1[[#This Row],[105-2.2b Deliveries in unit(Fresh Still births)]:[105-2.2d Deliveries in unit(Live Births)]])</f>
        <v>911</v>
      </c>
    </row>
    <row r="161" spans="1:37" x14ac:dyDescent="0.15">
      <c r="A161" t="s">
        <v>275</v>
      </c>
      <c r="B161" s="35" t="s">
        <v>100</v>
      </c>
      <c r="C161" s="35" t="s">
        <v>69</v>
      </c>
      <c r="D161" s="35" t="s">
        <v>97</v>
      </c>
      <c r="E161" s="36" t="s">
        <v>40</v>
      </c>
      <c r="F161" s="36" t="s">
        <v>554</v>
      </c>
      <c r="G161" s="37">
        <v>1343</v>
      </c>
      <c r="H161" s="37">
        <v>291</v>
      </c>
      <c r="I161" s="37">
        <v>704</v>
      </c>
      <c r="J161" s="37">
        <v>4138</v>
      </c>
      <c r="K161" s="37">
        <v>1123</v>
      </c>
      <c r="L161" s="37">
        <v>1032</v>
      </c>
      <c r="M161" s="37">
        <v>1300</v>
      </c>
      <c r="N161" s="37">
        <v>482</v>
      </c>
      <c r="O161" s="37">
        <v>1428</v>
      </c>
      <c r="P161" s="37">
        <v>47</v>
      </c>
      <c r="Q161" s="37">
        <v>780</v>
      </c>
      <c r="R161" s="37">
        <v>2</v>
      </c>
      <c r="S161" s="37">
        <v>7</v>
      </c>
      <c r="T161" s="37">
        <v>747</v>
      </c>
      <c r="U161" s="37">
        <v>720</v>
      </c>
      <c r="V161" s="37">
        <v>47</v>
      </c>
      <c r="W161" s="37"/>
      <c r="X161" s="37"/>
      <c r="Y161" s="37">
        <v>4</v>
      </c>
      <c r="Z161" s="37">
        <v>1647</v>
      </c>
      <c r="AA161" s="37">
        <v>20</v>
      </c>
      <c r="AB161" s="37">
        <v>167</v>
      </c>
      <c r="AC161" s="37">
        <v>46</v>
      </c>
      <c r="AD161" s="37"/>
      <c r="AE161" s="37"/>
      <c r="AF161" s="37">
        <v>17</v>
      </c>
      <c r="AG161" s="38">
        <f>IFERROR(0.05*Table1[[#This Row],[Projected population]],"")</f>
        <v>2335</v>
      </c>
      <c r="AH161" s="38">
        <f>IFERROR(0.0485*Table1[[#This Row],[Projected population]],"")</f>
        <v>2264.9500000000003</v>
      </c>
      <c r="AI161" s="38">
        <f>IFERROR(0.043*Table1[[#This Row],[Projected population]],"")</f>
        <v>2008.1</v>
      </c>
      <c r="AJ161" s="38">
        <v>46700</v>
      </c>
      <c r="AK161" s="38">
        <f>SUM(Table1[[#This Row],[105-2.2b Deliveries in unit(Fresh Still births)]:[105-2.2d Deliveries in unit(Live Births)]])</f>
        <v>756</v>
      </c>
    </row>
    <row r="162" spans="1:37" x14ac:dyDescent="0.15">
      <c r="A162" t="s">
        <v>276</v>
      </c>
      <c r="B162" s="35" t="s">
        <v>100</v>
      </c>
      <c r="C162" s="35" t="s">
        <v>69</v>
      </c>
      <c r="D162" s="35" t="s">
        <v>82</v>
      </c>
      <c r="E162" s="36" t="s">
        <v>36</v>
      </c>
      <c r="F162" s="36" t="s">
        <v>554</v>
      </c>
      <c r="G162" s="37">
        <v>1798</v>
      </c>
      <c r="H162" s="37">
        <v>415</v>
      </c>
      <c r="I162" s="37">
        <v>704</v>
      </c>
      <c r="J162" s="37">
        <v>5080</v>
      </c>
      <c r="K162" s="37">
        <v>1442</v>
      </c>
      <c r="L162" s="37">
        <v>1382</v>
      </c>
      <c r="M162" s="37">
        <v>1626</v>
      </c>
      <c r="N162" s="37">
        <v>519</v>
      </c>
      <c r="O162" s="37">
        <v>1690</v>
      </c>
      <c r="P162" s="37">
        <v>47</v>
      </c>
      <c r="Q162" s="37">
        <v>894</v>
      </c>
      <c r="R162" s="37">
        <v>2</v>
      </c>
      <c r="S162" s="37">
        <v>8</v>
      </c>
      <c r="T162" s="37">
        <v>884</v>
      </c>
      <c r="U162" s="37">
        <v>865</v>
      </c>
      <c r="V162" s="37">
        <v>42</v>
      </c>
      <c r="W162" s="37">
        <v>2</v>
      </c>
      <c r="X162" s="37"/>
      <c r="Y162" s="37">
        <v>6</v>
      </c>
      <c r="Z162" s="37">
        <v>2187</v>
      </c>
      <c r="AA162" s="37">
        <v>54</v>
      </c>
      <c r="AB162" s="37">
        <v>344</v>
      </c>
      <c r="AC162" s="37">
        <v>107</v>
      </c>
      <c r="AD162" s="37"/>
      <c r="AE162" s="37"/>
      <c r="AF162" s="37">
        <v>31</v>
      </c>
      <c r="AG162" s="38">
        <f>IFERROR(0.05*Table1[[#This Row],[Projected population]],"")</f>
        <v>2335</v>
      </c>
      <c r="AH162" s="38">
        <f>IFERROR(0.0485*Table1[[#This Row],[Projected population]],"")</f>
        <v>2264.9500000000003</v>
      </c>
      <c r="AI162" s="38">
        <f>IFERROR(0.043*Table1[[#This Row],[Projected population]],"")</f>
        <v>2008.1</v>
      </c>
      <c r="AJ162" s="38">
        <v>46700</v>
      </c>
      <c r="AK162" s="38">
        <f>SUM(Table1[[#This Row],[105-2.2b Deliveries in unit(Fresh Still births)]:[105-2.2d Deliveries in unit(Live Births)]])</f>
        <v>894</v>
      </c>
    </row>
    <row r="163" spans="1:37" x14ac:dyDescent="0.15">
      <c r="A163" t="s">
        <v>277</v>
      </c>
      <c r="B163" s="35" t="s">
        <v>100</v>
      </c>
      <c r="C163" s="35" t="s">
        <v>69</v>
      </c>
      <c r="D163" s="35" t="s">
        <v>83</v>
      </c>
      <c r="E163" s="36" t="s">
        <v>41</v>
      </c>
      <c r="F163" s="36" t="s">
        <v>554</v>
      </c>
      <c r="G163" s="37">
        <v>1432</v>
      </c>
      <c r="H163" s="37">
        <v>317</v>
      </c>
      <c r="I163" s="37">
        <v>936</v>
      </c>
      <c r="J163" s="37">
        <v>4678</v>
      </c>
      <c r="K163" s="37">
        <v>1206</v>
      </c>
      <c r="L163" s="37">
        <v>1270</v>
      </c>
      <c r="M163" s="37">
        <v>1311</v>
      </c>
      <c r="N163" s="37">
        <v>250</v>
      </c>
      <c r="O163" s="37">
        <v>863</v>
      </c>
      <c r="P163" s="37">
        <v>23</v>
      </c>
      <c r="Q163" s="37">
        <v>864</v>
      </c>
      <c r="R163" s="37">
        <v>1</v>
      </c>
      <c r="S163" s="37">
        <v>6</v>
      </c>
      <c r="T163" s="37">
        <v>857</v>
      </c>
      <c r="U163" s="37">
        <v>821</v>
      </c>
      <c r="V163" s="37">
        <v>47</v>
      </c>
      <c r="W163" s="37">
        <v>3</v>
      </c>
      <c r="X163" s="37"/>
      <c r="Y163" s="37">
        <v>10</v>
      </c>
      <c r="Z163" s="37">
        <v>1928</v>
      </c>
      <c r="AA163" s="37">
        <v>44</v>
      </c>
      <c r="AB163" s="37">
        <v>200</v>
      </c>
      <c r="AC163" s="37">
        <v>103</v>
      </c>
      <c r="AD163" s="37"/>
      <c r="AE163" s="37"/>
      <c r="AF163" s="37">
        <v>34</v>
      </c>
      <c r="AG163" s="38">
        <f>IFERROR(0.05*Table1[[#This Row],[Projected population]],"")</f>
        <v>2335</v>
      </c>
      <c r="AH163" s="38">
        <f>IFERROR(0.0485*Table1[[#This Row],[Projected population]],"")</f>
        <v>2264.9500000000003</v>
      </c>
      <c r="AI163" s="38">
        <f>IFERROR(0.043*Table1[[#This Row],[Projected population]],"")</f>
        <v>2008.1</v>
      </c>
      <c r="AJ163" s="38">
        <v>46700</v>
      </c>
      <c r="AK163" s="38">
        <f>SUM(Table1[[#This Row],[105-2.2b Deliveries in unit(Fresh Still births)]:[105-2.2d Deliveries in unit(Live Births)]])</f>
        <v>864</v>
      </c>
    </row>
    <row r="164" spans="1:37" x14ac:dyDescent="0.15">
      <c r="A164" t="s">
        <v>278</v>
      </c>
      <c r="B164" s="35" t="s">
        <v>100</v>
      </c>
      <c r="C164" s="35" t="s">
        <v>69</v>
      </c>
      <c r="D164" s="35" t="s">
        <v>84</v>
      </c>
      <c r="E164" s="36" t="s">
        <v>42</v>
      </c>
      <c r="F164" s="36" t="s">
        <v>554</v>
      </c>
      <c r="G164" s="37">
        <v>1766</v>
      </c>
      <c r="H164" s="37">
        <v>388</v>
      </c>
      <c r="I164" s="37">
        <v>939</v>
      </c>
      <c r="J164" s="37">
        <v>5507</v>
      </c>
      <c r="K164" s="37">
        <v>1414</v>
      </c>
      <c r="L164" s="37">
        <v>1327</v>
      </c>
      <c r="M164" s="37">
        <v>1550</v>
      </c>
      <c r="N164" s="37">
        <v>947</v>
      </c>
      <c r="O164" s="37">
        <v>1228</v>
      </c>
      <c r="P164" s="37">
        <v>30</v>
      </c>
      <c r="Q164" s="37">
        <v>867</v>
      </c>
      <c r="R164" s="37"/>
      <c r="S164" s="37">
        <v>2</v>
      </c>
      <c r="T164" s="37">
        <v>867</v>
      </c>
      <c r="U164" s="37">
        <v>855</v>
      </c>
      <c r="V164" s="37">
        <v>59</v>
      </c>
      <c r="W164" s="37">
        <v>3</v>
      </c>
      <c r="X164" s="37"/>
      <c r="Y164" s="37">
        <v>1</v>
      </c>
      <c r="Z164" s="37">
        <v>1871</v>
      </c>
      <c r="AA164" s="37">
        <v>69</v>
      </c>
      <c r="AB164" s="37">
        <v>264</v>
      </c>
      <c r="AC164" s="37">
        <v>121</v>
      </c>
      <c r="AD164" s="37"/>
      <c r="AE164" s="37"/>
      <c r="AF164" s="37">
        <v>17</v>
      </c>
      <c r="AG164" s="38">
        <f>IFERROR(0.05*Table1[[#This Row],[Projected population]],"")</f>
        <v>2335</v>
      </c>
      <c r="AH164" s="38">
        <f>IFERROR(0.0485*Table1[[#This Row],[Projected population]],"")</f>
        <v>2264.9500000000003</v>
      </c>
      <c r="AI164" s="38">
        <f>IFERROR(0.043*Table1[[#This Row],[Projected population]],"")</f>
        <v>2008.1</v>
      </c>
      <c r="AJ164" s="38">
        <v>46700</v>
      </c>
      <c r="AK164" s="38">
        <f>SUM(Table1[[#This Row],[105-2.2b Deliveries in unit(Fresh Still births)]:[105-2.2d Deliveries in unit(Live Births)]])</f>
        <v>869</v>
      </c>
    </row>
    <row r="165" spans="1:37" x14ac:dyDescent="0.15">
      <c r="A165" t="s">
        <v>279</v>
      </c>
      <c r="B165" s="35" t="s">
        <v>100</v>
      </c>
      <c r="C165" s="35" t="s">
        <v>69</v>
      </c>
      <c r="D165" s="35" t="s">
        <v>85</v>
      </c>
      <c r="E165" s="36" t="s">
        <v>43</v>
      </c>
      <c r="F165" s="36" t="s">
        <v>555</v>
      </c>
      <c r="G165" s="37">
        <v>1525</v>
      </c>
      <c r="H165" s="37">
        <v>308</v>
      </c>
      <c r="I165" s="37">
        <v>810</v>
      </c>
      <c r="J165" s="37">
        <v>4716</v>
      </c>
      <c r="K165" s="37">
        <v>1324</v>
      </c>
      <c r="L165" s="37">
        <v>1177</v>
      </c>
      <c r="M165" s="37">
        <v>1446</v>
      </c>
      <c r="N165" s="37">
        <v>144</v>
      </c>
      <c r="O165" s="37">
        <v>987</v>
      </c>
      <c r="P165" s="37">
        <v>25</v>
      </c>
      <c r="Q165" s="37">
        <v>903</v>
      </c>
      <c r="R165" s="37">
        <v>3</v>
      </c>
      <c r="S165" s="37">
        <v>4</v>
      </c>
      <c r="T165" s="37">
        <v>892</v>
      </c>
      <c r="U165" s="37">
        <v>888</v>
      </c>
      <c r="V165" s="37">
        <v>43</v>
      </c>
      <c r="W165" s="37">
        <v>1</v>
      </c>
      <c r="X165" s="37"/>
      <c r="Y165" s="37">
        <v>3</v>
      </c>
      <c r="Z165" s="37">
        <v>2412</v>
      </c>
      <c r="AA165" s="37">
        <v>109</v>
      </c>
      <c r="AB165" s="37">
        <v>342</v>
      </c>
      <c r="AC165" s="37">
        <v>146</v>
      </c>
      <c r="AD165" s="37"/>
      <c r="AE165" s="37"/>
      <c r="AF165" s="37">
        <v>11</v>
      </c>
      <c r="AG165" s="38">
        <f>IFERROR(0.05*Table1[[#This Row],[Projected population]],"")</f>
        <v>2360</v>
      </c>
      <c r="AH165" s="38">
        <f>IFERROR(0.0485*Table1[[#This Row],[Projected population]],"")</f>
        <v>2289.2000000000003</v>
      </c>
      <c r="AI165" s="38">
        <f>IFERROR(0.043*Table1[[#This Row],[Projected population]],"")</f>
        <v>2029.6</v>
      </c>
      <c r="AJ165" s="38">
        <v>47200</v>
      </c>
      <c r="AK165" s="38">
        <f>SUM(Table1[[#This Row],[105-2.2b Deliveries in unit(Fresh Still births)]:[105-2.2d Deliveries in unit(Live Births)]])</f>
        <v>899</v>
      </c>
    </row>
    <row r="166" spans="1:37" x14ac:dyDescent="0.15">
      <c r="A166" t="s">
        <v>280</v>
      </c>
      <c r="B166" s="35" t="s">
        <v>100</v>
      </c>
      <c r="C166" s="35" t="s">
        <v>69</v>
      </c>
      <c r="D166" s="35" t="s">
        <v>86</v>
      </c>
      <c r="E166" s="36" t="s">
        <v>44</v>
      </c>
      <c r="F166" s="36" t="s">
        <v>555</v>
      </c>
      <c r="G166" s="37">
        <v>1781</v>
      </c>
      <c r="H166" s="37">
        <v>413</v>
      </c>
      <c r="I166" s="37">
        <v>887</v>
      </c>
      <c r="J166" s="37">
        <v>5474</v>
      </c>
      <c r="K166" s="37">
        <v>1481</v>
      </c>
      <c r="L166" s="37">
        <v>1436</v>
      </c>
      <c r="M166" s="37">
        <v>1624</v>
      </c>
      <c r="N166" s="37">
        <v>1420</v>
      </c>
      <c r="O166" s="37">
        <v>1156</v>
      </c>
      <c r="P166" s="37">
        <v>16</v>
      </c>
      <c r="Q166" s="37">
        <v>860</v>
      </c>
      <c r="R166" s="37">
        <v>1</v>
      </c>
      <c r="S166" s="37">
        <v>3</v>
      </c>
      <c r="T166" s="37">
        <v>859</v>
      </c>
      <c r="U166" s="37">
        <v>853</v>
      </c>
      <c r="V166" s="37">
        <v>44</v>
      </c>
      <c r="W166" s="37">
        <v>5</v>
      </c>
      <c r="X166" s="37">
        <v>0</v>
      </c>
      <c r="Y166" s="37">
        <v>4</v>
      </c>
      <c r="Z166" s="37">
        <v>2671</v>
      </c>
      <c r="AA166" s="37">
        <v>61</v>
      </c>
      <c r="AB166" s="37">
        <v>406</v>
      </c>
      <c r="AC166" s="37">
        <v>151</v>
      </c>
      <c r="AD166" s="37"/>
      <c r="AE166" s="37">
        <v>3</v>
      </c>
      <c r="AF166" s="37">
        <v>12</v>
      </c>
      <c r="AG166" s="38">
        <f>IFERROR(0.05*Table1[[#This Row],[Projected population]],"")</f>
        <v>2360</v>
      </c>
      <c r="AH166" s="38">
        <f>IFERROR(0.0485*Table1[[#This Row],[Projected population]],"")</f>
        <v>2289.2000000000003</v>
      </c>
      <c r="AI166" s="38">
        <f>IFERROR(0.043*Table1[[#This Row],[Projected population]],"")</f>
        <v>2029.6</v>
      </c>
      <c r="AJ166" s="38">
        <v>47200</v>
      </c>
      <c r="AK166" s="38">
        <f>SUM(Table1[[#This Row],[105-2.2b Deliveries in unit(Fresh Still births)]:[105-2.2d Deliveries in unit(Live Births)]])</f>
        <v>863</v>
      </c>
    </row>
    <row r="167" spans="1:37" x14ac:dyDescent="0.15">
      <c r="A167" t="s">
        <v>281</v>
      </c>
      <c r="B167" s="35" t="s">
        <v>100</v>
      </c>
      <c r="C167" s="35" t="s">
        <v>69</v>
      </c>
      <c r="D167" s="35" t="s">
        <v>87</v>
      </c>
      <c r="E167" s="36" t="s">
        <v>35</v>
      </c>
      <c r="F167" s="36" t="s">
        <v>555</v>
      </c>
      <c r="G167" s="37">
        <v>1602</v>
      </c>
      <c r="H167" s="37">
        <v>391</v>
      </c>
      <c r="I167" s="37">
        <v>879</v>
      </c>
      <c r="J167" s="37">
        <v>6043</v>
      </c>
      <c r="K167" s="37">
        <v>1388</v>
      </c>
      <c r="L167" s="37">
        <v>1421</v>
      </c>
      <c r="M167" s="37">
        <v>1542</v>
      </c>
      <c r="N167" s="37">
        <v>1516</v>
      </c>
      <c r="O167" s="37">
        <v>1103</v>
      </c>
      <c r="P167" s="37">
        <v>15</v>
      </c>
      <c r="Q167" s="37">
        <v>886</v>
      </c>
      <c r="R167" s="37">
        <v>2</v>
      </c>
      <c r="S167" s="37">
        <v>3</v>
      </c>
      <c r="T167" s="37">
        <v>886</v>
      </c>
      <c r="U167" s="37">
        <v>838</v>
      </c>
      <c r="V167" s="37">
        <v>51</v>
      </c>
      <c r="W167" s="37">
        <v>2</v>
      </c>
      <c r="X167" s="37">
        <v>0</v>
      </c>
      <c r="Y167" s="37">
        <v>1</v>
      </c>
      <c r="Z167" s="37">
        <v>2856</v>
      </c>
      <c r="AA167" s="37">
        <v>34</v>
      </c>
      <c r="AB167" s="37">
        <v>427</v>
      </c>
      <c r="AC167" s="37">
        <v>139</v>
      </c>
      <c r="AD167" s="37"/>
      <c r="AE167" s="37">
        <v>1</v>
      </c>
      <c r="AF167" s="37">
        <v>20</v>
      </c>
      <c r="AG167" s="38">
        <f>IFERROR(0.05*Table1[[#This Row],[Projected population]],"")</f>
        <v>2360</v>
      </c>
      <c r="AH167" s="38">
        <f>IFERROR(0.0485*Table1[[#This Row],[Projected population]],"")</f>
        <v>2289.2000000000003</v>
      </c>
      <c r="AI167" s="38">
        <f>IFERROR(0.043*Table1[[#This Row],[Projected population]],"")</f>
        <v>2029.6</v>
      </c>
      <c r="AJ167" s="38">
        <v>47200</v>
      </c>
      <c r="AK167" s="38">
        <f>SUM(Table1[[#This Row],[105-2.2b Deliveries in unit(Fresh Still births)]:[105-2.2d Deliveries in unit(Live Births)]])</f>
        <v>891</v>
      </c>
    </row>
    <row r="168" spans="1:37" x14ac:dyDescent="0.15">
      <c r="A168" t="s">
        <v>282</v>
      </c>
      <c r="B168" s="35" t="s">
        <v>100</v>
      </c>
      <c r="C168" s="35" t="s">
        <v>69</v>
      </c>
      <c r="D168" s="35" t="s">
        <v>88</v>
      </c>
      <c r="E168" s="36" t="s">
        <v>45</v>
      </c>
      <c r="F168" s="36" t="s">
        <v>555</v>
      </c>
      <c r="G168" s="37">
        <v>1622</v>
      </c>
      <c r="H168" s="37">
        <v>461</v>
      </c>
      <c r="I168" s="37">
        <v>988</v>
      </c>
      <c r="J168" s="37">
        <v>5396</v>
      </c>
      <c r="K168" s="37">
        <v>1331</v>
      </c>
      <c r="L168" s="37">
        <v>1167</v>
      </c>
      <c r="M168" s="37">
        <v>1459</v>
      </c>
      <c r="N168" s="37">
        <v>1715</v>
      </c>
      <c r="O168" s="37">
        <v>1502</v>
      </c>
      <c r="P168" s="37">
        <v>26</v>
      </c>
      <c r="Q168" s="37">
        <v>1027</v>
      </c>
      <c r="R168" s="37">
        <v>3</v>
      </c>
      <c r="S168" s="37">
        <v>5</v>
      </c>
      <c r="T168" s="37">
        <v>1022</v>
      </c>
      <c r="U168" s="37">
        <v>1016</v>
      </c>
      <c r="V168" s="37">
        <v>50</v>
      </c>
      <c r="W168" s="37">
        <v>2</v>
      </c>
      <c r="X168" s="37"/>
      <c r="Y168" s="37">
        <v>8</v>
      </c>
      <c r="Z168" s="37">
        <v>3100</v>
      </c>
      <c r="AA168" s="37">
        <v>47</v>
      </c>
      <c r="AB168" s="37">
        <v>380</v>
      </c>
      <c r="AC168" s="37">
        <v>137</v>
      </c>
      <c r="AD168" s="37"/>
      <c r="AE168" s="37">
        <v>2</v>
      </c>
      <c r="AF168" s="37">
        <v>16</v>
      </c>
      <c r="AG168" s="38">
        <f>IFERROR(0.05*Table1[[#This Row],[Projected population]],"")</f>
        <v>2360</v>
      </c>
      <c r="AH168" s="38">
        <f>IFERROR(0.0485*Table1[[#This Row],[Projected population]],"")</f>
        <v>2289.2000000000003</v>
      </c>
      <c r="AI168" s="38">
        <f>IFERROR(0.043*Table1[[#This Row],[Projected population]],"")</f>
        <v>2029.6</v>
      </c>
      <c r="AJ168" s="38">
        <v>47200</v>
      </c>
      <c r="AK168" s="38">
        <f>SUM(Table1[[#This Row],[105-2.2b Deliveries in unit(Fresh Still births)]:[105-2.2d Deliveries in unit(Live Births)]])</f>
        <v>1030</v>
      </c>
    </row>
    <row r="169" spans="1:37" x14ac:dyDescent="0.15">
      <c r="A169" t="s">
        <v>283</v>
      </c>
      <c r="B169" s="35" t="s">
        <v>100</v>
      </c>
      <c r="C169" s="35" t="s">
        <v>69</v>
      </c>
      <c r="D169" s="35" t="s">
        <v>89</v>
      </c>
      <c r="E169" s="36" t="s">
        <v>49</v>
      </c>
      <c r="F169" s="36" t="s">
        <v>556</v>
      </c>
      <c r="G169" s="37">
        <v>1414</v>
      </c>
      <c r="H169" s="37">
        <v>340</v>
      </c>
      <c r="I169" s="37">
        <v>837</v>
      </c>
      <c r="J169" s="37">
        <v>4993</v>
      </c>
      <c r="K169" s="37">
        <v>1168</v>
      </c>
      <c r="L169" s="37">
        <v>1239</v>
      </c>
      <c r="M169" s="37">
        <v>1404</v>
      </c>
      <c r="N169" s="37">
        <v>1111</v>
      </c>
      <c r="O169" s="37">
        <v>1187</v>
      </c>
      <c r="P169" s="37">
        <v>37</v>
      </c>
      <c r="Q169" s="37">
        <v>915</v>
      </c>
      <c r="R169" s="37">
        <v>5</v>
      </c>
      <c r="S169" s="37">
        <v>1</v>
      </c>
      <c r="T169" s="37">
        <v>912</v>
      </c>
      <c r="U169" s="37">
        <v>901</v>
      </c>
      <c r="V169" s="37">
        <v>49</v>
      </c>
      <c r="W169" s="37">
        <v>3</v>
      </c>
      <c r="X169" s="37">
        <v>0</v>
      </c>
      <c r="Y169" s="37">
        <v>6</v>
      </c>
      <c r="Z169" s="37">
        <v>2756</v>
      </c>
      <c r="AA169" s="37">
        <v>21</v>
      </c>
      <c r="AB169" s="37">
        <v>371</v>
      </c>
      <c r="AC169" s="37">
        <v>89</v>
      </c>
      <c r="AD169" s="37">
        <v>0</v>
      </c>
      <c r="AE169" s="37">
        <v>2</v>
      </c>
      <c r="AF169" s="37">
        <v>54</v>
      </c>
      <c r="AG169" s="38">
        <f>IFERROR(0.05*Table1[[#This Row],[Projected population]],"")</f>
        <v>2385</v>
      </c>
      <c r="AH169" s="38">
        <f>IFERROR(0.0485*Table1[[#This Row],[Projected population]],"")</f>
        <v>2313.4500000000003</v>
      </c>
      <c r="AI169" s="38">
        <f>IFERROR(0.043*Table1[[#This Row],[Projected population]],"")</f>
        <v>2051.1</v>
      </c>
      <c r="AJ169" s="38">
        <v>47700</v>
      </c>
      <c r="AK169" s="38">
        <f>SUM(Table1[[#This Row],[105-2.2b Deliveries in unit(Fresh Still births)]:[105-2.2d Deliveries in unit(Live Births)]])</f>
        <v>918</v>
      </c>
    </row>
    <row r="170" spans="1:37" x14ac:dyDescent="0.15">
      <c r="A170" t="s">
        <v>284</v>
      </c>
      <c r="B170" s="35" t="s">
        <v>100</v>
      </c>
      <c r="C170" s="35" t="s">
        <v>69</v>
      </c>
      <c r="D170" s="35" t="s">
        <v>90</v>
      </c>
      <c r="E170" s="36" t="s">
        <v>50</v>
      </c>
      <c r="F170" s="36" t="s">
        <v>556</v>
      </c>
      <c r="G170" s="37">
        <v>1742</v>
      </c>
      <c r="H170" s="37">
        <v>490</v>
      </c>
      <c r="I170" s="37">
        <v>1174</v>
      </c>
      <c r="J170" s="37">
        <v>5868</v>
      </c>
      <c r="K170" s="37">
        <v>1467</v>
      </c>
      <c r="L170" s="37">
        <v>1436</v>
      </c>
      <c r="M170" s="37">
        <v>1624</v>
      </c>
      <c r="N170" s="37">
        <v>1341</v>
      </c>
      <c r="O170" s="37">
        <v>2077</v>
      </c>
      <c r="P170" s="37">
        <v>30</v>
      </c>
      <c r="Q170" s="37">
        <v>979</v>
      </c>
      <c r="R170" s="37">
        <v>3</v>
      </c>
      <c r="S170" s="37">
        <v>4</v>
      </c>
      <c r="T170" s="37">
        <v>963</v>
      </c>
      <c r="U170" s="37">
        <v>936</v>
      </c>
      <c r="V170" s="37">
        <v>59</v>
      </c>
      <c r="W170" s="37">
        <v>5</v>
      </c>
      <c r="X170" s="37">
        <v>0</v>
      </c>
      <c r="Y170" s="37">
        <v>9</v>
      </c>
      <c r="Z170" s="37">
        <v>3304</v>
      </c>
      <c r="AA170" s="37">
        <v>34</v>
      </c>
      <c r="AB170" s="37">
        <v>459</v>
      </c>
      <c r="AC170" s="37">
        <v>266</v>
      </c>
      <c r="AD170" s="37">
        <v>0</v>
      </c>
      <c r="AE170" s="37">
        <v>1</v>
      </c>
      <c r="AF170" s="37">
        <v>68</v>
      </c>
      <c r="AG170" s="38">
        <f>IFERROR(0.05*Table1[[#This Row],[Projected population]],"")</f>
        <v>2385</v>
      </c>
      <c r="AH170" s="38">
        <f>IFERROR(0.0485*Table1[[#This Row],[Projected population]],"")</f>
        <v>2313.4500000000003</v>
      </c>
      <c r="AI170" s="38">
        <f>IFERROR(0.043*Table1[[#This Row],[Projected population]],"")</f>
        <v>2051.1</v>
      </c>
      <c r="AJ170" s="38">
        <v>47700</v>
      </c>
      <c r="AK170" s="38">
        <f>SUM(Table1[[#This Row],[105-2.2b Deliveries in unit(Fresh Still births)]:[105-2.2d Deliveries in unit(Live Births)]])</f>
        <v>970</v>
      </c>
    </row>
    <row r="171" spans="1:37" x14ac:dyDescent="0.15">
      <c r="A171" t="s">
        <v>285</v>
      </c>
      <c r="B171" s="35" t="s">
        <v>100</v>
      </c>
      <c r="C171" s="35" t="s">
        <v>69</v>
      </c>
      <c r="D171" s="35" t="s">
        <v>91</v>
      </c>
      <c r="E171" s="36" t="s">
        <v>58</v>
      </c>
      <c r="F171" s="36" t="s">
        <v>556</v>
      </c>
      <c r="G171" s="37">
        <v>1561</v>
      </c>
      <c r="H171" s="37">
        <v>459</v>
      </c>
      <c r="I171" s="37">
        <v>1107</v>
      </c>
      <c r="J171" s="37">
        <v>5669</v>
      </c>
      <c r="K171" s="37">
        <v>1326</v>
      </c>
      <c r="L171" s="37">
        <v>1487</v>
      </c>
      <c r="M171" s="37">
        <v>1516</v>
      </c>
      <c r="N171" s="37">
        <v>1297</v>
      </c>
      <c r="O171" s="37">
        <v>1350</v>
      </c>
      <c r="P171" s="37">
        <v>30</v>
      </c>
      <c r="Q171" s="37">
        <v>977</v>
      </c>
      <c r="R171" s="37">
        <v>0</v>
      </c>
      <c r="S171" s="37">
        <v>4</v>
      </c>
      <c r="T171" s="37">
        <v>975</v>
      </c>
      <c r="U171" s="37">
        <v>957</v>
      </c>
      <c r="V171" s="37">
        <v>61</v>
      </c>
      <c r="W171" s="37">
        <v>4</v>
      </c>
      <c r="X171" s="37">
        <v>0</v>
      </c>
      <c r="Y171" s="37">
        <v>4</v>
      </c>
      <c r="Z171" s="37">
        <v>3640</v>
      </c>
      <c r="AA171" s="37">
        <v>79</v>
      </c>
      <c r="AB171" s="37">
        <v>551</v>
      </c>
      <c r="AC171" s="37">
        <v>219</v>
      </c>
      <c r="AD171" s="37">
        <v>0</v>
      </c>
      <c r="AE171" s="37" t="s">
        <v>48</v>
      </c>
      <c r="AF171" s="37">
        <v>52</v>
      </c>
      <c r="AG171" s="38">
        <f>IFERROR(0.05*Table1[[#This Row],[Projected population]],"")</f>
        <v>2385</v>
      </c>
      <c r="AH171" s="38">
        <f>IFERROR(0.0485*Table1[[#This Row],[Projected population]],"")</f>
        <v>2313.4500000000003</v>
      </c>
      <c r="AI171" s="38">
        <f>IFERROR(0.043*Table1[[#This Row],[Projected population]],"")</f>
        <v>2051.1</v>
      </c>
      <c r="AJ171" s="38">
        <v>47700</v>
      </c>
      <c r="AK171" s="38">
        <f>SUM(Table1[[#This Row],[105-2.2b Deliveries in unit(Fresh Still births)]:[105-2.2d Deliveries in unit(Live Births)]])</f>
        <v>979</v>
      </c>
    </row>
    <row r="172" spans="1:37" x14ac:dyDescent="0.15">
      <c r="A172" t="s">
        <v>286</v>
      </c>
      <c r="B172" s="35" t="s">
        <v>100</v>
      </c>
      <c r="C172" s="35" t="s">
        <v>69</v>
      </c>
      <c r="D172" s="35" t="s">
        <v>92</v>
      </c>
      <c r="E172" s="36" t="s">
        <v>59</v>
      </c>
      <c r="F172" s="36" t="s">
        <v>556</v>
      </c>
      <c r="G172" s="37">
        <v>1443</v>
      </c>
      <c r="H172" s="37">
        <v>493</v>
      </c>
      <c r="I172" s="37">
        <v>1133</v>
      </c>
      <c r="J172" s="37">
        <v>5272</v>
      </c>
      <c r="K172" s="37">
        <v>890</v>
      </c>
      <c r="L172" s="37">
        <v>1016</v>
      </c>
      <c r="M172" s="37">
        <v>1299</v>
      </c>
      <c r="N172" s="37">
        <v>947</v>
      </c>
      <c r="O172" s="37">
        <v>1082</v>
      </c>
      <c r="P172" s="37">
        <v>17</v>
      </c>
      <c r="Q172" s="37">
        <v>1055</v>
      </c>
      <c r="R172" s="37">
        <v>5</v>
      </c>
      <c r="S172" s="37">
        <v>5</v>
      </c>
      <c r="T172" s="37">
        <v>1039</v>
      </c>
      <c r="U172" s="37">
        <v>1017</v>
      </c>
      <c r="V172" s="37">
        <v>55</v>
      </c>
      <c r="W172" s="37">
        <v>4</v>
      </c>
      <c r="X172" s="37"/>
      <c r="Y172" s="37">
        <v>3</v>
      </c>
      <c r="Z172" s="37">
        <v>3590</v>
      </c>
      <c r="AA172" s="37">
        <v>66</v>
      </c>
      <c r="AB172" s="37">
        <v>566</v>
      </c>
      <c r="AC172" s="37">
        <v>164</v>
      </c>
      <c r="AD172" s="37">
        <v>1</v>
      </c>
      <c r="AE172" s="37">
        <v>1</v>
      </c>
      <c r="AF172" s="37">
        <v>76</v>
      </c>
      <c r="AG172" s="38">
        <f>IFERROR(0.05*Table1[[#This Row],[Projected population]],"")</f>
        <v>2385</v>
      </c>
      <c r="AH172" s="38">
        <f>IFERROR(0.0485*Table1[[#This Row],[Projected population]],"")</f>
        <v>2313.4500000000003</v>
      </c>
      <c r="AI172" s="38">
        <f>IFERROR(0.043*Table1[[#This Row],[Projected population]],"")</f>
        <v>2051.1</v>
      </c>
      <c r="AJ172" s="38">
        <v>47700</v>
      </c>
      <c r="AK172" s="38">
        <f>SUM(Table1[[#This Row],[105-2.2b Deliveries in unit(Fresh Still births)]:[105-2.2d Deliveries in unit(Live Births)]])</f>
        <v>1049</v>
      </c>
    </row>
    <row r="173" spans="1:37" x14ac:dyDescent="0.15">
      <c r="A173" t="s">
        <v>287</v>
      </c>
      <c r="B173" s="35" t="s">
        <v>100</v>
      </c>
      <c r="C173" s="35" t="s">
        <v>69</v>
      </c>
      <c r="D173" s="35" t="s">
        <v>93</v>
      </c>
      <c r="E173" s="36" t="s">
        <v>81</v>
      </c>
      <c r="F173" s="36" t="s">
        <v>557</v>
      </c>
      <c r="G173" s="37">
        <v>1245</v>
      </c>
      <c r="H173" s="37">
        <v>375</v>
      </c>
      <c r="I173" s="37">
        <v>769</v>
      </c>
      <c r="J173" s="37">
        <v>4393</v>
      </c>
      <c r="K173" s="37">
        <v>847</v>
      </c>
      <c r="L173" s="37">
        <v>946</v>
      </c>
      <c r="M173" s="37">
        <v>1105</v>
      </c>
      <c r="N173" s="37">
        <v>814</v>
      </c>
      <c r="O173" s="37">
        <v>742</v>
      </c>
      <c r="P173" s="37">
        <v>11</v>
      </c>
      <c r="Q173" s="37">
        <v>837</v>
      </c>
      <c r="R173" s="37">
        <v>0</v>
      </c>
      <c r="S173" s="37">
        <v>0</v>
      </c>
      <c r="T173" s="37">
        <v>835</v>
      </c>
      <c r="U173" s="37">
        <v>747</v>
      </c>
      <c r="V173" s="37">
        <v>37</v>
      </c>
      <c r="W173" s="37">
        <v>1</v>
      </c>
      <c r="X173" s="37">
        <v>1</v>
      </c>
      <c r="Y173" s="37">
        <v>4</v>
      </c>
      <c r="Z173" s="37">
        <v>2699</v>
      </c>
      <c r="AA173" s="37">
        <v>30</v>
      </c>
      <c r="AB173" s="37">
        <v>340</v>
      </c>
      <c r="AC173" s="37">
        <v>159</v>
      </c>
      <c r="AD173" s="37">
        <v>1</v>
      </c>
      <c r="AE173" s="37">
        <v>2</v>
      </c>
      <c r="AF173" s="37">
        <v>17</v>
      </c>
      <c r="AG173" s="38">
        <f>IFERROR(0.05*Table1[[#This Row],[Projected population]],"")</f>
        <v>2407.5</v>
      </c>
      <c r="AH173" s="38">
        <f>IFERROR(0.0485*Table1[[#This Row],[Projected population]],"")</f>
        <v>2335.2750000000001</v>
      </c>
      <c r="AI173" s="38">
        <f>IFERROR(0.043*Table1[[#This Row],[Projected population]],"")</f>
        <v>2070.4499999999998</v>
      </c>
      <c r="AJ173" s="38">
        <v>48150</v>
      </c>
      <c r="AK173" s="38">
        <f>SUM(Table1[[#This Row],[105-2.2b Deliveries in unit(Fresh Still births)]:[105-2.2d Deliveries in unit(Live Births)]])</f>
        <v>835</v>
      </c>
    </row>
    <row r="174" spans="1:37" x14ac:dyDescent="0.15">
      <c r="A174" t="s">
        <v>288</v>
      </c>
      <c r="B174" s="35" t="s">
        <v>100</v>
      </c>
      <c r="C174" s="35" t="s">
        <v>70</v>
      </c>
      <c r="D174" s="35" t="s">
        <v>98</v>
      </c>
      <c r="E174" s="36" t="s">
        <v>34</v>
      </c>
      <c r="F174" s="36" t="s">
        <v>560</v>
      </c>
      <c r="G174" s="37">
        <v>4339</v>
      </c>
      <c r="H174" s="37">
        <v>571</v>
      </c>
      <c r="I174" s="37">
        <v>1521</v>
      </c>
      <c r="J174" s="37">
        <v>11021</v>
      </c>
      <c r="K174" s="37">
        <v>3208</v>
      </c>
      <c r="L174" s="37">
        <v>2257</v>
      </c>
      <c r="M174" s="37">
        <v>4027</v>
      </c>
      <c r="N174" s="37">
        <v>2718</v>
      </c>
      <c r="O174" s="37">
        <v>951</v>
      </c>
      <c r="P174" s="37">
        <v>59</v>
      </c>
      <c r="Q174" s="37">
        <v>2787</v>
      </c>
      <c r="R174" s="37">
        <v>35</v>
      </c>
      <c r="S174" s="37">
        <v>13</v>
      </c>
      <c r="T174" s="37">
        <v>2735</v>
      </c>
      <c r="U174" s="37">
        <v>1128</v>
      </c>
      <c r="V174" s="37">
        <v>329</v>
      </c>
      <c r="W174" s="37">
        <v>3</v>
      </c>
      <c r="X174" s="37">
        <v>4</v>
      </c>
      <c r="Y174" s="37">
        <v>30</v>
      </c>
      <c r="Z174" s="37">
        <v>3534</v>
      </c>
      <c r="AA174" s="37">
        <v>397</v>
      </c>
      <c r="AB174" s="37">
        <v>254</v>
      </c>
      <c r="AC174" s="37">
        <v>169</v>
      </c>
      <c r="AD174" s="37">
        <v>2</v>
      </c>
      <c r="AE174" s="37"/>
      <c r="AF174" s="37">
        <v>226</v>
      </c>
      <c r="AG174" s="38">
        <f>IFERROR(0.05*Table1[[#This Row],[Projected population]],"")</f>
        <v>6140</v>
      </c>
      <c r="AH174" s="38">
        <f>IFERROR(0.0485*Table1[[#This Row],[Projected population]],"")</f>
        <v>5955.8</v>
      </c>
      <c r="AI174" s="38">
        <f>IFERROR(0.043*Table1[[#This Row],[Projected population]],"")</f>
        <v>5280.4</v>
      </c>
      <c r="AJ174" s="38">
        <v>122800</v>
      </c>
      <c r="AK174" s="38">
        <f>SUM(Table1[[#This Row],[105-2.2b Deliveries in unit(Fresh Still births)]:[105-2.2d Deliveries in unit(Live Births)]])</f>
        <v>2783</v>
      </c>
    </row>
    <row r="175" spans="1:37" x14ac:dyDescent="0.15">
      <c r="A175" t="s">
        <v>289</v>
      </c>
      <c r="B175" s="35" t="s">
        <v>100</v>
      </c>
      <c r="C175" s="35" t="s">
        <v>70</v>
      </c>
      <c r="D175" s="35" t="s">
        <v>94</v>
      </c>
      <c r="E175" s="36" t="s">
        <v>37</v>
      </c>
      <c r="F175" s="36" t="s">
        <v>560</v>
      </c>
      <c r="G175" s="37">
        <v>5018</v>
      </c>
      <c r="H175" s="37">
        <v>713</v>
      </c>
      <c r="I175" s="37">
        <v>1831</v>
      </c>
      <c r="J175" s="37">
        <v>11936</v>
      </c>
      <c r="K175" s="37">
        <v>3776</v>
      </c>
      <c r="L175" s="37">
        <v>2477</v>
      </c>
      <c r="M175" s="37">
        <v>3566</v>
      </c>
      <c r="N175" s="37">
        <v>3354</v>
      </c>
      <c r="O175" s="37">
        <v>508</v>
      </c>
      <c r="P175" s="37">
        <v>9</v>
      </c>
      <c r="Q175" s="37">
        <v>2745</v>
      </c>
      <c r="R175" s="37">
        <v>22</v>
      </c>
      <c r="S175" s="37">
        <v>33</v>
      </c>
      <c r="T175" s="37">
        <v>2656</v>
      </c>
      <c r="U175" s="37">
        <v>2140</v>
      </c>
      <c r="V175" s="37">
        <v>117</v>
      </c>
      <c r="W175" s="37">
        <v>11</v>
      </c>
      <c r="X175" s="37">
        <v>3</v>
      </c>
      <c r="Y175" s="37">
        <v>52</v>
      </c>
      <c r="Z175" s="37">
        <v>3861</v>
      </c>
      <c r="AA175" s="37">
        <v>328</v>
      </c>
      <c r="AB175" s="37">
        <v>384</v>
      </c>
      <c r="AC175" s="37">
        <v>627</v>
      </c>
      <c r="AD175" s="37">
        <v>6</v>
      </c>
      <c r="AE175" s="37"/>
      <c r="AF175" s="37">
        <v>251</v>
      </c>
      <c r="AG175" s="38">
        <f>IFERROR(0.05*Table1[[#This Row],[Projected population]],"")</f>
        <v>6140</v>
      </c>
      <c r="AH175" s="38">
        <f>IFERROR(0.0485*Table1[[#This Row],[Projected population]],"")</f>
        <v>5955.8</v>
      </c>
      <c r="AI175" s="38">
        <f>IFERROR(0.043*Table1[[#This Row],[Projected population]],"")</f>
        <v>5280.4</v>
      </c>
      <c r="AJ175" s="38">
        <v>122800</v>
      </c>
      <c r="AK175" s="38">
        <f>SUM(Table1[[#This Row],[105-2.2b Deliveries in unit(Fresh Still births)]:[105-2.2d Deliveries in unit(Live Births)]])</f>
        <v>2711</v>
      </c>
    </row>
    <row r="176" spans="1:37" x14ac:dyDescent="0.15">
      <c r="A176" t="s">
        <v>290</v>
      </c>
      <c r="B176" s="35" t="s">
        <v>100</v>
      </c>
      <c r="C176" s="35" t="s">
        <v>70</v>
      </c>
      <c r="D176" s="35" t="s">
        <v>95</v>
      </c>
      <c r="E176" s="36" t="s">
        <v>38</v>
      </c>
      <c r="F176" s="36" t="s">
        <v>560</v>
      </c>
      <c r="G176" s="37">
        <v>4543</v>
      </c>
      <c r="H176" s="37">
        <v>693</v>
      </c>
      <c r="I176" s="37">
        <v>1841</v>
      </c>
      <c r="J176" s="37">
        <v>12263</v>
      </c>
      <c r="K176" s="37">
        <v>3325</v>
      </c>
      <c r="L176" s="37">
        <v>2137</v>
      </c>
      <c r="M176" s="37">
        <v>3052</v>
      </c>
      <c r="N176" s="37">
        <v>3117</v>
      </c>
      <c r="O176" s="37">
        <v>814</v>
      </c>
      <c r="P176" s="37">
        <v>35</v>
      </c>
      <c r="Q176" s="37">
        <v>2517</v>
      </c>
      <c r="R176" s="37">
        <v>16</v>
      </c>
      <c r="S176" s="37">
        <v>23</v>
      </c>
      <c r="T176" s="37">
        <v>2409</v>
      </c>
      <c r="U176" s="37">
        <v>1800</v>
      </c>
      <c r="V176" s="37">
        <v>126</v>
      </c>
      <c r="W176" s="37">
        <v>14</v>
      </c>
      <c r="X176" s="37"/>
      <c r="Y176" s="37">
        <v>30</v>
      </c>
      <c r="Z176" s="37">
        <v>4514</v>
      </c>
      <c r="AA176" s="37">
        <v>242</v>
      </c>
      <c r="AB176" s="37">
        <v>529</v>
      </c>
      <c r="AC176" s="37">
        <v>659</v>
      </c>
      <c r="AD176" s="37">
        <v>2</v>
      </c>
      <c r="AE176" s="37">
        <v>1</v>
      </c>
      <c r="AF176" s="37">
        <v>178</v>
      </c>
      <c r="AG176" s="38">
        <f>IFERROR(0.05*Table1[[#This Row],[Projected population]],"")</f>
        <v>6140</v>
      </c>
      <c r="AH176" s="38">
        <f>IFERROR(0.0485*Table1[[#This Row],[Projected population]],"")</f>
        <v>5955.8</v>
      </c>
      <c r="AI176" s="38">
        <f>IFERROR(0.043*Table1[[#This Row],[Projected population]],"")</f>
        <v>5280.4</v>
      </c>
      <c r="AJ176" s="38">
        <v>122800</v>
      </c>
      <c r="AK176" s="38">
        <f>SUM(Table1[[#This Row],[105-2.2b Deliveries in unit(Fresh Still births)]:[105-2.2d Deliveries in unit(Live Births)]])</f>
        <v>2448</v>
      </c>
    </row>
    <row r="177" spans="1:37" x14ac:dyDescent="0.15">
      <c r="A177" t="s">
        <v>291</v>
      </c>
      <c r="B177" s="35" t="s">
        <v>100</v>
      </c>
      <c r="C177" s="35" t="s">
        <v>70</v>
      </c>
      <c r="D177" s="35" t="s">
        <v>96</v>
      </c>
      <c r="E177" s="36" t="s">
        <v>39</v>
      </c>
      <c r="F177" s="36" t="s">
        <v>560</v>
      </c>
      <c r="G177" s="37">
        <v>3970</v>
      </c>
      <c r="H177" s="37">
        <v>754</v>
      </c>
      <c r="I177" s="37">
        <v>1789</v>
      </c>
      <c r="J177" s="37">
        <v>11297</v>
      </c>
      <c r="K177" s="37">
        <v>2411</v>
      </c>
      <c r="L177" s="37">
        <v>1905</v>
      </c>
      <c r="M177" s="37">
        <v>3401</v>
      </c>
      <c r="N177" s="37">
        <v>3682</v>
      </c>
      <c r="O177" s="37">
        <v>929</v>
      </c>
      <c r="P177" s="37">
        <v>26</v>
      </c>
      <c r="Q177" s="37">
        <v>2369</v>
      </c>
      <c r="R177" s="37">
        <v>5</v>
      </c>
      <c r="S177" s="37">
        <v>31</v>
      </c>
      <c r="T177" s="37">
        <v>2325</v>
      </c>
      <c r="U177" s="37">
        <v>2118</v>
      </c>
      <c r="V177" s="37">
        <v>140</v>
      </c>
      <c r="W177" s="37">
        <v>8</v>
      </c>
      <c r="X177" s="37">
        <v>1</v>
      </c>
      <c r="Y177" s="37">
        <v>26</v>
      </c>
      <c r="Z177" s="37">
        <v>4679</v>
      </c>
      <c r="AA177" s="37">
        <v>242</v>
      </c>
      <c r="AB177" s="37">
        <v>476</v>
      </c>
      <c r="AC177" s="37">
        <v>489</v>
      </c>
      <c r="AD177" s="37">
        <v>1</v>
      </c>
      <c r="AE177" s="37"/>
      <c r="AF177" s="37">
        <v>299</v>
      </c>
      <c r="AG177" s="38">
        <f>IFERROR(0.05*Table1[[#This Row],[Projected population]],"")</f>
        <v>6140</v>
      </c>
      <c r="AH177" s="38">
        <f>IFERROR(0.0485*Table1[[#This Row],[Projected population]],"")</f>
        <v>5955.8</v>
      </c>
      <c r="AI177" s="38">
        <f>IFERROR(0.043*Table1[[#This Row],[Projected population]],"")</f>
        <v>5280.4</v>
      </c>
      <c r="AJ177" s="38">
        <v>122800</v>
      </c>
      <c r="AK177" s="38">
        <f>SUM(Table1[[#This Row],[105-2.2b Deliveries in unit(Fresh Still births)]:[105-2.2d Deliveries in unit(Live Births)]])</f>
        <v>2361</v>
      </c>
    </row>
    <row r="178" spans="1:37" x14ac:dyDescent="0.15">
      <c r="A178" t="s">
        <v>292</v>
      </c>
      <c r="B178" s="35" t="s">
        <v>100</v>
      </c>
      <c r="C178" s="35" t="s">
        <v>70</v>
      </c>
      <c r="D178" s="35" t="s">
        <v>97</v>
      </c>
      <c r="E178" s="36" t="s">
        <v>40</v>
      </c>
      <c r="F178" s="36" t="s">
        <v>554</v>
      </c>
      <c r="G178" s="37">
        <v>4639</v>
      </c>
      <c r="H178" s="37">
        <v>880</v>
      </c>
      <c r="I178" s="37">
        <v>1972</v>
      </c>
      <c r="J178" s="37">
        <v>12515</v>
      </c>
      <c r="K178" s="37">
        <v>3911</v>
      </c>
      <c r="L178" s="37">
        <v>2545</v>
      </c>
      <c r="M178" s="37">
        <v>4455</v>
      </c>
      <c r="N178" s="37">
        <v>3495</v>
      </c>
      <c r="O178" s="37">
        <v>1846</v>
      </c>
      <c r="P178" s="37">
        <v>45</v>
      </c>
      <c r="Q178" s="37">
        <v>2762</v>
      </c>
      <c r="R178" s="37">
        <v>16</v>
      </c>
      <c r="S178" s="37">
        <v>12</v>
      </c>
      <c r="T178" s="37">
        <v>2717</v>
      </c>
      <c r="U178" s="37">
        <v>2684</v>
      </c>
      <c r="V178" s="37">
        <v>137</v>
      </c>
      <c r="W178" s="37">
        <v>5</v>
      </c>
      <c r="X178" s="37">
        <v>1</v>
      </c>
      <c r="Y178" s="37">
        <v>20</v>
      </c>
      <c r="Z178" s="37">
        <v>5998</v>
      </c>
      <c r="AA178" s="37">
        <v>363</v>
      </c>
      <c r="AB178" s="37">
        <v>598</v>
      </c>
      <c r="AC178" s="37">
        <v>510</v>
      </c>
      <c r="AD178" s="37">
        <v>17</v>
      </c>
      <c r="AE178" s="37"/>
      <c r="AF178" s="37">
        <v>129</v>
      </c>
      <c r="AG178" s="38">
        <f>IFERROR(0.05*Table1[[#This Row],[Projected population]],"")</f>
        <v>6263.75</v>
      </c>
      <c r="AH178" s="38">
        <f>IFERROR(0.0485*Table1[[#This Row],[Projected population]],"")</f>
        <v>6075.8375000000005</v>
      </c>
      <c r="AI178" s="38">
        <f>IFERROR(0.043*Table1[[#This Row],[Projected population]],"")</f>
        <v>5386.8249999999998</v>
      </c>
      <c r="AJ178" s="38">
        <v>125275</v>
      </c>
      <c r="AK178" s="38">
        <f>SUM(Table1[[#This Row],[105-2.2b Deliveries in unit(Fresh Still births)]:[105-2.2d Deliveries in unit(Live Births)]])</f>
        <v>2745</v>
      </c>
    </row>
    <row r="179" spans="1:37" x14ac:dyDescent="0.15">
      <c r="A179" t="s">
        <v>293</v>
      </c>
      <c r="B179" s="35" t="s">
        <v>100</v>
      </c>
      <c r="C179" s="35" t="s">
        <v>70</v>
      </c>
      <c r="D179" s="35" t="s">
        <v>82</v>
      </c>
      <c r="E179" s="36" t="s">
        <v>36</v>
      </c>
      <c r="F179" s="36" t="s">
        <v>554</v>
      </c>
      <c r="G179" s="37">
        <v>5666</v>
      </c>
      <c r="H179" s="37">
        <v>953</v>
      </c>
      <c r="I179" s="37">
        <v>2375</v>
      </c>
      <c r="J179" s="37">
        <v>14826</v>
      </c>
      <c r="K179" s="37">
        <v>4627</v>
      </c>
      <c r="L179" s="37">
        <v>3441</v>
      </c>
      <c r="M179" s="37">
        <v>4969</v>
      </c>
      <c r="N179" s="37">
        <v>2839</v>
      </c>
      <c r="O179" s="37">
        <v>3898</v>
      </c>
      <c r="P179" s="37">
        <v>88</v>
      </c>
      <c r="Q179" s="37">
        <v>3208</v>
      </c>
      <c r="R179" s="37">
        <v>14</v>
      </c>
      <c r="S179" s="37">
        <v>21</v>
      </c>
      <c r="T179" s="37">
        <v>3196</v>
      </c>
      <c r="U179" s="37">
        <v>2984</v>
      </c>
      <c r="V179" s="37">
        <v>172</v>
      </c>
      <c r="W179" s="37">
        <v>10</v>
      </c>
      <c r="X179" s="37">
        <v>0</v>
      </c>
      <c r="Y179" s="37">
        <v>39</v>
      </c>
      <c r="Z179" s="37">
        <v>6740</v>
      </c>
      <c r="AA179" s="37">
        <v>132</v>
      </c>
      <c r="AB179" s="37">
        <v>779</v>
      </c>
      <c r="AC179" s="37">
        <v>213</v>
      </c>
      <c r="AD179" s="37">
        <v>1</v>
      </c>
      <c r="AE179" s="37">
        <v>293</v>
      </c>
      <c r="AF179" s="37">
        <v>111</v>
      </c>
      <c r="AG179" s="38">
        <f>IFERROR(0.05*Table1[[#This Row],[Projected population]],"")</f>
        <v>6263.75</v>
      </c>
      <c r="AH179" s="38">
        <f>IFERROR(0.0485*Table1[[#This Row],[Projected population]],"")</f>
        <v>6075.8375000000005</v>
      </c>
      <c r="AI179" s="38">
        <f>IFERROR(0.043*Table1[[#This Row],[Projected population]],"")</f>
        <v>5386.8249999999998</v>
      </c>
      <c r="AJ179" s="38">
        <v>125275</v>
      </c>
      <c r="AK179" s="38">
        <f>SUM(Table1[[#This Row],[105-2.2b Deliveries in unit(Fresh Still births)]:[105-2.2d Deliveries in unit(Live Births)]])</f>
        <v>3231</v>
      </c>
    </row>
    <row r="180" spans="1:37" x14ac:dyDescent="0.15">
      <c r="A180" t="s">
        <v>294</v>
      </c>
      <c r="B180" s="35" t="s">
        <v>100</v>
      </c>
      <c r="C180" s="35" t="s">
        <v>70</v>
      </c>
      <c r="D180" s="35" t="s">
        <v>83</v>
      </c>
      <c r="E180" s="36" t="s">
        <v>41</v>
      </c>
      <c r="F180" s="36" t="s">
        <v>554</v>
      </c>
      <c r="G180" s="37">
        <v>5089</v>
      </c>
      <c r="H180" s="37">
        <v>837</v>
      </c>
      <c r="I180" s="37">
        <v>2389</v>
      </c>
      <c r="J180" s="37">
        <v>14155</v>
      </c>
      <c r="K180" s="37">
        <v>4323</v>
      </c>
      <c r="L180" s="37">
        <v>3274</v>
      </c>
      <c r="M180" s="37">
        <v>4405</v>
      </c>
      <c r="N180" s="37">
        <v>1950</v>
      </c>
      <c r="O180" s="37">
        <v>2528</v>
      </c>
      <c r="P180" s="37">
        <v>55</v>
      </c>
      <c r="Q180" s="37">
        <v>3183</v>
      </c>
      <c r="R180" s="37">
        <v>24</v>
      </c>
      <c r="S180" s="37">
        <v>19</v>
      </c>
      <c r="T180" s="37">
        <v>3158</v>
      </c>
      <c r="U180" s="37">
        <v>3027</v>
      </c>
      <c r="V180" s="37">
        <v>162</v>
      </c>
      <c r="W180" s="37">
        <v>9</v>
      </c>
      <c r="X180" s="37">
        <v>4</v>
      </c>
      <c r="Y180" s="37">
        <v>72</v>
      </c>
      <c r="Z180" s="37">
        <v>7406</v>
      </c>
      <c r="AA180" s="37">
        <v>118</v>
      </c>
      <c r="AB180" s="37">
        <v>666</v>
      </c>
      <c r="AC180" s="37">
        <v>234</v>
      </c>
      <c r="AD180" s="37">
        <v>3</v>
      </c>
      <c r="AE180" s="37">
        <v>6</v>
      </c>
      <c r="AF180" s="37">
        <v>158</v>
      </c>
      <c r="AG180" s="38">
        <f>IFERROR(0.05*Table1[[#This Row],[Projected population]],"")</f>
        <v>6263.75</v>
      </c>
      <c r="AH180" s="38">
        <f>IFERROR(0.0485*Table1[[#This Row],[Projected population]],"")</f>
        <v>6075.8375000000005</v>
      </c>
      <c r="AI180" s="38">
        <f>IFERROR(0.043*Table1[[#This Row],[Projected population]],"")</f>
        <v>5386.8249999999998</v>
      </c>
      <c r="AJ180" s="38">
        <v>125275</v>
      </c>
      <c r="AK180" s="38">
        <f>SUM(Table1[[#This Row],[105-2.2b Deliveries in unit(Fresh Still births)]:[105-2.2d Deliveries in unit(Live Births)]])</f>
        <v>3201</v>
      </c>
    </row>
    <row r="181" spans="1:37" x14ac:dyDescent="0.15">
      <c r="A181" t="s">
        <v>295</v>
      </c>
      <c r="B181" s="35" t="s">
        <v>100</v>
      </c>
      <c r="C181" s="35" t="s">
        <v>70</v>
      </c>
      <c r="D181" s="35" t="s">
        <v>84</v>
      </c>
      <c r="E181" s="36" t="s">
        <v>42</v>
      </c>
      <c r="F181" s="36" t="s">
        <v>554</v>
      </c>
      <c r="G181" s="37">
        <v>4784</v>
      </c>
      <c r="H181" s="37">
        <v>986</v>
      </c>
      <c r="I181" s="37">
        <v>2586</v>
      </c>
      <c r="J181" s="37">
        <v>13939</v>
      </c>
      <c r="K181" s="37">
        <v>3781</v>
      </c>
      <c r="L181" s="37">
        <v>3349</v>
      </c>
      <c r="M181" s="37">
        <v>4449</v>
      </c>
      <c r="N181" s="37">
        <v>2754</v>
      </c>
      <c r="O181" s="37">
        <v>2453</v>
      </c>
      <c r="P181" s="37">
        <v>71</v>
      </c>
      <c r="Q181" s="37">
        <v>3321</v>
      </c>
      <c r="R181" s="37">
        <v>21</v>
      </c>
      <c r="S181" s="37">
        <v>31</v>
      </c>
      <c r="T181" s="37">
        <v>3236</v>
      </c>
      <c r="U181" s="37">
        <v>3179</v>
      </c>
      <c r="V181" s="37">
        <v>193</v>
      </c>
      <c r="W181" s="37">
        <v>6</v>
      </c>
      <c r="X181" s="37">
        <v>2</v>
      </c>
      <c r="Y181" s="37">
        <v>45</v>
      </c>
      <c r="Z181" s="37">
        <v>7792</v>
      </c>
      <c r="AA181" s="37">
        <v>185</v>
      </c>
      <c r="AB181" s="37">
        <v>759</v>
      </c>
      <c r="AC181" s="37">
        <v>179</v>
      </c>
      <c r="AD181" s="37">
        <v>2</v>
      </c>
      <c r="AE181" s="37"/>
      <c r="AF181" s="37">
        <v>218</v>
      </c>
      <c r="AG181" s="38">
        <f>IFERROR(0.05*Table1[[#This Row],[Projected population]],"")</f>
        <v>6263.75</v>
      </c>
      <c r="AH181" s="38">
        <f>IFERROR(0.0485*Table1[[#This Row],[Projected population]],"")</f>
        <v>6075.8375000000005</v>
      </c>
      <c r="AI181" s="38">
        <f>IFERROR(0.043*Table1[[#This Row],[Projected population]],"")</f>
        <v>5386.8249999999998</v>
      </c>
      <c r="AJ181" s="38">
        <v>125275</v>
      </c>
      <c r="AK181" s="38">
        <f>SUM(Table1[[#This Row],[105-2.2b Deliveries in unit(Fresh Still births)]:[105-2.2d Deliveries in unit(Live Births)]])</f>
        <v>3288</v>
      </c>
    </row>
    <row r="182" spans="1:37" x14ac:dyDescent="0.15">
      <c r="A182" t="s">
        <v>296</v>
      </c>
      <c r="B182" s="35" t="s">
        <v>100</v>
      </c>
      <c r="C182" s="35" t="s">
        <v>70</v>
      </c>
      <c r="D182" s="35" t="s">
        <v>85</v>
      </c>
      <c r="E182" s="36" t="s">
        <v>43</v>
      </c>
      <c r="F182" s="36" t="s">
        <v>555</v>
      </c>
      <c r="G182" s="37">
        <v>4467</v>
      </c>
      <c r="H182" s="37">
        <v>791</v>
      </c>
      <c r="I182" s="37">
        <v>2329</v>
      </c>
      <c r="J182" s="37">
        <v>12969</v>
      </c>
      <c r="K182" s="37">
        <v>3611</v>
      </c>
      <c r="L182" s="37">
        <v>3165</v>
      </c>
      <c r="M182" s="37">
        <v>4077</v>
      </c>
      <c r="N182" s="37">
        <v>1381</v>
      </c>
      <c r="O182" s="37">
        <v>2694</v>
      </c>
      <c r="P182" s="37">
        <v>99</v>
      </c>
      <c r="Q182" s="37">
        <v>2933</v>
      </c>
      <c r="R182" s="37">
        <v>21</v>
      </c>
      <c r="S182" s="37">
        <v>17</v>
      </c>
      <c r="T182" s="37">
        <v>2901</v>
      </c>
      <c r="U182" s="37">
        <v>2796</v>
      </c>
      <c r="V182" s="37">
        <v>148</v>
      </c>
      <c r="W182" s="37">
        <v>6</v>
      </c>
      <c r="X182" s="37">
        <v>1</v>
      </c>
      <c r="Y182" s="37">
        <v>50</v>
      </c>
      <c r="Z182" s="37">
        <v>7397</v>
      </c>
      <c r="AA182" s="37">
        <v>146</v>
      </c>
      <c r="AB182" s="37">
        <v>880</v>
      </c>
      <c r="AC182" s="37">
        <v>241</v>
      </c>
      <c r="AD182" s="37"/>
      <c r="AE182" s="37"/>
      <c r="AF182" s="37">
        <v>139</v>
      </c>
      <c r="AG182" s="38">
        <f>IFERROR(0.05*Table1[[#This Row],[Projected population]],"")</f>
        <v>6388.75</v>
      </c>
      <c r="AH182" s="38">
        <f>IFERROR(0.0485*Table1[[#This Row],[Projected population]],"")</f>
        <v>6197.0875000000005</v>
      </c>
      <c r="AI182" s="38">
        <f>IFERROR(0.043*Table1[[#This Row],[Projected population]],"")</f>
        <v>5494.3249999999998</v>
      </c>
      <c r="AJ182" s="38">
        <v>127775</v>
      </c>
      <c r="AK182" s="38">
        <f>SUM(Table1[[#This Row],[105-2.2b Deliveries in unit(Fresh Still births)]:[105-2.2d Deliveries in unit(Live Births)]])</f>
        <v>2939</v>
      </c>
    </row>
    <row r="183" spans="1:37" x14ac:dyDescent="0.15">
      <c r="A183" t="s">
        <v>297</v>
      </c>
      <c r="B183" s="35" t="s">
        <v>100</v>
      </c>
      <c r="C183" s="35" t="s">
        <v>70</v>
      </c>
      <c r="D183" s="35" t="s">
        <v>86</v>
      </c>
      <c r="E183" s="36" t="s">
        <v>44</v>
      </c>
      <c r="F183" s="36" t="s">
        <v>555</v>
      </c>
      <c r="G183" s="37">
        <v>5402</v>
      </c>
      <c r="H183" s="37">
        <v>967</v>
      </c>
      <c r="I183" s="37">
        <v>2525</v>
      </c>
      <c r="J183" s="37">
        <v>14888</v>
      </c>
      <c r="K183" s="37">
        <v>3862</v>
      </c>
      <c r="L183" s="37">
        <v>2860</v>
      </c>
      <c r="M183" s="37">
        <v>4243</v>
      </c>
      <c r="N183" s="37">
        <v>2436</v>
      </c>
      <c r="O183" s="37">
        <v>2510</v>
      </c>
      <c r="P183" s="37">
        <v>56</v>
      </c>
      <c r="Q183" s="37">
        <v>3202</v>
      </c>
      <c r="R183" s="37">
        <v>8</v>
      </c>
      <c r="S183" s="37">
        <v>19</v>
      </c>
      <c r="T183" s="37">
        <v>3218</v>
      </c>
      <c r="U183" s="37">
        <v>3181</v>
      </c>
      <c r="V183" s="37">
        <v>160</v>
      </c>
      <c r="W183" s="37">
        <v>8</v>
      </c>
      <c r="X183" s="37">
        <v>2</v>
      </c>
      <c r="Y183" s="37">
        <v>29</v>
      </c>
      <c r="Z183" s="37">
        <v>8359</v>
      </c>
      <c r="AA183" s="37">
        <v>193</v>
      </c>
      <c r="AB183" s="37">
        <v>935</v>
      </c>
      <c r="AC183" s="37">
        <v>273</v>
      </c>
      <c r="AD183" s="37">
        <v>2</v>
      </c>
      <c r="AE183" s="37">
        <v>2</v>
      </c>
      <c r="AF183" s="37">
        <v>138</v>
      </c>
      <c r="AG183" s="38">
        <f>IFERROR(0.05*Table1[[#This Row],[Projected population]],"")</f>
        <v>6388.75</v>
      </c>
      <c r="AH183" s="38">
        <f>IFERROR(0.0485*Table1[[#This Row],[Projected population]],"")</f>
        <v>6197.0875000000005</v>
      </c>
      <c r="AI183" s="38">
        <f>IFERROR(0.043*Table1[[#This Row],[Projected population]],"")</f>
        <v>5494.3249999999998</v>
      </c>
      <c r="AJ183" s="38">
        <v>127775</v>
      </c>
      <c r="AK183" s="38">
        <f>SUM(Table1[[#This Row],[105-2.2b Deliveries in unit(Fresh Still births)]:[105-2.2d Deliveries in unit(Live Births)]])</f>
        <v>3245</v>
      </c>
    </row>
    <row r="184" spans="1:37" x14ac:dyDescent="0.15">
      <c r="A184" t="s">
        <v>298</v>
      </c>
      <c r="B184" s="35" t="s">
        <v>100</v>
      </c>
      <c r="C184" s="35" t="s">
        <v>70</v>
      </c>
      <c r="D184" s="35" t="s">
        <v>87</v>
      </c>
      <c r="E184" s="36" t="s">
        <v>35</v>
      </c>
      <c r="F184" s="36" t="s">
        <v>555</v>
      </c>
      <c r="G184" s="37">
        <v>5147</v>
      </c>
      <c r="H184" s="37">
        <v>1065</v>
      </c>
      <c r="I184" s="37">
        <v>2403</v>
      </c>
      <c r="J184" s="37">
        <v>14861</v>
      </c>
      <c r="K184" s="37">
        <v>4225</v>
      </c>
      <c r="L184" s="37">
        <v>3339</v>
      </c>
      <c r="M184" s="37">
        <v>4471</v>
      </c>
      <c r="N184" s="37">
        <v>4311</v>
      </c>
      <c r="O184" s="37">
        <v>3071</v>
      </c>
      <c r="P184" s="37">
        <v>66</v>
      </c>
      <c r="Q184" s="37">
        <v>3259</v>
      </c>
      <c r="R184" s="37">
        <v>10</v>
      </c>
      <c r="S184" s="37">
        <v>21</v>
      </c>
      <c r="T184" s="37">
        <v>3246</v>
      </c>
      <c r="U184" s="37">
        <v>3213</v>
      </c>
      <c r="V184" s="37">
        <v>138</v>
      </c>
      <c r="W184" s="37">
        <v>12</v>
      </c>
      <c r="X184" s="37">
        <v>0</v>
      </c>
      <c r="Y184" s="37">
        <v>33</v>
      </c>
      <c r="Z184" s="37">
        <v>8737</v>
      </c>
      <c r="AA184" s="37">
        <v>157</v>
      </c>
      <c r="AB184" s="37">
        <v>1043</v>
      </c>
      <c r="AC184" s="37">
        <v>225</v>
      </c>
      <c r="AD184" s="37"/>
      <c r="AE184" s="37">
        <v>4</v>
      </c>
      <c r="AF184" s="37">
        <v>187</v>
      </c>
      <c r="AG184" s="38">
        <f>IFERROR(0.05*Table1[[#This Row],[Projected population]],"")</f>
        <v>6388.75</v>
      </c>
      <c r="AH184" s="38">
        <f>IFERROR(0.0485*Table1[[#This Row],[Projected population]],"")</f>
        <v>6197.0875000000005</v>
      </c>
      <c r="AI184" s="38">
        <f>IFERROR(0.043*Table1[[#This Row],[Projected population]],"")</f>
        <v>5494.3249999999998</v>
      </c>
      <c r="AJ184" s="38">
        <v>127775</v>
      </c>
      <c r="AK184" s="38">
        <f>SUM(Table1[[#This Row],[105-2.2b Deliveries in unit(Fresh Still births)]:[105-2.2d Deliveries in unit(Live Births)]])</f>
        <v>3277</v>
      </c>
    </row>
    <row r="185" spans="1:37" x14ac:dyDescent="0.15">
      <c r="A185" t="s">
        <v>299</v>
      </c>
      <c r="B185" s="35" t="s">
        <v>100</v>
      </c>
      <c r="C185" s="35" t="s">
        <v>70</v>
      </c>
      <c r="D185" s="35" t="s">
        <v>88</v>
      </c>
      <c r="E185" s="36" t="s">
        <v>45</v>
      </c>
      <c r="F185" s="36" t="s">
        <v>555</v>
      </c>
      <c r="G185" s="37">
        <v>4819</v>
      </c>
      <c r="H185" s="37">
        <v>956</v>
      </c>
      <c r="I185" s="37">
        <v>2603</v>
      </c>
      <c r="J185" s="37">
        <v>14792</v>
      </c>
      <c r="K185" s="37">
        <v>3794</v>
      </c>
      <c r="L185" s="37">
        <v>3674</v>
      </c>
      <c r="M185" s="37">
        <v>4058</v>
      </c>
      <c r="N185" s="37">
        <v>4946</v>
      </c>
      <c r="O185" s="37">
        <v>4011</v>
      </c>
      <c r="P185" s="37">
        <v>73</v>
      </c>
      <c r="Q185" s="37">
        <v>3292</v>
      </c>
      <c r="R185" s="37">
        <v>14</v>
      </c>
      <c r="S185" s="37">
        <v>19</v>
      </c>
      <c r="T185" s="37">
        <v>3281</v>
      </c>
      <c r="U185" s="37">
        <v>3195</v>
      </c>
      <c r="V185" s="37">
        <v>154</v>
      </c>
      <c r="W185" s="37">
        <v>4</v>
      </c>
      <c r="X185" s="37">
        <v>1</v>
      </c>
      <c r="Y185" s="37">
        <v>40</v>
      </c>
      <c r="Z185" s="37">
        <v>8208</v>
      </c>
      <c r="AA185" s="37">
        <v>124</v>
      </c>
      <c r="AB185" s="37">
        <v>960</v>
      </c>
      <c r="AC185" s="37">
        <v>216</v>
      </c>
      <c r="AD185" s="37">
        <v>1</v>
      </c>
      <c r="AE185" s="37">
        <v>12</v>
      </c>
      <c r="AF185" s="37">
        <v>256</v>
      </c>
      <c r="AG185" s="38">
        <f>IFERROR(0.05*Table1[[#This Row],[Projected population]],"")</f>
        <v>6388.75</v>
      </c>
      <c r="AH185" s="38">
        <f>IFERROR(0.0485*Table1[[#This Row],[Projected population]],"")</f>
        <v>6197.0875000000005</v>
      </c>
      <c r="AI185" s="38">
        <f>IFERROR(0.043*Table1[[#This Row],[Projected population]],"")</f>
        <v>5494.3249999999998</v>
      </c>
      <c r="AJ185" s="38">
        <v>127775</v>
      </c>
      <c r="AK185" s="38">
        <f>SUM(Table1[[#This Row],[105-2.2b Deliveries in unit(Fresh Still births)]:[105-2.2d Deliveries in unit(Live Births)]])</f>
        <v>3314</v>
      </c>
    </row>
    <row r="186" spans="1:37" x14ac:dyDescent="0.15">
      <c r="A186" t="s">
        <v>300</v>
      </c>
      <c r="B186" s="35" t="s">
        <v>100</v>
      </c>
      <c r="C186" s="35" t="s">
        <v>70</v>
      </c>
      <c r="D186" s="35" t="s">
        <v>89</v>
      </c>
      <c r="E186" s="36" t="s">
        <v>49</v>
      </c>
      <c r="F186" s="36" t="s">
        <v>556</v>
      </c>
      <c r="G186" s="37">
        <v>4700</v>
      </c>
      <c r="H186" s="37">
        <v>916</v>
      </c>
      <c r="I186" s="37">
        <v>2206</v>
      </c>
      <c r="J186" s="37">
        <v>13624</v>
      </c>
      <c r="K186" s="37">
        <v>3639</v>
      </c>
      <c r="L186" s="37">
        <v>2819</v>
      </c>
      <c r="M186" s="37">
        <v>4647</v>
      </c>
      <c r="N186" s="37">
        <v>3676</v>
      </c>
      <c r="O186" s="37">
        <v>2957</v>
      </c>
      <c r="P186" s="37">
        <v>247</v>
      </c>
      <c r="Q186" s="37">
        <v>3091</v>
      </c>
      <c r="R186" s="37">
        <v>20</v>
      </c>
      <c r="S186" s="37">
        <v>16</v>
      </c>
      <c r="T186" s="37">
        <v>3077</v>
      </c>
      <c r="U186" s="37">
        <v>3031</v>
      </c>
      <c r="V186" s="37">
        <v>164</v>
      </c>
      <c r="W186" s="37">
        <v>11</v>
      </c>
      <c r="X186" s="37">
        <v>1</v>
      </c>
      <c r="Y186" s="37">
        <v>40</v>
      </c>
      <c r="Z186" s="37">
        <v>7713</v>
      </c>
      <c r="AA186" s="37">
        <v>150</v>
      </c>
      <c r="AB186" s="37">
        <v>988</v>
      </c>
      <c r="AC186" s="37">
        <v>161</v>
      </c>
      <c r="AD186" s="37">
        <v>1</v>
      </c>
      <c r="AE186" s="37">
        <v>19</v>
      </c>
      <c r="AF186" s="37">
        <v>193</v>
      </c>
      <c r="AG186" s="38">
        <f>IFERROR(0.05*Table1[[#This Row],[Projected population]],"")</f>
        <v>6513.75</v>
      </c>
      <c r="AH186" s="38">
        <f>IFERROR(0.0485*Table1[[#This Row],[Projected population]],"")</f>
        <v>6318.3375000000005</v>
      </c>
      <c r="AI186" s="38">
        <f>IFERROR(0.043*Table1[[#This Row],[Projected population]],"")</f>
        <v>5601.8249999999998</v>
      </c>
      <c r="AJ186" s="38">
        <v>130275</v>
      </c>
      <c r="AK186" s="38">
        <f>SUM(Table1[[#This Row],[105-2.2b Deliveries in unit(Fresh Still births)]:[105-2.2d Deliveries in unit(Live Births)]])</f>
        <v>3113</v>
      </c>
    </row>
    <row r="187" spans="1:37" x14ac:dyDescent="0.15">
      <c r="A187" t="s">
        <v>301</v>
      </c>
      <c r="B187" s="35" t="s">
        <v>100</v>
      </c>
      <c r="C187" s="35" t="s">
        <v>70</v>
      </c>
      <c r="D187" s="35" t="s">
        <v>90</v>
      </c>
      <c r="E187" s="36" t="s">
        <v>50</v>
      </c>
      <c r="F187" s="36" t="s">
        <v>556</v>
      </c>
      <c r="G187" s="37">
        <v>5508</v>
      </c>
      <c r="H187" s="37">
        <v>1043</v>
      </c>
      <c r="I187" s="37">
        <v>2369</v>
      </c>
      <c r="J187" s="37">
        <v>15613</v>
      </c>
      <c r="K187" s="37">
        <v>3575</v>
      </c>
      <c r="L187" s="37">
        <v>2939</v>
      </c>
      <c r="M187" s="37">
        <v>5418</v>
      </c>
      <c r="N187" s="37">
        <v>3985</v>
      </c>
      <c r="O187" s="37">
        <v>3379</v>
      </c>
      <c r="P187" s="37">
        <v>68</v>
      </c>
      <c r="Q187" s="37">
        <v>3249</v>
      </c>
      <c r="R187" s="37">
        <v>11</v>
      </c>
      <c r="S187" s="37">
        <v>23</v>
      </c>
      <c r="T187" s="37">
        <v>3231</v>
      </c>
      <c r="U187" s="37">
        <v>3193</v>
      </c>
      <c r="V187" s="37">
        <v>177</v>
      </c>
      <c r="W187" s="37">
        <v>9</v>
      </c>
      <c r="X187" s="37">
        <v>1</v>
      </c>
      <c r="Y187" s="37">
        <v>54</v>
      </c>
      <c r="Z187" s="37">
        <v>8102</v>
      </c>
      <c r="AA187" s="37">
        <v>129</v>
      </c>
      <c r="AB187" s="37">
        <v>866</v>
      </c>
      <c r="AC187" s="37">
        <v>222</v>
      </c>
      <c r="AD187" s="37">
        <v>1</v>
      </c>
      <c r="AE187" s="37">
        <v>18</v>
      </c>
      <c r="AF187" s="37">
        <v>200</v>
      </c>
      <c r="AG187" s="38">
        <f>IFERROR(0.05*Table1[[#This Row],[Projected population]],"")</f>
        <v>6513.75</v>
      </c>
      <c r="AH187" s="38">
        <f>IFERROR(0.0485*Table1[[#This Row],[Projected population]],"")</f>
        <v>6318.3375000000005</v>
      </c>
      <c r="AI187" s="38">
        <f>IFERROR(0.043*Table1[[#This Row],[Projected population]],"")</f>
        <v>5601.8249999999998</v>
      </c>
      <c r="AJ187" s="38">
        <v>130275</v>
      </c>
      <c r="AK187" s="38">
        <f>SUM(Table1[[#This Row],[105-2.2b Deliveries in unit(Fresh Still births)]:[105-2.2d Deliveries in unit(Live Births)]])</f>
        <v>3265</v>
      </c>
    </row>
    <row r="188" spans="1:37" x14ac:dyDescent="0.15">
      <c r="A188" t="s">
        <v>302</v>
      </c>
      <c r="B188" s="35" t="s">
        <v>100</v>
      </c>
      <c r="C188" s="35" t="s">
        <v>70</v>
      </c>
      <c r="D188" s="35" t="s">
        <v>91</v>
      </c>
      <c r="E188" s="36" t="s">
        <v>58</v>
      </c>
      <c r="F188" s="36" t="s">
        <v>556</v>
      </c>
      <c r="G188" s="37">
        <v>5569</v>
      </c>
      <c r="H188" s="37">
        <v>1090</v>
      </c>
      <c r="I188" s="37">
        <v>2522</v>
      </c>
      <c r="J188" s="37">
        <v>16148</v>
      </c>
      <c r="K188" s="37">
        <v>3955</v>
      </c>
      <c r="L188" s="37">
        <v>3156</v>
      </c>
      <c r="M188" s="37">
        <v>5314</v>
      </c>
      <c r="N188" s="37">
        <v>3813</v>
      </c>
      <c r="O188" s="37">
        <v>5621</v>
      </c>
      <c r="P188" s="37">
        <v>116</v>
      </c>
      <c r="Q188" s="37">
        <v>3444</v>
      </c>
      <c r="R188" s="37">
        <v>23</v>
      </c>
      <c r="S188" s="37">
        <v>22</v>
      </c>
      <c r="T188" s="37">
        <v>3462</v>
      </c>
      <c r="U188" s="37">
        <v>3437</v>
      </c>
      <c r="V188" s="37">
        <v>166</v>
      </c>
      <c r="W188" s="37">
        <v>10</v>
      </c>
      <c r="X188" s="37">
        <v>0</v>
      </c>
      <c r="Y188" s="37">
        <v>24</v>
      </c>
      <c r="Z188" s="37">
        <v>11053</v>
      </c>
      <c r="AA188" s="37">
        <v>135</v>
      </c>
      <c r="AB188" s="37">
        <v>928</v>
      </c>
      <c r="AC188" s="37">
        <v>302</v>
      </c>
      <c r="AD188" s="37">
        <v>0</v>
      </c>
      <c r="AE188" s="37">
        <v>23</v>
      </c>
      <c r="AF188" s="37">
        <v>218</v>
      </c>
      <c r="AG188" s="38">
        <f>IFERROR(0.05*Table1[[#This Row],[Projected population]],"")</f>
        <v>6513.75</v>
      </c>
      <c r="AH188" s="38">
        <f>IFERROR(0.0485*Table1[[#This Row],[Projected population]],"")</f>
        <v>6318.3375000000005</v>
      </c>
      <c r="AI188" s="38">
        <f>IFERROR(0.043*Table1[[#This Row],[Projected population]],"")</f>
        <v>5601.8249999999998</v>
      </c>
      <c r="AJ188" s="38">
        <v>130275</v>
      </c>
      <c r="AK188" s="38">
        <f>SUM(Table1[[#This Row],[105-2.2b Deliveries in unit(Fresh Still births)]:[105-2.2d Deliveries in unit(Live Births)]])</f>
        <v>3507</v>
      </c>
    </row>
    <row r="189" spans="1:37" x14ac:dyDescent="0.15">
      <c r="A189" t="s">
        <v>303</v>
      </c>
      <c r="B189" s="35" t="s">
        <v>100</v>
      </c>
      <c r="C189" s="35" t="s">
        <v>70</v>
      </c>
      <c r="D189" s="35" t="s">
        <v>92</v>
      </c>
      <c r="E189" s="36" t="s">
        <v>59</v>
      </c>
      <c r="F189" s="36" t="s">
        <v>556</v>
      </c>
      <c r="G189" s="37">
        <v>5061</v>
      </c>
      <c r="H189" s="37">
        <v>1065</v>
      </c>
      <c r="I189" s="37">
        <v>2721</v>
      </c>
      <c r="J189" s="37">
        <v>16100</v>
      </c>
      <c r="K189" s="37">
        <v>3667</v>
      </c>
      <c r="L189" s="37">
        <v>2597</v>
      </c>
      <c r="M189" s="37">
        <v>3864</v>
      </c>
      <c r="N189" s="37">
        <v>3330</v>
      </c>
      <c r="O189" s="37">
        <v>5362</v>
      </c>
      <c r="P189" s="37">
        <v>97</v>
      </c>
      <c r="Q189" s="37">
        <v>3682</v>
      </c>
      <c r="R189" s="37">
        <v>16</v>
      </c>
      <c r="S189" s="37">
        <v>16</v>
      </c>
      <c r="T189" s="37">
        <v>3650</v>
      </c>
      <c r="U189" s="37">
        <v>3484</v>
      </c>
      <c r="V189" s="37">
        <v>203</v>
      </c>
      <c r="W189" s="37">
        <v>10</v>
      </c>
      <c r="X189" s="37">
        <v>3</v>
      </c>
      <c r="Y189" s="37">
        <v>63</v>
      </c>
      <c r="Z189" s="37">
        <v>9206</v>
      </c>
      <c r="AA189" s="37">
        <v>168</v>
      </c>
      <c r="AB189" s="37">
        <v>939</v>
      </c>
      <c r="AC189" s="37">
        <v>298</v>
      </c>
      <c r="AD189" s="37">
        <v>5</v>
      </c>
      <c r="AE189" s="37">
        <v>49</v>
      </c>
      <c r="AF189" s="37">
        <v>335</v>
      </c>
      <c r="AG189" s="38">
        <f>IFERROR(0.05*Table1[[#This Row],[Projected population]],"")</f>
        <v>6513.75</v>
      </c>
      <c r="AH189" s="38">
        <f>IFERROR(0.0485*Table1[[#This Row],[Projected population]],"")</f>
        <v>6318.3375000000005</v>
      </c>
      <c r="AI189" s="38">
        <f>IFERROR(0.043*Table1[[#This Row],[Projected population]],"")</f>
        <v>5601.8249999999998</v>
      </c>
      <c r="AJ189" s="38">
        <v>130275</v>
      </c>
      <c r="AK189" s="38">
        <f>SUM(Table1[[#This Row],[105-2.2b Deliveries in unit(Fresh Still births)]:[105-2.2d Deliveries in unit(Live Births)]])</f>
        <v>3682</v>
      </c>
    </row>
    <row r="190" spans="1:37" x14ac:dyDescent="0.15">
      <c r="A190" t="s">
        <v>304</v>
      </c>
      <c r="B190" s="35" t="s">
        <v>100</v>
      </c>
      <c r="C190" s="35" t="s">
        <v>70</v>
      </c>
      <c r="D190" s="35" t="s">
        <v>93</v>
      </c>
      <c r="E190" s="36" t="s">
        <v>81</v>
      </c>
      <c r="F190" s="36" t="s">
        <v>557</v>
      </c>
      <c r="G190" s="37">
        <v>4460</v>
      </c>
      <c r="H190" s="37">
        <v>963</v>
      </c>
      <c r="I190" s="37">
        <v>2193</v>
      </c>
      <c r="J190" s="37">
        <v>13683</v>
      </c>
      <c r="K190" s="37">
        <v>2395</v>
      </c>
      <c r="L190" s="37">
        <v>1798</v>
      </c>
      <c r="M190" s="37">
        <v>3799</v>
      </c>
      <c r="N190" s="37">
        <v>3122</v>
      </c>
      <c r="O190" s="37">
        <v>3431</v>
      </c>
      <c r="P190" s="37">
        <v>70</v>
      </c>
      <c r="Q190" s="37">
        <v>3179</v>
      </c>
      <c r="R190" s="37">
        <v>14</v>
      </c>
      <c r="S190" s="37">
        <v>21</v>
      </c>
      <c r="T190" s="37">
        <v>3161</v>
      </c>
      <c r="U190" s="37">
        <v>2945</v>
      </c>
      <c r="V190" s="37">
        <v>168</v>
      </c>
      <c r="W190" s="37">
        <v>4</v>
      </c>
      <c r="X190" s="37">
        <v>2</v>
      </c>
      <c r="Y190" s="37">
        <v>45</v>
      </c>
      <c r="Z190" s="37">
        <v>7095</v>
      </c>
      <c r="AA190" s="37">
        <v>89</v>
      </c>
      <c r="AB190" s="37">
        <v>714</v>
      </c>
      <c r="AC190" s="37">
        <v>205</v>
      </c>
      <c r="AD190" s="37">
        <v>2</v>
      </c>
      <c r="AE190" s="37">
        <v>22</v>
      </c>
      <c r="AF190" s="37">
        <v>222</v>
      </c>
      <c r="AG190" s="38">
        <f>IFERROR(0.05*Table1[[#This Row],[Projected population]],"")</f>
        <v>6638.75</v>
      </c>
      <c r="AH190" s="38">
        <f>IFERROR(0.0485*Table1[[#This Row],[Projected population]],"")</f>
        <v>6439.5875000000005</v>
      </c>
      <c r="AI190" s="38">
        <f>IFERROR(0.043*Table1[[#This Row],[Projected population]],"")</f>
        <v>5709.3249999999998</v>
      </c>
      <c r="AJ190" s="38">
        <v>132775</v>
      </c>
      <c r="AK190" s="38">
        <f>SUM(Table1[[#This Row],[105-2.2b Deliveries in unit(Fresh Still births)]:[105-2.2d Deliveries in unit(Live Births)]])</f>
        <v>3196</v>
      </c>
    </row>
    <row r="191" spans="1:37" x14ac:dyDescent="0.15">
      <c r="A191" t="s">
        <v>305</v>
      </c>
      <c r="B191" s="35" t="s">
        <v>99</v>
      </c>
      <c r="C191" s="35" t="s">
        <v>71</v>
      </c>
      <c r="D191" s="35" t="s">
        <v>98</v>
      </c>
      <c r="E191" s="36" t="s">
        <v>34</v>
      </c>
      <c r="F191" s="36" t="s">
        <v>560</v>
      </c>
      <c r="G191" s="37">
        <v>1878</v>
      </c>
      <c r="H191" s="37">
        <v>349</v>
      </c>
      <c r="I191" s="37">
        <v>863</v>
      </c>
      <c r="J191" s="37">
        <v>4816</v>
      </c>
      <c r="K191" s="37">
        <v>1592</v>
      </c>
      <c r="L191" s="37">
        <v>1118</v>
      </c>
      <c r="M191" s="37">
        <v>1623</v>
      </c>
      <c r="N191" s="37">
        <v>1051</v>
      </c>
      <c r="O191" s="37">
        <v>1047</v>
      </c>
      <c r="P191" s="37">
        <v>11</v>
      </c>
      <c r="Q191" s="37">
        <v>996</v>
      </c>
      <c r="R191" s="37">
        <v>7</v>
      </c>
      <c r="S191" s="37">
        <v>5</v>
      </c>
      <c r="T191" s="37">
        <v>980</v>
      </c>
      <c r="U191" s="37">
        <v>200</v>
      </c>
      <c r="V191" s="37">
        <v>9</v>
      </c>
      <c r="W191" s="37">
        <v>2</v>
      </c>
      <c r="X191" s="37">
        <v>0</v>
      </c>
      <c r="Y191" s="37">
        <v>15</v>
      </c>
      <c r="Z191" s="37">
        <v>2503</v>
      </c>
      <c r="AA191" s="37">
        <v>69</v>
      </c>
      <c r="AB191" s="37">
        <v>215</v>
      </c>
      <c r="AC191" s="37">
        <v>52</v>
      </c>
      <c r="AD191" s="37">
        <v>4</v>
      </c>
      <c r="AE191" s="37"/>
      <c r="AF191" s="37"/>
      <c r="AG191" s="38">
        <f>IFERROR(0.05*Table1[[#This Row],[Projected population]],"")</f>
        <v>2478.75</v>
      </c>
      <c r="AH191" s="38">
        <f>IFERROR(0.0485*Table1[[#This Row],[Projected population]],"")</f>
        <v>2404.3875000000003</v>
      </c>
      <c r="AI191" s="38">
        <f>IFERROR(0.043*Table1[[#This Row],[Projected population]],"")</f>
        <v>2131.7249999999999</v>
      </c>
      <c r="AJ191" s="38">
        <v>49575</v>
      </c>
      <c r="AK191" s="38">
        <f>SUM(Table1[[#This Row],[105-2.2b Deliveries in unit(Fresh Still births)]:[105-2.2d Deliveries in unit(Live Births)]])</f>
        <v>992</v>
      </c>
    </row>
    <row r="192" spans="1:37" x14ac:dyDescent="0.15">
      <c r="A192" t="s">
        <v>306</v>
      </c>
      <c r="B192" s="35" t="s">
        <v>99</v>
      </c>
      <c r="C192" s="35" t="s">
        <v>71</v>
      </c>
      <c r="D192" s="35" t="s">
        <v>94</v>
      </c>
      <c r="E192" s="36" t="s">
        <v>37</v>
      </c>
      <c r="F192" s="36" t="s">
        <v>560</v>
      </c>
      <c r="G192" s="37">
        <v>2177</v>
      </c>
      <c r="H192" s="37">
        <v>401</v>
      </c>
      <c r="I192" s="37">
        <v>816</v>
      </c>
      <c r="J192" s="37">
        <v>5214</v>
      </c>
      <c r="K192" s="37">
        <v>1926</v>
      </c>
      <c r="L192" s="37">
        <v>1459</v>
      </c>
      <c r="M192" s="37">
        <v>1863</v>
      </c>
      <c r="N192" s="37">
        <v>1445</v>
      </c>
      <c r="O192" s="37">
        <v>1228</v>
      </c>
      <c r="P192" s="37">
        <v>33</v>
      </c>
      <c r="Q192" s="37">
        <v>1040</v>
      </c>
      <c r="R192" s="37">
        <v>3</v>
      </c>
      <c r="S192" s="37">
        <v>1</v>
      </c>
      <c r="T192" s="37">
        <v>1038</v>
      </c>
      <c r="U192" s="37">
        <v>902</v>
      </c>
      <c r="V192" s="37">
        <v>18</v>
      </c>
      <c r="W192" s="37">
        <v>3</v>
      </c>
      <c r="X192" s="37">
        <v>0</v>
      </c>
      <c r="Y192" s="37">
        <v>5</v>
      </c>
      <c r="Z192" s="37">
        <v>2549</v>
      </c>
      <c r="AA192" s="37">
        <v>74</v>
      </c>
      <c r="AB192" s="37">
        <v>206</v>
      </c>
      <c r="AC192" s="37">
        <v>36</v>
      </c>
      <c r="AD192" s="37"/>
      <c r="AE192" s="37"/>
      <c r="AF192" s="37">
        <v>4</v>
      </c>
      <c r="AG192" s="38">
        <f>IFERROR(0.05*Table1[[#This Row],[Projected population]],"")</f>
        <v>2478.75</v>
      </c>
      <c r="AH192" s="38">
        <f>IFERROR(0.0485*Table1[[#This Row],[Projected population]],"")</f>
        <v>2404.3875000000003</v>
      </c>
      <c r="AI192" s="38">
        <f>IFERROR(0.043*Table1[[#This Row],[Projected population]],"")</f>
        <v>2131.7249999999999</v>
      </c>
      <c r="AJ192" s="38">
        <v>49575</v>
      </c>
      <c r="AK192" s="38">
        <f>SUM(Table1[[#This Row],[105-2.2b Deliveries in unit(Fresh Still births)]:[105-2.2d Deliveries in unit(Live Births)]])</f>
        <v>1042</v>
      </c>
    </row>
    <row r="193" spans="1:37" x14ac:dyDescent="0.15">
      <c r="A193" t="s">
        <v>307</v>
      </c>
      <c r="B193" s="35" t="s">
        <v>99</v>
      </c>
      <c r="C193" s="35" t="s">
        <v>71</v>
      </c>
      <c r="D193" s="35" t="s">
        <v>95</v>
      </c>
      <c r="E193" s="36" t="s">
        <v>38</v>
      </c>
      <c r="F193" s="36" t="s">
        <v>560</v>
      </c>
      <c r="G193" s="37">
        <v>2292</v>
      </c>
      <c r="H193" s="37">
        <v>391</v>
      </c>
      <c r="I193" s="37">
        <v>893</v>
      </c>
      <c r="J193" s="37">
        <v>5765</v>
      </c>
      <c r="K193" s="37">
        <v>2066</v>
      </c>
      <c r="L193" s="37">
        <v>1551</v>
      </c>
      <c r="M193" s="37">
        <v>1857</v>
      </c>
      <c r="N193" s="37">
        <v>1919</v>
      </c>
      <c r="O193" s="37">
        <v>1863</v>
      </c>
      <c r="P193" s="37">
        <v>21</v>
      </c>
      <c r="Q193" s="37">
        <v>1068</v>
      </c>
      <c r="R193" s="37">
        <v>5</v>
      </c>
      <c r="S193" s="37">
        <v>3</v>
      </c>
      <c r="T193" s="37">
        <v>1053</v>
      </c>
      <c r="U193" s="37">
        <v>903</v>
      </c>
      <c r="V193" s="37">
        <v>18</v>
      </c>
      <c r="W193" s="37">
        <v>41</v>
      </c>
      <c r="X193" s="37"/>
      <c r="Y193" s="37">
        <v>5</v>
      </c>
      <c r="Z193" s="37">
        <v>2772</v>
      </c>
      <c r="AA193" s="37">
        <v>94</v>
      </c>
      <c r="AB193" s="37">
        <v>250</v>
      </c>
      <c r="AC193" s="37">
        <v>77</v>
      </c>
      <c r="AD193" s="37"/>
      <c r="AE193" s="37"/>
      <c r="AF193" s="37">
        <v>1</v>
      </c>
      <c r="AG193" s="38">
        <f>IFERROR(0.05*Table1[[#This Row],[Projected population]],"")</f>
        <v>2478.75</v>
      </c>
      <c r="AH193" s="38">
        <f>IFERROR(0.0485*Table1[[#This Row],[Projected population]],"")</f>
        <v>2404.3875000000003</v>
      </c>
      <c r="AI193" s="38">
        <f>IFERROR(0.043*Table1[[#This Row],[Projected population]],"")</f>
        <v>2131.7249999999999</v>
      </c>
      <c r="AJ193" s="38">
        <v>49575</v>
      </c>
      <c r="AK193" s="38">
        <f>SUM(Table1[[#This Row],[105-2.2b Deliveries in unit(Fresh Still births)]:[105-2.2d Deliveries in unit(Live Births)]])</f>
        <v>1061</v>
      </c>
    </row>
    <row r="194" spans="1:37" x14ac:dyDescent="0.15">
      <c r="A194" t="s">
        <v>308</v>
      </c>
      <c r="B194" s="35" t="s">
        <v>99</v>
      </c>
      <c r="C194" s="35" t="s">
        <v>71</v>
      </c>
      <c r="D194" s="35" t="s">
        <v>96</v>
      </c>
      <c r="E194" s="36" t="s">
        <v>39</v>
      </c>
      <c r="F194" s="36" t="s">
        <v>560</v>
      </c>
      <c r="G194" s="37">
        <v>2069</v>
      </c>
      <c r="H194" s="37">
        <v>353</v>
      </c>
      <c r="I194" s="37">
        <v>933</v>
      </c>
      <c r="J194" s="37">
        <v>5778</v>
      </c>
      <c r="K194" s="37">
        <v>1908</v>
      </c>
      <c r="L194" s="37">
        <v>1736</v>
      </c>
      <c r="M194" s="37">
        <v>1889</v>
      </c>
      <c r="N194" s="37">
        <v>1943</v>
      </c>
      <c r="O194" s="37">
        <v>1767</v>
      </c>
      <c r="P194" s="37">
        <v>21</v>
      </c>
      <c r="Q194" s="37">
        <v>1164</v>
      </c>
      <c r="R194" s="37">
        <v>4</v>
      </c>
      <c r="S194" s="37">
        <v>15</v>
      </c>
      <c r="T194" s="37">
        <v>1116</v>
      </c>
      <c r="U194" s="37">
        <v>944</v>
      </c>
      <c r="V194" s="37">
        <v>20</v>
      </c>
      <c r="W194" s="37">
        <v>5</v>
      </c>
      <c r="X194" s="37"/>
      <c r="Y194" s="37">
        <v>9</v>
      </c>
      <c r="Z194" s="37">
        <v>3011</v>
      </c>
      <c r="AA194" s="37">
        <v>161</v>
      </c>
      <c r="AB194" s="37">
        <v>225</v>
      </c>
      <c r="AC194" s="37">
        <v>183</v>
      </c>
      <c r="AD194" s="37"/>
      <c r="AE194" s="37"/>
      <c r="AF194" s="37"/>
      <c r="AG194" s="38">
        <f>IFERROR(0.05*Table1[[#This Row],[Projected population]],"")</f>
        <v>2478.75</v>
      </c>
      <c r="AH194" s="38">
        <f>IFERROR(0.0485*Table1[[#This Row],[Projected population]],"")</f>
        <v>2404.3875000000003</v>
      </c>
      <c r="AI194" s="38">
        <f>IFERROR(0.043*Table1[[#This Row],[Projected population]],"")</f>
        <v>2131.7249999999999</v>
      </c>
      <c r="AJ194" s="38">
        <v>49575</v>
      </c>
      <c r="AK194" s="38">
        <f>SUM(Table1[[#This Row],[105-2.2b Deliveries in unit(Fresh Still births)]:[105-2.2d Deliveries in unit(Live Births)]])</f>
        <v>1135</v>
      </c>
    </row>
    <row r="195" spans="1:37" x14ac:dyDescent="0.15">
      <c r="A195" t="s">
        <v>309</v>
      </c>
      <c r="B195" s="35" t="s">
        <v>99</v>
      </c>
      <c r="C195" s="35" t="s">
        <v>71</v>
      </c>
      <c r="D195" s="35" t="s">
        <v>97</v>
      </c>
      <c r="E195" s="36" t="s">
        <v>40</v>
      </c>
      <c r="F195" s="36" t="s">
        <v>554</v>
      </c>
      <c r="G195" s="37">
        <v>1992</v>
      </c>
      <c r="H195" s="37">
        <v>386</v>
      </c>
      <c r="I195" s="37">
        <v>793</v>
      </c>
      <c r="J195" s="37">
        <v>5308</v>
      </c>
      <c r="K195" s="37">
        <v>1618</v>
      </c>
      <c r="L195" s="37">
        <v>1202</v>
      </c>
      <c r="M195" s="37">
        <v>1965</v>
      </c>
      <c r="N195" s="37">
        <v>1910</v>
      </c>
      <c r="O195" s="37">
        <v>1302</v>
      </c>
      <c r="P195" s="37">
        <v>12</v>
      </c>
      <c r="Q195" s="37">
        <v>977</v>
      </c>
      <c r="R195" s="37">
        <v>11</v>
      </c>
      <c r="S195" s="37">
        <v>4</v>
      </c>
      <c r="T195" s="37">
        <v>968</v>
      </c>
      <c r="U195" s="37">
        <v>913</v>
      </c>
      <c r="V195" s="37">
        <v>10</v>
      </c>
      <c r="W195" s="37">
        <v>2</v>
      </c>
      <c r="X195" s="37"/>
      <c r="Y195" s="37">
        <v>5</v>
      </c>
      <c r="Z195" s="37">
        <v>2918</v>
      </c>
      <c r="AA195" s="37">
        <v>120</v>
      </c>
      <c r="AB195" s="37">
        <v>366</v>
      </c>
      <c r="AC195" s="37">
        <v>102</v>
      </c>
      <c r="AD195" s="37"/>
      <c r="AE195" s="37"/>
      <c r="AF195" s="37"/>
      <c r="AG195" s="38">
        <f>IFERROR(0.05*Table1[[#This Row],[Projected population]],"")</f>
        <v>2506.25</v>
      </c>
      <c r="AH195" s="38">
        <f>IFERROR(0.0485*Table1[[#This Row],[Projected population]],"")</f>
        <v>2431.0625</v>
      </c>
      <c r="AI195" s="38">
        <f>IFERROR(0.043*Table1[[#This Row],[Projected population]],"")</f>
        <v>2155.375</v>
      </c>
      <c r="AJ195" s="38">
        <v>50125</v>
      </c>
      <c r="AK195" s="38">
        <f>SUM(Table1[[#This Row],[105-2.2b Deliveries in unit(Fresh Still births)]:[105-2.2d Deliveries in unit(Live Births)]])</f>
        <v>983</v>
      </c>
    </row>
    <row r="196" spans="1:37" x14ac:dyDescent="0.15">
      <c r="A196" t="s">
        <v>310</v>
      </c>
      <c r="B196" s="35" t="s">
        <v>99</v>
      </c>
      <c r="C196" s="35" t="s">
        <v>71</v>
      </c>
      <c r="D196" s="35" t="s">
        <v>82</v>
      </c>
      <c r="E196" s="36" t="s">
        <v>36</v>
      </c>
      <c r="F196" s="36" t="s">
        <v>554</v>
      </c>
      <c r="G196" s="37">
        <v>2334</v>
      </c>
      <c r="H196" s="37">
        <v>389</v>
      </c>
      <c r="I196" s="37">
        <v>904</v>
      </c>
      <c r="J196" s="37">
        <v>6313</v>
      </c>
      <c r="K196" s="37">
        <v>2029</v>
      </c>
      <c r="L196" s="37">
        <v>1730</v>
      </c>
      <c r="M196" s="37">
        <v>2235</v>
      </c>
      <c r="N196" s="37">
        <v>2131</v>
      </c>
      <c r="O196" s="37">
        <v>1447</v>
      </c>
      <c r="P196" s="37">
        <v>12</v>
      </c>
      <c r="Q196" s="37">
        <v>878</v>
      </c>
      <c r="R196" s="37">
        <v>3</v>
      </c>
      <c r="S196" s="37">
        <v>3</v>
      </c>
      <c r="T196" s="37">
        <v>873</v>
      </c>
      <c r="U196" s="37">
        <v>861</v>
      </c>
      <c r="V196" s="37">
        <v>16</v>
      </c>
      <c r="W196" s="37"/>
      <c r="X196" s="37"/>
      <c r="Y196" s="37">
        <v>7</v>
      </c>
      <c r="Z196" s="37">
        <v>2835</v>
      </c>
      <c r="AA196" s="37">
        <v>128</v>
      </c>
      <c r="AB196" s="37">
        <v>350</v>
      </c>
      <c r="AC196" s="37">
        <v>89</v>
      </c>
      <c r="AD196" s="37"/>
      <c r="AE196" s="37"/>
      <c r="AF196" s="37"/>
      <c r="AG196" s="38">
        <f>IFERROR(0.05*Table1[[#This Row],[Projected population]],"")</f>
        <v>2506.25</v>
      </c>
      <c r="AH196" s="38">
        <f>IFERROR(0.0485*Table1[[#This Row],[Projected population]],"")</f>
        <v>2431.0625</v>
      </c>
      <c r="AI196" s="38">
        <f>IFERROR(0.043*Table1[[#This Row],[Projected population]],"")</f>
        <v>2155.375</v>
      </c>
      <c r="AJ196" s="38">
        <v>50125</v>
      </c>
      <c r="AK196" s="38">
        <f>SUM(Table1[[#This Row],[105-2.2b Deliveries in unit(Fresh Still births)]:[105-2.2d Deliveries in unit(Live Births)]])</f>
        <v>879</v>
      </c>
    </row>
    <row r="197" spans="1:37" x14ac:dyDescent="0.15">
      <c r="A197" t="s">
        <v>311</v>
      </c>
      <c r="B197" s="35" t="s">
        <v>99</v>
      </c>
      <c r="C197" s="35" t="s">
        <v>71</v>
      </c>
      <c r="D197" s="35" t="s">
        <v>83</v>
      </c>
      <c r="E197" s="36" t="s">
        <v>41</v>
      </c>
      <c r="F197" s="36" t="s">
        <v>554</v>
      </c>
      <c r="G197" s="37">
        <v>2322</v>
      </c>
      <c r="H197" s="37">
        <v>324</v>
      </c>
      <c r="I197" s="37">
        <v>911</v>
      </c>
      <c r="J197" s="37">
        <v>6367</v>
      </c>
      <c r="K197" s="37">
        <v>2130</v>
      </c>
      <c r="L197" s="37">
        <v>2338</v>
      </c>
      <c r="M197" s="37">
        <v>2234</v>
      </c>
      <c r="N197" s="37">
        <v>1754</v>
      </c>
      <c r="O197" s="37">
        <v>936</v>
      </c>
      <c r="P197" s="37">
        <v>11</v>
      </c>
      <c r="Q197" s="37">
        <v>993</v>
      </c>
      <c r="R197" s="37">
        <v>3</v>
      </c>
      <c r="S197" s="37">
        <v>3</v>
      </c>
      <c r="T197" s="37">
        <v>985</v>
      </c>
      <c r="U197" s="37">
        <v>944</v>
      </c>
      <c r="V197" s="37">
        <v>21</v>
      </c>
      <c r="W197" s="37">
        <v>1</v>
      </c>
      <c r="X197" s="37">
        <v>0</v>
      </c>
      <c r="Y197" s="37">
        <v>4</v>
      </c>
      <c r="Z197" s="37">
        <v>3444</v>
      </c>
      <c r="AA197" s="37">
        <v>201</v>
      </c>
      <c r="AB197" s="37">
        <v>415</v>
      </c>
      <c r="AC197" s="37">
        <v>118</v>
      </c>
      <c r="AD197" s="37"/>
      <c r="AE197" s="37"/>
      <c r="AF197" s="37">
        <v>0</v>
      </c>
      <c r="AG197" s="38">
        <f>IFERROR(0.05*Table1[[#This Row],[Projected population]],"")</f>
        <v>2506.25</v>
      </c>
      <c r="AH197" s="38">
        <f>IFERROR(0.0485*Table1[[#This Row],[Projected population]],"")</f>
        <v>2431.0625</v>
      </c>
      <c r="AI197" s="38">
        <f>IFERROR(0.043*Table1[[#This Row],[Projected population]],"")</f>
        <v>2155.375</v>
      </c>
      <c r="AJ197" s="38">
        <v>50125</v>
      </c>
      <c r="AK197" s="38">
        <f>SUM(Table1[[#This Row],[105-2.2b Deliveries in unit(Fresh Still births)]:[105-2.2d Deliveries in unit(Live Births)]])</f>
        <v>991</v>
      </c>
    </row>
    <row r="198" spans="1:37" x14ac:dyDescent="0.15">
      <c r="A198" t="s">
        <v>312</v>
      </c>
      <c r="B198" s="35" t="s">
        <v>99</v>
      </c>
      <c r="C198" s="35" t="s">
        <v>71</v>
      </c>
      <c r="D198" s="35" t="s">
        <v>84</v>
      </c>
      <c r="E198" s="36" t="s">
        <v>42</v>
      </c>
      <c r="F198" s="36" t="s">
        <v>554</v>
      </c>
      <c r="G198" s="37">
        <v>1825</v>
      </c>
      <c r="H198" s="37">
        <v>352</v>
      </c>
      <c r="I198" s="37">
        <v>953</v>
      </c>
      <c r="J198" s="37">
        <v>6055</v>
      </c>
      <c r="K198" s="37">
        <v>1663</v>
      </c>
      <c r="L198" s="37">
        <v>2538</v>
      </c>
      <c r="M198" s="37">
        <v>1707</v>
      </c>
      <c r="N198" s="37">
        <v>1488</v>
      </c>
      <c r="O198" s="37">
        <v>920</v>
      </c>
      <c r="P198" s="37">
        <v>11</v>
      </c>
      <c r="Q198" s="37">
        <v>1045</v>
      </c>
      <c r="R198" s="37"/>
      <c r="S198" s="37">
        <v>5</v>
      </c>
      <c r="T198" s="37">
        <v>1037</v>
      </c>
      <c r="U198" s="37">
        <v>1020</v>
      </c>
      <c r="V198" s="37">
        <v>25</v>
      </c>
      <c r="W198" s="37">
        <v>1</v>
      </c>
      <c r="X198" s="37"/>
      <c r="Y198" s="37">
        <v>5</v>
      </c>
      <c r="Z198" s="37">
        <v>3400</v>
      </c>
      <c r="AA198" s="37">
        <v>151</v>
      </c>
      <c r="AB198" s="37">
        <v>368</v>
      </c>
      <c r="AC198" s="37">
        <v>151</v>
      </c>
      <c r="AD198" s="37"/>
      <c r="AE198" s="37"/>
      <c r="AF198" s="37"/>
      <c r="AG198" s="38">
        <f>IFERROR(0.05*Table1[[#This Row],[Projected population]],"")</f>
        <v>2506.25</v>
      </c>
      <c r="AH198" s="38">
        <f>IFERROR(0.0485*Table1[[#This Row],[Projected population]],"")</f>
        <v>2431.0625</v>
      </c>
      <c r="AI198" s="38">
        <f>IFERROR(0.043*Table1[[#This Row],[Projected population]],"")</f>
        <v>2155.375</v>
      </c>
      <c r="AJ198" s="38">
        <v>50125</v>
      </c>
      <c r="AK198" s="38">
        <f>SUM(Table1[[#This Row],[105-2.2b Deliveries in unit(Fresh Still births)]:[105-2.2d Deliveries in unit(Live Births)]])</f>
        <v>1042</v>
      </c>
    </row>
    <row r="199" spans="1:37" x14ac:dyDescent="0.15">
      <c r="A199" t="s">
        <v>313</v>
      </c>
      <c r="B199" s="35" t="s">
        <v>99</v>
      </c>
      <c r="C199" s="35" t="s">
        <v>71</v>
      </c>
      <c r="D199" s="35" t="s">
        <v>85</v>
      </c>
      <c r="E199" s="36" t="s">
        <v>43</v>
      </c>
      <c r="F199" s="36" t="s">
        <v>555</v>
      </c>
      <c r="G199" s="37">
        <v>1768</v>
      </c>
      <c r="H199" s="37">
        <v>301</v>
      </c>
      <c r="I199" s="37">
        <v>864</v>
      </c>
      <c r="J199" s="37">
        <v>6448</v>
      </c>
      <c r="K199" s="37">
        <v>1697</v>
      </c>
      <c r="L199" s="37">
        <v>2145</v>
      </c>
      <c r="M199" s="37">
        <v>1768</v>
      </c>
      <c r="N199" s="37">
        <v>1292</v>
      </c>
      <c r="O199" s="37">
        <v>871</v>
      </c>
      <c r="P199" s="37">
        <v>16</v>
      </c>
      <c r="Q199" s="37">
        <v>1003</v>
      </c>
      <c r="R199" s="37">
        <v>4</v>
      </c>
      <c r="S199" s="37">
        <v>4</v>
      </c>
      <c r="T199" s="37">
        <v>980</v>
      </c>
      <c r="U199" s="37">
        <v>963</v>
      </c>
      <c r="V199" s="37">
        <v>14</v>
      </c>
      <c r="W199" s="37">
        <v>1</v>
      </c>
      <c r="X199" s="37"/>
      <c r="Y199" s="37">
        <v>5</v>
      </c>
      <c r="Z199" s="37">
        <v>3700</v>
      </c>
      <c r="AA199" s="37">
        <v>191</v>
      </c>
      <c r="AB199" s="37">
        <v>520</v>
      </c>
      <c r="AC199" s="37">
        <v>185</v>
      </c>
      <c r="AD199" s="37"/>
      <c r="AE199" s="37"/>
      <c r="AF199" s="37"/>
      <c r="AG199" s="38">
        <f>IFERROR(0.05*Table1[[#This Row],[Projected population]],"")</f>
        <v>2532.5</v>
      </c>
      <c r="AH199" s="38">
        <f>IFERROR(0.0485*Table1[[#This Row],[Projected population]],"")</f>
        <v>2456.5250000000001</v>
      </c>
      <c r="AI199" s="38">
        <f>IFERROR(0.043*Table1[[#This Row],[Projected population]],"")</f>
        <v>2177.9499999999998</v>
      </c>
      <c r="AJ199" s="38">
        <v>50650</v>
      </c>
      <c r="AK199" s="38">
        <f>SUM(Table1[[#This Row],[105-2.2b Deliveries in unit(Fresh Still births)]:[105-2.2d Deliveries in unit(Live Births)]])</f>
        <v>988</v>
      </c>
    </row>
    <row r="200" spans="1:37" x14ac:dyDescent="0.15">
      <c r="A200" t="s">
        <v>314</v>
      </c>
      <c r="B200" s="35" t="s">
        <v>99</v>
      </c>
      <c r="C200" s="35" t="s">
        <v>71</v>
      </c>
      <c r="D200" s="35" t="s">
        <v>86</v>
      </c>
      <c r="E200" s="36" t="s">
        <v>44</v>
      </c>
      <c r="F200" s="36" t="s">
        <v>555</v>
      </c>
      <c r="G200" s="37">
        <v>2049</v>
      </c>
      <c r="H200" s="37">
        <v>373</v>
      </c>
      <c r="I200" s="37">
        <v>824</v>
      </c>
      <c r="J200" s="37">
        <v>5977</v>
      </c>
      <c r="K200" s="37">
        <v>1865</v>
      </c>
      <c r="L200" s="37">
        <v>2527</v>
      </c>
      <c r="M200" s="37">
        <v>1909</v>
      </c>
      <c r="N200" s="37">
        <v>1577</v>
      </c>
      <c r="O200" s="37">
        <v>1097</v>
      </c>
      <c r="P200" s="37">
        <v>59</v>
      </c>
      <c r="Q200" s="37">
        <v>952</v>
      </c>
      <c r="R200" s="37">
        <v>2</v>
      </c>
      <c r="S200" s="37">
        <v>5</v>
      </c>
      <c r="T200" s="37">
        <v>945</v>
      </c>
      <c r="U200" s="37">
        <v>912</v>
      </c>
      <c r="V200" s="37">
        <v>15</v>
      </c>
      <c r="W200" s="37">
        <v>1</v>
      </c>
      <c r="X200" s="37"/>
      <c r="Y200" s="37">
        <v>13</v>
      </c>
      <c r="Z200" s="37">
        <v>3559</v>
      </c>
      <c r="AA200" s="37">
        <v>202</v>
      </c>
      <c r="AB200" s="37">
        <v>454</v>
      </c>
      <c r="AC200" s="37">
        <v>202</v>
      </c>
      <c r="AD200" s="37"/>
      <c r="AE200" s="37">
        <v>1</v>
      </c>
      <c r="AF200" s="37"/>
      <c r="AG200" s="38">
        <f>IFERROR(0.05*Table1[[#This Row],[Projected population]],"")</f>
        <v>2532.5</v>
      </c>
      <c r="AH200" s="38">
        <f>IFERROR(0.0485*Table1[[#This Row],[Projected population]],"")</f>
        <v>2456.5250000000001</v>
      </c>
      <c r="AI200" s="38">
        <f>IFERROR(0.043*Table1[[#This Row],[Projected population]],"")</f>
        <v>2177.9499999999998</v>
      </c>
      <c r="AJ200" s="38">
        <v>50650</v>
      </c>
      <c r="AK200" s="38">
        <f>SUM(Table1[[#This Row],[105-2.2b Deliveries in unit(Fresh Still births)]:[105-2.2d Deliveries in unit(Live Births)]])</f>
        <v>952</v>
      </c>
    </row>
    <row r="201" spans="1:37" x14ac:dyDescent="0.15">
      <c r="A201" t="s">
        <v>315</v>
      </c>
      <c r="B201" s="35" t="s">
        <v>99</v>
      </c>
      <c r="C201" s="35" t="s">
        <v>71</v>
      </c>
      <c r="D201" s="35" t="s">
        <v>87</v>
      </c>
      <c r="E201" s="36" t="s">
        <v>35</v>
      </c>
      <c r="F201" s="36" t="s">
        <v>555</v>
      </c>
      <c r="G201" s="37">
        <v>1889</v>
      </c>
      <c r="H201" s="37">
        <v>344</v>
      </c>
      <c r="I201" s="37">
        <v>873</v>
      </c>
      <c r="J201" s="37">
        <v>5741</v>
      </c>
      <c r="K201" s="37">
        <v>1682</v>
      </c>
      <c r="L201" s="37">
        <v>2233</v>
      </c>
      <c r="M201" s="37">
        <v>1829</v>
      </c>
      <c r="N201" s="37">
        <v>1722</v>
      </c>
      <c r="O201" s="37">
        <v>986</v>
      </c>
      <c r="P201" s="37">
        <v>10</v>
      </c>
      <c r="Q201" s="37">
        <v>1010</v>
      </c>
      <c r="R201" s="37">
        <v>1</v>
      </c>
      <c r="S201" s="37">
        <v>2</v>
      </c>
      <c r="T201" s="37">
        <v>1007</v>
      </c>
      <c r="U201" s="37">
        <v>976</v>
      </c>
      <c r="V201" s="37">
        <v>30</v>
      </c>
      <c r="W201" s="37">
        <v>1</v>
      </c>
      <c r="X201" s="37"/>
      <c r="Y201" s="37">
        <v>4</v>
      </c>
      <c r="Z201" s="37">
        <v>3767</v>
      </c>
      <c r="AA201" s="37">
        <v>143</v>
      </c>
      <c r="AB201" s="37">
        <v>568</v>
      </c>
      <c r="AC201" s="37">
        <v>169</v>
      </c>
      <c r="AD201" s="37"/>
      <c r="AE201" s="37">
        <v>2</v>
      </c>
      <c r="AF201" s="37">
        <v>1</v>
      </c>
      <c r="AG201" s="38">
        <f>IFERROR(0.05*Table1[[#This Row],[Projected population]],"")</f>
        <v>2532.5</v>
      </c>
      <c r="AH201" s="38">
        <f>IFERROR(0.0485*Table1[[#This Row],[Projected population]],"")</f>
        <v>2456.5250000000001</v>
      </c>
      <c r="AI201" s="38">
        <f>IFERROR(0.043*Table1[[#This Row],[Projected population]],"")</f>
        <v>2177.9499999999998</v>
      </c>
      <c r="AJ201" s="38">
        <v>50650</v>
      </c>
      <c r="AK201" s="38">
        <f>SUM(Table1[[#This Row],[105-2.2b Deliveries in unit(Fresh Still births)]:[105-2.2d Deliveries in unit(Live Births)]])</f>
        <v>1010</v>
      </c>
    </row>
    <row r="202" spans="1:37" x14ac:dyDescent="0.15">
      <c r="A202" t="s">
        <v>316</v>
      </c>
      <c r="B202" s="35" t="s">
        <v>99</v>
      </c>
      <c r="C202" s="35" t="s">
        <v>71</v>
      </c>
      <c r="D202" s="35" t="s">
        <v>88</v>
      </c>
      <c r="E202" s="36" t="s">
        <v>45</v>
      </c>
      <c r="F202" s="36" t="s">
        <v>555</v>
      </c>
      <c r="G202" s="37">
        <v>1881</v>
      </c>
      <c r="H202" s="37">
        <v>384</v>
      </c>
      <c r="I202" s="37">
        <v>892</v>
      </c>
      <c r="J202" s="37">
        <v>5786</v>
      </c>
      <c r="K202" s="37">
        <v>1548</v>
      </c>
      <c r="L202" s="37">
        <v>1643</v>
      </c>
      <c r="M202" s="37">
        <v>1828</v>
      </c>
      <c r="N202" s="37">
        <v>1827</v>
      </c>
      <c r="O202" s="37">
        <v>1230</v>
      </c>
      <c r="P202" s="37">
        <v>25</v>
      </c>
      <c r="Q202" s="37">
        <v>1006</v>
      </c>
      <c r="R202" s="37">
        <v>1</v>
      </c>
      <c r="S202" s="37">
        <v>2</v>
      </c>
      <c r="T202" s="37">
        <v>1003</v>
      </c>
      <c r="U202" s="37">
        <v>981</v>
      </c>
      <c r="V202" s="37">
        <v>25</v>
      </c>
      <c r="W202" s="37"/>
      <c r="X202" s="37"/>
      <c r="Y202" s="37">
        <v>13</v>
      </c>
      <c r="Z202" s="37">
        <v>3836</v>
      </c>
      <c r="AA202" s="37">
        <v>209</v>
      </c>
      <c r="AB202" s="37">
        <v>554</v>
      </c>
      <c r="AC202" s="37">
        <v>158</v>
      </c>
      <c r="AD202" s="37"/>
      <c r="AE202" s="37"/>
      <c r="AF202" s="37">
        <v>12</v>
      </c>
      <c r="AG202" s="38">
        <f>IFERROR(0.05*Table1[[#This Row],[Projected population]],"")</f>
        <v>2532.5</v>
      </c>
      <c r="AH202" s="38">
        <f>IFERROR(0.0485*Table1[[#This Row],[Projected population]],"")</f>
        <v>2456.5250000000001</v>
      </c>
      <c r="AI202" s="38">
        <f>IFERROR(0.043*Table1[[#This Row],[Projected population]],"")</f>
        <v>2177.9499999999998</v>
      </c>
      <c r="AJ202" s="38">
        <v>50650</v>
      </c>
      <c r="AK202" s="38">
        <f>SUM(Table1[[#This Row],[105-2.2b Deliveries in unit(Fresh Still births)]:[105-2.2d Deliveries in unit(Live Births)]])</f>
        <v>1006</v>
      </c>
    </row>
    <row r="203" spans="1:37" x14ac:dyDescent="0.15">
      <c r="A203" t="s">
        <v>317</v>
      </c>
      <c r="B203" s="35" t="s">
        <v>99</v>
      </c>
      <c r="C203" s="35" t="s">
        <v>71</v>
      </c>
      <c r="D203" s="35" t="s">
        <v>89</v>
      </c>
      <c r="E203" s="36" t="s">
        <v>49</v>
      </c>
      <c r="F203" s="36" t="s">
        <v>556</v>
      </c>
      <c r="G203" s="37">
        <v>1911</v>
      </c>
      <c r="H203" s="37">
        <v>369</v>
      </c>
      <c r="I203" s="37">
        <v>796</v>
      </c>
      <c r="J203" s="37">
        <v>5547</v>
      </c>
      <c r="K203" s="37">
        <v>1649</v>
      </c>
      <c r="L203" s="37">
        <v>1688</v>
      </c>
      <c r="M203" s="37">
        <v>1885</v>
      </c>
      <c r="N203" s="37">
        <v>1858</v>
      </c>
      <c r="O203" s="37">
        <v>1079</v>
      </c>
      <c r="P203" s="37">
        <v>38</v>
      </c>
      <c r="Q203" s="37">
        <v>938</v>
      </c>
      <c r="R203" s="37">
        <v>2</v>
      </c>
      <c r="S203" s="37">
        <v>1</v>
      </c>
      <c r="T203" s="37">
        <v>935</v>
      </c>
      <c r="U203" s="37">
        <v>907</v>
      </c>
      <c r="V203" s="37">
        <v>16</v>
      </c>
      <c r="W203" s="37" t="s">
        <v>48</v>
      </c>
      <c r="X203" s="37" t="s">
        <v>48</v>
      </c>
      <c r="Y203" s="37">
        <v>12</v>
      </c>
      <c r="Z203" s="37">
        <v>3695</v>
      </c>
      <c r="AA203" s="37">
        <v>142</v>
      </c>
      <c r="AB203" s="37">
        <v>581</v>
      </c>
      <c r="AC203" s="37">
        <v>190</v>
      </c>
      <c r="AD203" s="37" t="s">
        <v>48</v>
      </c>
      <c r="AE203" s="37">
        <v>1</v>
      </c>
      <c r="AF203" s="37">
        <v>8</v>
      </c>
      <c r="AG203" s="38">
        <f>IFERROR(0.05*Table1[[#This Row],[Projected population]],"")</f>
        <v>2557.5</v>
      </c>
      <c r="AH203" s="38">
        <f>IFERROR(0.0485*Table1[[#This Row],[Projected population]],"")</f>
        <v>2480.7750000000001</v>
      </c>
      <c r="AI203" s="38">
        <f>IFERROR(0.043*Table1[[#This Row],[Projected population]],"")</f>
        <v>2199.4499999999998</v>
      </c>
      <c r="AJ203" s="38">
        <v>51150</v>
      </c>
      <c r="AK203" s="38">
        <f>SUM(Table1[[#This Row],[105-2.2b Deliveries in unit(Fresh Still births)]:[105-2.2d Deliveries in unit(Live Births)]])</f>
        <v>938</v>
      </c>
    </row>
    <row r="204" spans="1:37" x14ac:dyDescent="0.15">
      <c r="A204" t="s">
        <v>318</v>
      </c>
      <c r="B204" s="35" t="s">
        <v>99</v>
      </c>
      <c r="C204" s="35" t="s">
        <v>71</v>
      </c>
      <c r="D204" s="35" t="s">
        <v>90</v>
      </c>
      <c r="E204" s="36" t="s">
        <v>50</v>
      </c>
      <c r="F204" s="36" t="s">
        <v>556</v>
      </c>
      <c r="G204" s="37">
        <v>2318</v>
      </c>
      <c r="H204" s="37">
        <v>476</v>
      </c>
      <c r="I204" s="37">
        <v>1085</v>
      </c>
      <c r="J204" s="37">
        <v>6879</v>
      </c>
      <c r="K204" s="37">
        <v>2029</v>
      </c>
      <c r="L204" s="37">
        <v>2028</v>
      </c>
      <c r="M204" s="37">
        <v>2124</v>
      </c>
      <c r="N204" s="37">
        <v>2145</v>
      </c>
      <c r="O204" s="37">
        <v>1766</v>
      </c>
      <c r="P204" s="37">
        <v>53</v>
      </c>
      <c r="Q204" s="37">
        <v>1096</v>
      </c>
      <c r="R204" s="37">
        <v>4</v>
      </c>
      <c r="S204" s="37">
        <v>3</v>
      </c>
      <c r="T204" s="37">
        <v>1083</v>
      </c>
      <c r="U204" s="37">
        <v>1038</v>
      </c>
      <c r="V204" s="37">
        <v>19</v>
      </c>
      <c r="W204" s="37">
        <v>1</v>
      </c>
      <c r="X204" s="37" t="s">
        <v>48</v>
      </c>
      <c r="Y204" s="37">
        <v>18</v>
      </c>
      <c r="Z204" s="37">
        <v>4080</v>
      </c>
      <c r="AA204" s="37">
        <v>173</v>
      </c>
      <c r="AB204" s="37">
        <v>606</v>
      </c>
      <c r="AC204" s="37">
        <v>184</v>
      </c>
      <c r="AD204" s="37" t="s">
        <v>48</v>
      </c>
      <c r="AE204" s="37">
        <v>8</v>
      </c>
      <c r="AF204" s="37">
        <v>18</v>
      </c>
      <c r="AG204" s="38">
        <f>IFERROR(0.05*Table1[[#This Row],[Projected population]],"")</f>
        <v>2557.5</v>
      </c>
      <c r="AH204" s="38">
        <f>IFERROR(0.0485*Table1[[#This Row],[Projected population]],"")</f>
        <v>2480.7750000000001</v>
      </c>
      <c r="AI204" s="38">
        <f>IFERROR(0.043*Table1[[#This Row],[Projected population]],"")</f>
        <v>2199.4499999999998</v>
      </c>
      <c r="AJ204" s="38">
        <v>51150</v>
      </c>
      <c r="AK204" s="38">
        <f>SUM(Table1[[#This Row],[105-2.2b Deliveries in unit(Fresh Still births)]:[105-2.2d Deliveries in unit(Live Births)]])</f>
        <v>1090</v>
      </c>
    </row>
    <row r="205" spans="1:37" x14ac:dyDescent="0.15">
      <c r="A205" t="s">
        <v>319</v>
      </c>
      <c r="B205" s="35" t="s">
        <v>99</v>
      </c>
      <c r="C205" s="35" t="s">
        <v>71</v>
      </c>
      <c r="D205" s="35" t="s">
        <v>91</v>
      </c>
      <c r="E205" s="36" t="s">
        <v>58</v>
      </c>
      <c r="F205" s="36" t="s">
        <v>556</v>
      </c>
      <c r="G205" s="37">
        <v>2356</v>
      </c>
      <c r="H205" s="37">
        <v>448</v>
      </c>
      <c r="I205" s="37">
        <v>1227</v>
      </c>
      <c r="J205" s="37">
        <v>7447</v>
      </c>
      <c r="K205" s="37">
        <v>2194</v>
      </c>
      <c r="L205" s="37">
        <v>1938</v>
      </c>
      <c r="M205" s="37">
        <v>2180</v>
      </c>
      <c r="N205" s="37">
        <v>2120</v>
      </c>
      <c r="O205" s="37">
        <v>2010</v>
      </c>
      <c r="P205" s="37">
        <v>21</v>
      </c>
      <c r="Q205" s="37">
        <v>1226</v>
      </c>
      <c r="R205" s="37">
        <v>6</v>
      </c>
      <c r="S205" s="37">
        <v>1</v>
      </c>
      <c r="T205" s="37">
        <v>1216</v>
      </c>
      <c r="U205" s="37">
        <v>1208</v>
      </c>
      <c r="V205" s="37">
        <v>29</v>
      </c>
      <c r="W205" s="37">
        <v>3</v>
      </c>
      <c r="X205" s="37" t="s">
        <v>48</v>
      </c>
      <c r="Y205" s="37">
        <v>21</v>
      </c>
      <c r="Z205" s="37">
        <v>5276</v>
      </c>
      <c r="AA205" s="37">
        <v>253</v>
      </c>
      <c r="AB205" s="37">
        <v>914</v>
      </c>
      <c r="AC205" s="37">
        <v>282</v>
      </c>
      <c r="AD205" s="37" t="s">
        <v>48</v>
      </c>
      <c r="AE205" s="37">
        <v>7</v>
      </c>
      <c r="AF205" s="37">
        <v>28</v>
      </c>
      <c r="AG205" s="38">
        <f>IFERROR(0.05*Table1[[#This Row],[Projected population]],"")</f>
        <v>2557.5</v>
      </c>
      <c r="AH205" s="38">
        <f>IFERROR(0.0485*Table1[[#This Row],[Projected population]],"")</f>
        <v>2480.7750000000001</v>
      </c>
      <c r="AI205" s="38">
        <f>IFERROR(0.043*Table1[[#This Row],[Projected population]],"")</f>
        <v>2199.4499999999998</v>
      </c>
      <c r="AJ205" s="38">
        <v>51150</v>
      </c>
      <c r="AK205" s="38">
        <f>SUM(Table1[[#This Row],[105-2.2b Deliveries in unit(Fresh Still births)]:[105-2.2d Deliveries in unit(Live Births)]])</f>
        <v>1223</v>
      </c>
    </row>
    <row r="206" spans="1:37" x14ac:dyDescent="0.15">
      <c r="A206" t="s">
        <v>320</v>
      </c>
      <c r="B206" s="35" t="s">
        <v>99</v>
      </c>
      <c r="C206" s="35" t="s">
        <v>71</v>
      </c>
      <c r="D206" s="35" t="s">
        <v>92</v>
      </c>
      <c r="E206" s="36" t="s">
        <v>59</v>
      </c>
      <c r="F206" s="36" t="s">
        <v>556</v>
      </c>
      <c r="G206" s="37">
        <v>2001</v>
      </c>
      <c r="H206" s="37">
        <v>467</v>
      </c>
      <c r="I206" s="37">
        <v>1326</v>
      </c>
      <c r="J206" s="37">
        <v>7122</v>
      </c>
      <c r="K206" s="37">
        <v>1745</v>
      </c>
      <c r="L206" s="37">
        <v>1846</v>
      </c>
      <c r="M206" s="37">
        <v>1905</v>
      </c>
      <c r="N206" s="37">
        <v>1642</v>
      </c>
      <c r="O206" s="37">
        <v>1517</v>
      </c>
      <c r="P206" s="37">
        <v>35</v>
      </c>
      <c r="Q206" s="37">
        <v>1399</v>
      </c>
      <c r="R206" s="37">
        <v>3</v>
      </c>
      <c r="S206" s="37">
        <v>3</v>
      </c>
      <c r="T206" s="37">
        <v>1381</v>
      </c>
      <c r="U206" s="37">
        <v>1351</v>
      </c>
      <c r="V206" s="37">
        <v>19</v>
      </c>
      <c r="W206" s="37">
        <v>2</v>
      </c>
      <c r="X206" s="37">
        <v>1</v>
      </c>
      <c r="Y206" s="37">
        <v>12</v>
      </c>
      <c r="Z206" s="37">
        <v>5242</v>
      </c>
      <c r="AA206" s="37">
        <v>209</v>
      </c>
      <c r="AB206" s="37">
        <v>765</v>
      </c>
      <c r="AC206" s="37">
        <v>275</v>
      </c>
      <c r="AD206" s="37">
        <v>1</v>
      </c>
      <c r="AE206" s="37">
        <v>8</v>
      </c>
      <c r="AF206" s="37">
        <v>29</v>
      </c>
      <c r="AG206" s="38">
        <f>IFERROR(0.05*Table1[[#This Row],[Projected population]],"")</f>
        <v>2557.5</v>
      </c>
      <c r="AH206" s="38">
        <f>IFERROR(0.0485*Table1[[#This Row],[Projected population]],"")</f>
        <v>2480.7750000000001</v>
      </c>
      <c r="AI206" s="38">
        <f>IFERROR(0.043*Table1[[#This Row],[Projected population]],"")</f>
        <v>2199.4499999999998</v>
      </c>
      <c r="AJ206" s="38">
        <v>51150</v>
      </c>
      <c r="AK206" s="38">
        <f>SUM(Table1[[#This Row],[105-2.2b Deliveries in unit(Fresh Still births)]:[105-2.2d Deliveries in unit(Live Births)]])</f>
        <v>1387</v>
      </c>
    </row>
    <row r="207" spans="1:37" x14ac:dyDescent="0.15">
      <c r="A207" t="s">
        <v>321</v>
      </c>
      <c r="B207" s="35" t="s">
        <v>99</v>
      </c>
      <c r="C207" s="35" t="s">
        <v>71</v>
      </c>
      <c r="D207" s="35" t="s">
        <v>93</v>
      </c>
      <c r="E207" s="36" t="s">
        <v>81</v>
      </c>
      <c r="F207" s="36" t="s">
        <v>557</v>
      </c>
      <c r="G207" s="37">
        <v>1963</v>
      </c>
      <c r="H207" s="37">
        <v>488</v>
      </c>
      <c r="I207" s="37">
        <v>1079</v>
      </c>
      <c r="J207" s="37">
        <v>6197</v>
      </c>
      <c r="K207" s="37">
        <v>1480</v>
      </c>
      <c r="L207" s="37">
        <v>1287</v>
      </c>
      <c r="M207" s="37">
        <v>1903</v>
      </c>
      <c r="N207" s="37">
        <v>1335</v>
      </c>
      <c r="O207" s="37">
        <v>1430</v>
      </c>
      <c r="P207" s="37">
        <v>14</v>
      </c>
      <c r="Q207" s="37">
        <v>1223</v>
      </c>
      <c r="R207" s="37">
        <v>4</v>
      </c>
      <c r="S207" s="37">
        <v>7</v>
      </c>
      <c r="T207" s="37">
        <v>1217</v>
      </c>
      <c r="U207" s="37">
        <v>1199</v>
      </c>
      <c r="V207" s="37">
        <v>21</v>
      </c>
      <c r="W207" s="37">
        <v>1</v>
      </c>
      <c r="X207" s="37" t="s">
        <v>48</v>
      </c>
      <c r="Y207" s="37">
        <v>13</v>
      </c>
      <c r="Z207" s="37">
        <v>4411</v>
      </c>
      <c r="AA207" s="37">
        <v>144</v>
      </c>
      <c r="AB207" s="37">
        <v>654</v>
      </c>
      <c r="AC207" s="37">
        <v>187</v>
      </c>
      <c r="AD207" s="37" t="s">
        <v>48</v>
      </c>
      <c r="AE207" s="37">
        <v>10</v>
      </c>
      <c r="AF207" s="37">
        <v>27</v>
      </c>
      <c r="AG207" s="38">
        <f>IFERROR(0.05*Table1[[#This Row],[Projected population]],"")</f>
        <v>2582.5</v>
      </c>
      <c r="AH207" s="38">
        <f>IFERROR(0.0485*Table1[[#This Row],[Projected population]],"")</f>
        <v>2505.0250000000001</v>
      </c>
      <c r="AI207" s="38">
        <f>IFERROR(0.043*Table1[[#This Row],[Projected population]],"")</f>
        <v>2220.9499999999998</v>
      </c>
      <c r="AJ207" s="38">
        <v>51650</v>
      </c>
      <c r="AK207" s="38">
        <f>SUM(Table1[[#This Row],[105-2.2b Deliveries in unit(Fresh Still births)]:[105-2.2d Deliveries in unit(Live Births)]])</f>
        <v>1228</v>
      </c>
    </row>
    <row r="208" spans="1:37" x14ac:dyDescent="0.15">
      <c r="A208" t="s">
        <v>322</v>
      </c>
      <c r="B208" s="35" t="s">
        <v>100</v>
      </c>
      <c r="C208" s="35" t="s">
        <v>72</v>
      </c>
      <c r="D208" s="35" t="s">
        <v>98</v>
      </c>
      <c r="E208" s="36" t="s">
        <v>34</v>
      </c>
      <c r="F208" s="36" t="s">
        <v>560</v>
      </c>
      <c r="G208" s="37">
        <v>1192</v>
      </c>
      <c r="H208" s="37">
        <v>240</v>
      </c>
      <c r="I208" s="37">
        <v>671</v>
      </c>
      <c r="J208" s="37">
        <v>3271</v>
      </c>
      <c r="K208" s="37">
        <v>1007</v>
      </c>
      <c r="L208" s="37">
        <v>695</v>
      </c>
      <c r="M208" s="37">
        <v>1445</v>
      </c>
      <c r="N208" s="37">
        <v>1373</v>
      </c>
      <c r="O208" s="37">
        <v>663</v>
      </c>
      <c r="P208" s="37">
        <v>13</v>
      </c>
      <c r="Q208" s="37">
        <v>620</v>
      </c>
      <c r="R208" s="37">
        <v>8</v>
      </c>
      <c r="S208" s="37">
        <v>6</v>
      </c>
      <c r="T208" s="37">
        <v>585</v>
      </c>
      <c r="U208" s="37">
        <v>144</v>
      </c>
      <c r="V208" s="37">
        <v>48</v>
      </c>
      <c r="W208" s="37">
        <v>2</v>
      </c>
      <c r="X208" s="37"/>
      <c r="Y208" s="37">
        <v>121</v>
      </c>
      <c r="Z208" s="37">
        <v>1422</v>
      </c>
      <c r="AA208" s="37">
        <v>59</v>
      </c>
      <c r="AB208" s="37">
        <v>98</v>
      </c>
      <c r="AC208" s="37">
        <v>9</v>
      </c>
      <c r="AD208" s="37">
        <v>6</v>
      </c>
      <c r="AE208" s="37">
        <v>6</v>
      </c>
      <c r="AF208" s="37">
        <v>13</v>
      </c>
      <c r="AG208" s="38">
        <f>IFERROR(0.05*Table1[[#This Row],[Projected population]],"")</f>
        <v>1637.5</v>
      </c>
      <c r="AH208" s="38">
        <f>IFERROR(0.0485*Table1[[#This Row],[Projected population]],"")</f>
        <v>1588.375</v>
      </c>
      <c r="AI208" s="38">
        <f>IFERROR(0.043*Table1[[#This Row],[Projected population]],"")</f>
        <v>1408.25</v>
      </c>
      <c r="AJ208" s="38">
        <v>32750</v>
      </c>
      <c r="AK208" s="38">
        <f>SUM(Table1[[#This Row],[105-2.2b Deliveries in unit(Fresh Still births)]:[105-2.2d Deliveries in unit(Live Births)]])</f>
        <v>599</v>
      </c>
    </row>
    <row r="209" spans="1:37" x14ac:dyDescent="0.15">
      <c r="A209" t="s">
        <v>323</v>
      </c>
      <c r="B209" s="35" t="s">
        <v>100</v>
      </c>
      <c r="C209" s="35" t="s">
        <v>72</v>
      </c>
      <c r="D209" s="35" t="s">
        <v>94</v>
      </c>
      <c r="E209" s="36" t="s">
        <v>37</v>
      </c>
      <c r="F209" s="36" t="s">
        <v>560</v>
      </c>
      <c r="G209" s="37">
        <v>1506</v>
      </c>
      <c r="H209" s="37">
        <v>324</v>
      </c>
      <c r="I209" s="37">
        <v>874</v>
      </c>
      <c r="J209" s="37">
        <v>4067</v>
      </c>
      <c r="K209" s="37">
        <v>1125</v>
      </c>
      <c r="L209" s="37">
        <v>984</v>
      </c>
      <c r="M209" s="37">
        <v>1123</v>
      </c>
      <c r="N209" s="37">
        <v>1323</v>
      </c>
      <c r="O209" s="37">
        <v>566</v>
      </c>
      <c r="P209" s="37">
        <v>16</v>
      </c>
      <c r="Q209" s="37">
        <v>637</v>
      </c>
      <c r="R209" s="37">
        <v>7</v>
      </c>
      <c r="S209" s="37">
        <v>4</v>
      </c>
      <c r="T209" s="37">
        <v>654</v>
      </c>
      <c r="U209" s="37">
        <v>513</v>
      </c>
      <c r="V209" s="37">
        <v>24</v>
      </c>
      <c r="W209" s="37">
        <v>2</v>
      </c>
      <c r="X209" s="37"/>
      <c r="Y209" s="37">
        <v>12</v>
      </c>
      <c r="Z209" s="37">
        <v>1655</v>
      </c>
      <c r="AA209" s="37">
        <v>20</v>
      </c>
      <c r="AB209" s="37">
        <v>113</v>
      </c>
      <c r="AC209" s="37">
        <v>60</v>
      </c>
      <c r="AD209" s="37">
        <v>4</v>
      </c>
      <c r="AE209" s="37">
        <v>4</v>
      </c>
      <c r="AF209" s="37">
        <v>17</v>
      </c>
      <c r="AG209" s="38">
        <f>IFERROR(0.05*Table1[[#This Row],[Projected population]],"")</f>
        <v>1637.5</v>
      </c>
      <c r="AH209" s="38">
        <f>IFERROR(0.0485*Table1[[#This Row],[Projected population]],"")</f>
        <v>1588.375</v>
      </c>
      <c r="AI209" s="38">
        <f>IFERROR(0.043*Table1[[#This Row],[Projected population]],"")</f>
        <v>1408.25</v>
      </c>
      <c r="AJ209" s="38">
        <v>32750</v>
      </c>
      <c r="AK209" s="38">
        <f>SUM(Table1[[#This Row],[105-2.2b Deliveries in unit(Fresh Still births)]:[105-2.2d Deliveries in unit(Live Births)]])</f>
        <v>665</v>
      </c>
    </row>
    <row r="210" spans="1:37" x14ac:dyDescent="0.15">
      <c r="A210" t="s">
        <v>324</v>
      </c>
      <c r="B210" s="35" t="s">
        <v>100</v>
      </c>
      <c r="C210" s="35" t="s">
        <v>72</v>
      </c>
      <c r="D210" s="35" t="s">
        <v>95</v>
      </c>
      <c r="E210" s="36" t="s">
        <v>38</v>
      </c>
      <c r="F210" s="36" t="s">
        <v>560</v>
      </c>
      <c r="G210" s="37">
        <v>2006</v>
      </c>
      <c r="H210" s="37">
        <v>382</v>
      </c>
      <c r="I210" s="37">
        <v>883</v>
      </c>
      <c r="J210" s="37">
        <v>4548</v>
      </c>
      <c r="K210" s="37">
        <v>1262</v>
      </c>
      <c r="L210" s="37">
        <v>1000</v>
      </c>
      <c r="M210" s="37">
        <v>1613</v>
      </c>
      <c r="N210" s="37">
        <v>1291</v>
      </c>
      <c r="O210" s="37">
        <v>1423</v>
      </c>
      <c r="P210" s="37">
        <v>60</v>
      </c>
      <c r="Q210" s="37">
        <v>816</v>
      </c>
      <c r="R210" s="37">
        <v>5</v>
      </c>
      <c r="S210" s="37">
        <v>5</v>
      </c>
      <c r="T210" s="37">
        <v>810</v>
      </c>
      <c r="U210" s="37">
        <v>739</v>
      </c>
      <c r="V210" s="37">
        <v>69</v>
      </c>
      <c r="W210" s="37">
        <v>6</v>
      </c>
      <c r="X210" s="37">
        <v>0</v>
      </c>
      <c r="Y210" s="37">
        <v>8</v>
      </c>
      <c r="Z210" s="37">
        <v>2067</v>
      </c>
      <c r="AA210" s="37">
        <v>97</v>
      </c>
      <c r="AB210" s="37">
        <v>138</v>
      </c>
      <c r="AC210" s="37">
        <v>56</v>
      </c>
      <c r="AD210" s="37">
        <v>2</v>
      </c>
      <c r="AE210" s="37"/>
      <c r="AF210" s="37">
        <v>35</v>
      </c>
      <c r="AG210" s="38">
        <f>IFERROR(0.05*Table1[[#This Row],[Projected population]],"")</f>
        <v>1637.5</v>
      </c>
      <c r="AH210" s="38">
        <f>IFERROR(0.0485*Table1[[#This Row],[Projected population]],"")</f>
        <v>1588.375</v>
      </c>
      <c r="AI210" s="38">
        <f>IFERROR(0.043*Table1[[#This Row],[Projected population]],"")</f>
        <v>1408.25</v>
      </c>
      <c r="AJ210" s="38">
        <v>32750</v>
      </c>
      <c r="AK210" s="38">
        <f>SUM(Table1[[#This Row],[105-2.2b Deliveries in unit(Fresh Still births)]:[105-2.2d Deliveries in unit(Live Births)]])</f>
        <v>820</v>
      </c>
    </row>
    <row r="211" spans="1:37" x14ac:dyDescent="0.15">
      <c r="A211" t="s">
        <v>325</v>
      </c>
      <c r="B211" s="35" t="s">
        <v>100</v>
      </c>
      <c r="C211" s="35" t="s">
        <v>72</v>
      </c>
      <c r="D211" s="35" t="s">
        <v>96</v>
      </c>
      <c r="E211" s="36" t="s">
        <v>39</v>
      </c>
      <c r="F211" s="36" t="s">
        <v>560</v>
      </c>
      <c r="G211" s="37">
        <v>1738</v>
      </c>
      <c r="H211" s="37">
        <v>294</v>
      </c>
      <c r="I211" s="37">
        <v>898</v>
      </c>
      <c r="J211" s="37">
        <v>4702</v>
      </c>
      <c r="K211" s="37">
        <v>1255</v>
      </c>
      <c r="L211" s="37">
        <v>1254</v>
      </c>
      <c r="M211" s="37">
        <v>1564</v>
      </c>
      <c r="N211" s="37">
        <v>1129</v>
      </c>
      <c r="O211" s="37">
        <v>1371</v>
      </c>
      <c r="P211" s="37">
        <v>41</v>
      </c>
      <c r="Q211" s="37">
        <v>813</v>
      </c>
      <c r="R211" s="37">
        <v>6</v>
      </c>
      <c r="S211" s="37">
        <v>6</v>
      </c>
      <c r="T211" s="37">
        <v>806</v>
      </c>
      <c r="U211" s="37">
        <v>795</v>
      </c>
      <c r="V211" s="37">
        <v>59</v>
      </c>
      <c r="W211" s="37">
        <v>1</v>
      </c>
      <c r="X211" s="37"/>
      <c r="Y211" s="37">
        <v>4</v>
      </c>
      <c r="Z211" s="37">
        <v>2406</v>
      </c>
      <c r="AA211" s="37">
        <v>95</v>
      </c>
      <c r="AB211" s="37">
        <v>258</v>
      </c>
      <c r="AC211" s="37">
        <v>35</v>
      </c>
      <c r="AD211" s="37"/>
      <c r="AE211" s="37"/>
      <c r="AF211" s="37">
        <v>20</v>
      </c>
      <c r="AG211" s="38">
        <f>IFERROR(0.05*Table1[[#This Row],[Projected population]],"")</f>
        <v>1637.5</v>
      </c>
      <c r="AH211" s="38">
        <f>IFERROR(0.0485*Table1[[#This Row],[Projected population]],"")</f>
        <v>1588.375</v>
      </c>
      <c r="AI211" s="38">
        <f>IFERROR(0.043*Table1[[#This Row],[Projected population]],"")</f>
        <v>1408.25</v>
      </c>
      <c r="AJ211" s="38">
        <v>32750</v>
      </c>
      <c r="AK211" s="38">
        <f>SUM(Table1[[#This Row],[105-2.2b Deliveries in unit(Fresh Still births)]:[105-2.2d Deliveries in unit(Live Births)]])</f>
        <v>818</v>
      </c>
    </row>
    <row r="212" spans="1:37" x14ac:dyDescent="0.15">
      <c r="A212" t="s">
        <v>326</v>
      </c>
      <c r="B212" s="35" t="s">
        <v>100</v>
      </c>
      <c r="C212" s="35" t="s">
        <v>72</v>
      </c>
      <c r="D212" s="35" t="s">
        <v>97</v>
      </c>
      <c r="E212" s="36" t="s">
        <v>40</v>
      </c>
      <c r="F212" s="36" t="s">
        <v>554</v>
      </c>
      <c r="G212" s="37">
        <v>1584</v>
      </c>
      <c r="H212" s="37">
        <v>219</v>
      </c>
      <c r="I212" s="37">
        <v>783</v>
      </c>
      <c r="J212" s="37">
        <v>4232</v>
      </c>
      <c r="K212" s="37">
        <v>1076</v>
      </c>
      <c r="L212" s="37">
        <v>884</v>
      </c>
      <c r="M212" s="37">
        <v>1484</v>
      </c>
      <c r="N212" s="37">
        <v>1043</v>
      </c>
      <c r="O212" s="37">
        <v>1391</v>
      </c>
      <c r="P212" s="37">
        <v>72</v>
      </c>
      <c r="Q212" s="37">
        <v>741</v>
      </c>
      <c r="R212" s="37">
        <v>5</v>
      </c>
      <c r="S212" s="37">
        <v>7</v>
      </c>
      <c r="T212" s="37">
        <v>732</v>
      </c>
      <c r="U212" s="37">
        <v>705</v>
      </c>
      <c r="V212" s="37">
        <v>85</v>
      </c>
      <c r="W212" s="37">
        <v>5</v>
      </c>
      <c r="X212" s="37">
        <v>0</v>
      </c>
      <c r="Y212" s="37">
        <v>3</v>
      </c>
      <c r="Z212" s="37">
        <v>2283</v>
      </c>
      <c r="AA212" s="37">
        <v>107</v>
      </c>
      <c r="AB212" s="37">
        <v>282</v>
      </c>
      <c r="AC212" s="37">
        <v>59</v>
      </c>
      <c r="AD212" s="37"/>
      <c r="AE212" s="37"/>
      <c r="AF212" s="37">
        <v>42</v>
      </c>
      <c r="AG212" s="38">
        <f>IFERROR(0.05*Table1[[#This Row],[Projected population]],"")</f>
        <v>1671.25</v>
      </c>
      <c r="AH212" s="38">
        <f>IFERROR(0.0485*Table1[[#This Row],[Projected population]],"")</f>
        <v>1621.1125</v>
      </c>
      <c r="AI212" s="38">
        <f>IFERROR(0.043*Table1[[#This Row],[Projected population]],"")</f>
        <v>1437.2749999999999</v>
      </c>
      <c r="AJ212" s="38">
        <v>33425</v>
      </c>
      <c r="AK212" s="38">
        <f>SUM(Table1[[#This Row],[105-2.2b Deliveries in unit(Fresh Still births)]:[105-2.2d Deliveries in unit(Live Births)]])</f>
        <v>744</v>
      </c>
    </row>
    <row r="213" spans="1:37" x14ac:dyDescent="0.15">
      <c r="A213" t="s">
        <v>327</v>
      </c>
      <c r="B213" s="35" t="s">
        <v>100</v>
      </c>
      <c r="C213" s="35" t="s">
        <v>72</v>
      </c>
      <c r="D213" s="35" t="s">
        <v>82</v>
      </c>
      <c r="E213" s="36" t="s">
        <v>36</v>
      </c>
      <c r="F213" s="36" t="s">
        <v>554</v>
      </c>
      <c r="G213" s="37">
        <v>1517</v>
      </c>
      <c r="H213" s="37">
        <v>309</v>
      </c>
      <c r="I213" s="37">
        <v>779</v>
      </c>
      <c r="J213" s="37">
        <v>4565</v>
      </c>
      <c r="K213" s="37">
        <v>1086</v>
      </c>
      <c r="L213" s="37">
        <v>1090</v>
      </c>
      <c r="M213" s="37">
        <v>1301</v>
      </c>
      <c r="N213" s="37">
        <v>860</v>
      </c>
      <c r="O213" s="37">
        <v>1651</v>
      </c>
      <c r="P213" s="37">
        <v>64</v>
      </c>
      <c r="Q213" s="37">
        <v>842</v>
      </c>
      <c r="R213" s="37">
        <v>6</v>
      </c>
      <c r="S213" s="37">
        <v>4</v>
      </c>
      <c r="T213" s="37">
        <v>828</v>
      </c>
      <c r="U213" s="37">
        <v>826</v>
      </c>
      <c r="V213" s="37">
        <v>75</v>
      </c>
      <c r="W213" s="37">
        <v>7</v>
      </c>
      <c r="X213" s="37">
        <v>0</v>
      </c>
      <c r="Y213" s="37">
        <v>3</v>
      </c>
      <c r="Z213" s="37">
        <v>2799</v>
      </c>
      <c r="AA213" s="37">
        <v>197</v>
      </c>
      <c r="AB213" s="37">
        <v>309</v>
      </c>
      <c r="AC213" s="37">
        <v>62</v>
      </c>
      <c r="AD213" s="37"/>
      <c r="AE213" s="37">
        <v>3</v>
      </c>
      <c r="AF213" s="37">
        <v>59</v>
      </c>
      <c r="AG213" s="38">
        <f>IFERROR(0.05*Table1[[#This Row],[Projected population]],"")</f>
        <v>1671.25</v>
      </c>
      <c r="AH213" s="38">
        <f>IFERROR(0.0485*Table1[[#This Row],[Projected population]],"")</f>
        <v>1621.1125</v>
      </c>
      <c r="AI213" s="38">
        <f>IFERROR(0.043*Table1[[#This Row],[Projected population]],"")</f>
        <v>1437.2749999999999</v>
      </c>
      <c r="AJ213" s="38">
        <v>33425</v>
      </c>
      <c r="AK213" s="38">
        <f>SUM(Table1[[#This Row],[105-2.2b Deliveries in unit(Fresh Still births)]:[105-2.2d Deliveries in unit(Live Births)]])</f>
        <v>838</v>
      </c>
    </row>
    <row r="214" spans="1:37" x14ac:dyDescent="0.15">
      <c r="A214" t="s">
        <v>328</v>
      </c>
      <c r="B214" s="35" t="s">
        <v>100</v>
      </c>
      <c r="C214" s="35" t="s">
        <v>72</v>
      </c>
      <c r="D214" s="35" t="s">
        <v>83</v>
      </c>
      <c r="E214" s="36" t="s">
        <v>41</v>
      </c>
      <c r="F214" s="36" t="s">
        <v>554</v>
      </c>
      <c r="G214" s="37">
        <v>1484</v>
      </c>
      <c r="H214" s="37">
        <v>258</v>
      </c>
      <c r="I214" s="37">
        <v>741</v>
      </c>
      <c r="J214" s="37">
        <v>3795</v>
      </c>
      <c r="K214" s="37">
        <v>1345</v>
      </c>
      <c r="L214" s="37">
        <v>826</v>
      </c>
      <c r="M214" s="37">
        <v>1473</v>
      </c>
      <c r="N214" s="37">
        <v>949</v>
      </c>
      <c r="O214" s="37">
        <v>1582</v>
      </c>
      <c r="P214" s="37">
        <v>50</v>
      </c>
      <c r="Q214" s="37">
        <v>743</v>
      </c>
      <c r="R214" s="37">
        <v>9</v>
      </c>
      <c r="S214" s="37">
        <v>7</v>
      </c>
      <c r="T214" s="37">
        <v>729</v>
      </c>
      <c r="U214" s="37">
        <v>692</v>
      </c>
      <c r="V214" s="37">
        <v>57</v>
      </c>
      <c r="W214" s="37">
        <v>5</v>
      </c>
      <c r="X214" s="37">
        <v>0</v>
      </c>
      <c r="Y214" s="37">
        <v>15</v>
      </c>
      <c r="Z214" s="37">
        <v>2536</v>
      </c>
      <c r="AA214" s="37">
        <v>152</v>
      </c>
      <c r="AB214" s="37">
        <v>294</v>
      </c>
      <c r="AC214" s="37">
        <v>111</v>
      </c>
      <c r="AD214" s="37"/>
      <c r="AE214" s="37">
        <v>12</v>
      </c>
      <c r="AF214" s="37">
        <v>134</v>
      </c>
      <c r="AG214" s="38">
        <f>IFERROR(0.05*Table1[[#This Row],[Projected population]],"")</f>
        <v>1671.25</v>
      </c>
      <c r="AH214" s="38">
        <f>IFERROR(0.0485*Table1[[#This Row],[Projected population]],"")</f>
        <v>1621.1125</v>
      </c>
      <c r="AI214" s="38">
        <f>IFERROR(0.043*Table1[[#This Row],[Projected population]],"")</f>
        <v>1437.2749999999999</v>
      </c>
      <c r="AJ214" s="38">
        <v>33425</v>
      </c>
      <c r="AK214" s="38">
        <f>SUM(Table1[[#This Row],[105-2.2b Deliveries in unit(Fresh Still births)]:[105-2.2d Deliveries in unit(Live Births)]])</f>
        <v>745</v>
      </c>
    </row>
    <row r="215" spans="1:37" x14ac:dyDescent="0.15">
      <c r="A215" t="s">
        <v>329</v>
      </c>
      <c r="B215" s="35" t="s">
        <v>100</v>
      </c>
      <c r="C215" s="35" t="s">
        <v>72</v>
      </c>
      <c r="D215" s="35" t="s">
        <v>84</v>
      </c>
      <c r="E215" s="36" t="s">
        <v>42</v>
      </c>
      <c r="F215" s="36" t="s">
        <v>554</v>
      </c>
      <c r="G215" s="37">
        <v>1564</v>
      </c>
      <c r="H215" s="37">
        <v>335</v>
      </c>
      <c r="I215" s="37">
        <v>913</v>
      </c>
      <c r="J215" s="37">
        <v>4765</v>
      </c>
      <c r="K215" s="37">
        <v>1374</v>
      </c>
      <c r="L215" s="37">
        <v>1402</v>
      </c>
      <c r="M215" s="37">
        <v>1207</v>
      </c>
      <c r="N215" s="37">
        <v>753</v>
      </c>
      <c r="O215" s="37">
        <v>1582</v>
      </c>
      <c r="P215" s="37">
        <v>46</v>
      </c>
      <c r="Q215" s="37">
        <v>873</v>
      </c>
      <c r="R215" s="37">
        <v>5</v>
      </c>
      <c r="S215" s="37">
        <v>9</v>
      </c>
      <c r="T215" s="37">
        <v>857</v>
      </c>
      <c r="U215" s="37">
        <v>685</v>
      </c>
      <c r="V215" s="37">
        <v>67</v>
      </c>
      <c r="W215" s="37">
        <v>3</v>
      </c>
      <c r="X215" s="37">
        <v>0</v>
      </c>
      <c r="Y215" s="37">
        <v>58</v>
      </c>
      <c r="Z215" s="37">
        <v>2757</v>
      </c>
      <c r="AA215" s="37">
        <v>223</v>
      </c>
      <c r="AB215" s="37">
        <v>256</v>
      </c>
      <c r="AC215" s="37">
        <v>80</v>
      </c>
      <c r="AD215" s="37"/>
      <c r="AE215" s="37">
        <v>7</v>
      </c>
      <c r="AF215" s="37">
        <v>92</v>
      </c>
      <c r="AG215" s="38">
        <f>IFERROR(0.05*Table1[[#This Row],[Projected population]],"")</f>
        <v>1671.25</v>
      </c>
      <c r="AH215" s="38">
        <f>IFERROR(0.0485*Table1[[#This Row],[Projected population]],"")</f>
        <v>1621.1125</v>
      </c>
      <c r="AI215" s="38">
        <f>IFERROR(0.043*Table1[[#This Row],[Projected population]],"")</f>
        <v>1437.2749999999999</v>
      </c>
      <c r="AJ215" s="38">
        <v>33425</v>
      </c>
      <c r="AK215" s="38">
        <f>SUM(Table1[[#This Row],[105-2.2b Deliveries in unit(Fresh Still births)]:[105-2.2d Deliveries in unit(Live Births)]])</f>
        <v>871</v>
      </c>
    </row>
    <row r="216" spans="1:37" x14ac:dyDescent="0.15">
      <c r="A216" t="s">
        <v>330</v>
      </c>
      <c r="B216" s="35" t="s">
        <v>100</v>
      </c>
      <c r="C216" s="35" t="s">
        <v>72</v>
      </c>
      <c r="D216" s="35" t="s">
        <v>85</v>
      </c>
      <c r="E216" s="36" t="s">
        <v>43</v>
      </c>
      <c r="F216" s="36" t="s">
        <v>555</v>
      </c>
      <c r="G216" s="37">
        <v>1462</v>
      </c>
      <c r="H216" s="37">
        <v>273</v>
      </c>
      <c r="I216" s="37">
        <v>890</v>
      </c>
      <c r="J216" s="37">
        <v>3941</v>
      </c>
      <c r="K216" s="37">
        <v>1239</v>
      </c>
      <c r="L216" s="37">
        <v>1069</v>
      </c>
      <c r="M216" s="37">
        <v>1350</v>
      </c>
      <c r="N216" s="37">
        <v>358</v>
      </c>
      <c r="O216" s="37">
        <v>841</v>
      </c>
      <c r="P216" s="37">
        <v>22</v>
      </c>
      <c r="Q216" s="37">
        <v>939</v>
      </c>
      <c r="R216" s="37">
        <v>4</v>
      </c>
      <c r="S216" s="37">
        <v>3</v>
      </c>
      <c r="T216" s="37">
        <v>931</v>
      </c>
      <c r="U216" s="37">
        <v>929</v>
      </c>
      <c r="V216" s="37">
        <v>64</v>
      </c>
      <c r="W216" s="37">
        <v>4</v>
      </c>
      <c r="X216" s="37">
        <v>0</v>
      </c>
      <c r="Y216" s="37">
        <v>50</v>
      </c>
      <c r="Z216" s="37">
        <v>2931</v>
      </c>
      <c r="AA216" s="37">
        <v>224</v>
      </c>
      <c r="AB216" s="37">
        <v>296</v>
      </c>
      <c r="AC216" s="37">
        <v>63</v>
      </c>
      <c r="AD216" s="37"/>
      <c r="AE216" s="37">
        <v>4</v>
      </c>
      <c r="AF216" s="37">
        <v>104</v>
      </c>
      <c r="AG216" s="38">
        <f>IFERROR(0.05*Table1[[#This Row],[Projected population]],"")</f>
        <v>1703.75</v>
      </c>
      <c r="AH216" s="38">
        <f>IFERROR(0.0485*Table1[[#This Row],[Projected population]],"")</f>
        <v>1652.6375</v>
      </c>
      <c r="AI216" s="38">
        <f>IFERROR(0.043*Table1[[#This Row],[Projected population]],"")</f>
        <v>1465.2249999999999</v>
      </c>
      <c r="AJ216" s="38">
        <v>34075</v>
      </c>
      <c r="AK216" s="38">
        <f>SUM(Table1[[#This Row],[105-2.2b Deliveries in unit(Fresh Still births)]:[105-2.2d Deliveries in unit(Live Births)]])</f>
        <v>938</v>
      </c>
    </row>
    <row r="217" spans="1:37" x14ac:dyDescent="0.15">
      <c r="A217" t="s">
        <v>331</v>
      </c>
      <c r="B217" s="35" t="s">
        <v>100</v>
      </c>
      <c r="C217" s="35" t="s">
        <v>72</v>
      </c>
      <c r="D217" s="35" t="s">
        <v>86</v>
      </c>
      <c r="E217" s="36" t="s">
        <v>44</v>
      </c>
      <c r="F217" s="36" t="s">
        <v>555</v>
      </c>
      <c r="G217" s="37">
        <v>1831</v>
      </c>
      <c r="H217" s="37">
        <v>346</v>
      </c>
      <c r="I217" s="37">
        <v>826</v>
      </c>
      <c r="J217" s="37">
        <v>5123</v>
      </c>
      <c r="K217" s="37">
        <v>1527</v>
      </c>
      <c r="L217" s="37">
        <v>1421</v>
      </c>
      <c r="M217" s="37">
        <v>1433</v>
      </c>
      <c r="N217" s="37">
        <v>1190</v>
      </c>
      <c r="O217" s="37">
        <v>844</v>
      </c>
      <c r="P217" s="37">
        <v>42</v>
      </c>
      <c r="Q217" s="37">
        <v>834</v>
      </c>
      <c r="R217" s="37">
        <v>8</v>
      </c>
      <c r="S217" s="37">
        <v>3</v>
      </c>
      <c r="T217" s="37">
        <v>832</v>
      </c>
      <c r="U217" s="37">
        <v>824</v>
      </c>
      <c r="V217" s="37">
        <v>63</v>
      </c>
      <c r="W217" s="37">
        <v>1</v>
      </c>
      <c r="X217" s="37">
        <v>0</v>
      </c>
      <c r="Y217" s="37">
        <v>21</v>
      </c>
      <c r="Z217" s="37">
        <v>3065</v>
      </c>
      <c r="AA217" s="37">
        <v>201</v>
      </c>
      <c r="AB217" s="37">
        <v>376</v>
      </c>
      <c r="AC217" s="37">
        <v>126</v>
      </c>
      <c r="AD217" s="37"/>
      <c r="AE217" s="37">
        <v>6</v>
      </c>
      <c r="AF217" s="37">
        <v>85</v>
      </c>
      <c r="AG217" s="38">
        <f>IFERROR(0.05*Table1[[#This Row],[Projected population]],"")</f>
        <v>1703.75</v>
      </c>
      <c r="AH217" s="38">
        <f>IFERROR(0.0485*Table1[[#This Row],[Projected population]],"")</f>
        <v>1652.6375</v>
      </c>
      <c r="AI217" s="38">
        <f>IFERROR(0.043*Table1[[#This Row],[Projected population]],"")</f>
        <v>1465.2249999999999</v>
      </c>
      <c r="AJ217" s="38">
        <v>34075</v>
      </c>
      <c r="AK217" s="38">
        <f>SUM(Table1[[#This Row],[105-2.2b Deliveries in unit(Fresh Still births)]:[105-2.2d Deliveries in unit(Live Births)]])</f>
        <v>843</v>
      </c>
    </row>
    <row r="218" spans="1:37" x14ac:dyDescent="0.15">
      <c r="A218" t="s">
        <v>332</v>
      </c>
      <c r="B218" s="35" t="s">
        <v>100</v>
      </c>
      <c r="C218" s="35" t="s">
        <v>72</v>
      </c>
      <c r="D218" s="35" t="s">
        <v>87</v>
      </c>
      <c r="E218" s="36" t="s">
        <v>35</v>
      </c>
      <c r="F218" s="36" t="s">
        <v>555</v>
      </c>
      <c r="G218" s="37">
        <v>1551</v>
      </c>
      <c r="H218" s="37">
        <v>320</v>
      </c>
      <c r="I218" s="37">
        <v>906</v>
      </c>
      <c r="J218" s="37">
        <v>4616</v>
      </c>
      <c r="K218" s="37">
        <v>1293</v>
      </c>
      <c r="L218" s="37">
        <v>1164</v>
      </c>
      <c r="M218" s="37">
        <v>1300</v>
      </c>
      <c r="N218" s="37">
        <v>1313</v>
      </c>
      <c r="O218" s="37">
        <v>964</v>
      </c>
      <c r="P218" s="37">
        <v>46</v>
      </c>
      <c r="Q218" s="37">
        <v>928</v>
      </c>
      <c r="R218" s="37">
        <v>4</v>
      </c>
      <c r="S218" s="37">
        <v>2</v>
      </c>
      <c r="T218" s="37">
        <v>916</v>
      </c>
      <c r="U218" s="37">
        <v>902</v>
      </c>
      <c r="V218" s="37">
        <v>69</v>
      </c>
      <c r="W218" s="37">
        <v>1</v>
      </c>
      <c r="X218" s="37"/>
      <c r="Y218" s="37">
        <v>21</v>
      </c>
      <c r="Z218" s="37">
        <v>3305</v>
      </c>
      <c r="AA218" s="37">
        <v>306</v>
      </c>
      <c r="AB218" s="37">
        <v>415</v>
      </c>
      <c r="AC218" s="37">
        <v>126</v>
      </c>
      <c r="AD218" s="37"/>
      <c r="AE218" s="37">
        <v>7</v>
      </c>
      <c r="AF218" s="37">
        <v>85</v>
      </c>
      <c r="AG218" s="38">
        <f>IFERROR(0.05*Table1[[#This Row],[Projected population]],"")</f>
        <v>1703.75</v>
      </c>
      <c r="AH218" s="38">
        <f>IFERROR(0.0485*Table1[[#This Row],[Projected population]],"")</f>
        <v>1652.6375</v>
      </c>
      <c r="AI218" s="38">
        <f>IFERROR(0.043*Table1[[#This Row],[Projected population]],"")</f>
        <v>1465.2249999999999</v>
      </c>
      <c r="AJ218" s="38">
        <v>34075</v>
      </c>
      <c r="AK218" s="38">
        <f>SUM(Table1[[#This Row],[105-2.2b Deliveries in unit(Fresh Still births)]:[105-2.2d Deliveries in unit(Live Births)]])</f>
        <v>922</v>
      </c>
    </row>
    <row r="219" spans="1:37" x14ac:dyDescent="0.15">
      <c r="A219" t="s">
        <v>333</v>
      </c>
      <c r="B219" s="35" t="s">
        <v>100</v>
      </c>
      <c r="C219" s="35" t="s">
        <v>72</v>
      </c>
      <c r="D219" s="35" t="s">
        <v>88</v>
      </c>
      <c r="E219" s="36" t="s">
        <v>45</v>
      </c>
      <c r="F219" s="36" t="s">
        <v>555</v>
      </c>
      <c r="G219" s="37">
        <v>1637</v>
      </c>
      <c r="H219" s="37">
        <v>313</v>
      </c>
      <c r="I219" s="37">
        <v>999</v>
      </c>
      <c r="J219" s="37">
        <v>5006</v>
      </c>
      <c r="K219" s="37">
        <v>1278</v>
      </c>
      <c r="L219" s="37">
        <v>1120</v>
      </c>
      <c r="M219" s="37">
        <v>1240</v>
      </c>
      <c r="N219" s="37">
        <v>1647</v>
      </c>
      <c r="O219" s="37">
        <v>1437</v>
      </c>
      <c r="P219" s="37">
        <v>19</v>
      </c>
      <c r="Q219" s="37">
        <v>956</v>
      </c>
      <c r="R219" s="37">
        <v>8</v>
      </c>
      <c r="S219" s="37">
        <v>3</v>
      </c>
      <c r="T219" s="37">
        <v>944</v>
      </c>
      <c r="U219" s="37">
        <v>908</v>
      </c>
      <c r="V219" s="37">
        <v>69</v>
      </c>
      <c r="W219" s="37">
        <v>3</v>
      </c>
      <c r="X219" s="37">
        <v>1</v>
      </c>
      <c r="Y219" s="37">
        <v>12</v>
      </c>
      <c r="Z219" s="37">
        <v>3208</v>
      </c>
      <c r="AA219" s="37">
        <v>220</v>
      </c>
      <c r="AB219" s="37">
        <v>368</v>
      </c>
      <c r="AC219" s="37">
        <v>89</v>
      </c>
      <c r="AD219" s="37">
        <v>1</v>
      </c>
      <c r="AE219" s="37">
        <v>7</v>
      </c>
      <c r="AF219" s="37">
        <v>101</v>
      </c>
      <c r="AG219" s="38">
        <f>IFERROR(0.05*Table1[[#This Row],[Projected population]],"")</f>
        <v>1703.75</v>
      </c>
      <c r="AH219" s="38">
        <f>IFERROR(0.0485*Table1[[#This Row],[Projected population]],"")</f>
        <v>1652.6375</v>
      </c>
      <c r="AI219" s="38">
        <f>IFERROR(0.043*Table1[[#This Row],[Projected population]],"")</f>
        <v>1465.2249999999999</v>
      </c>
      <c r="AJ219" s="38">
        <v>34075</v>
      </c>
      <c r="AK219" s="38">
        <f>SUM(Table1[[#This Row],[105-2.2b Deliveries in unit(Fresh Still births)]:[105-2.2d Deliveries in unit(Live Births)]])</f>
        <v>955</v>
      </c>
    </row>
    <row r="220" spans="1:37" x14ac:dyDescent="0.15">
      <c r="A220" t="s">
        <v>334</v>
      </c>
      <c r="B220" s="35" t="s">
        <v>100</v>
      </c>
      <c r="C220" s="35" t="s">
        <v>72</v>
      </c>
      <c r="D220" s="35" t="s">
        <v>89</v>
      </c>
      <c r="E220" s="36" t="s">
        <v>49</v>
      </c>
      <c r="F220" s="36" t="s">
        <v>556</v>
      </c>
      <c r="G220" s="37">
        <v>1271</v>
      </c>
      <c r="H220" s="37">
        <v>263</v>
      </c>
      <c r="I220" s="37">
        <v>782</v>
      </c>
      <c r="J220" s="37">
        <v>4191</v>
      </c>
      <c r="K220" s="37">
        <v>1008</v>
      </c>
      <c r="L220" s="37">
        <v>1079</v>
      </c>
      <c r="M220" s="37">
        <v>1152</v>
      </c>
      <c r="N220" s="37">
        <v>1212</v>
      </c>
      <c r="O220" s="37">
        <v>836</v>
      </c>
      <c r="P220" s="37">
        <v>22</v>
      </c>
      <c r="Q220" s="37">
        <v>904</v>
      </c>
      <c r="R220" s="37">
        <v>7</v>
      </c>
      <c r="S220" s="37">
        <v>3</v>
      </c>
      <c r="T220" s="37">
        <v>894</v>
      </c>
      <c r="U220" s="37">
        <v>889</v>
      </c>
      <c r="V220" s="37">
        <v>71</v>
      </c>
      <c r="W220" s="37">
        <v>2</v>
      </c>
      <c r="X220" s="37" t="s">
        <v>48</v>
      </c>
      <c r="Y220" s="37">
        <v>33</v>
      </c>
      <c r="Z220" s="37">
        <v>3316</v>
      </c>
      <c r="AA220" s="37">
        <v>248</v>
      </c>
      <c r="AB220" s="37">
        <v>420</v>
      </c>
      <c r="AC220" s="37">
        <v>96</v>
      </c>
      <c r="AD220" s="37" t="s">
        <v>48</v>
      </c>
      <c r="AE220" s="37">
        <v>6</v>
      </c>
      <c r="AF220" s="37">
        <v>120</v>
      </c>
      <c r="AG220" s="38">
        <f>IFERROR(0.05*Table1[[#This Row],[Projected population]],"")</f>
        <v>1736.25</v>
      </c>
      <c r="AH220" s="38">
        <f>IFERROR(0.0485*Table1[[#This Row],[Projected population]],"")</f>
        <v>1684.1625000000001</v>
      </c>
      <c r="AI220" s="38">
        <f>IFERROR(0.043*Table1[[#This Row],[Projected population]],"")</f>
        <v>1493.175</v>
      </c>
      <c r="AJ220" s="38">
        <v>34725</v>
      </c>
      <c r="AK220" s="38">
        <f>SUM(Table1[[#This Row],[105-2.2b Deliveries in unit(Fresh Still births)]:[105-2.2d Deliveries in unit(Live Births)]])</f>
        <v>904</v>
      </c>
    </row>
    <row r="221" spans="1:37" x14ac:dyDescent="0.15">
      <c r="A221" t="s">
        <v>335</v>
      </c>
      <c r="B221" s="35" t="s">
        <v>100</v>
      </c>
      <c r="C221" s="35" t="s">
        <v>72</v>
      </c>
      <c r="D221" s="35" t="s">
        <v>90</v>
      </c>
      <c r="E221" s="36" t="s">
        <v>50</v>
      </c>
      <c r="F221" s="36" t="s">
        <v>556</v>
      </c>
      <c r="G221" s="37">
        <v>1495</v>
      </c>
      <c r="H221" s="37">
        <v>298</v>
      </c>
      <c r="I221" s="37">
        <v>908</v>
      </c>
      <c r="J221" s="37">
        <v>4799</v>
      </c>
      <c r="K221" s="37">
        <v>1176</v>
      </c>
      <c r="L221" s="37">
        <v>977</v>
      </c>
      <c r="M221" s="37">
        <v>1216</v>
      </c>
      <c r="N221" s="37">
        <v>1241</v>
      </c>
      <c r="O221" s="37">
        <v>1265</v>
      </c>
      <c r="P221" s="37">
        <v>35</v>
      </c>
      <c r="Q221" s="37">
        <v>691</v>
      </c>
      <c r="R221" s="37">
        <v>2</v>
      </c>
      <c r="S221" s="37">
        <v>2</v>
      </c>
      <c r="T221" s="37">
        <v>687</v>
      </c>
      <c r="U221" s="37">
        <v>645</v>
      </c>
      <c r="V221" s="37">
        <v>54</v>
      </c>
      <c r="W221" s="37">
        <v>3</v>
      </c>
      <c r="X221" s="37" t="s">
        <v>48</v>
      </c>
      <c r="Y221" s="37">
        <v>14</v>
      </c>
      <c r="Z221" s="37">
        <v>3199</v>
      </c>
      <c r="AA221" s="37">
        <v>240</v>
      </c>
      <c r="AB221" s="37">
        <v>483</v>
      </c>
      <c r="AC221" s="37">
        <v>216</v>
      </c>
      <c r="AD221" s="37" t="s">
        <v>48</v>
      </c>
      <c r="AE221" s="37" t="s">
        <v>48</v>
      </c>
      <c r="AF221" s="37">
        <v>51</v>
      </c>
      <c r="AG221" s="38">
        <f>IFERROR(0.05*Table1[[#This Row],[Projected population]],"")</f>
        <v>1736.25</v>
      </c>
      <c r="AH221" s="38">
        <f>IFERROR(0.0485*Table1[[#This Row],[Projected population]],"")</f>
        <v>1684.1625000000001</v>
      </c>
      <c r="AI221" s="38">
        <f>IFERROR(0.043*Table1[[#This Row],[Projected population]],"")</f>
        <v>1493.175</v>
      </c>
      <c r="AJ221" s="38">
        <v>34725</v>
      </c>
      <c r="AK221" s="38">
        <f>SUM(Table1[[#This Row],[105-2.2b Deliveries in unit(Fresh Still births)]:[105-2.2d Deliveries in unit(Live Births)]])</f>
        <v>691</v>
      </c>
    </row>
    <row r="222" spans="1:37" x14ac:dyDescent="0.15">
      <c r="A222" t="s">
        <v>336</v>
      </c>
      <c r="B222" s="35" t="s">
        <v>100</v>
      </c>
      <c r="C222" s="35" t="s">
        <v>72</v>
      </c>
      <c r="D222" s="35" t="s">
        <v>91</v>
      </c>
      <c r="E222" s="36" t="s">
        <v>58</v>
      </c>
      <c r="F222" s="36" t="s">
        <v>556</v>
      </c>
      <c r="G222" s="37">
        <v>1495</v>
      </c>
      <c r="H222" s="37">
        <v>322</v>
      </c>
      <c r="I222" s="37">
        <v>793</v>
      </c>
      <c r="J222" s="37">
        <v>4587</v>
      </c>
      <c r="K222" s="37">
        <v>1217</v>
      </c>
      <c r="L222" s="37">
        <v>1130</v>
      </c>
      <c r="M222" s="37">
        <v>1331</v>
      </c>
      <c r="N222" s="37">
        <v>1375</v>
      </c>
      <c r="O222" s="37">
        <v>1222</v>
      </c>
      <c r="P222" s="37">
        <v>31</v>
      </c>
      <c r="Q222" s="37">
        <v>722</v>
      </c>
      <c r="R222" s="37">
        <v>5</v>
      </c>
      <c r="S222" s="37">
        <v>3</v>
      </c>
      <c r="T222" s="37">
        <v>712</v>
      </c>
      <c r="U222" s="37">
        <v>708</v>
      </c>
      <c r="V222" s="37">
        <v>58</v>
      </c>
      <c r="W222" s="37">
        <v>4</v>
      </c>
      <c r="X222" s="37" t="s">
        <v>48</v>
      </c>
      <c r="Y222" s="37">
        <v>20</v>
      </c>
      <c r="Z222" s="37">
        <v>3946</v>
      </c>
      <c r="AA222" s="37">
        <v>158</v>
      </c>
      <c r="AB222" s="37">
        <v>636</v>
      </c>
      <c r="AC222" s="37">
        <v>496</v>
      </c>
      <c r="AD222" s="37" t="s">
        <v>48</v>
      </c>
      <c r="AE222" s="37">
        <v>5</v>
      </c>
      <c r="AF222" s="37">
        <v>92</v>
      </c>
      <c r="AG222" s="38">
        <f>IFERROR(0.05*Table1[[#This Row],[Projected population]],"")</f>
        <v>1736.25</v>
      </c>
      <c r="AH222" s="38">
        <f>IFERROR(0.0485*Table1[[#This Row],[Projected population]],"")</f>
        <v>1684.1625000000001</v>
      </c>
      <c r="AI222" s="38">
        <f>IFERROR(0.043*Table1[[#This Row],[Projected population]],"")</f>
        <v>1493.175</v>
      </c>
      <c r="AJ222" s="38">
        <v>34725</v>
      </c>
      <c r="AK222" s="38">
        <f>SUM(Table1[[#This Row],[105-2.2b Deliveries in unit(Fresh Still births)]:[105-2.2d Deliveries in unit(Live Births)]])</f>
        <v>720</v>
      </c>
    </row>
    <row r="223" spans="1:37" x14ac:dyDescent="0.15">
      <c r="A223" t="s">
        <v>337</v>
      </c>
      <c r="B223" s="35" t="s">
        <v>100</v>
      </c>
      <c r="C223" s="35" t="s">
        <v>72</v>
      </c>
      <c r="D223" s="35" t="s">
        <v>92</v>
      </c>
      <c r="E223" s="36" t="s">
        <v>59</v>
      </c>
      <c r="F223" s="36" t="s">
        <v>556</v>
      </c>
      <c r="G223" s="37">
        <v>1163</v>
      </c>
      <c r="H223" s="37">
        <v>342</v>
      </c>
      <c r="I223" s="37">
        <v>879</v>
      </c>
      <c r="J223" s="37">
        <v>4912</v>
      </c>
      <c r="K223" s="37">
        <v>2987</v>
      </c>
      <c r="L223" s="37">
        <v>927</v>
      </c>
      <c r="M223" s="37">
        <v>1150</v>
      </c>
      <c r="N223" s="37">
        <v>798</v>
      </c>
      <c r="O223" s="37">
        <v>968</v>
      </c>
      <c r="P223" s="37">
        <v>36</v>
      </c>
      <c r="Q223" s="37">
        <v>813</v>
      </c>
      <c r="R223" s="37">
        <v>4</v>
      </c>
      <c r="S223" s="37">
        <v>5</v>
      </c>
      <c r="T223" s="37">
        <v>805</v>
      </c>
      <c r="U223" s="37">
        <v>788</v>
      </c>
      <c r="V223" s="37">
        <v>68</v>
      </c>
      <c r="W223" s="37">
        <v>4</v>
      </c>
      <c r="X223" s="37">
        <v>0</v>
      </c>
      <c r="Y223" s="37">
        <v>34</v>
      </c>
      <c r="Z223" s="37">
        <v>4236</v>
      </c>
      <c r="AA223" s="37">
        <v>197</v>
      </c>
      <c r="AB223" s="37">
        <v>607</v>
      </c>
      <c r="AC223" s="37">
        <v>536</v>
      </c>
      <c r="AD223" s="37"/>
      <c r="AE223" s="37">
        <v>3</v>
      </c>
      <c r="AF223" s="37">
        <v>88</v>
      </c>
      <c r="AG223" s="38">
        <f>IFERROR(0.05*Table1[[#This Row],[Projected population]],"")</f>
        <v>1736.25</v>
      </c>
      <c r="AH223" s="38">
        <f>IFERROR(0.0485*Table1[[#This Row],[Projected population]],"")</f>
        <v>1684.1625000000001</v>
      </c>
      <c r="AI223" s="38">
        <f>IFERROR(0.043*Table1[[#This Row],[Projected population]],"")</f>
        <v>1493.175</v>
      </c>
      <c r="AJ223" s="38">
        <v>34725</v>
      </c>
      <c r="AK223" s="38">
        <f>SUM(Table1[[#This Row],[105-2.2b Deliveries in unit(Fresh Still births)]:[105-2.2d Deliveries in unit(Live Births)]])</f>
        <v>814</v>
      </c>
    </row>
    <row r="224" spans="1:37" x14ac:dyDescent="0.15">
      <c r="A224" t="s">
        <v>338</v>
      </c>
      <c r="B224" s="35" t="s">
        <v>100</v>
      </c>
      <c r="C224" s="35" t="s">
        <v>72</v>
      </c>
      <c r="D224" s="35" t="s">
        <v>93</v>
      </c>
      <c r="E224" s="36" t="s">
        <v>81</v>
      </c>
      <c r="F224" s="36" t="s">
        <v>557</v>
      </c>
      <c r="G224" s="37">
        <v>965</v>
      </c>
      <c r="H224" s="37">
        <v>244</v>
      </c>
      <c r="I224" s="37">
        <v>635</v>
      </c>
      <c r="J224" s="37">
        <v>3330</v>
      </c>
      <c r="K224" s="37">
        <v>793</v>
      </c>
      <c r="L224" s="37">
        <v>738</v>
      </c>
      <c r="M224" s="37">
        <v>896</v>
      </c>
      <c r="N224" s="37">
        <v>307</v>
      </c>
      <c r="O224" s="37">
        <v>764</v>
      </c>
      <c r="P224" s="37">
        <v>25</v>
      </c>
      <c r="Q224" s="37">
        <v>706</v>
      </c>
      <c r="R224" s="37">
        <v>4</v>
      </c>
      <c r="S224" s="37">
        <v>4</v>
      </c>
      <c r="T224" s="37">
        <v>698</v>
      </c>
      <c r="U224" s="37">
        <v>693</v>
      </c>
      <c r="V224" s="37">
        <v>70</v>
      </c>
      <c r="W224" s="37">
        <v>0</v>
      </c>
      <c r="X224" s="37">
        <v>0</v>
      </c>
      <c r="Y224" s="37">
        <v>11</v>
      </c>
      <c r="Z224" s="37">
        <v>3167</v>
      </c>
      <c r="AA224" s="37">
        <v>114</v>
      </c>
      <c r="AB224" s="37">
        <v>484</v>
      </c>
      <c r="AC224" s="37">
        <v>286</v>
      </c>
      <c r="AD224" s="37" t="s">
        <v>48</v>
      </c>
      <c r="AE224" s="37">
        <v>3</v>
      </c>
      <c r="AF224" s="37">
        <v>86</v>
      </c>
      <c r="AG224" s="38">
        <f>IFERROR(0.05*Table1[[#This Row],[Projected population]],"")</f>
        <v>1768.75</v>
      </c>
      <c r="AH224" s="38">
        <f>IFERROR(0.0485*Table1[[#This Row],[Projected population]],"")</f>
        <v>1715.6875</v>
      </c>
      <c r="AI224" s="38">
        <f>IFERROR(0.043*Table1[[#This Row],[Projected population]],"")</f>
        <v>1521.1249999999998</v>
      </c>
      <c r="AJ224" s="38">
        <v>35375</v>
      </c>
      <c r="AK224" s="38">
        <f>SUM(Table1[[#This Row],[105-2.2b Deliveries in unit(Fresh Still births)]:[105-2.2d Deliveries in unit(Live Births)]])</f>
        <v>706</v>
      </c>
    </row>
    <row r="225" spans="1:37" x14ac:dyDescent="0.15">
      <c r="A225" t="s">
        <v>339</v>
      </c>
      <c r="B225" s="35" t="s">
        <v>99</v>
      </c>
      <c r="C225" s="35" t="s">
        <v>73</v>
      </c>
      <c r="D225" s="35" t="s">
        <v>98</v>
      </c>
      <c r="E225" s="36" t="s">
        <v>34</v>
      </c>
      <c r="F225" s="36" t="s">
        <v>560</v>
      </c>
      <c r="G225" s="37">
        <v>996</v>
      </c>
      <c r="H225" s="37">
        <v>276</v>
      </c>
      <c r="I225" s="37">
        <v>554</v>
      </c>
      <c r="J225" s="37">
        <v>2741</v>
      </c>
      <c r="K225" s="37">
        <v>790</v>
      </c>
      <c r="L225" s="37">
        <v>686</v>
      </c>
      <c r="M225" s="37">
        <v>938</v>
      </c>
      <c r="N225" s="37">
        <v>912</v>
      </c>
      <c r="O225" s="37">
        <v>786</v>
      </c>
      <c r="P225" s="37">
        <v>11</v>
      </c>
      <c r="Q225" s="37">
        <v>589</v>
      </c>
      <c r="R225" s="37">
        <v>1</v>
      </c>
      <c r="S225" s="37">
        <v>4</v>
      </c>
      <c r="T225" s="37">
        <v>588</v>
      </c>
      <c r="U225" s="37">
        <v>180</v>
      </c>
      <c r="V225" s="37">
        <v>20</v>
      </c>
      <c r="W225" s="37">
        <v>2</v>
      </c>
      <c r="X225" s="37">
        <v>5</v>
      </c>
      <c r="Y225" s="37">
        <v>3</v>
      </c>
      <c r="Z225" s="37">
        <v>1591</v>
      </c>
      <c r="AA225" s="37">
        <v>45</v>
      </c>
      <c r="AB225" s="37">
        <v>209</v>
      </c>
      <c r="AC225" s="37">
        <v>35</v>
      </c>
      <c r="AD225" s="37"/>
      <c r="AE225" s="37"/>
      <c r="AF225" s="37">
        <v>0</v>
      </c>
      <c r="AG225" s="38">
        <f>IFERROR(0.05*Table1[[#This Row],[Projected population]],"")</f>
        <v>1265</v>
      </c>
      <c r="AH225" s="38">
        <f>IFERROR(0.0485*Table1[[#This Row],[Projected population]],"")</f>
        <v>1227.05</v>
      </c>
      <c r="AI225" s="38">
        <f>IFERROR(0.043*Table1[[#This Row],[Projected population]],"")</f>
        <v>1087.8999999999999</v>
      </c>
      <c r="AJ225" s="38">
        <v>25300</v>
      </c>
      <c r="AK225" s="38">
        <f>SUM(Table1[[#This Row],[105-2.2b Deliveries in unit(Fresh Still births)]:[105-2.2d Deliveries in unit(Live Births)]])</f>
        <v>593</v>
      </c>
    </row>
    <row r="226" spans="1:37" x14ac:dyDescent="0.15">
      <c r="A226" t="s">
        <v>340</v>
      </c>
      <c r="B226" s="35" t="s">
        <v>99</v>
      </c>
      <c r="C226" s="35" t="s">
        <v>73</v>
      </c>
      <c r="D226" s="35" t="s">
        <v>94</v>
      </c>
      <c r="E226" s="36" t="s">
        <v>37</v>
      </c>
      <c r="F226" s="36" t="s">
        <v>560</v>
      </c>
      <c r="G226" s="37">
        <v>1069</v>
      </c>
      <c r="H226" s="37">
        <v>290</v>
      </c>
      <c r="I226" s="37">
        <v>558</v>
      </c>
      <c r="J226" s="37">
        <v>2954</v>
      </c>
      <c r="K226" s="37">
        <v>969</v>
      </c>
      <c r="L226" s="37">
        <v>838</v>
      </c>
      <c r="M226" s="37">
        <v>1033</v>
      </c>
      <c r="N226" s="37">
        <v>1017</v>
      </c>
      <c r="O226" s="37">
        <v>950</v>
      </c>
      <c r="P226" s="37">
        <v>3</v>
      </c>
      <c r="Q226" s="37">
        <v>604</v>
      </c>
      <c r="R226" s="37">
        <v>1</v>
      </c>
      <c r="S226" s="37">
        <v>3</v>
      </c>
      <c r="T226" s="37">
        <v>605</v>
      </c>
      <c r="U226" s="37">
        <v>527</v>
      </c>
      <c r="V226" s="37">
        <v>20</v>
      </c>
      <c r="W226" s="37">
        <v>0</v>
      </c>
      <c r="X226" s="37">
        <v>0</v>
      </c>
      <c r="Y226" s="37">
        <v>1</v>
      </c>
      <c r="Z226" s="37">
        <v>1578</v>
      </c>
      <c r="AA226" s="37">
        <v>42</v>
      </c>
      <c r="AB226" s="37">
        <v>174</v>
      </c>
      <c r="AC226" s="37">
        <v>32</v>
      </c>
      <c r="AD226" s="37"/>
      <c r="AE226" s="37"/>
      <c r="AF226" s="37">
        <v>3</v>
      </c>
      <c r="AG226" s="38">
        <f>IFERROR(0.05*Table1[[#This Row],[Projected population]],"")</f>
        <v>1265</v>
      </c>
      <c r="AH226" s="38">
        <f>IFERROR(0.0485*Table1[[#This Row],[Projected population]],"")</f>
        <v>1227.05</v>
      </c>
      <c r="AI226" s="38">
        <f>IFERROR(0.043*Table1[[#This Row],[Projected population]],"")</f>
        <v>1087.8999999999999</v>
      </c>
      <c r="AJ226" s="38">
        <v>25300</v>
      </c>
      <c r="AK226" s="38">
        <f>SUM(Table1[[#This Row],[105-2.2b Deliveries in unit(Fresh Still births)]:[105-2.2d Deliveries in unit(Live Births)]])</f>
        <v>609</v>
      </c>
    </row>
    <row r="227" spans="1:37" x14ac:dyDescent="0.15">
      <c r="A227" t="s">
        <v>341</v>
      </c>
      <c r="B227" s="35" t="s">
        <v>99</v>
      </c>
      <c r="C227" s="35" t="s">
        <v>73</v>
      </c>
      <c r="D227" s="35" t="s">
        <v>95</v>
      </c>
      <c r="E227" s="36" t="s">
        <v>38</v>
      </c>
      <c r="F227" s="36" t="s">
        <v>560</v>
      </c>
      <c r="G227" s="37">
        <v>1178</v>
      </c>
      <c r="H227" s="37">
        <v>330</v>
      </c>
      <c r="I227" s="37">
        <v>638</v>
      </c>
      <c r="J227" s="37">
        <v>3306</v>
      </c>
      <c r="K227" s="37">
        <v>1112</v>
      </c>
      <c r="L227" s="37">
        <v>1023</v>
      </c>
      <c r="M227" s="37">
        <v>1142</v>
      </c>
      <c r="N227" s="37">
        <v>1178</v>
      </c>
      <c r="O227" s="37">
        <v>1233</v>
      </c>
      <c r="P227" s="37">
        <v>19</v>
      </c>
      <c r="Q227" s="37">
        <v>658</v>
      </c>
      <c r="R227" s="37">
        <v>1</v>
      </c>
      <c r="S227" s="37">
        <v>2</v>
      </c>
      <c r="T227" s="37">
        <v>630</v>
      </c>
      <c r="U227" s="37">
        <v>597</v>
      </c>
      <c r="V227" s="37">
        <v>21</v>
      </c>
      <c r="W227" s="37">
        <v>0</v>
      </c>
      <c r="X227" s="37">
        <v>0</v>
      </c>
      <c r="Y227" s="37">
        <v>9</v>
      </c>
      <c r="Z227" s="37">
        <v>1804</v>
      </c>
      <c r="AA227" s="37">
        <v>44</v>
      </c>
      <c r="AB227" s="37">
        <v>223</v>
      </c>
      <c r="AC227" s="37">
        <v>51</v>
      </c>
      <c r="AD227" s="37"/>
      <c r="AE227" s="37"/>
      <c r="AF227" s="37"/>
      <c r="AG227" s="38">
        <f>IFERROR(0.05*Table1[[#This Row],[Projected population]],"")</f>
        <v>1265</v>
      </c>
      <c r="AH227" s="38">
        <f>IFERROR(0.0485*Table1[[#This Row],[Projected population]],"")</f>
        <v>1227.05</v>
      </c>
      <c r="AI227" s="38">
        <f>IFERROR(0.043*Table1[[#This Row],[Projected population]],"")</f>
        <v>1087.8999999999999</v>
      </c>
      <c r="AJ227" s="38">
        <v>25300</v>
      </c>
      <c r="AK227" s="38">
        <f>SUM(Table1[[#This Row],[105-2.2b Deliveries in unit(Fresh Still births)]:[105-2.2d Deliveries in unit(Live Births)]])</f>
        <v>633</v>
      </c>
    </row>
    <row r="228" spans="1:37" x14ac:dyDescent="0.15">
      <c r="A228" t="s">
        <v>342</v>
      </c>
      <c r="B228" s="35" t="s">
        <v>99</v>
      </c>
      <c r="C228" s="35" t="s">
        <v>73</v>
      </c>
      <c r="D228" s="35" t="s">
        <v>96</v>
      </c>
      <c r="E228" s="36" t="s">
        <v>39</v>
      </c>
      <c r="F228" s="36" t="s">
        <v>560</v>
      </c>
      <c r="G228" s="37">
        <v>981</v>
      </c>
      <c r="H228" s="37">
        <v>347</v>
      </c>
      <c r="I228" s="37">
        <v>717</v>
      </c>
      <c r="J228" s="37">
        <v>3385</v>
      </c>
      <c r="K228" s="37">
        <v>830</v>
      </c>
      <c r="L228" s="37">
        <v>913</v>
      </c>
      <c r="M228" s="37">
        <v>858</v>
      </c>
      <c r="N228" s="37">
        <v>986</v>
      </c>
      <c r="O228" s="37">
        <v>950</v>
      </c>
      <c r="P228" s="37">
        <v>23</v>
      </c>
      <c r="Q228" s="37">
        <v>682</v>
      </c>
      <c r="R228" s="37">
        <v>4</v>
      </c>
      <c r="S228" s="37">
        <v>2</v>
      </c>
      <c r="T228" s="37">
        <v>647</v>
      </c>
      <c r="U228" s="37">
        <v>565</v>
      </c>
      <c r="V228" s="37">
        <v>29</v>
      </c>
      <c r="W228" s="37"/>
      <c r="X228" s="37"/>
      <c r="Y228" s="37">
        <v>2</v>
      </c>
      <c r="Z228" s="37">
        <v>1902</v>
      </c>
      <c r="AA228" s="37">
        <v>36</v>
      </c>
      <c r="AB228" s="37">
        <v>257</v>
      </c>
      <c r="AC228" s="37">
        <v>59</v>
      </c>
      <c r="AD228" s="37"/>
      <c r="AE228" s="37"/>
      <c r="AF228" s="37"/>
      <c r="AG228" s="38">
        <f>IFERROR(0.05*Table1[[#This Row],[Projected population]],"")</f>
        <v>1265</v>
      </c>
      <c r="AH228" s="38">
        <f>IFERROR(0.0485*Table1[[#This Row],[Projected population]],"")</f>
        <v>1227.05</v>
      </c>
      <c r="AI228" s="38">
        <f>IFERROR(0.043*Table1[[#This Row],[Projected population]],"")</f>
        <v>1087.8999999999999</v>
      </c>
      <c r="AJ228" s="38">
        <v>25300</v>
      </c>
      <c r="AK228" s="38">
        <f>SUM(Table1[[#This Row],[105-2.2b Deliveries in unit(Fresh Still births)]:[105-2.2d Deliveries in unit(Live Births)]])</f>
        <v>653</v>
      </c>
    </row>
    <row r="229" spans="1:37" x14ac:dyDescent="0.15">
      <c r="A229" t="s">
        <v>343</v>
      </c>
      <c r="B229" s="35" t="s">
        <v>99</v>
      </c>
      <c r="C229" s="35" t="s">
        <v>73</v>
      </c>
      <c r="D229" s="35" t="s">
        <v>97</v>
      </c>
      <c r="E229" s="36" t="s">
        <v>40</v>
      </c>
      <c r="F229" s="36" t="s">
        <v>554</v>
      </c>
      <c r="G229" s="37">
        <v>992</v>
      </c>
      <c r="H229" s="37">
        <v>325</v>
      </c>
      <c r="I229" s="37">
        <v>612</v>
      </c>
      <c r="J229" s="37">
        <v>2865</v>
      </c>
      <c r="K229" s="37">
        <v>828</v>
      </c>
      <c r="L229" s="37">
        <v>849</v>
      </c>
      <c r="M229" s="37">
        <v>982</v>
      </c>
      <c r="N229" s="37">
        <v>928</v>
      </c>
      <c r="O229" s="37">
        <v>833</v>
      </c>
      <c r="P229" s="37">
        <v>15</v>
      </c>
      <c r="Q229" s="37">
        <v>729</v>
      </c>
      <c r="R229" s="37">
        <v>0</v>
      </c>
      <c r="S229" s="37">
        <v>3</v>
      </c>
      <c r="T229" s="37">
        <v>639</v>
      </c>
      <c r="U229" s="37">
        <v>513</v>
      </c>
      <c r="V229" s="37">
        <v>34</v>
      </c>
      <c r="W229" s="37">
        <v>2</v>
      </c>
      <c r="X229" s="37">
        <v>0</v>
      </c>
      <c r="Y229" s="37">
        <v>5</v>
      </c>
      <c r="Z229" s="37">
        <v>2017</v>
      </c>
      <c r="AA229" s="37">
        <v>26</v>
      </c>
      <c r="AB229" s="37">
        <v>317</v>
      </c>
      <c r="AC229" s="37">
        <v>60</v>
      </c>
      <c r="AD229" s="37"/>
      <c r="AE229" s="37"/>
      <c r="AF229" s="37">
        <v>0</v>
      </c>
      <c r="AG229" s="38">
        <f>IFERROR(0.05*Table1[[#This Row],[Projected population]],"")</f>
        <v>1276.25</v>
      </c>
      <c r="AH229" s="38">
        <f>IFERROR(0.0485*Table1[[#This Row],[Projected population]],"")</f>
        <v>1237.9625000000001</v>
      </c>
      <c r="AI229" s="38">
        <f>IFERROR(0.043*Table1[[#This Row],[Projected population]],"")</f>
        <v>1097.5749999999998</v>
      </c>
      <c r="AJ229" s="38">
        <v>25525</v>
      </c>
      <c r="AK229" s="38">
        <f>SUM(Table1[[#This Row],[105-2.2b Deliveries in unit(Fresh Still births)]:[105-2.2d Deliveries in unit(Live Births)]])</f>
        <v>642</v>
      </c>
    </row>
    <row r="230" spans="1:37" x14ac:dyDescent="0.15">
      <c r="A230" t="s">
        <v>344</v>
      </c>
      <c r="B230" s="35" t="s">
        <v>99</v>
      </c>
      <c r="C230" s="35" t="s">
        <v>73</v>
      </c>
      <c r="D230" s="35" t="s">
        <v>82</v>
      </c>
      <c r="E230" s="36" t="s">
        <v>36</v>
      </c>
      <c r="F230" s="36" t="s">
        <v>554</v>
      </c>
      <c r="G230" s="37">
        <v>1129</v>
      </c>
      <c r="H230" s="37">
        <v>336</v>
      </c>
      <c r="I230" s="37">
        <v>556</v>
      </c>
      <c r="J230" s="37">
        <v>3303</v>
      </c>
      <c r="K230" s="37">
        <v>1003</v>
      </c>
      <c r="L230" s="37">
        <v>1058</v>
      </c>
      <c r="M230" s="37">
        <v>1119</v>
      </c>
      <c r="N230" s="37">
        <v>1041</v>
      </c>
      <c r="O230" s="37">
        <v>1065</v>
      </c>
      <c r="P230" s="37">
        <v>26</v>
      </c>
      <c r="Q230" s="37">
        <v>579</v>
      </c>
      <c r="R230" s="37">
        <v>1</v>
      </c>
      <c r="S230" s="37">
        <v>0</v>
      </c>
      <c r="T230" s="37">
        <v>572</v>
      </c>
      <c r="U230" s="37">
        <v>518</v>
      </c>
      <c r="V230" s="37">
        <v>18</v>
      </c>
      <c r="W230" s="37">
        <v>0</v>
      </c>
      <c r="X230" s="37">
        <v>0</v>
      </c>
      <c r="Y230" s="37">
        <v>3</v>
      </c>
      <c r="Z230" s="37">
        <v>2247</v>
      </c>
      <c r="AA230" s="37">
        <v>38</v>
      </c>
      <c r="AB230" s="37">
        <v>455</v>
      </c>
      <c r="AC230" s="37">
        <v>103</v>
      </c>
      <c r="AD230" s="37"/>
      <c r="AE230" s="37"/>
      <c r="AF230" s="37">
        <v>0</v>
      </c>
      <c r="AG230" s="38">
        <f>IFERROR(0.05*Table1[[#This Row],[Projected population]],"")</f>
        <v>1276.25</v>
      </c>
      <c r="AH230" s="38">
        <f>IFERROR(0.0485*Table1[[#This Row],[Projected population]],"")</f>
        <v>1237.9625000000001</v>
      </c>
      <c r="AI230" s="38">
        <f>IFERROR(0.043*Table1[[#This Row],[Projected population]],"")</f>
        <v>1097.5749999999998</v>
      </c>
      <c r="AJ230" s="38">
        <v>25525</v>
      </c>
      <c r="AK230" s="38">
        <f>SUM(Table1[[#This Row],[105-2.2b Deliveries in unit(Fresh Still births)]:[105-2.2d Deliveries in unit(Live Births)]])</f>
        <v>573</v>
      </c>
    </row>
    <row r="231" spans="1:37" x14ac:dyDescent="0.15">
      <c r="A231" t="s">
        <v>345</v>
      </c>
      <c r="B231" s="35" t="s">
        <v>99</v>
      </c>
      <c r="C231" s="35" t="s">
        <v>73</v>
      </c>
      <c r="D231" s="35" t="s">
        <v>83</v>
      </c>
      <c r="E231" s="36" t="s">
        <v>41</v>
      </c>
      <c r="F231" s="36" t="s">
        <v>554</v>
      </c>
      <c r="G231" s="37">
        <v>1210</v>
      </c>
      <c r="H231" s="37">
        <v>454</v>
      </c>
      <c r="I231" s="37">
        <v>626</v>
      </c>
      <c r="J231" s="37">
        <v>3368</v>
      </c>
      <c r="K231" s="37">
        <v>1042</v>
      </c>
      <c r="L231" s="37">
        <v>1210</v>
      </c>
      <c r="M231" s="37">
        <v>1184</v>
      </c>
      <c r="N231" s="37">
        <v>1484</v>
      </c>
      <c r="O231" s="37">
        <v>1020</v>
      </c>
      <c r="P231" s="37">
        <v>10</v>
      </c>
      <c r="Q231" s="37">
        <v>611</v>
      </c>
      <c r="R231" s="37">
        <v>1</v>
      </c>
      <c r="S231" s="37">
        <v>1</v>
      </c>
      <c r="T231" s="37">
        <v>620</v>
      </c>
      <c r="U231" s="37">
        <v>580</v>
      </c>
      <c r="V231" s="37">
        <v>22</v>
      </c>
      <c r="W231" s="37">
        <v>2</v>
      </c>
      <c r="X231" s="37">
        <v>0</v>
      </c>
      <c r="Y231" s="37">
        <v>1</v>
      </c>
      <c r="Z231" s="37">
        <v>2344</v>
      </c>
      <c r="AA231" s="37">
        <v>40</v>
      </c>
      <c r="AB231" s="37">
        <v>454</v>
      </c>
      <c r="AC231" s="37">
        <v>89</v>
      </c>
      <c r="AD231" s="37"/>
      <c r="AE231" s="37"/>
      <c r="AF231" s="37">
        <v>0</v>
      </c>
      <c r="AG231" s="38">
        <f>IFERROR(0.05*Table1[[#This Row],[Projected population]],"")</f>
        <v>1276.25</v>
      </c>
      <c r="AH231" s="38">
        <f>IFERROR(0.0485*Table1[[#This Row],[Projected population]],"")</f>
        <v>1237.9625000000001</v>
      </c>
      <c r="AI231" s="38">
        <f>IFERROR(0.043*Table1[[#This Row],[Projected population]],"")</f>
        <v>1097.5749999999998</v>
      </c>
      <c r="AJ231" s="38">
        <v>25525</v>
      </c>
      <c r="AK231" s="38">
        <f>SUM(Table1[[#This Row],[105-2.2b Deliveries in unit(Fresh Still births)]:[105-2.2d Deliveries in unit(Live Births)]])</f>
        <v>622</v>
      </c>
    </row>
    <row r="232" spans="1:37" x14ac:dyDescent="0.15">
      <c r="A232" t="s">
        <v>346</v>
      </c>
      <c r="B232" s="35" t="s">
        <v>99</v>
      </c>
      <c r="C232" s="35" t="s">
        <v>73</v>
      </c>
      <c r="D232" s="35" t="s">
        <v>84</v>
      </c>
      <c r="E232" s="36" t="s">
        <v>42</v>
      </c>
      <c r="F232" s="36" t="s">
        <v>554</v>
      </c>
      <c r="G232" s="37">
        <v>1004</v>
      </c>
      <c r="H232" s="37">
        <v>451</v>
      </c>
      <c r="I232" s="37">
        <v>620</v>
      </c>
      <c r="J232" s="37">
        <v>3360</v>
      </c>
      <c r="K232" s="37">
        <v>828</v>
      </c>
      <c r="L232" s="37">
        <v>1240</v>
      </c>
      <c r="M232" s="37">
        <v>1005</v>
      </c>
      <c r="N232" s="37">
        <v>968</v>
      </c>
      <c r="O232" s="37">
        <v>1009</v>
      </c>
      <c r="P232" s="37">
        <v>14</v>
      </c>
      <c r="Q232" s="37">
        <v>612</v>
      </c>
      <c r="R232" s="37">
        <v>2</v>
      </c>
      <c r="S232" s="37">
        <v>0</v>
      </c>
      <c r="T232" s="37">
        <v>611</v>
      </c>
      <c r="U232" s="37">
        <v>564</v>
      </c>
      <c r="V232" s="37">
        <v>22</v>
      </c>
      <c r="W232" s="37">
        <v>2</v>
      </c>
      <c r="X232" s="37">
        <v>0</v>
      </c>
      <c r="Y232" s="37">
        <v>2</v>
      </c>
      <c r="Z232" s="37">
        <v>2286</v>
      </c>
      <c r="AA232" s="37">
        <v>86</v>
      </c>
      <c r="AB232" s="37">
        <v>426</v>
      </c>
      <c r="AC232" s="37">
        <v>56</v>
      </c>
      <c r="AD232" s="37">
        <v>2</v>
      </c>
      <c r="AE232" s="37"/>
      <c r="AF232" s="37"/>
      <c r="AG232" s="38">
        <f>IFERROR(0.05*Table1[[#This Row],[Projected population]],"")</f>
        <v>1276.25</v>
      </c>
      <c r="AH232" s="38">
        <f>IFERROR(0.0485*Table1[[#This Row],[Projected population]],"")</f>
        <v>1237.9625000000001</v>
      </c>
      <c r="AI232" s="38">
        <f>IFERROR(0.043*Table1[[#This Row],[Projected population]],"")</f>
        <v>1097.5749999999998</v>
      </c>
      <c r="AJ232" s="38">
        <v>25525</v>
      </c>
      <c r="AK232" s="38">
        <f>SUM(Table1[[#This Row],[105-2.2b Deliveries in unit(Fresh Still births)]:[105-2.2d Deliveries in unit(Live Births)]])</f>
        <v>613</v>
      </c>
    </row>
    <row r="233" spans="1:37" x14ac:dyDescent="0.15">
      <c r="A233" t="s">
        <v>347</v>
      </c>
      <c r="B233" s="35" t="s">
        <v>99</v>
      </c>
      <c r="C233" s="35" t="s">
        <v>73</v>
      </c>
      <c r="D233" s="35" t="s">
        <v>85</v>
      </c>
      <c r="E233" s="36" t="s">
        <v>43</v>
      </c>
      <c r="F233" s="36" t="s">
        <v>555</v>
      </c>
      <c r="G233" s="37">
        <v>958</v>
      </c>
      <c r="H233" s="37">
        <v>375</v>
      </c>
      <c r="I233" s="37">
        <v>559</v>
      </c>
      <c r="J233" s="37">
        <v>2965</v>
      </c>
      <c r="K233" s="37">
        <v>824</v>
      </c>
      <c r="L233" s="37">
        <v>940</v>
      </c>
      <c r="M233" s="37">
        <v>935</v>
      </c>
      <c r="N233" s="37">
        <v>649</v>
      </c>
      <c r="O233" s="37">
        <v>1033</v>
      </c>
      <c r="P233" s="37">
        <v>13</v>
      </c>
      <c r="Q233" s="37">
        <v>559</v>
      </c>
      <c r="R233" s="37">
        <v>0</v>
      </c>
      <c r="S233" s="37">
        <v>3</v>
      </c>
      <c r="T233" s="37">
        <v>557</v>
      </c>
      <c r="U233" s="37">
        <v>539</v>
      </c>
      <c r="V233" s="37">
        <v>21</v>
      </c>
      <c r="W233" s="37">
        <v>1</v>
      </c>
      <c r="X233" s="37">
        <v>0</v>
      </c>
      <c r="Y233" s="37">
        <v>2</v>
      </c>
      <c r="Z233" s="37">
        <v>2282</v>
      </c>
      <c r="AA233" s="37">
        <v>78</v>
      </c>
      <c r="AB233" s="37">
        <v>413</v>
      </c>
      <c r="AC233" s="37">
        <v>96</v>
      </c>
      <c r="AD233" s="37">
        <v>2</v>
      </c>
      <c r="AE233" s="37"/>
      <c r="AF233" s="37"/>
      <c r="AG233" s="38">
        <f>IFERROR(0.05*Table1[[#This Row],[Projected population]],"")</f>
        <v>1287.5</v>
      </c>
      <c r="AH233" s="38">
        <f>IFERROR(0.0485*Table1[[#This Row],[Projected population]],"")</f>
        <v>1248.875</v>
      </c>
      <c r="AI233" s="38">
        <f>IFERROR(0.043*Table1[[#This Row],[Projected population]],"")</f>
        <v>1107.25</v>
      </c>
      <c r="AJ233" s="38">
        <v>25750</v>
      </c>
      <c r="AK233" s="38">
        <f>SUM(Table1[[#This Row],[105-2.2b Deliveries in unit(Fresh Still births)]:[105-2.2d Deliveries in unit(Live Births)]])</f>
        <v>560</v>
      </c>
    </row>
    <row r="234" spans="1:37" x14ac:dyDescent="0.15">
      <c r="A234" t="s">
        <v>348</v>
      </c>
      <c r="B234" s="35" t="s">
        <v>99</v>
      </c>
      <c r="C234" s="35" t="s">
        <v>73</v>
      </c>
      <c r="D234" s="35" t="s">
        <v>86</v>
      </c>
      <c r="E234" s="36" t="s">
        <v>44</v>
      </c>
      <c r="F234" s="36" t="s">
        <v>555</v>
      </c>
      <c r="G234" s="37">
        <v>1041</v>
      </c>
      <c r="H234" s="37">
        <v>394</v>
      </c>
      <c r="I234" s="37">
        <v>593</v>
      </c>
      <c r="J234" s="37">
        <v>3238</v>
      </c>
      <c r="K234" s="37">
        <v>886</v>
      </c>
      <c r="L234" s="37">
        <v>918</v>
      </c>
      <c r="M234" s="37">
        <v>1019</v>
      </c>
      <c r="N234" s="37">
        <v>894</v>
      </c>
      <c r="O234" s="37">
        <v>1151</v>
      </c>
      <c r="P234" s="37">
        <v>13</v>
      </c>
      <c r="Q234" s="37">
        <v>575</v>
      </c>
      <c r="R234" s="37">
        <v>1</v>
      </c>
      <c r="S234" s="37">
        <v>0</v>
      </c>
      <c r="T234" s="37">
        <v>575</v>
      </c>
      <c r="U234" s="37">
        <v>555</v>
      </c>
      <c r="V234" s="37">
        <v>24</v>
      </c>
      <c r="W234" s="37">
        <v>2</v>
      </c>
      <c r="X234" s="37">
        <v>0</v>
      </c>
      <c r="Y234" s="37">
        <v>5</v>
      </c>
      <c r="Z234" s="37">
        <v>2351</v>
      </c>
      <c r="AA234" s="37">
        <v>89</v>
      </c>
      <c r="AB234" s="37">
        <v>450</v>
      </c>
      <c r="AC234" s="37">
        <v>77</v>
      </c>
      <c r="AD234" s="37">
        <v>1</v>
      </c>
      <c r="AE234" s="37">
        <v>1</v>
      </c>
      <c r="AF234" s="37"/>
      <c r="AG234" s="38">
        <f>IFERROR(0.05*Table1[[#This Row],[Projected population]],"")</f>
        <v>1287.5</v>
      </c>
      <c r="AH234" s="38">
        <f>IFERROR(0.0485*Table1[[#This Row],[Projected population]],"")</f>
        <v>1248.875</v>
      </c>
      <c r="AI234" s="38">
        <f>IFERROR(0.043*Table1[[#This Row],[Projected population]],"")</f>
        <v>1107.25</v>
      </c>
      <c r="AJ234" s="38">
        <v>25750</v>
      </c>
      <c r="AK234" s="38">
        <f>SUM(Table1[[#This Row],[105-2.2b Deliveries in unit(Fresh Still births)]:[105-2.2d Deliveries in unit(Live Births)]])</f>
        <v>576</v>
      </c>
    </row>
    <row r="235" spans="1:37" x14ac:dyDescent="0.15">
      <c r="A235" t="s">
        <v>349</v>
      </c>
      <c r="B235" s="35" t="s">
        <v>99</v>
      </c>
      <c r="C235" s="35" t="s">
        <v>73</v>
      </c>
      <c r="D235" s="35" t="s">
        <v>87</v>
      </c>
      <c r="E235" s="36" t="s">
        <v>35</v>
      </c>
      <c r="F235" s="36" t="s">
        <v>555</v>
      </c>
      <c r="G235" s="37">
        <v>1023</v>
      </c>
      <c r="H235" s="37">
        <v>417</v>
      </c>
      <c r="I235" s="37">
        <v>584</v>
      </c>
      <c r="J235" s="37">
        <v>3256</v>
      </c>
      <c r="K235" s="37">
        <v>859</v>
      </c>
      <c r="L235" s="37">
        <v>838</v>
      </c>
      <c r="M235" s="37">
        <v>1013</v>
      </c>
      <c r="N235" s="37">
        <v>1018</v>
      </c>
      <c r="O235" s="37">
        <v>907</v>
      </c>
      <c r="P235" s="37">
        <v>19</v>
      </c>
      <c r="Q235" s="37">
        <v>551</v>
      </c>
      <c r="R235" s="37">
        <v>0</v>
      </c>
      <c r="S235" s="37">
        <v>2</v>
      </c>
      <c r="T235" s="37">
        <v>549</v>
      </c>
      <c r="U235" s="37">
        <v>513</v>
      </c>
      <c r="V235" s="37">
        <v>13</v>
      </c>
      <c r="W235" s="37">
        <v>2</v>
      </c>
      <c r="X235" s="37">
        <v>1</v>
      </c>
      <c r="Y235" s="37">
        <v>6</v>
      </c>
      <c r="Z235" s="37">
        <v>2681</v>
      </c>
      <c r="AA235" s="37">
        <v>62</v>
      </c>
      <c r="AB235" s="37">
        <v>545</v>
      </c>
      <c r="AC235" s="37">
        <v>181</v>
      </c>
      <c r="AD235" s="37">
        <v>1</v>
      </c>
      <c r="AE235" s="37">
        <v>1</v>
      </c>
      <c r="AF235" s="37"/>
      <c r="AG235" s="38">
        <f>IFERROR(0.05*Table1[[#This Row],[Projected population]],"")</f>
        <v>1287.5</v>
      </c>
      <c r="AH235" s="38">
        <f>IFERROR(0.0485*Table1[[#This Row],[Projected population]],"")</f>
        <v>1248.875</v>
      </c>
      <c r="AI235" s="38">
        <f>IFERROR(0.043*Table1[[#This Row],[Projected population]],"")</f>
        <v>1107.25</v>
      </c>
      <c r="AJ235" s="38">
        <v>25750</v>
      </c>
      <c r="AK235" s="38">
        <f>SUM(Table1[[#This Row],[105-2.2b Deliveries in unit(Fresh Still births)]:[105-2.2d Deliveries in unit(Live Births)]])</f>
        <v>551</v>
      </c>
    </row>
    <row r="236" spans="1:37" x14ac:dyDescent="0.15">
      <c r="A236" t="s">
        <v>350</v>
      </c>
      <c r="B236" s="35" t="s">
        <v>99</v>
      </c>
      <c r="C236" s="35" t="s">
        <v>73</v>
      </c>
      <c r="D236" s="35" t="s">
        <v>88</v>
      </c>
      <c r="E236" s="36" t="s">
        <v>45</v>
      </c>
      <c r="F236" s="36" t="s">
        <v>555</v>
      </c>
      <c r="G236" s="37">
        <v>1022</v>
      </c>
      <c r="H236" s="37">
        <v>388</v>
      </c>
      <c r="I236" s="37">
        <v>606</v>
      </c>
      <c r="J236" s="37">
        <v>3410</v>
      </c>
      <c r="K236" s="37">
        <v>808</v>
      </c>
      <c r="L236" s="37">
        <v>786</v>
      </c>
      <c r="M236" s="37">
        <v>993</v>
      </c>
      <c r="N236" s="37">
        <v>982</v>
      </c>
      <c r="O236" s="37">
        <v>927</v>
      </c>
      <c r="P236" s="37">
        <v>15</v>
      </c>
      <c r="Q236" s="37">
        <v>567</v>
      </c>
      <c r="R236" s="37">
        <v>0</v>
      </c>
      <c r="S236" s="37">
        <v>2</v>
      </c>
      <c r="T236" s="37">
        <v>573</v>
      </c>
      <c r="U236" s="37">
        <v>488</v>
      </c>
      <c r="V236" s="37">
        <v>18</v>
      </c>
      <c r="W236" s="37">
        <v>0</v>
      </c>
      <c r="X236" s="37">
        <v>0</v>
      </c>
      <c r="Y236" s="37">
        <v>5</v>
      </c>
      <c r="Z236" s="37">
        <v>2808</v>
      </c>
      <c r="AA236" s="37">
        <v>38</v>
      </c>
      <c r="AB236" s="37">
        <v>565</v>
      </c>
      <c r="AC236" s="37">
        <v>240</v>
      </c>
      <c r="AD236" s="37"/>
      <c r="AE236" s="37"/>
      <c r="AF236" s="37"/>
      <c r="AG236" s="38">
        <f>IFERROR(0.05*Table1[[#This Row],[Projected population]],"")</f>
        <v>1287.5</v>
      </c>
      <c r="AH236" s="38">
        <f>IFERROR(0.0485*Table1[[#This Row],[Projected population]],"")</f>
        <v>1248.875</v>
      </c>
      <c r="AI236" s="38">
        <f>IFERROR(0.043*Table1[[#This Row],[Projected population]],"")</f>
        <v>1107.25</v>
      </c>
      <c r="AJ236" s="38">
        <v>25750</v>
      </c>
      <c r="AK236" s="38">
        <f>SUM(Table1[[#This Row],[105-2.2b Deliveries in unit(Fresh Still births)]:[105-2.2d Deliveries in unit(Live Births)]])</f>
        <v>575</v>
      </c>
    </row>
    <row r="237" spans="1:37" x14ac:dyDescent="0.15">
      <c r="A237" t="s">
        <v>351</v>
      </c>
      <c r="B237" s="35" t="s">
        <v>99</v>
      </c>
      <c r="C237" s="35" t="s">
        <v>73</v>
      </c>
      <c r="D237" s="35" t="s">
        <v>89</v>
      </c>
      <c r="E237" s="36" t="s">
        <v>49</v>
      </c>
      <c r="F237" s="36" t="s">
        <v>556</v>
      </c>
      <c r="G237" s="37">
        <v>1030</v>
      </c>
      <c r="H237" s="37">
        <v>453</v>
      </c>
      <c r="I237" s="37">
        <v>633</v>
      </c>
      <c r="J237" s="37">
        <v>3397</v>
      </c>
      <c r="K237" s="37">
        <v>1656</v>
      </c>
      <c r="L237" s="37">
        <v>801</v>
      </c>
      <c r="M237" s="37">
        <v>1022</v>
      </c>
      <c r="N237" s="37">
        <v>1038</v>
      </c>
      <c r="O237" s="37">
        <v>1038</v>
      </c>
      <c r="P237" s="37">
        <v>17</v>
      </c>
      <c r="Q237" s="37">
        <v>658</v>
      </c>
      <c r="R237" s="37">
        <v>3</v>
      </c>
      <c r="S237" s="37">
        <v>1</v>
      </c>
      <c r="T237" s="37">
        <v>653</v>
      </c>
      <c r="U237" s="37">
        <v>644</v>
      </c>
      <c r="V237" s="37">
        <v>21</v>
      </c>
      <c r="W237" s="37">
        <v>2</v>
      </c>
      <c r="X237" s="37">
        <v>0</v>
      </c>
      <c r="Y237" s="37">
        <v>4</v>
      </c>
      <c r="Z237" s="37">
        <v>2689</v>
      </c>
      <c r="AA237" s="37">
        <v>46</v>
      </c>
      <c r="AB237" s="37">
        <v>499</v>
      </c>
      <c r="AC237" s="37">
        <v>178</v>
      </c>
      <c r="AD237" s="37">
        <v>0</v>
      </c>
      <c r="AE237" s="37">
        <v>1</v>
      </c>
      <c r="AF237" s="37">
        <v>13</v>
      </c>
      <c r="AG237" s="38">
        <f>IFERROR(0.05*Table1[[#This Row],[Projected population]],"")</f>
        <v>1297.5</v>
      </c>
      <c r="AH237" s="38">
        <f>IFERROR(0.0485*Table1[[#This Row],[Projected population]],"")</f>
        <v>1258.575</v>
      </c>
      <c r="AI237" s="38">
        <f>IFERROR(0.043*Table1[[#This Row],[Projected population]],"")</f>
        <v>1115.8499999999999</v>
      </c>
      <c r="AJ237" s="38">
        <v>25950</v>
      </c>
      <c r="AK237" s="38">
        <f>SUM(Table1[[#This Row],[105-2.2b Deliveries in unit(Fresh Still births)]:[105-2.2d Deliveries in unit(Live Births)]])</f>
        <v>657</v>
      </c>
    </row>
    <row r="238" spans="1:37" x14ac:dyDescent="0.15">
      <c r="A238" t="s">
        <v>352</v>
      </c>
      <c r="B238" s="35" t="s">
        <v>99</v>
      </c>
      <c r="C238" s="35" t="s">
        <v>73</v>
      </c>
      <c r="D238" s="35" t="s">
        <v>90</v>
      </c>
      <c r="E238" s="36" t="s">
        <v>50</v>
      </c>
      <c r="F238" s="36" t="s">
        <v>556</v>
      </c>
      <c r="G238" s="37">
        <v>1267</v>
      </c>
      <c r="H238" s="37">
        <v>464</v>
      </c>
      <c r="I238" s="37">
        <v>596</v>
      </c>
      <c r="J238" s="37">
        <v>3870</v>
      </c>
      <c r="K238" s="37">
        <v>1199</v>
      </c>
      <c r="L238" s="37">
        <v>996</v>
      </c>
      <c r="M238" s="37">
        <v>1280</v>
      </c>
      <c r="N238" s="37">
        <v>1257</v>
      </c>
      <c r="O238" s="37">
        <v>1327</v>
      </c>
      <c r="P238" s="37">
        <v>10</v>
      </c>
      <c r="Q238" s="37">
        <v>589</v>
      </c>
      <c r="R238" s="37">
        <v>1</v>
      </c>
      <c r="S238" s="37">
        <v>1</v>
      </c>
      <c r="T238" s="37">
        <v>589</v>
      </c>
      <c r="U238" s="37">
        <v>577</v>
      </c>
      <c r="V238" s="37">
        <v>16</v>
      </c>
      <c r="W238" s="37">
        <v>0</v>
      </c>
      <c r="X238" s="37">
        <v>0</v>
      </c>
      <c r="Y238" s="37">
        <v>1</v>
      </c>
      <c r="Z238" s="37">
        <v>2644</v>
      </c>
      <c r="AA238" s="37">
        <v>51</v>
      </c>
      <c r="AB238" s="37">
        <v>500</v>
      </c>
      <c r="AC238" s="37">
        <v>188</v>
      </c>
      <c r="AD238" s="37">
        <v>0</v>
      </c>
      <c r="AE238" s="37">
        <v>2</v>
      </c>
      <c r="AF238" s="37">
        <v>7</v>
      </c>
      <c r="AG238" s="38">
        <f>IFERROR(0.05*Table1[[#This Row],[Projected population]],"")</f>
        <v>1297.5</v>
      </c>
      <c r="AH238" s="38">
        <f>IFERROR(0.0485*Table1[[#This Row],[Projected population]],"")</f>
        <v>1258.575</v>
      </c>
      <c r="AI238" s="38">
        <f>IFERROR(0.043*Table1[[#This Row],[Projected population]],"")</f>
        <v>1115.8499999999999</v>
      </c>
      <c r="AJ238" s="38">
        <v>25950</v>
      </c>
      <c r="AK238" s="38">
        <f>SUM(Table1[[#This Row],[105-2.2b Deliveries in unit(Fresh Still births)]:[105-2.2d Deliveries in unit(Live Births)]])</f>
        <v>591</v>
      </c>
    </row>
    <row r="239" spans="1:37" x14ac:dyDescent="0.15">
      <c r="A239" t="s">
        <v>353</v>
      </c>
      <c r="B239" s="35" t="s">
        <v>99</v>
      </c>
      <c r="C239" s="35" t="s">
        <v>73</v>
      </c>
      <c r="D239" s="35" t="s">
        <v>91</v>
      </c>
      <c r="E239" s="36" t="s">
        <v>58</v>
      </c>
      <c r="F239" s="36" t="s">
        <v>556</v>
      </c>
      <c r="G239" s="37">
        <v>1237</v>
      </c>
      <c r="H239" s="37">
        <v>447</v>
      </c>
      <c r="I239" s="37">
        <v>755</v>
      </c>
      <c r="J239" s="37">
        <v>4739</v>
      </c>
      <c r="K239" s="37">
        <v>1037</v>
      </c>
      <c r="L239" s="37">
        <v>940</v>
      </c>
      <c r="M239" s="37">
        <v>1192</v>
      </c>
      <c r="N239" s="37">
        <v>1280</v>
      </c>
      <c r="O239" s="37">
        <v>1693</v>
      </c>
      <c r="P239" s="37">
        <v>25</v>
      </c>
      <c r="Q239" s="37">
        <v>757</v>
      </c>
      <c r="R239" s="37">
        <v>7</v>
      </c>
      <c r="S239" s="37">
        <v>10</v>
      </c>
      <c r="T239" s="37">
        <v>743</v>
      </c>
      <c r="U239" s="37">
        <v>739</v>
      </c>
      <c r="V239" s="37">
        <v>30</v>
      </c>
      <c r="W239" s="37">
        <v>3</v>
      </c>
      <c r="X239" s="37">
        <v>0</v>
      </c>
      <c r="Y239" s="37">
        <v>6</v>
      </c>
      <c r="Z239" s="37">
        <v>3097</v>
      </c>
      <c r="AA239" s="37">
        <v>71</v>
      </c>
      <c r="AB239" s="37">
        <v>553</v>
      </c>
      <c r="AC239" s="37">
        <v>211</v>
      </c>
      <c r="AD239" s="37">
        <v>0</v>
      </c>
      <c r="AE239" s="37">
        <v>6</v>
      </c>
      <c r="AF239" s="37">
        <v>4</v>
      </c>
      <c r="AG239" s="38">
        <f>IFERROR(0.05*Table1[[#This Row],[Projected population]],"")</f>
        <v>1297.5</v>
      </c>
      <c r="AH239" s="38">
        <f>IFERROR(0.0485*Table1[[#This Row],[Projected population]],"")</f>
        <v>1258.575</v>
      </c>
      <c r="AI239" s="38">
        <f>IFERROR(0.043*Table1[[#This Row],[Projected population]],"")</f>
        <v>1115.8499999999999</v>
      </c>
      <c r="AJ239" s="38">
        <v>25950</v>
      </c>
      <c r="AK239" s="38">
        <f>SUM(Table1[[#This Row],[105-2.2b Deliveries in unit(Fresh Still births)]:[105-2.2d Deliveries in unit(Live Births)]])</f>
        <v>760</v>
      </c>
    </row>
    <row r="240" spans="1:37" x14ac:dyDescent="0.15">
      <c r="A240" t="s">
        <v>354</v>
      </c>
      <c r="B240" s="35" t="s">
        <v>99</v>
      </c>
      <c r="C240" s="35" t="s">
        <v>73</v>
      </c>
      <c r="D240" s="35" t="s">
        <v>92</v>
      </c>
      <c r="E240" s="36" t="s">
        <v>59</v>
      </c>
      <c r="F240" s="36" t="s">
        <v>556</v>
      </c>
      <c r="G240" s="37">
        <v>1024</v>
      </c>
      <c r="H240" s="37">
        <v>430</v>
      </c>
      <c r="I240" s="37">
        <v>741</v>
      </c>
      <c r="J240" s="37">
        <v>3693</v>
      </c>
      <c r="K240" s="37">
        <v>811</v>
      </c>
      <c r="L240" s="37">
        <v>800</v>
      </c>
      <c r="M240" s="37">
        <v>980</v>
      </c>
      <c r="N240" s="37">
        <v>997</v>
      </c>
      <c r="O240" s="37">
        <v>1373</v>
      </c>
      <c r="P240" s="37">
        <v>104</v>
      </c>
      <c r="Q240" s="37">
        <v>748</v>
      </c>
      <c r="R240" s="37"/>
      <c r="S240" s="37">
        <v>1</v>
      </c>
      <c r="T240" s="37">
        <v>746</v>
      </c>
      <c r="U240" s="37">
        <v>737</v>
      </c>
      <c r="V240" s="37">
        <v>27</v>
      </c>
      <c r="W240" s="37"/>
      <c r="X240" s="37"/>
      <c r="Y240" s="37">
        <v>5</v>
      </c>
      <c r="Z240" s="37">
        <v>3021</v>
      </c>
      <c r="AA240" s="37">
        <v>53</v>
      </c>
      <c r="AB240" s="37">
        <v>601</v>
      </c>
      <c r="AC240" s="37">
        <v>188</v>
      </c>
      <c r="AD240" s="37"/>
      <c r="AE240" s="37"/>
      <c r="AF240" s="37">
        <v>3</v>
      </c>
      <c r="AG240" s="38">
        <f>IFERROR(0.05*Table1[[#This Row],[Projected population]],"")</f>
        <v>1297.5</v>
      </c>
      <c r="AH240" s="38">
        <f>IFERROR(0.0485*Table1[[#This Row],[Projected population]],"")</f>
        <v>1258.575</v>
      </c>
      <c r="AI240" s="38">
        <f>IFERROR(0.043*Table1[[#This Row],[Projected population]],"")</f>
        <v>1115.8499999999999</v>
      </c>
      <c r="AJ240" s="38">
        <v>25950</v>
      </c>
      <c r="AK240" s="38">
        <f>SUM(Table1[[#This Row],[105-2.2b Deliveries in unit(Fresh Still births)]:[105-2.2d Deliveries in unit(Live Births)]])</f>
        <v>747</v>
      </c>
    </row>
    <row r="241" spans="1:37" x14ac:dyDescent="0.15">
      <c r="A241" t="s">
        <v>355</v>
      </c>
      <c r="B241" s="35" t="s">
        <v>99</v>
      </c>
      <c r="C241" s="35" t="s">
        <v>73</v>
      </c>
      <c r="D241" s="35" t="s">
        <v>93</v>
      </c>
      <c r="E241" s="36" t="s">
        <v>81</v>
      </c>
      <c r="F241" s="36" t="s">
        <v>557</v>
      </c>
      <c r="G241" s="37">
        <v>904</v>
      </c>
      <c r="H241" s="37">
        <v>320</v>
      </c>
      <c r="I241" s="37">
        <v>573</v>
      </c>
      <c r="J241" s="37">
        <v>3153</v>
      </c>
      <c r="K241" s="37">
        <v>737</v>
      </c>
      <c r="L241" s="37">
        <v>1005</v>
      </c>
      <c r="M241" s="37">
        <v>852</v>
      </c>
      <c r="N241" s="37">
        <v>904</v>
      </c>
      <c r="O241" s="37">
        <v>1103</v>
      </c>
      <c r="P241" s="37">
        <v>9</v>
      </c>
      <c r="Q241" s="37">
        <v>712</v>
      </c>
      <c r="R241" s="37">
        <v>2</v>
      </c>
      <c r="S241" s="37">
        <v>5</v>
      </c>
      <c r="T241" s="37">
        <v>642</v>
      </c>
      <c r="U241" s="37">
        <v>643</v>
      </c>
      <c r="V241" s="37">
        <v>24</v>
      </c>
      <c r="W241" s="37">
        <v>1</v>
      </c>
      <c r="X241" s="37" t="s">
        <v>48</v>
      </c>
      <c r="Y241" s="37">
        <v>6</v>
      </c>
      <c r="Z241" s="37">
        <v>2632</v>
      </c>
      <c r="AA241" s="37">
        <v>59</v>
      </c>
      <c r="AB241" s="37">
        <v>471</v>
      </c>
      <c r="AC241" s="37">
        <v>134</v>
      </c>
      <c r="AD241" s="37" t="s">
        <v>48</v>
      </c>
      <c r="AE241" s="37">
        <v>16</v>
      </c>
      <c r="AF241" s="37">
        <v>8</v>
      </c>
      <c r="AG241" s="38">
        <f>IFERROR(0.05*Table1[[#This Row],[Projected population]],"")</f>
        <v>1308.75</v>
      </c>
      <c r="AH241" s="38">
        <f>IFERROR(0.0485*Table1[[#This Row],[Projected population]],"")</f>
        <v>1269.4875</v>
      </c>
      <c r="AI241" s="38">
        <f>IFERROR(0.043*Table1[[#This Row],[Projected population]],"")</f>
        <v>1125.5249999999999</v>
      </c>
      <c r="AJ241" s="38">
        <v>26175</v>
      </c>
      <c r="AK241" s="38">
        <f>SUM(Table1[[#This Row],[105-2.2b Deliveries in unit(Fresh Still births)]:[105-2.2d Deliveries in unit(Live Births)]])</f>
        <v>649</v>
      </c>
    </row>
    <row r="242" spans="1:37" x14ac:dyDescent="0.15">
      <c r="A242" t="s">
        <v>356</v>
      </c>
      <c r="B242" s="35" t="s">
        <v>99</v>
      </c>
      <c r="C242" s="35" t="s">
        <v>74</v>
      </c>
      <c r="D242" s="35" t="s">
        <v>98</v>
      </c>
      <c r="E242" s="36" t="s">
        <v>34</v>
      </c>
      <c r="F242" s="36" t="s">
        <v>560</v>
      </c>
      <c r="G242" s="37">
        <v>3148</v>
      </c>
      <c r="H242" s="37">
        <v>498</v>
      </c>
      <c r="I242" s="37">
        <v>1446</v>
      </c>
      <c r="J242" s="37">
        <v>8295</v>
      </c>
      <c r="K242" s="37">
        <v>2390</v>
      </c>
      <c r="L242" s="37">
        <v>1754</v>
      </c>
      <c r="M242" s="37">
        <v>2476</v>
      </c>
      <c r="N242" s="37">
        <v>1476</v>
      </c>
      <c r="O242" s="37">
        <v>2247</v>
      </c>
      <c r="P242" s="37">
        <v>27</v>
      </c>
      <c r="Q242" s="37">
        <v>2646</v>
      </c>
      <c r="R242" s="37">
        <v>14</v>
      </c>
      <c r="S242" s="37">
        <v>20</v>
      </c>
      <c r="T242" s="37">
        <v>2653</v>
      </c>
      <c r="U242" s="37">
        <v>1044</v>
      </c>
      <c r="V242" s="37">
        <v>451</v>
      </c>
      <c r="W242" s="37">
        <v>22</v>
      </c>
      <c r="X242" s="37">
        <v>3</v>
      </c>
      <c r="Y242" s="37">
        <v>57</v>
      </c>
      <c r="Z242" s="37">
        <v>4197</v>
      </c>
      <c r="AA242" s="37">
        <v>161</v>
      </c>
      <c r="AB242" s="37">
        <v>541</v>
      </c>
      <c r="AC242" s="37">
        <v>130</v>
      </c>
      <c r="AD242" s="37">
        <v>11</v>
      </c>
      <c r="AE242" s="37">
        <v>9</v>
      </c>
      <c r="AF242" s="37">
        <v>452</v>
      </c>
      <c r="AG242" s="38">
        <f>IFERROR(0.05*Table1[[#This Row],[Projected population]],"")</f>
        <v>3963.75</v>
      </c>
      <c r="AH242" s="38">
        <f>IFERROR(0.0485*Table1[[#This Row],[Projected population]],"")</f>
        <v>3844.8375000000001</v>
      </c>
      <c r="AI242" s="38">
        <f>IFERROR(0.043*Table1[[#This Row],[Projected population]],"")</f>
        <v>3408.8249999999998</v>
      </c>
      <c r="AJ242" s="38">
        <v>79275</v>
      </c>
      <c r="AK242" s="38">
        <f>SUM(Table1[[#This Row],[105-2.2b Deliveries in unit(Fresh Still births)]:[105-2.2d Deliveries in unit(Live Births)]])</f>
        <v>2687</v>
      </c>
    </row>
    <row r="243" spans="1:37" x14ac:dyDescent="0.15">
      <c r="A243" t="s">
        <v>357</v>
      </c>
      <c r="B243" s="35" t="s">
        <v>99</v>
      </c>
      <c r="C243" s="35" t="s">
        <v>74</v>
      </c>
      <c r="D243" s="35" t="s">
        <v>94</v>
      </c>
      <c r="E243" s="36" t="s">
        <v>37</v>
      </c>
      <c r="F243" s="36" t="s">
        <v>560</v>
      </c>
      <c r="G243" s="37">
        <v>3683</v>
      </c>
      <c r="H243" s="37">
        <v>668</v>
      </c>
      <c r="I243" s="37">
        <v>1658</v>
      </c>
      <c r="J243" s="37">
        <v>9640</v>
      </c>
      <c r="K243" s="37">
        <v>2705</v>
      </c>
      <c r="L243" s="37">
        <v>2134</v>
      </c>
      <c r="M243" s="37">
        <v>2334</v>
      </c>
      <c r="N243" s="37">
        <v>1302</v>
      </c>
      <c r="O243" s="37">
        <v>1978</v>
      </c>
      <c r="P243" s="37">
        <v>49</v>
      </c>
      <c r="Q243" s="37">
        <v>2745</v>
      </c>
      <c r="R243" s="37">
        <v>26</v>
      </c>
      <c r="S243" s="37">
        <v>18</v>
      </c>
      <c r="T243" s="37">
        <v>2641</v>
      </c>
      <c r="U243" s="37">
        <v>2059</v>
      </c>
      <c r="V243" s="37">
        <v>150</v>
      </c>
      <c r="W243" s="37">
        <v>15</v>
      </c>
      <c r="X243" s="37"/>
      <c r="Y243" s="37">
        <v>35</v>
      </c>
      <c r="Z243" s="37">
        <v>3979</v>
      </c>
      <c r="AA243" s="37">
        <v>113</v>
      </c>
      <c r="AB243" s="37">
        <v>564</v>
      </c>
      <c r="AC243" s="37">
        <v>210</v>
      </c>
      <c r="AD243" s="37">
        <v>9</v>
      </c>
      <c r="AE243" s="37">
        <v>6</v>
      </c>
      <c r="AF243" s="37">
        <v>438</v>
      </c>
      <c r="AG243" s="38">
        <f>IFERROR(0.05*Table1[[#This Row],[Projected population]],"")</f>
        <v>3963.75</v>
      </c>
      <c r="AH243" s="38">
        <f>IFERROR(0.0485*Table1[[#This Row],[Projected population]],"")</f>
        <v>3844.8375000000001</v>
      </c>
      <c r="AI243" s="38">
        <f>IFERROR(0.043*Table1[[#This Row],[Projected population]],"")</f>
        <v>3408.8249999999998</v>
      </c>
      <c r="AJ243" s="38">
        <v>79275</v>
      </c>
      <c r="AK243" s="38">
        <f>SUM(Table1[[#This Row],[105-2.2b Deliveries in unit(Fresh Still births)]:[105-2.2d Deliveries in unit(Live Births)]])</f>
        <v>2685</v>
      </c>
    </row>
    <row r="244" spans="1:37" x14ac:dyDescent="0.15">
      <c r="A244" t="s">
        <v>358</v>
      </c>
      <c r="B244" s="35" t="s">
        <v>99</v>
      </c>
      <c r="C244" s="35" t="s">
        <v>74</v>
      </c>
      <c r="D244" s="35" t="s">
        <v>95</v>
      </c>
      <c r="E244" s="36" t="s">
        <v>38</v>
      </c>
      <c r="F244" s="36" t="s">
        <v>560</v>
      </c>
      <c r="G244" s="37">
        <v>3566</v>
      </c>
      <c r="H244" s="37">
        <v>727</v>
      </c>
      <c r="I244" s="37">
        <v>1927</v>
      </c>
      <c r="J244" s="37">
        <v>10942</v>
      </c>
      <c r="K244" s="37">
        <v>2762</v>
      </c>
      <c r="L244" s="37">
        <v>2021</v>
      </c>
      <c r="M244" s="37">
        <v>2768</v>
      </c>
      <c r="N244" s="37">
        <v>1770</v>
      </c>
      <c r="O244" s="37">
        <v>2035</v>
      </c>
      <c r="P244" s="37">
        <v>148</v>
      </c>
      <c r="Q244" s="37">
        <v>2777</v>
      </c>
      <c r="R244" s="37">
        <v>23</v>
      </c>
      <c r="S244" s="37">
        <v>21</v>
      </c>
      <c r="T244" s="37">
        <v>2823</v>
      </c>
      <c r="U244" s="37">
        <v>1921</v>
      </c>
      <c r="V244" s="37">
        <v>152</v>
      </c>
      <c r="W244" s="37">
        <v>56</v>
      </c>
      <c r="X244" s="37">
        <v>1</v>
      </c>
      <c r="Y244" s="37">
        <v>46</v>
      </c>
      <c r="Z244" s="37">
        <v>4590</v>
      </c>
      <c r="AA244" s="37">
        <v>84</v>
      </c>
      <c r="AB244" s="37">
        <v>480</v>
      </c>
      <c r="AC244" s="37">
        <v>175</v>
      </c>
      <c r="AD244" s="37">
        <v>7</v>
      </c>
      <c r="AE244" s="37">
        <v>3</v>
      </c>
      <c r="AF244" s="37">
        <v>458</v>
      </c>
      <c r="AG244" s="38">
        <f>IFERROR(0.05*Table1[[#This Row],[Projected population]],"")</f>
        <v>3963.75</v>
      </c>
      <c r="AH244" s="38">
        <f>IFERROR(0.0485*Table1[[#This Row],[Projected population]],"")</f>
        <v>3844.8375000000001</v>
      </c>
      <c r="AI244" s="38">
        <f>IFERROR(0.043*Table1[[#This Row],[Projected population]],"")</f>
        <v>3408.8249999999998</v>
      </c>
      <c r="AJ244" s="38">
        <v>79275</v>
      </c>
      <c r="AK244" s="38">
        <f>SUM(Table1[[#This Row],[105-2.2b Deliveries in unit(Fresh Still births)]:[105-2.2d Deliveries in unit(Live Births)]])</f>
        <v>2867</v>
      </c>
    </row>
    <row r="245" spans="1:37" x14ac:dyDescent="0.15">
      <c r="A245" t="s">
        <v>359</v>
      </c>
      <c r="B245" s="35" t="s">
        <v>99</v>
      </c>
      <c r="C245" s="35" t="s">
        <v>74</v>
      </c>
      <c r="D245" s="35" t="s">
        <v>96</v>
      </c>
      <c r="E245" s="36" t="s">
        <v>39</v>
      </c>
      <c r="F245" s="36" t="s">
        <v>560</v>
      </c>
      <c r="G245" s="37">
        <v>3307</v>
      </c>
      <c r="H245" s="37">
        <v>658</v>
      </c>
      <c r="I245" s="37">
        <v>1980</v>
      </c>
      <c r="J245" s="37">
        <v>10191</v>
      </c>
      <c r="K245" s="37">
        <v>2683</v>
      </c>
      <c r="L245" s="37">
        <v>2479</v>
      </c>
      <c r="M245" s="37">
        <v>2224</v>
      </c>
      <c r="N245" s="37">
        <v>2579</v>
      </c>
      <c r="O245" s="37">
        <v>1786</v>
      </c>
      <c r="P245" s="37">
        <v>39</v>
      </c>
      <c r="Q245" s="37">
        <v>4072</v>
      </c>
      <c r="R245" s="37">
        <v>6</v>
      </c>
      <c r="S245" s="37">
        <v>27</v>
      </c>
      <c r="T245" s="37">
        <v>2857</v>
      </c>
      <c r="U245" s="37">
        <v>2366</v>
      </c>
      <c r="V245" s="37">
        <v>160</v>
      </c>
      <c r="W245" s="37">
        <v>26</v>
      </c>
      <c r="X245" s="37">
        <v>0</v>
      </c>
      <c r="Y245" s="37">
        <v>61</v>
      </c>
      <c r="Z245" s="37">
        <v>5788</v>
      </c>
      <c r="AA245" s="37">
        <v>164</v>
      </c>
      <c r="AB245" s="37">
        <v>589</v>
      </c>
      <c r="AC245" s="37">
        <v>416</v>
      </c>
      <c r="AD245" s="37"/>
      <c r="AE245" s="37">
        <v>3</v>
      </c>
      <c r="AF245" s="37">
        <v>436</v>
      </c>
      <c r="AG245" s="38">
        <f>IFERROR(0.05*Table1[[#This Row],[Projected population]],"")</f>
        <v>3963.75</v>
      </c>
      <c r="AH245" s="38">
        <f>IFERROR(0.0485*Table1[[#This Row],[Projected population]],"")</f>
        <v>3844.8375000000001</v>
      </c>
      <c r="AI245" s="38">
        <f>IFERROR(0.043*Table1[[#This Row],[Projected population]],"")</f>
        <v>3408.8249999999998</v>
      </c>
      <c r="AJ245" s="38">
        <v>79275</v>
      </c>
      <c r="AK245" s="38">
        <f>SUM(Table1[[#This Row],[105-2.2b Deliveries in unit(Fresh Still births)]:[105-2.2d Deliveries in unit(Live Births)]])</f>
        <v>2890</v>
      </c>
    </row>
    <row r="246" spans="1:37" x14ac:dyDescent="0.15">
      <c r="A246" t="s">
        <v>360</v>
      </c>
      <c r="B246" s="35" t="s">
        <v>99</v>
      </c>
      <c r="C246" s="35" t="s">
        <v>74</v>
      </c>
      <c r="D246" s="35" t="s">
        <v>97</v>
      </c>
      <c r="E246" s="36" t="s">
        <v>40</v>
      </c>
      <c r="F246" s="36" t="s">
        <v>554</v>
      </c>
      <c r="G246" s="37">
        <v>2940</v>
      </c>
      <c r="H246" s="37">
        <v>578</v>
      </c>
      <c r="I246" s="37">
        <v>1830</v>
      </c>
      <c r="J246" s="37">
        <v>9364</v>
      </c>
      <c r="K246" s="37">
        <v>2185</v>
      </c>
      <c r="L246" s="37">
        <v>1887</v>
      </c>
      <c r="M246" s="37">
        <v>2027</v>
      </c>
      <c r="N246" s="37">
        <v>1773</v>
      </c>
      <c r="O246" s="37">
        <v>2317</v>
      </c>
      <c r="P246" s="37">
        <v>82</v>
      </c>
      <c r="Q246" s="37">
        <v>3109</v>
      </c>
      <c r="R246" s="37">
        <v>11</v>
      </c>
      <c r="S246" s="37">
        <v>17</v>
      </c>
      <c r="T246" s="37">
        <v>2735</v>
      </c>
      <c r="U246" s="37">
        <v>2343</v>
      </c>
      <c r="V246" s="37">
        <v>117</v>
      </c>
      <c r="W246" s="37">
        <v>15</v>
      </c>
      <c r="X246" s="37">
        <v>1</v>
      </c>
      <c r="Y246" s="37">
        <v>44</v>
      </c>
      <c r="Z246" s="37">
        <v>5988</v>
      </c>
      <c r="AA246" s="37">
        <v>80</v>
      </c>
      <c r="AB246" s="37">
        <v>611</v>
      </c>
      <c r="AC246" s="37">
        <v>212</v>
      </c>
      <c r="AD246" s="37">
        <v>3</v>
      </c>
      <c r="AE246" s="37">
        <v>3</v>
      </c>
      <c r="AF246" s="37">
        <v>416</v>
      </c>
      <c r="AG246" s="38">
        <f>IFERROR(0.05*Table1[[#This Row],[Projected population]],"")</f>
        <v>4006.25</v>
      </c>
      <c r="AH246" s="38">
        <f>IFERROR(0.0485*Table1[[#This Row],[Projected population]],"")</f>
        <v>3886.0625</v>
      </c>
      <c r="AI246" s="38">
        <f>IFERROR(0.043*Table1[[#This Row],[Projected population]],"")</f>
        <v>3445.3749999999995</v>
      </c>
      <c r="AJ246" s="38">
        <v>80125</v>
      </c>
      <c r="AK246" s="38">
        <f>SUM(Table1[[#This Row],[105-2.2b Deliveries in unit(Fresh Still births)]:[105-2.2d Deliveries in unit(Live Births)]])</f>
        <v>2763</v>
      </c>
    </row>
    <row r="247" spans="1:37" x14ac:dyDescent="0.15">
      <c r="A247" t="s">
        <v>361</v>
      </c>
      <c r="B247" s="35" t="s">
        <v>99</v>
      </c>
      <c r="C247" s="35" t="s">
        <v>74</v>
      </c>
      <c r="D247" s="35" t="s">
        <v>82</v>
      </c>
      <c r="E247" s="36" t="s">
        <v>36</v>
      </c>
      <c r="F247" s="36" t="s">
        <v>554</v>
      </c>
      <c r="G247" s="37">
        <v>3553</v>
      </c>
      <c r="H247" s="37">
        <v>854</v>
      </c>
      <c r="I247" s="37">
        <v>1980</v>
      </c>
      <c r="J247" s="37">
        <v>10738</v>
      </c>
      <c r="K247" s="37">
        <v>2634</v>
      </c>
      <c r="L247" s="37">
        <v>2237</v>
      </c>
      <c r="M247" s="37">
        <v>2539</v>
      </c>
      <c r="N247" s="37">
        <v>2208</v>
      </c>
      <c r="O247" s="37">
        <v>2443</v>
      </c>
      <c r="P247" s="37">
        <v>54</v>
      </c>
      <c r="Q247" s="37">
        <v>2694</v>
      </c>
      <c r="R247" s="37">
        <v>13</v>
      </c>
      <c r="S247" s="37">
        <v>26</v>
      </c>
      <c r="T247" s="37">
        <v>2660</v>
      </c>
      <c r="U247" s="37">
        <v>2497</v>
      </c>
      <c r="V247" s="37">
        <v>165</v>
      </c>
      <c r="W247" s="37">
        <v>17</v>
      </c>
      <c r="X247" s="37">
        <v>2</v>
      </c>
      <c r="Y247" s="37">
        <v>31</v>
      </c>
      <c r="Z247" s="37">
        <v>7284</v>
      </c>
      <c r="AA247" s="37">
        <v>196</v>
      </c>
      <c r="AB247" s="37">
        <v>684</v>
      </c>
      <c r="AC247" s="37">
        <v>321</v>
      </c>
      <c r="AD247" s="37">
        <v>2</v>
      </c>
      <c r="AE247" s="37">
        <v>3</v>
      </c>
      <c r="AF247" s="37">
        <v>387</v>
      </c>
      <c r="AG247" s="38">
        <f>IFERROR(0.05*Table1[[#This Row],[Projected population]],"")</f>
        <v>4006.25</v>
      </c>
      <c r="AH247" s="38">
        <f>IFERROR(0.0485*Table1[[#This Row],[Projected population]],"")</f>
        <v>3886.0625</v>
      </c>
      <c r="AI247" s="38">
        <f>IFERROR(0.043*Table1[[#This Row],[Projected population]],"")</f>
        <v>3445.3749999999995</v>
      </c>
      <c r="AJ247" s="38">
        <v>80125</v>
      </c>
      <c r="AK247" s="38">
        <f>SUM(Table1[[#This Row],[105-2.2b Deliveries in unit(Fresh Still births)]:[105-2.2d Deliveries in unit(Live Births)]])</f>
        <v>2699</v>
      </c>
    </row>
    <row r="248" spans="1:37" x14ac:dyDescent="0.15">
      <c r="A248" t="s">
        <v>362</v>
      </c>
      <c r="B248" s="35" t="s">
        <v>99</v>
      </c>
      <c r="C248" s="35" t="s">
        <v>74</v>
      </c>
      <c r="D248" s="35" t="s">
        <v>83</v>
      </c>
      <c r="E248" s="36" t="s">
        <v>41</v>
      </c>
      <c r="F248" s="36" t="s">
        <v>554</v>
      </c>
      <c r="G248" s="37">
        <v>3129</v>
      </c>
      <c r="H248" s="37">
        <v>717</v>
      </c>
      <c r="I248" s="37">
        <v>1885</v>
      </c>
      <c r="J248" s="37">
        <v>9401</v>
      </c>
      <c r="K248" s="37">
        <v>2273</v>
      </c>
      <c r="L248" s="37">
        <v>1983</v>
      </c>
      <c r="M248" s="37">
        <v>2399</v>
      </c>
      <c r="N248" s="37">
        <v>1737</v>
      </c>
      <c r="O248" s="37">
        <v>1870</v>
      </c>
      <c r="P248" s="37">
        <v>46</v>
      </c>
      <c r="Q248" s="37">
        <v>2414</v>
      </c>
      <c r="R248" s="37">
        <v>12</v>
      </c>
      <c r="S248" s="37">
        <v>18</v>
      </c>
      <c r="T248" s="37">
        <v>2303</v>
      </c>
      <c r="U248" s="37">
        <v>2001</v>
      </c>
      <c r="V248" s="37">
        <v>138</v>
      </c>
      <c r="W248" s="37">
        <v>9</v>
      </c>
      <c r="X248" s="37">
        <v>2</v>
      </c>
      <c r="Y248" s="37">
        <v>53</v>
      </c>
      <c r="Z248" s="37">
        <v>7136</v>
      </c>
      <c r="AA248" s="37">
        <v>323</v>
      </c>
      <c r="AB248" s="37">
        <v>731</v>
      </c>
      <c r="AC248" s="37">
        <v>452</v>
      </c>
      <c r="AD248" s="37">
        <v>2</v>
      </c>
      <c r="AE248" s="37">
        <v>2</v>
      </c>
      <c r="AF248" s="37">
        <v>319</v>
      </c>
      <c r="AG248" s="38">
        <f>IFERROR(0.05*Table1[[#This Row],[Projected population]],"")</f>
        <v>4006.25</v>
      </c>
      <c r="AH248" s="38">
        <f>IFERROR(0.0485*Table1[[#This Row],[Projected population]],"")</f>
        <v>3886.0625</v>
      </c>
      <c r="AI248" s="38">
        <f>IFERROR(0.043*Table1[[#This Row],[Projected population]],"")</f>
        <v>3445.3749999999995</v>
      </c>
      <c r="AJ248" s="38">
        <v>80125</v>
      </c>
      <c r="AK248" s="38">
        <f>SUM(Table1[[#This Row],[105-2.2b Deliveries in unit(Fresh Still births)]:[105-2.2d Deliveries in unit(Live Births)]])</f>
        <v>2333</v>
      </c>
    </row>
    <row r="249" spans="1:37" x14ac:dyDescent="0.15">
      <c r="A249" t="s">
        <v>363</v>
      </c>
      <c r="B249" s="35" t="s">
        <v>99</v>
      </c>
      <c r="C249" s="35" t="s">
        <v>74</v>
      </c>
      <c r="D249" s="35" t="s">
        <v>84</v>
      </c>
      <c r="E249" s="36" t="s">
        <v>42</v>
      </c>
      <c r="F249" s="36" t="s">
        <v>554</v>
      </c>
      <c r="G249" s="37">
        <v>3006</v>
      </c>
      <c r="H249" s="37">
        <v>801</v>
      </c>
      <c r="I249" s="37">
        <v>2103</v>
      </c>
      <c r="J249" s="37">
        <v>10303</v>
      </c>
      <c r="K249" s="37">
        <v>2270</v>
      </c>
      <c r="L249" s="37">
        <v>2563</v>
      </c>
      <c r="M249" s="37">
        <v>2662</v>
      </c>
      <c r="N249" s="37">
        <v>1866</v>
      </c>
      <c r="O249" s="37">
        <v>1761</v>
      </c>
      <c r="P249" s="37">
        <v>18</v>
      </c>
      <c r="Q249" s="37">
        <v>2790</v>
      </c>
      <c r="R249" s="37">
        <v>15</v>
      </c>
      <c r="S249" s="37">
        <v>16</v>
      </c>
      <c r="T249" s="37">
        <v>2771</v>
      </c>
      <c r="U249" s="37">
        <v>2268</v>
      </c>
      <c r="V249" s="37">
        <v>166</v>
      </c>
      <c r="W249" s="37">
        <v>19</v>
      </c>
      <c r="X249" s="37">
        <v>2</v>
      </c>
      <c r="Y249" s="37">
        <v>51</v>
      </c>
      <c r="Z249" s="37">
        <v>7482</v>
      </c>
      <c r="AA249" s="37">
        <v>288</v>
      </c>
      <c r="AB249" s="37">
        <v>920</v>
      </c>
      <c r="AC249" s="37">
        <v>550</v>
      </c>
      <c r="AD249" s="37">
        <v>2</v>
      </c>
      <c r="AE249" s="37">
        <v>3</v>
      </c>
      <c r="AF249" s="37">
        <v>362</v>
      </c>
      <c r="AG249" s="38">
        <f>IFERROR(0.05*Table1[[#This Row],[Projected population]],"")</f>
        <v>4006.25</v>
      </c>
      <c r="AH249" s="38">
        <f>IFERROR(0.0485*Table1[[#This Row],[Projected population]],"")</f>
        <v>3886.0625</v>
      </c>
      <c r="AI249" s="38">
        <f>IFERROR(0.043*Table1[[#This Row],[Projected population]],"")</f>
        <v>3445.3749999999995</v>
      </c>
      <c r="AJ249" s="38">
        <v>80125</v>
      </c>
      <c r="AK249" s="38">
        <f>SUM(Table1[[#This Row],[105-2.2b Deliveries in unit(Fresh Still births)]:[105-2.2d Deliveries in unit(Live Births)]])</f>
        <v>2802</v>
      </c>
    </row>
    <row r="250" spans="1:37" x14ac:dyDescent="0.15">
      <c r="A250" t="s">
        <v>364</v>
      </c>
      <c r="B250" s="35" t="s">
        <v>99</v>
      </c>
      <c r="C250" s="35" t="s">
        <v>74</v>
      </c>
      <c r="D250" s="35" t="s">
        <v>85</v>
      </c>
      <c r="E250" s="36" t="s">
        <v>43</v>
      </c>
      <c r="F250" s="36" t="s">
        <v>555</v>
      </c>
      <c r="G250" s="37">
        <v>2611</v>
      </c>
      <c r="H250" s="37">
        <v>495</v>
      </c>
      <c r="I250" s="37">
        <v>1753</v>
      </c>
      <c r="J250" s="37">
        <v>9238</v>
      </c>
      <c r="K250" s="37">
        <v>2297</v>
      </c>
      <c r="L250" s="37">
        <v>2320</v>
      </c>
      <c r="M250" s="37">
        <v>2047</v>
      </c>
      <c r="N250" s="37">
        <v>1007</v>
      </c>
      <c r="O250" s="37">
        <v>1063</v>
      </c>
      <c r="P250" s="37">
        <v>18</v>
      </c>
      <c r="Q250" s="37">
        <v>2464</v>
      </c>
      <c r="R250" s="37">
        <v>15</v>
      </c>
      <c r="S250" s="37">
        <v>24</v>
      </c>
      <c r="T250" s="37">
        <v>2313</v>
      </c>
      <c r="U250" s="37">
        <v>2055</v>
      </c>
      <c r="V250" s="37">
        <v>139</v>
      </c>
      <c r="W250" s="37">
        <v>20</v>
      </c>
      <c r="X250" s="37">
        <v>3</v>
      </c>
      <c r="Y250" s="37">
        <v>47</v>
      </c>
      <c r="Z250" s="37">
        <v>8474</v>
      </c>
      <c r="AA250" s="37">
        <v>249</v>
      </c>
      <c r="AB250" s="37">
        <v>1036</v>
      </c>
      <c r="AC250" s="37">
        <v>548</v>
      </c>
      <c r="AD250" s="37">
        <v>3</v>
      </c>
      <c r="AE250" s="37"/>
      <c r="AF250" s="37">
        <v>408</v>
      </c>
      <c r="AG250" s="38">
        <f>IFERROR(0.05*Table1[[#This Row],[Projected population]],"")</f>
        <v>4051.25</v>
      </c>
      <c r="AH250" s="38">
        <f>IFERROR(0.0485*Table1[[#This Row],[Projected population]],"")</f>
        <v>3929.7125000000001</v>
      </c>
      <c r="AI250" s="38">
        <f>IFERROR(0.043*Table1[[#This Row],[Projected population]],"")</f>
        <v>3484.0749999999998</v>
      </c>
      <c r="AJ250" s="38">
        <v>81025</v>
      </c>
      <c r="AK250" s="38">
        <f>SUM(Table1[[#This Row],[105-2.2b Deliveries in unit(Fresh Still births)]:[105-2.2d Deliveries in unit(Live Births)]])</f>
        <v>2352</v>
      </c>
    </row>
    <row r="251" spans="1:37" x14ac:dyDescent="0.15">
      <c r="A251" t="s">
        <v>365</v>
      </c>
      <c r="B251" s="35" t="s">
        <v>99</v>
      </c>
      <c r="C251" s="35" t="s">
        <v>74</v>
      </c>
      <c r="D251" s="35" t="s">
        <v>86</v>
      </c>
      <c r="E251" s="36" t="s">
        <v>44</v>
      </c>
      <c r="F251" s="36" t="s">
        <v>555</v>
      </c>
      <c r="G251" s="37">
        <v>3192</v>
      </c>
      <c r="H251" s="37">
        <v>732</v>
      </c>
      <c r="I251" s="37">
        <v>1744</v>
      </c>
      <c r="J251" s="37">
        <v>10013</v>
      </c>
      <c r="K251" s="37">
        <v>2751</v>
      </c>
      <c r="L251" s="37">
        <v>2419</v>
      </c>
      <c r="M251" s="37">
        <v>2568</v>
      </c>
      <c r="N251" s="37">
        <v>1632</v>
      </c>
      <c r="O251" s="37">
        <v>2174</v>
      </c>
      <c r="P251" s="37">
        <v>47</v>
      </c>
      <c r="Q251" s="37">
        <v>2486</v>
      </c>
      <c r="R251" s="37">
        <v>16</v>
      </c>
      <c r="S251" s="37">
        <v>19</v>
      </c>
      <c r="T251" s="37">
        <v>2472</v>
      </c>
      <c r="U251" s="37">
        <v>1907</v>
      </c>
      <c r="V251" s="37">
        <v>147</v>
      </c>
      <c r="W251" s="37">
        <v>24</v>
      </c>
      <c r="X251" s="37">
        <v>1</v>
      </c>
      <c r="Y251" s="37">
        <v>44</v>
      </c>
      <c r="Z251" s="37">
        <v>8077</v>
      </c>
      <c r="AA251" s="37">
        <v>229</v>
      </c>
      <c r="AB251" s="37">
        <v>885</v>
      </c>
      <c r="AC251" s="37">
        <v>706</v>
      </c>
      <c r="AD251" s="37">
        <v>1</v>
      </c>
      <c r="AE251" s="37">
        <v>3</v>
      </c>
      <c r="AF251" s="37">
        <v>391</v>
      </c>
      <c r="AG251" s="38">
        <f>IFERROR(0.05*Table1[[#This Row],[Projected population]],"")</f>
        <v>4051.25</v>
      </c>
      <c r="AH251" s="38">
        <f>IFERROR(0.0485*Table1[[#This Row],[Projected population]],"")</f>
        <v>3929.7125000000001</v>
      </c>
      <c r="AI251" s="38">
        <f>IFERROR(0.043*Table1[[#This Row],[Projected population]],"")</f>
        <v>3484.0749999999998</v>
      </c>
      <c r="AJ251" s="38">
        <v>81025</v>
      </c>
      <c r="AK251" s="38">
        <f>SUM(Table1[[#This Row],[105-2.2b Deliveries in unit(Fresh Still births)]:[105-2.2d Deliveries in unit(Live Births)]])</f>
        <v>2507</v>
      </c>
    </row>
    <row r="252" spans="1:37" x14ac:dyDescent="0.15">
      <c r="A252" t="s">
        <v>366</v>
      </c>
      <c r="B252" s="35" t="s">
        <v>99</v>
      </c>
      <c r="C252" s="35" t="s">
        <v>74</v>
      </c>
      <c r="D252" s="35" t="s">
        <v>87</v>
      </c>
      <c r="E252" s="36" t="s">
        <v>35</v>
      </c>
      <c r="F252" s="36" t="s">
        <v>555</v>
      </c>
      <c r="G252" s="37">
        <v>3117</v>
      </c>
      <c r="H252" s="37">
        <v>774</v>
      </c>
      <c r="I252" s="37">
        <v>1792</v>
      </c>
      <c r="J252" s="37">
        <v>10076</v>
      </c>
      <c r="K252" s="37">
        <v>2513</v>
      </c>
      <c r="L252" s="37">
        <v>2252</v>
      </c>
      <c r="M252" s="37">
        <v>2703</v>
      </c>
      <c r="N252" s="37">
        <v>2710</v>
      </c>
      <c r="O252" s="37">
        <v>1852</v>
      </c>
      <c r="P252" s="37">
        <v>33</v>
      </c>
      <c r="Q252" s="37">
        <v>2492</v>
      </c>
      <c r="R252" s="37">
        <v>8</v>
      </c>
      <c r="S252" s="37">
        <v>22</v>
      </c>
      <c r="T252" s="37">
        <v>2478</v>
      </c>
      <c r="U252" s="37">
        <v>1910</v>
      </c>
      <c r="V252" s="37">
        <v>122</v>
      </c>
      <c r="W252" s="37">
        <v>19</v>
      </c>
      <c r="X252" s="37">
        <v>4</v>
      </c>
      <c r="Y252" s="37">
        <v>80</v>
      </c>
      <c r="Z252" s="37">
        <v>8966</v>
      </c>
      <c r="AA252" s="37">
        <v>250</v>
      </c>
      <c r="AB252" s="37">
        <v>975</v>
      </c>
      <c r="AC252" s="37">
        <v>930</v>
      </c>
      <c r="AD252" s="37">
        <v>4</v>
      </c>
      <c r="AE252" s="37">
        <v>7</v>
      </c>
      <c r="AF252" s="37">
        <v>339</v>
      </c>
      <c r="AG252" s="38">
        <f>IFERROR(0.05*Table1[[#This Row],[Projected population]],"")</f>
        <v>4051.25</v>
      </c>
      <c r="AH252" s="38">
        <f>IFERROR(0.0485*Table1[[#This Row],[Projected population]],"")</f>
        <v>3929.7125000000001</v>
      </c>
      <c r="AI252" s="38">
        <f>IFERROR(0.043*Table1[[#This Row],[Projected population]],"")</f>
        <v>3484.0749999999998</v>
      </c>
      <c r="AJ252" s="38">
        <v>81025</v>
      </c>
      <c r="AK252" s="38">
        <f>SUM(Table1[[#This Row],[105-2.2b Deliveries in unit(Fresh Still births)]:[105-2.2d Deliveries in unit(Live Births)]])</f>
        <v>2508</v>
      </c>
    </row>
    <row r="253" spans="1:37" x14ac:dyDescent="0.15">
      <c r="A253" t="s">
        <v>367</v>
      </c>
      <c r="B253" s="35" t="s">
        <v>99</v>
      </c>
      <c r="C253" s="35" t="s">
        <v>74</v>
      </c>
      <c r="D253" s="35" t="s">
        <v>88</v>
      </c>
      <c r="E253" s="36" t="s">
        <v>45</v>
      </c>
      <c r="F253" s="36" t="s">
        <v>555</v>
      </c>
      <c r="G253" s="37">
        <v>3178</v>
      </c>
      <c r="H253" s="37">
        <v>876</v>
      </c>
      <c r="I253" s="37">
        <v>2102</v>
      </c>
      <c r="J253" s="37">
        <v>10568</v>
      </c>
      <c r="K253" s="37">
        <v>2643</v>
      </c>
      <c r="L253" s="37">
        <v>2662</v>
      </c>
      <c r="M253" s="37">
        <v>2857</v>
      </c>
      <c r="N253" s="37">
        <v>3240</v>
      </c>
      <c r="O253" s="37">
        <v>2654</v>
      </c>
      <c r="P253" s="37">
        <v>61</v>
      </c>
      <c r="Q253" s="37">
        <v>2768</v>
      </c>
      <c r="R253" s="37">
        <v>11</v>
      </c>
      <c r="S253" s="37">
        <v>28</v>
      </c>
      <c r="T253" s="37">
        <v>2749</v>
      </c>
      <c r="U253" s="37">
        <v>1974</v>
      </c>
      <c r="V253" s="37">
        <v>163</v>
      </c>
      <c r="W253" s="37">
        <v>31</v>
      </c>
      <c r="X253" s="37">
        <v>3</v>
      </c>
      <c r="Y253" s="37">
        <v>76</v>
      </c>
      <c r="Z253" s="37">
        <v>10803</v>
      </c>
      <c r="AA253" s="37">
        <v>293</v>
      </c>
      <c r="AB253" s="37">
        <v>1056</v>
      </c>
      <c r="AC253" s="37">
        <v>934</v>
      </c>
      <c r="AD253" s="37">
        <v>2</v>
      </c>
      <c r="AE253" s="37">
        <v>12</v>
      </c>
      <c r="AF253" s="37">
        <v>451</v>
      </c>
      <c r="AG253" s="38">
        <f>IFERROR(0.05*Table1[[#This Row],[Projected population]],"")</f>
        <v>4051.25</v>
      </c>
      <c r="AH253" s="38">
        <f>IFERROR(0.0485*Table1[[#This Row],[Projected population]],"")</f>
        <v>3929.7125000000001</v>
      </c>
      <c r="AI253" s="38">
        <f>IFERROR(0.043*Table1[[#This Row],[Projected population]],"")</f>
        <v>3484.0749999999998</v>
      </c>
      <c r="AJ253" s="38">
        <v>81025</v>
      </c>
      <c r="AK253" s="38">
        <f>SUM(Table1[[#This Row],[105-2.2b Deliveries in unit(Fresh Still births)]:[105-2.2d Deliveries in unit(Live Births)]])</f>
        <v>2788</v>
      </c>
    </row>
    <row r="254" spans="1:37" x14ac:dyDescent="0.15">
      <c r="A254" t="s">
        <v>368</v>
      </c>
      <c r="B254" s="35" t="s">
        <v>99</v>
      </c>
      <c r="C254" s="35" t="s">
        <v>74</v>
      </c>
      <c r="D254" s="35" t="s">
        <v>89</v>
      </c>
      <c r="E254" s="36" t="s">
        <v>49</v>
      </c>
      <c r="F254" s="36" t="s">
        <v>556</v>
      </c>
      <c r="G254" s="37">
        <v>2911</v>
      </c>
      <c r="H254" s="37">
        <v>935</v>
      </c>
      <c r="I254" s="37">
        <v>1945</v>
      </c>
      <c r="J254" s="37">
        <v>9752</v>
      </c>
      <c r="K254" s="37">
        <v>2427</v>
      </c>
      <c r="L254" s="37">
        <v>2288</v>
      </c>
      <c r="M254" s="37">
        <v>2844</v>
      </c>
      <c r="N254" s="37">
        <v>3308</v>
      </c>
      <c r="O254" s="37">
        <v>1660</v>
      </c>
      <c r="P254" s="37">
        <v>31</v>
      </c>
      <c r="Q254" s="37">
        <v>2638</v>
      </c>
      <c r="R254" s="37">
        <v>9</v>
      </c>
      <c r="S254" s="37">
        <v>22</v>
      </c>
      <c r="T254" s="37">
        <v>2637</v>
      </c>
      <c r="U254" s="37">
        <v>2374</v>
      </c>
      <c r="V254" s="37">
        <v>162</v>
      </c>
      <c r="W254" s="37">
        <v>15</v>
      </c>
      <c r="X254" s="37">
        <v>3</v>
      </c>
      <c r="Y254" s="37">
        <v>57</v>
      </c>
      <c r="Z254" s="37">
        <v>10486</v>
      </c>
      <c r="AA254" s="37">
        <v>345</v>
      </c>
      <c r="AB254" s="37">
        <v>1102</v>
      </c>
      <c r="AC254" s="37">
        <v>850</v>
      </c>
      <c r="AD254" s="37">
        <v>3</v>
      </c>
      <c r="AE254" s="37">
        <v>30</v>
      </c>
      <c r="AF254" s="37">
        <v>464</v>
      </c>
      <c r="AG254" s="38">
        <f>IFERROR(0.05*Table1[[#This Row],[Projected population]],"")</f>
        <v>4092.5</v>
      </c>
      <c r="AH254" s="38">
        <f>IFERROR(0.0485*Table1[[#This Row],[Projected population]],"")</f>
        <v>3969.7249999999999</v>
      </c>
      <c r="AI254" s="38">
        <f>IFERROR(0.043*Table1[[#This Row],[Projected population]],"")</f>
        <v>3519.5499999999997</v>
      </c>
      <c r="AJ254" s="38">
        <v>81850</v>
      </c>
      <c r="AK254" s="38">
        <f>SUM(Table1[[#This Row],[105-2.2b Deliveries in unit(Fresh Still births)]:[105-2.2d Deliveries in unit(Live Births)]])</f>
        <v>2668</v>
      </c>
    </row>
    <row r="255" spans="1:37" x14ac:dyDescent="0.15">
      <c r="A255" t="s">
        <v>369</v>
      </c>
      <c r="B255" s="35" t="s">
        <v>99</v>
      </c>
      <c r="C255" s="35" t="s">
        <v>74</v>
      </c>
      <c r="D255" s="35" t="s">
        <v>90</v>
      </c>
      <c r="E255" s="36" t="s">
        <v>50</v>
      </c>
      <c r="F255" s="36" t="s">
        <v>556</v>
      </c>
      <c r="G255" s="37">
        <v>3354</v>
      </c>
      <c r="H255" s="37">
        <v>905</v>
      </c>
      <c r="I255" s="37">
        <v>1928</v>
      </c>
      <c r="J255" s="37">
        <v>11012</v>
      </c>
      <c r="K255" s="37">
        <v>2971</v>
      </c>
      <c r="L255" s="37">
        <v>2715</v>
      </c>
      <c r="M255" s="37">
        <v>3180</v>
      </c>
      <c r="N255" s="37">
        <v>3378</v>
      </c>
      <c r="O255" s="37">
        <v>2852</v>
      </c>
      <c r="P255" s="37">
        <v>78</v>
      </c>
      <c r="Q255" s="37">
        <v>2602</v>
      </c>
      <c r="R255" s="37">
        <v>9</v>
      </c>
      <c r="S255" s="37">
        <v>21</v>
      </c>
      <c r="T255" s="37">
        <v>2594</v>
      </c>
      <c r="U255" s="37">
        <v>1932</v>
      </c>
      <c r="V255" s="37">
        <v>121</v>
      </c>
      <c r="W255" s="37">
        <v>18</v>
      </c>
      <c r="X255" s="37">
        <v>3</v>
      </c>
      <c r="Y255" s="37">
        <v>66</v>
      </c>
      <c r="Z255" s="37">
        <v>10519</v>
      </c>
      <c r="AA255" s="37">
        <v>321</v>
      </c>
      <c r="AB255" s="37">
        <v>1347</v>
      </c>
      <c r="AC255" s="37">
        <v>936</v>
      </c>
      <c r="AD255" s="37">
        <v>3</v>
      </c>
      <c r="AE255" s="37">
        <v>33</v>
      </c>
      <c r="AF255" s="37">
        <v>447</v>
      </c>
      <c r="AG255" s="38">
        <f>IFERROR(0.05*Table1[[#This Row],[Projected population]],"")</f>
        <v>4092.5</v>
      </c>
      <c r="AH255" s="38">
        <f>IFERROR(0.0485*Table1[[#This Row],[Projected population]],"")</f>
        <v>3969.7249999999999</v>
      </c>
      <c r="AI255" s="38">
        <f>IFERROR(0.043*Table1[[#This Row],[Projected population]],"")</f>
        <v>3519.5499999999997</v>
      </c>
      <c r="AJ255" s="38">
        <v>81850</v>
      </c>
      <c r="AK255" s="38">
        <f>SUM(Table1[[#This Row],[105-2.2b Deliveries in unit(Fresh Still births)]:[105-2.2d Deliveries in unit(Live Births)]])</f>
        <v>2624</v>
      </c>
    </row>
    <row r="256" spans="1:37" x14ac:dyDescent="0.15">
      <c r="A256" t="s">
        <v>370</v>
      </c>
      <c r="B256" s="35" t="s">
        <v>99</v>
      </c>
      <c r="C256" s="35" t="s">
        <v>74</v>
      </c>
      <c r="D256" s="35" t="s">
        <v>91</v>
      </c>
      <c r="E256" s="36" t="s">
        <v>58</v>
      </c>
      <c r="F256" s="36" t="s">
        <v>556</v>
      </c>
      <c r="G256" s="37">
        <v>3568</v>
      </c>
      <c r="H256" s="37">
        <v>1006</v>
      </c>
      <c r="I256" s="37">
        <v>2254</v>
      </c>
      <c r="J256" s="37">
        <v>11693</v>
      </c>
      <c r="K256" s="37">
        <v>3217</v>
      </c>
      <c r="L256" s="37">
        <v>2741</v>
      </c>
      <c r="M256" s="37">
        <v>3194</v>
      </c>
      <c r="N256" s="37">
        <v>3500</v>
      </c>
      <c r="O256" s="37">
        <v>3063</v>
      </c>
      <c r="P256" s="37">
        <v>112</v>
      </c>
      <c r="Q256" s="37">
        <v>2649</v>
      </c>
      <c r="R256" s="37">
        <v>6</v>
      </c>
      <c r="S256" s="37">
        <v>16</v>
      </c>
      <c r="T256" s="37">
        <v>2661</v>
      </c>
      <c r="U256" s="37">
        <v>2165</v>
      </c>
      <c r="V256" s="37">
        <v>187</v>
      </c>
      <c r="W256" s="37">
        <v>27</v>
      </c>
      <c r="X256" s="37">
        <v>4</v>
      </c>
      <c r="Y256" s="37">
        <v>54</v>
      </c>
      <c r="Z256" s="37">
        <v>11290</v>
      </c>
      <c r="AA256" s="37">
        <v>453</v>
      </c>
      <c r="AB256" s="37">
        <v>1341</v>
      </c>
      <c r="AC256" s="37">
        <v>1230</v>
      </c>
      <c r="AD256" s="37">
        <v>4</v>
      </c>
      <c r="AE256" s="37">
        <v>35</v>
      </c>
      <c r="AF256" s="37">
        <v>453</v>
      </c>
      <c r="AG256" s="38">
        <f>IFERROR(0.05*Table1[[#This Row],[Projected population]],"")</f>
        <v>4092.5</v>
      </c>
      <c r="AH256" s="38">
        <f>IFERROR(0.0485*Table1[[#This Row],[Projected population]],"")</f>
        <v>3969.7249999999999</v>
      </c>
      <c r="AI256" s="38">
        <f>IFERROR(0.043*Table1[[#This Row],[Projected population]],"")</f>
        <v>3519.5499999999997</v>
      </c>
      <c r="AJ256" s="38">
        <v>81850</v>
      </c>
      <c r="AK256" s="38">
        <f>SUM(Table1[[#This Row],[105-2.2b Deliveries in unit(Fresh Still births)]:[105-2.2d Deliveries in unit(Live Births)]])</f>
        <v>2683</v>
      </c>
    </row>
    <row r="257" spans="1:37" x14ac:dyDescent="0.15">
      <c r="A257" t="s">
        <v>371</v>
      </c>
      <c r="B257" s="35" t="s">
        <v>99</v>
      </c>
      <c r="C257" s="35" t="s">
        <v>74</v>
      </c>
      <c r="D257" s="35" t="s">
        <v>92</v>
      </c>
      <c r="E257" s="36" t="s">
        <v>59</v>
      </c>
      <c r="F257" s="36" t="s">
        <v>556</v>
      </c>
      <c r="G257" s="37">
        <v>3395</v>
      </c>
      <c r="H257" s="37">
        <v>1304</v>
      </c>
      <c r="I257" s="37">
        <v>2708</v>
      </c>
      <c r="J257" s="37">
        <v>12747</v>
      </c>
      <c r="K257" s="37">
        <v>2952</v>
      </c>
      <c r="L257" s="37">
        <v>3239</v>
      </c>
      <c r="M257" s="37">
        <v>3314</v>
      </c>
      <c r="N257" s="37">
        <v>3375</v>
      </c>
      <c r="O257" s="37">
        <v>3079</v>
      </c>
      <c r="P257" s="37">
        <v>77</v>
      </c>
      <c r="Q257" s="37">
        <v>2934</v>
      </c>
      <c r="R257" s="37">
        <v>6</v>
      </c>
      <c r="S257" s="37">
        <v>22</v>
      </c>
      <c r="T257" s="37">
        <v>2914</v>
      </c>
      <c r="U257" s="37">
        <v>2384</v>
      </c>
      <c r="V257" s="37">
        <v>178</v>
      </c>
      <c r="W257" s="37">
        <v>22</v>
      </c>
      <c r="X257" s="37">
        <v>1</v>
      </c>
      <c r="Y257" s="37">
        <v>87</v>
      </c>
      <c r="Z257" s="37">
        <v>12154</v>
      </c>
      <c r="AA257" s="37">
        <v>525</v>
      </c>
      <c r="AB257" s="37">
        <v>1452</v>
      </c>
      <c r="AC257" s="37">
        <v>1135</v>
      </c>
      <c r="AD257" s="37">
        <v>1</v>
      </c>
      <c r="AE257" s="37">
        <v>80</v>
      </c>
      <c r="AF257" s="37">
        <v>553</v>
      </c>
      <c r="AG257" s="38">
        <f>IFERROR(0.05*Table1[[#This Row],[Projected population]],"")</f>
        <v>4092.5</v>
      </c>
      <c r="AH257" s="38">
        <f>IFERROR(0.0485*Table1[[#This Row],[Projected population]],"")</f>
        <v>3969.7249999999999</v>
      </c>
      <c r="AI257" s="38">
        <f>IFERROR(0.043*Table1[[#This Row],[Projected population]],"")</f>
        <v>3519.5499999999997</v>
      </c>
      <c r="AJ257" s="38">
        <v>81850</v>
      </c>
      <c r="AK257" s="38">
        <f>SUM(Table1[[#This Row],[105-2.2b Deliveries in unit(Fresh Still births)]:[105-2.2d Deliveries in unit(Live Births)]])</f>
        <v>2942</v>
      </c>
    </row>
    <row r="258" spans="1:37" x14ac:dyDescent="0.15">
      <c r="A258" t="s">
        <v>372</v>
      </c>
      <c r="B258" s="35" t="s">
        <v>99</v>
      </c>
      <c r="C258" s="35" t="s">
        <v>74</v>
      </c>
      <c r="D258" s="35" t="s">
        <v>93</v>
      </c>
      <c r="E258" s="36" t="s">
        <v>81</v>
      </c>
      <c r="F258" s="36" t="s">
        <v>557</v>
      </c>
      <c r="G258" s="37">
        <v>2963</v>
      </c>
      <c r="H258" s="37">
        <v>1112</v>
      </c>
      <c r="I258" s="37">
        <v>2180</v>
      </c>
      <c r="J258" s="37">
        <v>10555</v>
      </c>
      <c r="K258" s="37">
        <v>2578</v>
      </c>
      <c r="L258" s="37">
        <v>2544</v>
      </c>
      <c r="M258" s="37">
        <v>2888</v>
      </c>
      <c r="N258" s="37">
        <v>2441</v>
      </c>
      <c r="O258" s="37">
        <v>2814</v>
      </c>
      <c r="P258" s="37">
        <v>72</v>
      </c>
      <c r="Q258" s="37">
        <v>2890</v>
      </c>
      <c r="R258" s="37">
        <v>5</v>
      </c>
      <c r="S258" s="37">
        <v>16</v>
      </c>
      <c r="T258" s="37">
        <v>2886</v>
      </c>
      <c r="U258" s="37">
        <v>2579</v>
      </c>
      <c r="V258" s="37">
        <v>126</v>
      </c>
      <c r="W258" s="37">
        <v>14</v>
      </c>
      <c r="X258" s="37">
        <v>3</v>
      </c>
      <c r="Y258" s="37">
        <v>85</v>
      </c>
      <c r="Z258" s="37">
        <v>12560</v>
      </c>
      <c r="AA258" s="37">
        <v>706</v>
      </c>
      <c r="AB258" s="37">
        <v>1790</v>
      </c>
      <c r="AC258" s="37">
        <v>1040</v>
      </c>
      <c r="AD258" s="37">
        <v>5</v>
      </c>
      <c r="AE258" s="37">
        <v>68</v>
      </c>
      <c r="AF258" s="37">
        <v>485</v>
      </c>
      <c r="AG258" s="38">
        <f>IFERROR(0.05*Table1[[#This Row],[Projected population]],"")</f>
        <v>4133.75</v>
      </c>
      <c r="AH258" s="38">
        <f>IFERROR(0.0485*Table1[[#This Row],[Projected population]],"")</f>
        <v>4009.7375000000002</v>
      </c>
      <c r="AI258" s="38">
        <f>IFERROR(0.043*Table1[[#This Row],[Projected population]],"")</f>
        <v>3555.0249999999996</v>
      </c>
      <c r="AJ258" s="38">
        <v>82675</v>
      </c>
      <c r="AK258" s="38">
        <f>SUM(Table1[[#This Row],[105-2.2b Deliveries in unit(Fresh Still births)]:[105-2.2d Deliveries in unit(Live Births)]])</f>
        <v>2907</v>
      </c>
    </row>
    <row r="259" spans="1:37" x14ac:dyDescent="0.15">
      <c r="A259" t="s">
        <v>544</v>
      </c>
      <c r="B259" s="35" t="s">
        <v>100</v>
      </c>
      <c r="C259" s="35" t="s">
        <v>68</v>
      </c>
      <c r="D259" s="35" t="s">
        <v>535</v>
      </c>
      <c r="E259" s="36" t="s">
        <v>59</v>
      </c>
      <c r="F259" s="36" t="s">
        <v>556</v>
      </c>
      <c r="G259" s="37">
        <v>1141</v>
      </c>
      <c r="H259" s="37">
        <v>169</v>
      </c>
      <c r="I259" s="37">
        <v>553</v>
      </c>
      <c r="J259" s="37">
        <v>3629</v>
      </c>
      <c r="K259" s="37">
        <v>974</v>
      </c>
      <c r="L259" s="37">
        <v>903</v>
      </c>
      <c r="M259" s="37">
        <v>1091</v>
      </c>
      <c r="N259" s="37">
        <v>498</v>
      </c>
      <c r="O259" s="37">
        <v>991</v>
      </c>
      <c r="P259" s="37">
        <v>39</v>
      </c>
      <c r="Q259" s="37">
        <v>620</v>
      </c>
      <c r="R259" s="37">
        <v>2</v>
      </c>
      <c r="S259" s="37">
        <v>2</v>
      </c>
      <c r="T259" s="37">
        <v>613</v>
      </c>
      <c r="U259" s="37">
        <v>563</v>
      </c>
      <c r="V259" s="37">
        <v>49</v>
      </c>
      <c r="W259" s="37">
        <v>0</v>
      </c>
      <c r="X259" s="37">
        <v>0</v>
      </c>
      <c r="Y259" s="37">
        <v>13</v>
      </c>
      <c r="Z259" s="37">
        <v>2087</v>
      </c>
      <c r="AA259" s="37">
        <v>86</v>
      </c>
      <c r="AB259" s="37">
        <v>278</v>
      </c>
      <c r="AC259" s="37">
        <v>150</v>
      </c>
      <c r="AD259" s="37"/>
      <c r="AE259" s="37">
        <v>3</v>
      </c>
      <c r="AF259" s="37">
        <v>58</v>
      </c>
      <c r="AG259" s="38">
        <f>IFERROR(0.05*Table1[[#This Row],[Projected population]],"")</f>
        <v>0</v>
      </c>
      <c r="AH259" s="38">
        <f>IFERROR(0.0485*Table1[[#This Row],[Projected population]],"")</f>
        <v>0</v>
      </c>
      <c r="AI259" s="38">
        <f>IFERROR(0.043*Table1[[#This Row],[Projected population]],"")</f>
        <v>0</v>
      </c>
      <c r="AJ259" s="38"/>
      <c r="AK259" s="38">
        <f>SUM(Table1[[#This Row],[105-2.2b Deliveries in unit(Fresh Still births)]:[105-2.2d Deliveries in unit(Live Births)]])</f>
        <v>617</v>
      </c>
    </row>
    <row r="260" spans="1:37" x14ac:dyDescent="0.15">
      <c r="A260" t="s">
        <v>373</v>
      </c>
      <c r="B260" s="35" t="s">
        <v>100</v>
      </c>
      <c r="C260" s="35" t="s">
        <v>77</v>
      </c>
      <c r="D260" s="35" t="s">
        <v>93</v>
      </c>
      <c r="E260" s="36" t="s">
        <v>81</v>
      </c>
      <c r="F260" s="36" t="s">
        <v>557</v>
      </c>
      <c r="G260" s="37">
        <v>882</v>
      </c>
      <c r="H260" s="37">
        <v>130</v>
      </c>
      <c r="I260" s="37">
        <v>575</v>
      </c>
      <c r="J260" s="37">
        <v>3059</v>
      </c>
      <c r="K260" s="37">
        <v>791</v>
      </c>
      <c r="L260" s="37">
        <v>723</v>
      </c>
      <c r="M260" s="37">
        <v>827</v>
      </c>
      <c r="N260" s="37">
        <v>621</v>
      </c>
      <c r="O260" s="37">
        <v>839</v>
      </c>
      <c r="P260" s="37">
        <v>19</v>
      </c>
      <c r="Q260" s="37">
        <v>588</v>
      </c>
      <c r="R260" s="37">
        <v>1</v>
      </c>
      <c r="S260" s="37">
        <v>3</v>
      </c>
      <c r="T260" s="37">
        <v>547</v>
      </c>
      <c r="U260" s="37">
        <v>519</v>
      </c>
      <c r="V260" s="37">
        <v>29</v>
      </c>
      <c r="W260" s="37">
        <v>1</v>
      </c>
      <c r="X260" s="37">
        <v>0</v>
      </c>
      <c r="Y260" s="37">
        <v>9</v>
      </c>
      <c r="Z260" s="37">
        <v>1377</v>
      </c>
      <c r="AA260" s="37">
        <v>45</v>
      </c>
      <c r="AB260" s="37">
        <v>176</v>
      </c>
      <c r="AC260" s="37">
        <v>119</v>
      </c>
      <c r="AD260" s="37" t="s">
        <v>48</v>
      </c>
      <c r="AE260" s="37">
        <v>5</v>
      </c>
      <c r="AF260" s="37">
        <v>37</v>
      </c>
      <c r="AG260" s="38">
        <f>IFERROR(0.05*Table1[[#This Row],[Projected population]],"")</f>
        <v>1770</v>
      </c>
      <c r="AH260" s="38">
        <f>IFERROR(0.0485*Table1[[#This Row],[Projected population]],"")</f>
        <v>1716.9</v>
      </c>
      <c r="AI260" s="38">
        <f>IFERROR(0.043*Table1[[#This Row],[Projected population]],"")</f>
        <v>1522.1999999999998</v>
      </c>
      <c r="AJ260" s="38">
        <v>35400</v>
      </c>
      <c r="AK260" s="38">
        <f>SUM(Table1[[#This Row],[105-2.2b Deliveries in unit(Fresh Still births)]:[105-2.2d Deliveries in unit(Live Births)]])</f>
        <v>551</v>
      </c>
    </row>
    <row r="261" spans="1:37" x14ac:dyDescent="0.15">
      <c r="A261" t="s">
        <v>374</v>
      </c>
      <c r="B261" s="35" t="s">
        <v>100</v>
      </c>
      <c r="C261" s="35" t="s">
        <v>75</v>
      </c>
      <c r="D261" s="35" t="s">
        <v>98</v>
      </c>
      <c r="E261" s="36" t="s">
        <v>34</v>
      </c>
      <c r="F261" s="36" t="s">
        <v>560</v>
      </c>
      <c r="G261" s="37">
        <v>1739</v>
      </c>
      <c r="H261" s="37">
        <v>538</v>
      </c>
      <c r="I261" s="37">
        <v>923</v>
      </c>
      <c r="J261" s="37">
        <v>4431</v>
      </c>
      <c r="K261" s="37">
        <v>1440</v>
      </c>
      <c r="L261" s="37">
        <v>881</v>
      </c>
      <c r="M261" s="37">
        <v>1569</v>
      </c>
      <c r="N261" s="37">
        <v>1770</v>
      </c>
      <c r="O261" s="37">
        <v>228</v>
      </c>
      <c r="P261" s="37">
        <v>5</v>
      </c>
      <c r="Q261" s="37">
        <v>1728</v>
      </c>
      <c r="R261" s="37">
        <v>7</v>
      </c>
      <c r="S261" s="37">
        <v>32</v>
      </c>
      <c r="T261" s="37">
        <v>1715</v>
      </c>
      <c r="U261" s="37">
        <v>399</v>
      </c>
      <c r="V261" s="37">
        <v>129</v>
      </c>
      <c r="W261" s="37">
        <v>1</v>
      </c>
      <c r="X261" s="37"/>
      <c r="Y261" s="37">
        <v>8</v>
      </c>
      <c r="Z261" s="37">
        <v>3211</v>
      </c>
      <c r="AA261" s="37">
        <v>28</v>
      </c>
      <c r="AB261" s="37">
        <v>270</v>
      </c>
      <c r="AC261" s="37">
        <v>109</v>
      </c>
      <c r="AD261" s="37"/>
      <c r="AE261" s="37"/>
      <c r="AF261" s="37">
        <v>296</v>
      </c>
      <c r="AG261" s="38">
        <f>IFERROR(0.05*Table1[[#This Row],[Projected population]],"")</f>
        <v>2612.5</v>
      </c>
      <c r="AH261" s="38">
        <f>IFERROR(0.0485*Table1[[#This Row],[Projected population]],"")</f>
        <v>2534.125</v>
      </c>
      <c r="AI261" s="38">
        <f>IFERROR(0.043*Table1[[#This Row],[Projected population]],"")</f>
        <v>2246.75</v>
      </c>
      <c r="AJ261" s="38">
        <v>52250</v>
      </c>
      <c r="AK261" s="38">
        <f>SUM(Table1[[#This Row],[105-2.2b Deliveries in unit(Fresh Still births)]:[105-2.2d Deliveries in unit(Live Births)]])</f>
        <v>1754</v>
      </c>
    </row>
    <row r="262" spans="1:37" x14ac:dyDescent="0.15">
      <c r="A262" t="s">
        <v>375</v>
      </c>
      <c r="B262" s="35" t="s">
        <v>100</v>
      </c>
      <c r="C262" s="35" t="s">
        <v>75</v>
      </c>
      <c r="D262" s="35" t="s">
        <v>94</v>
      </c>
      <c r="E262" s="36" t="s">
        <v>37</v>
      </c>
      <c r="F262" s="36" t="s">
        <v>560</v>
      </c>
      <c r="G262" s="37">
        <v>2071</v>
      </c>
      <c r="H262" s="37">
        <v>528</v>
      </c>
      <c r="I262" s="37">
        <v>902</v>
      </c>
      <c r="J262" s="37">
        <v>5468</v>
      </c>
      <c r="K262" s="37">
        <v>1763</v>
      </c>
      <c r="L262" s="37">
        <v>1092</v>
      </c>
      <c r="M262" s="37">
        <v>1885</v>
      </c>
      <c r="N262" s="37">
        <v>1444</v>
      </c>
      <c r="O262" s="37">
        <v>267</v>
      </c>
      <c r="P262" s="37">
        <v>7</v>
      </c>
      <c r="Q262" s="37">
        <v>1787</v>
      </c>
      <c r="R262" s="37">
        <v>19</v>
      </c>
      <c r="S262" s="37">
        <v>10</v>
      </c>
      <c r="T262" s="37">
        <v>1769</v>
      </c>
      <c r="U262" s="37">
        <v>1626</v>
      </c>
      <c r="V262" s="37">
        <v>117</v>
      </c>
      <c r="W262" s="37">
        <v>7</v>
      </c>
      <c r="X262" s="37">
        <v>0</v>
      </c>
      <c r="Y262" s="37">
        <v>14</v>
      </c>
      <c r="Z262" s="37">
        <v>3422</v>
      </c>
      <c r="AA262" s="37">
        <v>24</v>
      </c>
      <c r="AB262" s="37">
        <v>133</v>
      </c>
      <c r="AC262" s="37">
        <v>9</v>
      </c>
      <c r="AD262" s="37"/>
      <c r="AE262" s="37"/>
      <c r="AF262" s="37">
        <v>316</v>
      </c>
      <c r="AG262" s="38">
        <f>IFERROR(0.05*Table1[[#This Row],[Projected population]],"")</f>
        <v>2612.5</v>
      </c>
      <c r="AH262" s="38">
        <f>IFERROR(0.0485*Table1[[#This Row],[Projected population]],"")</f>
        <v>2534.125</v>
      </c>
      <c r="AI262" s="38">
        <f>IFERROR(0.043*Table1[[#This Row],[Projected population]],"")</f>
        <v>2246.75</v>
      </c>
      <c r="AJ262" s="38">
        <v>52250</v>
      </c>
      <c r="AK262" s="38">
        <f>SUM(Table1[[#This Row],[105-2.2b Deliveries in unit(Fresh Still births)]:[105-2.2d Deliveries in unit(Live Births)]])</f>
        <v>1798</v>
      </c>
    </row>
    <row r="263" spans="1:37" x14ac:dyDescent="0.15">
      <c r="A263" t="s">
        <v>376</v>
      </c>
      <c r="B263" s="35" t="s">
        <v>100</v>
      </c>
      <c r="C263" s="35" t="s">
        <v>75</v>
      </c>
      <c r="D263" s="35" t="s">
        <v>95</v>
      </c>
      <c r="E263" s="36" t="s">
        <v>38</v>
      </c>
      <c r="F263" s="36" t="s">
        <v>560</v>
      </c>
      <c r="G263" s="37">
        <v>2012</v>
      </c>
      <c r="H263" s="37">
        <v>472</v>
      </c>
      <c r="I263" s="37">
        <v>1009</v>
      </c>
      <c r="J263" s="37">
        <v>5786</v>
      </c>
      <c r="K263" s="37">
        <v>1797</v>
      </c>
      <c r="L263" s="37">
        <v>1519</v>
      </c>
      <c r="M263" s="37">
        <v>1980</v>
      </c>
      <c r="N263" s="37">
        <v>2038</v>
      </c>
      <c r="O263" s="37">
        <v>518</v>
      </c>
      <c r="P263" s="37">
        <v>14</v>
      </c>
      <c r="Q263" s="37">
        <v>1760</v>
      </c>
      <c r="R263" s="37">
        <v>8</v>
      </c>
      <c r="S263" s="37">
        <v>6</v>
      </c>
      <c r="T263" s="37">
        <v>1710</v>
      </c>
      <c r="U263" s="37">
        <v>1650</v>
      </c>
      <c r="V263" s="37">
        <v>138</v>
      </c>
      <c r="W263" s="37">
        <v>19</v>
      </c>
      <c r="X263" s="37">
        <v>2</v>
      </c>
      <c r="Y263" s="37">
        <v>31</v>
      </c>
      <c r="Z263" s="37">
        <v>3756</v>
      </c>
      <c r="AA263" s="37">
        <v>47</v>
      </c>
      <c r="AB263" s="37">
        <v>336</v>
      </c>
      <c r="AC263" s="37">
        <v>68</v>
      </c>
      <c r="AD263" s="37">
        <v>4</v>
      </c>
      <c r="AE263" s="37">
        <v>4</v>
      </c>
      <c r="AF263" s="37">
        <v>287</v>
      </c>
      <c r="AG263" s="38">
        <f>IFERROR(0.05*Table1[[#This Row],[Projected population]],"")</f>
        <v>2612.5</v>
      </c>
      <c r="AH263" s="38">
        <f>IFERROR(0.0485*Table1[[#This Row],[Projected population]],"")</f>
        <v>2534.125</v>
      </c>
      <c r="AI263" s="38">
        <f>IFERROR(0.043*Table1[[#This Row],[Projected population]],"")</f>
        <v>2246.75</v>
      </c>
      <c r="AJ263" s="38">
        <v>52250</v>
      </c>
      <c r="AK263" s="38">
        <f>SUM(Table1[[#This Row],[105-2.2b Deliveries in unit(Fresh Still births)]:[105-2.2d Deliveries in unit(Live Births)]])</f>
        <v>1724</v>
      </c>
    </row>
    <row r="264" spans="1:37" x14ac:dyDescent="0.15">
      <c r="A264" t="s">
        <v>377</v>
      </c>
      <c r="B264" s="35" t="s">
        <v>100</v>
      </c>
      <c r="C264" s="35" t="s">
        <v>75</v>
      </c>
      <c r="D264" s="35" t="s">
        <v>96</v>
      </c>
      <c r="E264" s="36" t="s">
        <v>39</v>
      </c>
      <c r="F264" s="36" t="s">
        <v>560</v>
      </c>
      <c r="G264" s="37">
        <v>1930</v>
      </c>
      <c r="H264" s="37">
        <v>382</v>
      </c>
      <c r="I264" s="37">
        <v>1352</v>
      </c>
      <c r="J264" s="37">
        <v>6484</v>
      </c>
      <c r="K264" s="37">
        <v>1646</v>
      </c>
      <c r="L264" s="37">
        <v>1744</v>
      </c>
      <c r="M264" s="37">
        <v>1781</v>
      </c>
      <c r="N264" s="37">
        <v>2100</v>
      </c>
      <c r="O264" s="37">
        <v>596</v>
      </c>
      <c r="P264" s="37">
        <v>10</v>
      </c>
      <c r="Q264" s="37">
        <v>1877</v>
      </c>
      <c r="R264" s="37">
        <v>11</v>
      </c>
      <c r="S264" s="37">
        <v>20</v>
      </c>
      <c r="T264" s="37">
        <v>1854</v>
      </c>
      <c r="U264" s="37">
        <v>1750</v>
      </c>
      <c r="V264" s="37">
        <v>151</v>
      </c>
      <c r="W264" s="37">
        <v>28</v>
      </c>
      <c r="X264" s="37">
        <v>2</v>
      </c>
      <c r="Y264" s="37">
        <v>37</v>
      </c>
      <c r="Z264" s="37">
        <v>4444</v>
      </c>
      <c r="AA264" s="37">
        <v>82</v>
      </c>
      <c r="AB264" s="37">
        <v>320</v>
      </c>
      <c r="AC264" s="37">
        <v>143</v>
      </c>
      <c r="AD264" s="37">
        <v>2</v>
      </c>
      <c r="AE264" s="37"/>
      <c r="AF264" s="37">
        <v>273</v>
      </c>
      <c r="AG264" s="38">
        <f>IFERROR(0.05*Table1[[#This Row],[Projected population]],"")</f>
        <v>2612.5</v>
      </c>
      <c r="AH264" s="38">
        <f>IFERROR(0.0485*Table1[[#This Row],[Projected population]],"")</f>
        <v>2534.125</v>
      </c>
      <c r="AI264" s="38">
        <f>IFERROR(0.043*Table1[[#This Row],[Projected population]],"")</f>
        <v>2246.75</v>
      </c>
      <c r="AJ264" s="38">
        <v>52250</v>
      </c>
      <c r="AK264" s="38">
        <f>SUM(Table1[[#This Row],[105-2.2b Deliveries in unit(Fresh Still births)]:[105-2.2d Deliveries in unit(Live Births)]])</f>
        <v>1885</v>
      </c>
    </row>
    <row r="265" spans="1:37" x14ac:dyDescent="0.15">
      <c r="A265" t="s">
        <v>378</v>
      </c>
      <c r="B265" s="35" t="s">
        <v>100</v>
      </c>
      <c r="C265" s="35" t="s">
        <v>75</v>
      </c>
      <c r="D265" s="35" t="s">
        <v>97</v>
      </c>
      <c r="E265" s="36" t="s">
        <v>40</v>
      </c>
      <c r="F265" s="36" t="s">
        <v>554</v>
      </c>
      <c r="G265" s="37">
        <v>1796</v>
      </c>
      <c r="H265" s="37">
        <v>311</v>
      </c>
      <c r="I265" s="37">
        <v>1049</v>
      </c>
      <c r="J265" s="37">
        <v>5901</v>
      </c>
      <c r="K265" s="37">
        <v>1538</v>
      </c>
      <c r="L265" s="37">
        <v>1403</v>
      </c>
      <c r="M265" s="37">
        <v>1750</v>
      </c>
      <c r="N265" s="37">
        <v>1369</v>
      </c>
      <c r="O265" s="37">
        <v>1028</v>
      </c>
      <c r="P265" s="37">
        <v>25</v>
      </c>
      <c r="Q265" s="37">
        <v>1770</v>
      </c>
      <c r="R265" s="37">
        <v>10</v>
      </c>
      <c r="S265" s="37">
        <v>16</v>
      </c>
      <c r="T265" s="37">
        <v>1620</v>
      </c>
      <c r="U265" s="37">
        <v>1691</v>
      </c>
      <c r="V265" s="37">
        <v>123</v>
      </c>
      <c r="W265" s="37">
        <v>17</v>
      </c>
      <c r="X265" s="37">
        <v>2</v>
      </c>
      <c r="Y265" s="37">
        <v>28</v>
      </c>
      <c r="Z265" s="37">
        <v>4251</v>
      </c>
      <c r="AA265" s="37">
        <v>118</v>
      </c>
      <c r="AB265" s="37">
        <v>343</v>
      </c>
      <c r="AC265" s="37">
        <v>196</v>
      </c>
      <c r="AD265" s="37">
        <v>2</v>
      </c>
      <c r="AE265" s="37"/>
      <c r="AF265" s="37">
        <v>222</v>
      </c>
      <c r="AG265" s="38">
        <f>IFERROR(0.05*Table1[[#This Row],[Projected population]],"")</f>
        <v>2642.5</v>
      </c>
      <c r="AH265" s="38">
        <f>IFERROR(0.0485*Table1[[#This Row],[Projected population]],"")</f>
        <v>2563.2249999999999</v>
      </c>
      <c r="AI265" s="38">
        <f>IFERROR(0.043*Table1[[#This Row],[Projected population]],"")</f>
        <v>2272.5499999999997</v>
      </c>
      <c r="AJ265" s="38">
        <v>52850</v>
      </c>
      <c r="AK265" s="38">
        <f>SUM(Table1[[#This Row],[105-2.2b Deliveries in unit(Fresh Still births)]:[105-2.2d Deliveries in unit(Live Births)]])</f>
        <v>1646</v>
      </c>
    </row>
    <row r="266" spans="1:37" x14ac:dyDescent="0.15">
      <c r="A266" t="s">
        <v>379</v>
      </c>
      <c r="B266" s="35" t="s">
        <v>100</v>
      </c>
      <c r="C266" s="35" t="s">
        <v>75</v>
      </c>
      <c r="D266" s="35" t="s">
        <v>82</v>
      </c>
      <c r="E266" s="36" t="s">
        <v>36</v>
      </c>
      <c r="F266" s="36" t="s">
        <v>554</v>
      </c>
      <c r="G266" s="37">
        <v>2231</v>
      </c>
      <c r="H266" s="37">
        <v>456</v>
      </c>
      <c r="I266" s="37">
        <v>1232</v>
      </c>
      <c r="J266" s="37">
        <v>6979</v>
      </c>
      <c r="K266" s="37">
        <v>1833</v>
      </c>
      <c r="L266" s="37">
        <v>1623</v>
      </c>
      <c r="M266" s="37">
        <v>2175</v>
      </c>
      <c r="N266" s="37">
        <v>1038</v>
      </c>
      <c r="O266" s="37">
        <v>1617</v>
      </c>
      <c r="P266" s="37">
        <v>57</v>
      </c>
      <c r="Q266" s="37">
        <v>1754</v>
      </c>
      <c r="R266" s="37">
        <v>12</v>
      </c>
      <c r="S266" s="37">
        <v>13</v>
      </c>
      <c r="T266" s="37">
        <v>1726</v>
      </c>
      <c r="U266" s="37">
        <v>1710</v>
      </c>
      <c r="V266" s="37">
        <v>139</v>
      </c>
      <c r="W266" s="37">
        <v>13</v>
      </c>
      <c r="X266" s="37">
        <v>1</v>
      </c>
      <c r="Y266" s="37">
        <v>48</v>
      </c>
      <c r="Z266" s="37">
        <v>4745</v>
      </c>
      <c r="AA266" s="37">
        <v>107</v>
      </c>
      <c r="AB266" s="37">
        <v>373</v>
      </c>
      <c r="AC266" s="37">
        <v>201</v>
      </c>
      <c r="AD266" s="37">
        <v>1</v>
      </c>
      <c r="AE266" s="37"/>
      <c r="AF266" s="37">
        <v>201</v>
      </c>
      <c r="AG266" s="38">
        <f>IFERROR(0.05*Table1[[#This Row],[Projected population]],"")</f>
        <v>2642.5</v>
      </c>
      <c r="AH266" s="38">
        <f>IFERROR(0.0485*Table1[[#This Row],[Projected population]],"")</f>
        <v>2563.2249999999999</v>
      </c>
      <c r="AI266" s="38">
        <f>IFERROR(0.043*Table1[[#This Row],[Projected population]],"")</f>
        <v>2272.5499999999997</v>
      </c>
      <c r="AJ266" s="38">
        <v>52850</v>
      </c>
      <c r="AK266" s="38">
        <f>SUM(Table1[[#This Row],[105-2.2b Deliveries in unit(Fresh Still births)]:[105-2.2d Deliveries in unit(Live Births)]])</f>
        <v>1751</v>
      </c>
    </row>
    <row r="267" spans="1:37" x14ac:dyDescent="0.15">
      <c r="A267" t="s">
        <v>380</v>
      </c>
      <c r="B267" s="35" t="s">
        <v>100</v>
      </c>
      <c r="C267" s="35" t="s">
        <v>75</v>
      </c>
      <c r="D267" s="35" t="s">
        <v>83</v>
      </c>
      <c r="E267" s="36" t="s">
        <v>41</v>
      </c>
      <c r="F267" s="36" t="s">
        <v>554</v>
      </c>
      <c r="G267" s="37">
        <v>2028</v>
      </c>
      <c r="H267" s="37">
        <v>424</v>
      </c>
      <c r="I267" s="37">
        <v>1390</v>
      </c>
      <c r="J267" s="37">
        <v>6359</v>
      </c>
      <c r="K267" s="37">
        <v>1717</v>
      </c>
      <c r="L267" s="37">
        <v>1619</v>
      </c>
      <c r="M267" s="37">
        <v>1680</v>
      </c>
      <c r="N267" s="37">
        <v>815</v>
      </c>
      <c r="O267" s="37">
        <v>1075</v>
      </c>
      <c r="P267" s="37">
        <v>42</v>
      </c>
      <c r="Q267" s="37">
        <v>1883</v>
      </c>
      <c r="R267" s="37">
        <v>12</v>
      </c>
      <c r="S267" s="37">
        <v>21</v>
      </c>
      <c r="T267" s="37">
        <v>1822</v>
      </c>
      <c r="U267" s="37">
        <v>1819</v>
      </c>
      <c r="V267" s="37">
        <v>143</v>
      </c>
      <c r="W267" s="37">
        <v>17</v>
      </c>
      <c r="X267" s="37">
        <v>1</v>
      </c>
      <c r="Y267" s="37">
        <v>63</v>
      </c>
      <c r="Z267" s="37">
        <v>4753</v>
      </c>
      <c r="AA267" s="37">
        <v>165</v>
      </c>
      <c r="AB267" s="37">
        <v>315</v>
      </c>
      <c r="AC267" s="37">
        <v>239</v>
      </c>
      <c r="AD267" s="37">
        <v>1</v>
      </c>
      <c r="AE267" s="37"/>
      <c r="AF267" s="37">
        <v>288</v>
      </c>
      <c r="AG267" s="38">
        <f>IFERROR(0.05*Table1[[#This Row],[Projected population]],"")</f>
        <v>2642.5</v>
      </c>
      <c r="AH267" s="38">
        <f>IFERROR(0.0485*Table1[[#This Row],[Projected population]],"")</f>
        <v>2563.2249999999999</v>
      </c>
      <c r="AI267" s="38">
        <f>IFERROR(0.043*Table1[[#This Row],[Projected population]],"")</f>
        <v>2272.5499999999997</v>
      </c>
      <c r="AJ267" s="38">
        <v>52850</v>
      </c>
      <c r="AK267" s="38">
        <f>SUM(Table1[[#This Row],[105-2.2b Deliveries in unit(Fresh Still births)]:[105-2.2d Deliveries in unit(Live Births)]])</f>
        <v>1855</v>
      </c>
    </row>
    <row r="268" spans="1:37" x14ac:dyDescent="0.15">
      <c r="A268" t="s">
        <v>381</v>
      </c>
      <c r="B268" s="35" t="s">
        <v>100</v>
      </c>
      <c r="C268" s="35" t="s">
        <v>75</v>
      </c>
      <c r="D268" s="35" t="s">
        <v>84</v>
      </c>
      <c r="E268" s="36" t="s">
        <v>42</v>
      </c>
      <c r="F268" s="36" t="s">
        <v>554</v>
      </c>
      <c r="G268" s="37">
        <v>1888</v>
      </c>
      <c r="H268" s="37">
        <v>429</v>
      </c>
      <c r="I268" s="37">
        <v>1442</v>
      </c>
      <c r="J268" s="37">
        <v>6482</v>
      </c>
      <c r="K268" s="37">
        <v>1467</v>
      </c>
      <c r="L268" s="37">
        <v>1376</v>
      </c>
      <c r="M268" s="37">
        <v>1369</v>
      </c>
      <c r="N268" s="37">
        <v>1178</v>
      </c>
      <c r="O268" s="37">
        <v>990</v>
      </c>
      <c r="P268" s="37">
        <v>21</v>
      </c>
      <c r="Q268" s="37">
        <v>1924</v>
      </c>
      <c r="R268" s="37">
        <v>13</v>
      </c>
      <c r="S268" s="37">
        <v>32</v>
      </c>
      <c r="T268" s="37">
        <v>1879</v>
      </c>
      <c r="U268" s="37">
        <v>1873</v>
      </c>
      <c r="V268" s="37">
        <v>124</v>
      </c>
      <c r="W268" s="37">
        <v>6</v>
      </c>
      <c r="X268" s="37">
        <v>0</v>
      </c>
      <c r="Y268" s="37">
        <v>33</v>
      </c>
      <c r="Z268" s="37">
        <v>4843</v>
      </c>
      <c r="AA268" s="37">
        <v>350</v>
      </c>
      <c r="AB268" s="37">
        <v>427</v>
      </c>
      <c r="AC268" s="37">
        <v>187</v>
      </c>
      <c r="AD268" s="37"/>
      <c r="AE268" s="37"/>
      <c r="AF268" s="37">
        <v>270</v>
      </c>
      <c r="AG268" s="38">
        <f>IFERROR(0.05*Table1[[#This Row],[Projected population]],"")</f>
        <v>2642.5</v>
      </c>
      <c r="AH268" s="38">
        <f>IFERROR(0.0485*Table1[[#This Row],[Projected population]],"")</f>
        <v>2563.2249999999999</v>
      </c>
      <c r="AI268" s="38">
        <f>IFERROR(0.043*Table1[[#This Row],[Projected population]],"")</f>
        <v>2272.5499999999997</v>
      </c>
      <c r="AJ268" s="38">
        <v>52850</v>
      </c>
      <c r="AK268" s="38">
        <f>SUM(Table1[[#This Row],[105-2.2b Deliveries in unit(Fresh Still births)]:[105-2.2d Deliveries in unit(Live Births)]])</f>
        <v>1924</v>
      </c>
    </row>
    <row r="269" spans="1:37" x14ac:dyDescent="0.15">
      <c r="A269" t="s">
        <v>382</v>
      </c>
      <c r="B269" s="35" t="s">
        <v>100</v>
      </c>
      <c r="C269" s="35" t="s">
        <v>75</v>
      </c>
      <c r="D269" s="35" t="s">
        <v>85</v>
      </c>
      <c r="E269" s="36" t="s">
        <v>43</v>
      </c>
      <c r="F269" s="36" t="s">
        <v>555</v>
      </c>
      <c r="G269" s="37">
        <v>1779</v>
      </c>
      <c r="H269" s="37">
        <v>433</v>
      </c>
      <c r="I269" s="37">
        <v>1096</v>
      </c>
      <c r="J269" s="37">
        <v>6015</v>
      </c>
      <c r="K269" s="37">
        <v>1380</v>
      </c>
      <c r="L269" s="37">
        <v>1270</v>
      </c>
      <c r="M269" s="37">
        <v>1841</v>
      </c>
      <c r="N269" s="37">
        <v>768</v>
      </c>
      <c r="O269" s="37">
        <v>670</v>
      </c>
      <c r="P269" s="37">
        <v>14</v>
      </c>
      <c r="Q269" s="37">
        <v>1686</v>
      </c>
      <c r="R269" s="37">
        <v>9</v>
      </c>
      <c r="S269" s="37">
        <v>15</v>
      </c>
      <c r="T269" s="37">
        <v>1620</v>
      </c>
      <c r="U269" s="37">
        <v>1614</v>
      </c>
      <c r="V269" s="37">
        <v>147</v>
      </c>
      <c r="W269" s="37">
        <v>5</v>
      </c>
      <c r="X269" s="37">
        <v>0</v>
      </c>
      <c r="Y269" s="37">
        <v>22</v>
      </c>
      <c r="Z269" s="37">
        <v>3809</v>
      </c>
      <c r="AA269" s="37">
        <v>323</v>
      </c>
      <c r="AB269" s="37">
        <v>425</v>
      </c>
      <c r="AC269" s="37">
        <v>189</v>
      </c>
      <c r="AD269" s="37"/>
      <c r="AE269" s="37"/>
      <c r="AF269" s="37">
        <v>209</v>
      </c>
      <c r="AG269" s="38">
        <f>IFERROR(0.05*Table1[[#This Row],[Projected population]],"")</f>
        <v>2672.5</v>
      </c>
      <c r="AH269" s="38">
        <f>IFERROR(0.0485*Table1[[#This Row],[Projected population]],"")</f>
        <v>2592.3250000000003</v>
      </c>
      <c r="AI269" s="38">
        <f>IFERROR(0.043*Table1[[#This Row],[Projected population]],"")</f>
        <v>2298.35</v>
      </c>
      <c r="AJ269" s="38">
        <v>53450</v>
      </c>
      <c r="AK269" s="38">
        <f>SUM(Table1[[#This Row],[105-2.2b Deliveries in unit(Fresh Still births)]:[105-2.2d Deliveries in unit(Live Births)]])</f>
        <v>1644</v>
      </c>
    </row>
    <row r="270" spans="1:37" x14ac:dyDescent="0.15">
      <c r="A270" t="s">
        <v>383</v>
      </c>
      <c r="B270" s="35" t="s">
        <v>100</v>
      </c>
      <c r="C270" s="35" t="s">
        <v>75</v>
      </c>
      <c r="D270" s="35" t="s">
        <v>86</v>
      </c>
      <c r="E270" s="36" t="s">
        <v>44</v>
      </c>
      <c r="F270" s="36" t="s">
        <v>555</v>
      </c>
      <c r="G270" s="37">
        <v>2171</v>
      </c>
      <c r="H270" s="37">
        <v>497</v>
      </c>
      <c r="I270" s="37">
        <v>1378</v>
      </c>
      <c r="J270" s="37">
        <v>7374</v>
      </c>
      <c r="K270" s="37">
        <v>1892</v>
      </c>
      <c r="L270" s="37">
        <v>1771</v>
      </c>
      <c r="M270" s="37">
        <v>2004</v>
      </c>
      <c r="N270" s="37">
        <v>1324</v>
      </c>
      <c r="O270" s="37">
        <v>872</v>
      </c>
      <c r="P270" s="37">
        <v>9</v>
      </c>
      <c r="Q270" s="37">
        <v>1909</v>
      </c>
      <c r="R270" s="37">
        <v>10</v>
      </c>
      <c r="S270" s="37">
        <v>18</v>
      </c>
      <c r="T270" s="37">
        <v>1894</v>
      </c>
      <c r="U270" s="37">
        <v>1890</v>
      </c>
      <c r="V270" s="37">
        <v>146</v>
      </c>
      <c r="W270" s="37">
        <v>6</v>
      </c>
      <c r="X270" s="37">
        <v>0</v>
      </c>
      <c r="Y270" s="37">
        <v>17</v>
      </c>
      <c r="Z270" s="37">
        <v>4641</v>
      </c>
      <c r="AA270" s="37">
        <v>293</v>
      </c>
      <c r="AB270" s="37">
        <v>465</v>
      </c>
      <c r="AC270" s="37">
        <v>208</v>
      </c>
      <c r="AD270" s="37"/>
      <c r="AE270" s="37">
        <v>25</v>
      </c>
      <c r="AF270" s="37">
        <v>243</v>
      </c>
      <c r="AG270" s="38">
        <f>IFERROR(0.05*Table1[[#This Row],[Projected population]],"")</f>
        <v>2672.5</v>
      </c>
      <c r="AH270" s="38">
        <f>IFERROR(0.0485*Table1[[#This Row],[Projected population]],"")</f>
        <v>2592.3250000000003</v>
      </c>
      <c r="AI270" s="38">
        <f>IFERROR(0.043*Table1[[#This Row],[Projected population]],"")</f>
        <v>2298.35</v>
      </c>
      <c r="AJ270" s="38">
        <v>53450</v>
      </c>
      <c r="AK270" s="38">
        <f>SUM(Table1[[#This Row],[105-2.2b Deliveries in unit(Fresh Still births)]:[105-2.2d Deliveries in unit(Live Births)]])</f>
        <v>1922</v>
      </c>
    </row>
    <row r="271" spans="1:37" x14ac:dyDescent="0.15">
      <c r="A271" t="s">
        <v>384</v>
      </c>
      <c r="B271" s="35" t="s">
        <v>100</v>
      </c>
      <c r="C271" s="35" t="s">
        <v>75</v>
      </c>
      <c r="D271" s="35" t="s">
        <v>87</v>
      </c>
      <c r="E271" s="36" t="s">
        <v>35</v>
      </c>
      <c r="F271" s="36" t="s">
        <v>555</v>
      </c>
      <c r="G271" s="37">
        <v>1906</v>
      </c>
      <c r="H271" s="37">
        <v>504</v>
      </c>
      <c r="I271" s="37">
        <v>1402</v>
      </c>
      <c r="J271" s="37">
        <v>6937</v>
      </c>
      <c r="K271" s="37">
        <v>1564</v>
      </c>
      <c r="L271" s="37">
        <v>1639</v>
      </c>
      <c r="M271" s="37">
        <v>1721</v>
      </c>
      <c r="N271" s="37">
        <v>1887</v>
      </c>
      <c r="O271" s="37">
        <v>1044</v>
      </c>
      <c r="P271" s="37">
        <v>28</v>
      </c>
      <c r="Q271" s="37">
        <v>1786</v>
      </c>
      <c r="R271" s="37">
        <v>13</v>
      </c>
      <c r="S271" s="37">
        <v>22</v>
      </c>
      <c r="T271" s="37">
        <v>1750</v>
      </c>
      <c r="U271" s="37">
        <v>1730</v>
      </c>
      <c r="V271" s="37">
        <v>129</v>
      </c>
      <c r="W271" s="37">
        <v>3</v>
      </c>
      <c r="X271" s="37">
        <v>0</v>
      </c>
      <c r="Y271" s="37">
        <v>13</v>
      </c>
      <c r="Z271" s="37">
        <v>5402</v>
      </c>
      <c r="AA271" s="37">
        <v>417</v>
      </c>
      <c r="AB271" s="37">
        <v>561</v>
      </c>
      <c r="AC271" s="37">
        <v>313</v>
      </c>
      <c r="AD271" s="37"/>
      <c r="AE271" s="37">
        <v>12</v>
      </c>
      <c r="AF271" s="37">
        <v>208</v>
      </c>
      <c r="AG271" s="38">
        <f>IFERROR(0.05*Table1[[#This Row],[Projected population]],"")</f>
        <v>2672.5</v>
      </c>
      <c r="AH271" s="38">
        <f>IFERROR(0.0485*Table1[[#This Row],[Projected population]],"")</f>
        <v>2592.3250000000003</v>
      </c>
      <c r="AI271" s="38">
        <f>IFERROR(0.043*Table1[[#This Row],[Projected population]],"")</f>
        <v>2298.35</v>
      </c>
      <c r="AJ271" s="38">
        <v>53450</v>
      </c>
      <c r="AK271" s="38">
        <f>SUM(Table1[[#This Row],[105-2.2b Deliveries in unit(Fresh Still births)]:[105-2.2d Deliveries in unit(Live Births)]])</f>
        <v>1785</v>
      </c>
    </row>
    <row r="272" spans="1:37" x14ac:dyDescent="0.15">
      <c r="A272" t="s">
        <v>385</v>
      </c>
      <c r="B272" s="35" t="s">
        <v>100</v>
      </c>
      <c r="C272" s="35" t="s">
        <v>75</v>
      </c>
      <c r="D272" s="35" t="s">
        <v>88</v>
      </c>
      <c r="E272" s="36" t="s">
        <v>45</v>
      </c>
      <c r="F272" s="36" t="s">
        <v>555</v>
      </c>
      <c r="G272" s="37">
        <v>1697</v>
      </c>
      <c r="H272" s="37">
        <v>458</v>
      </c>
      <c r="I272" s="37">
        <v>1195</v>
      </c>
      <c r="J272" s="37">
        <v>6654</v>
      </c>
      <c r="K272" s="37">
        <v>1486</v>
      </c>
      <c r="L272" s="37">
        <v>1540</v>
      </c>
      <c r="M272" s="37">
        <v>1213</v>
      </c>
      <c r="N272" s="37">
        <v>1904</v>
      </c>
      <c r="O272" s="37">
        <v>1113</v>
      </c>
      <c r="P272" s="37">
        <v>10</v>
      </c>
      <c r="Q272" s="37">
        <v>1882</v>
      </c>
      <c r="R272" s="37">
        <v>4</v>
      </c>
      <c r="S272" s="37">
        <v>13</v>
      </c>
      <c r="T272" s="37">
        <v>1899</v>
      </c>
      <c r="U272" s="37">
        <v>1883</v>
      </c>
      <c r="V272" s="37">
        <v>129</v>
      </c>
      <c r="W272" s="37">
        <v>1</v>
      </c>
      <c r="X272" s="37">
        <v>1</v>
      </c>
      <c r="Y272" s="37">
        <v>17</v>
      </c>
      <c r="Z272" s="37">
        <v>6190</v>
      </c>
      <c r="AA272" s="37">
        <v>492</v>
      </c>
      <c r="AB272" s="37">
        <v>697</v>
      </c>
      <c r="AC272" s="37">
        <v>286</v>
      </c>
      <c r="AD272" s="37">
        <v>1</v>
      </c>
      <c r="AE272" s="37">
        <v>8</v>
      </c>
      <c r="AF272" s="37">
        <v>275</v>
      </c>
      <c r="AG272" s="38">
        <f>IFERROR(0.05*Table1[[#This Row],[Projected population]],"")</f>
        <v>2672.5</v>
      </c>
      <c r="AH272" s="38">
        <f>IFERROR(0.0485*Table1[[#This Row],[Projected population]],"")</f>
        <v>2592.3250000000003</v>
      </c>
      <c r="AI272" s="38">
        <f>IFERROR(0.043*Table1[[#This Row],[Projected population]],"")</f>
        <v>2298.35</v>
      </c>
      <c r="AJ272" s="38">
        <v>53450</v>
      </c>
      <c r="AK272" s="38">
        <f>SUM(Table1[[#This Row],[105-2.2b Deliveries in unit(Fresh Still births)]:[105-2.2d Deliveries in unit(Live Births)]])</f>
        <v>1916</v>
      </c>
    </row>
    <row r="273" spans="1:37" x14ac:dyDescent="0.15">
      <c r="A273" t="s">
        <v>386</v>
      </c>
      <c r="B273" s="35" t="s">
        <v>100</v>
      </c>
      <c r="C273" s="35" t="s">
        <v>75</v>
      </c>
      <c r="D273" s="35" t="s">
        <v>89</v>
      </c>
      <c r="E273" s="36" t="s">
        <v>49</v>
      </c>
      <c r="F273" s="36" t="s">
        <v>556</v>
      </c>
      <c r="G273" s="37">
        <v>1734</v>
      </c>
      <c r="H273" s="37">
        <v>483</v>
      </c>
      <c r="I273" s="37">
        <v>1431</v>
      </c>
      <c r="J273" s="37">
        <v>6565</v>
      </c>
      <c r="K273" s="37">
        <v>1387</v>
      </c>
      <c r="L273" s="37">
        <v>1517</v>
      </c>
      <c r="M273" s="37">
        <v>1551</v>
      </c>
      <c r="N273" s="37">
        <v>1541</v>
      </c>
      <c r="O273" s="37">
        <v>1283</v>
      </c>
      <c r="P273" s="37">
        <v>22</v>
      </c>
      <c r="Q273" s="37">
        <v>1959</v>
      </c>
      <c r="R273" s="37">
        <v>15</v>
      </c>
      <c r="S273" s="37">
        <v>15</v>
      </c>
      <c r="T273" s="37">
        <v>1931</v>
      </c>
      <c r="U273" s="37">
        <v>1917</v>
      </c>
      <c r="V273" s="37">
        <v>280</v>
      </c>
      <c r="W273" s="37">
        <v>7</v>
      </c>
      <c r="X273" s="37">
        <v>2</v>
      </c>
      <c r="Y273" s="37">
        <v>26</v>
      </c>
      <c r="Z273" s="37">
        <v>6308</v>
      </c>
      <c r="AA273" s="37">
        <v>441</v>
      </c>
      <c r="AB273" s="37">
        <v>746</v>
      </c>
      <c r="AC273" s="37">
        <v>347</v>
      </c>
      <c r="AD273" s="37">
        <v>2</v>
      </c>
      <c r="AE273" s="37">
        <v>6</v>
      </c>
      <c r="AF273" s="37">
        <v>302</v>
      </c>
      <c r="AG273" s="38">
        <f>IFERROR(0.05*Table1[[#This Row],[Projected population]],"")</f>
        <v>2701.25</v>
      </c>
      <c r="AH273" s="38">
        <f>IFERROR(0.0485*Table1[[#This Row],[Projected population]],"")</f>
        <v>2620.2125000000001</v>
      </c>
      <c r="AI273" s="38">
        <f>IFERROR(0.043*Table1[[#This Row],[Projected population]],"")</f>
        <v>2323.0749999999998</v>
      </c>
      <c r="AJ273" s="38">
        <v>54025</v>
      </c>
      <c r="AK273" s="38">
        <f>SUM(Table1[[#This Row],[105-2.2b Deliveries in unit(Fresh Still births)]:[105-2.2d Deliveries in unit(Live Births)]])</f>
        <v>1961</v>
      </c>
    </row>
    <row r="274" spans="1:37" x14ac:dyDescent="0.15">
      <c r="A274" t="s">
        <v>387</v>
      </c>
      <c r="B274" s="35" t="s">
        <v>100</v>
      </c>
      <c r="C274" s="35" t="s">
        <v>75</v>
      </c>
      <c r="D274" s="35" t="s">
        <v>90</v>
      </c>
      <c r="E274" s="36" t="s">
        <v>50</v>
      </c>
      <c r="F274" s="36" t="s">
        <v>556</v>
      </c>
      <c r="G274" s="37">
        <v>2050</v>
      </c>
      <c r="H274" s="37">
        <v>548</v>
      </c>
      <c r="I274" s="37">
        <v>1375</v>
      </c>
      <c r="J274" s="37">
        <v>7337</v>
      </c>
      <c r="K274" s="37">
        <v>1719</v>
      </c>
      <c r="L274" s="37">
        <v>1626</v>
      </c>
      <c r="M274" s="37">
        <v>1726</v>
      </c>
      <c r="N274" s="37">
        <v>1718</v>
      </c>
      <c r="O274" s="37">
        <v>2051</v>
      </c>
      <c r="P274" s="37">
        <v>36</v>
      </c>
      <c r="Q274" s="37">
        <v>1970</v>
      </c>
      <c r="R274" s="37">
        <v>13</v>
      </c>
      <c r="S274" s="37">
        <v>21</v>
      </c>
      <c r="T274" s="37">
        <v>1942</v>
      </c>
      <c r="U274" s="37">
        <v>1891</v>
      </c>
      <c r="V274" s="37">
        <v>145</v>
      </c>
      <c r="W274" s="37">
        <v>14</v>
      </c>
      <c r="X274" s="37">
        <v>1</v>
      </c>
      <c r="Y274" s="37">
        <v>67</v>
      </c>
      <c r="Z274" s="37">
        <v>6867</v>
      </c>
      <c r="AA274" s="37">
        <v>657</v>
      </c>
      <c r="AB274" s="37">
        <v>736</v>
      </c>
      <c r="AC274" s="37">
        <v>404</v>
      </c>
      <c r="AD274" s="37">
        <v>1</v>
      </c>
      <c r="AE274" s="37">
        <v>33</v>
      </c>
      <c r="AF274" s="37">
        <v>279</v>
      </c>
      <c r="AG274" s="38">
        <f>IFERROR(0.05*Table1[[#This Row],[Projected population]],"")</f>
        <v>2701.25</v>
      </c>
      <c r="AH274" s="38">
        <f>IFERROR(0.0485*Table1[[#This Row],[Projected population]],"")</f>
        <v>2620.2125000000001</v>
      </c>
      <c r="AI274" s="38">
        <f>IFERROR(0.043*Table1[[#This Row],[Projected population]],"")</f>
        <v>2323.0749999999998</v>
      </c>
      <c r="AJ274" s="38">
        <v>54025</v>
      </c>
      <c r="AK274" s="38">
        <f>SUM(Table1[[#This Row],[105-2.2b Deliveries in unit(Fresh Still births)]:[105-2.2d Deliveries in unit(Live Births)]])</f>
        <v>1976</v>
      </c>
    </row>
    <row r="275" spans="1:37" x14ac:dyDescent="0.15">
      <c r="A275" t="s">
        <v>388</v>
      </c>
      <c r="B275" s="35" t="s">
        <v>100</v>
      </c>
      <c r="C275" s="35" t="s">
        <v>75</v>
      </c>
      <c r="D275" s="35" t="s">
        <v>91</v>
      </c>
      <c r="E275" s="36" t="s">
        <v>58</v>
      </c>
      <c r="F275" s="36" t="s">
        <v>556</v>
      </c>
      <c r="G275" s="37">
        <v>2035</v>
      </c>
      <c r="H275" s="37">
        <v>532</v>
      </c>
      <c r="I275" s="37">
        <v>1714</v>
      </c>
      <c r="J275" s="37">
        <v>7958</v>
      </c>
      <c r="K275" s="37">
        <v>1546</v>
      </c>
      <c r="L275" s="37">
        <v>1613</v>
      </c>
      <c r="M275" s="37">
        <v>1666</v>
      </c>
      <c r="N275" s="37">
        <v>1566</v>
      </c>
      <c r="O275" s="37">
        <v>2036</v>
      </c>
      <c r="P275" s="37">
        <v>59</v>
      </c>
      <c r="Q275" s="37">
        <v>2079</v>
      </c>
      <c r="R275" s="37">
        <v>10</v>
      </c>
      <c r="S275" s="37">
        <v>16</v>
      </c>
      <c r="T275" s="37">
        <v>2062</v>
      </c>
      <c r="U275" s="37">
        <v>1987</v>
      </c>
      <c r="V275" s="37">
        <v>137</v>
      </c>
      <c r="W275" s="37">
        <v>8</v>
      </c>
      <c r="X275" s="37">
        <v>2</v>
      </c>
      <c r="Y275" s="37">
        <v>44</v>
      </c>
      <c r="Z275" s="37">
        <v>6886</v>
      </c>
      <c r="AA275" s="37">
        <v>695</v>
      </c>
      <c r="AB275" s="37">
        <v>717</v>
      </c>
      <c r="AC275" s="37">
        <v>446</v>
      </c>
      <c r="AD275" s="37">
        <v>2</v>
      </c>
      <c r="AE275" s="37">
        <v>24</v>
      </c>
      <c r="AF275" s="37">
        <v>351</v>
      </c>
      <c r="AG275" s="38">
        <f>IFERROR(0.05*Table1[[#This Row],[Projected population]],"")</f>
        <v>2701.25</v>
      </c>
      <c r="AH275" s="38">
        <f>IFERROR(0.0485*Table1[[#This Row],[Projected population]],"")</f>
        <v>2620.2125000000001</v>
      </c>
      <c r="AI275" s="38">
        <f>IFERROR(0.043*Table1[[#This Row],[Projected population]],"")</f>
        <v>2323.0749999999998</v>
      </c>
      <c r="AJ275" s="38">
        <v>54025</v>
      </c>
      <c r="AK275" s="38">
        <f>SUM(Table1[[#This Row],[105-2.2b Deliveries in unit(Fresh Still births)]:[105-2.2d Deliveries in unit(Live Births)]])</f>
        <v>2088</v>
      </c>
    </row>
    <row r="276" spans="1:37" x14ac:dyDescent="0.15">
      <c r="A276" t="s">
        <v>389</v>
      </c>
      <c r="B276" s="35" t="s">
        <v>100</v>
      </c>
      <c r="C276" s="35" t="s">
        <v>75</v>
      </c>
      <c r="D276" s="35" t="s">
        <v>92</v>
      </c>
      <c r="E276" s="36" t="s">
        <v>59</v>
      </c>
      <c r="F276" s="36" t="s">
        <v>556</v>
      </c>
      <c r="G276" s="37">
        <v>1992</v>
      </c>
      <c r="H276" s="37">
        <v>521</v>
      </c>
      <c r="I276" s="37">
        <v>1764</v>
      </c>
      <c r="J276" s="37">
        <v>7773</v>
      </c>
      <c r="K276" s="37">
        <v>1726</v>
      </c>
      <c r="L276" s="37">
        <v>1739</v>
      </c>
      <c r="M276" s="37">
        <v>1739</v>
      </c>
      <c r="N276" s="37">
        <v>1537</v>
      </c>
      <c r="O276" s="37">
        <v>2249</v>
      </c>
      <c r="P276" s="37">
        <v>57</v>
      </c>
      <c r="Q276" s="37">
        <v>2321</v>
      </c>
      <c r="R276" s="37">
        <v>24</v>
      </c>
      <c r="S276" s="37">
        <v>28</v>
      </c>
      <c r="T276" s="37">
        <v>2261</v>
      </c>
      <c r="U276" s="37">
        <v>2149</v>
      </c>
      <c r="V276" s="37">
        <v>204</v>
      </c>
      <c r="W276" s="37">
        <v>7</v>
      </c>
      <c r="X276" s="37">
        <v>2</v>
      </c>
      <c r="Y276" s="37">
        <v>55</v>
      </c>
      <c r="Z276" s="37">
        <v>7167</v>
      </c>
      <c r="AA276" s="37">
        <v>587</v>
      </c>
      <c r="AB276" s="37">
        <v>614</v>
      </c>
      <c r="AC276" s="37">
        <v>369</v>
      </c>
      <c r="AD276" s="37">
        <v>10</v>
      </c>
      <c r="AE276" s="37">
        <v>48</v>
      </c>
      <c r="AF276" s="37">
        <v>394</v>
      </c>
      <c r="AG276" s="38">
        <f>IFERROR(0.05*Table1[[#This Row],[Projected population]],"")</f>
        <v>2701.25</v>
      </c>
      <c r="AH276" s="38">
        <f>IFERROR(0.0485*Table1[[#This Row],[Projected population]],"")</f>
        <v>2620.2125000000001</v>
      </c>
      <c r="AI276" s="38">
        <f>IFERROR(0.043*Table1[[#This Row],[Projected population]],"")</f>
        <v>2323.0749999999998</v>
      </c>
      <c r="AJ276" s="38">
        <v>54025</v>
      </c>
      <c r="AK276" s="38">
        <f>SUM(Table1[[#This Row],[105-2.2b Deliveries in unit(Fresh Still births)]:[105-2.2d Deliveries in unit(Live Births)]])</f>
        <v>2313</v>
      </c>
    </row>
    <row r="277" spans="1:37" x14ac:dyDescent="0.15">
      <c r="A277" t="s">
        <v>390</v>
      </c>
      <c r="B277" s="35" t="s">
        <v>100</v>
      </c>
      <c r="C277" s="35" t="s">
        <v>75</v>
      </c>
      <c r="D277" s="35" t="s">
        <v>93</v>
      </c>
      <c r="E277" s="36" t="s">
        <v>81</v>
      </c>
      <c r="F277" s="36" t="s">
        <v>557</v>
      </c>
      <c r="G277" s="37">
        <v>1726</v>
      </c>
      <c r="H277" s="37">
        <v>489</v>
      </c>
      <c r="I277" s="37">
        <v>1464</v>
      </c>
      <c r="J277" s="37">
        <v>7137</v>
      </c>
      <c r="K277" s="37">
        <v>1574</v>
      </c>
      <c r="L277" s="37">
        <v>1504</v>
      </c>
      <c r="M277" s="37">
        <v>1540</v>
      </c>
      <c r="N277" s="37">
        <v>1376</v>
      </c>
      <c r="O277" s="37">
        <v>1699</v>
      </c>
      <c r="P277" s="37">
        <v>39</v>
      </c>
      <c r="Q277" s="37">
        <v>2231</v>
      </c>
      <c r="R277" s="37">
        <v>7</v>
      </c>
      <c r="S277" s="37">
        <v>13</v>
      </c>
      <c r="T277" s="37">
        <v>2214</v>
      </c>
      <c r="U277" s="37">
        <v>2044</v>
      </c>
      <c r="V277" s="37">
        <v>207</v>
      </c>
      <c r="W277" s="37">
        <v>6</v>
      </c>
      <c r="X277" s="37">
        <v>0</v>
      </c>
      <c r="Y277" s="37">
        <v>40</v>
      </c>
      <c r="Z277" s="37">
        <v>7131</v>
      </c>
      <c r="AA277" s="37">
        <v>682</v>
      </c>
      <c r="AB277" s="37">
        <v>596</v>
      </c>
      <c r="AC277" s="37">
        <v>389</v>
      </c>
      <c r="AD277" s="37" t="s">
        <v>48</v>
      </c>
      <c r="AE277" s="37">
        <v>9</v>
      </c>
      <c r="AF277" s="37">
        <v>415</v>
      </c>
      <c r="AG277" s="38">
        <f>IFERROR(0.05*Table1[[#This Row],[Projected population]],"")</f>
        <v>2730</v>
      </c>
      <c r="AH277" s="38">
        <f>IFERROR(0.0485*Table1[[#This Row],[Projected population]],"")</f>
        <v>2648.1</v>
      </c>
      <c r="AI277" s="38">
        <f>IFERROR(0.043*Table1[[#This Row],[Projected population]],"")</f>
        <v>2347.7999999999997</v>
      </c>
      <c r="AJ277" s="38">
        <v>54600</v>
      </c>
      <c r="AK277" s="38">
        <f>SUM(Table1[[#This Row],[105-2.2b Deliveries in unit(Fresh Still births)]:[105-2.2d Deliveries in unit(Live Births)]])</f>
        <v>2234</v>
      </c>
    </row>
    <row r="278" spans="1:37" x14ac:dyDescent="0.15">
      <c r="A278" t="s">
        <v>391</v>
      </c>
      <c r="B278" s="35" t="s">
        <v>100</v>
      </c>
      <c r="C278" s="35" t="s">
        <v>60</v>
      </c>
      <c r="D278" s="35" t="s">
        <v>109</v>
      </c>
      <c r="E278" s="36" t="s">
        <v>101</v>
      </c>
      <c r="F278" s="36" t="s">
        <v>558</v>
      </c>
      <c r="G278" s="37">
        <v>1421</v>
      </c>
      <c r="H278" s="37">
        <v>609</v>
      </c>
      <c r="I278" s="37">
        <v>839</v>
      </c>
      <c r="J278" s="37">
        <v>4955</v>
      </c>
      <c r="K278" s="37">
        <v>1125</v>
      </c>
      <c r="L278" s="37">
        <v>1083</v>
      </c>
      <c r="M278" s="37">
        <v>868</v>
      </c>
      <c r="N278" s="37">
        <v>1336</v>
      </c>
      <c r="O278" s="37">
        <v>1365</v>
      </c>
      <c r="P278" s="37">
        <v>25</v>
      </c>
      <c r="Q278" s="37">
        <v>754</v>
      </c>
      <c r="R278" s="37">
        <v>5</v>
      </c>
      <c r="S278" s="37">
        <v>0</v>
      </c>
      <c r="T278" s="37">
        <v>757</v>
      </c>
      <c r="U278" s="37">
        <v>750</v>
      </c>
      <c r="V278" s="37">
        <v>40</v>
      </c>
      <c r="W278" s="37">
        <v>0</v>
      </c>
      <c r="X278" s="37">
        <v>1</v>
      </c>
      <c r="Y278" s="37">
        <v>8</v>
      </c>
      <c r="Z278" s="37">
        <v>1886</v>
      </c>
      <c r="AA278" s="37">
        <v>445</v>
      </c>
      <c r="AB278" s="37">
        <v>403</v>
      </c>
      <c r="AC278" s="37">
        <v>286</v>
      </c>
      <c r="AD278" s="37">
        <v>1</v>
      </c>
      <c r="AE278" s="37">
        <v>3</v>
      </c>
      <c r="AF278" s="37">
        <v>72</v>
      </c>
      <c r="AG278" s="38">
        <f>IFERROR(0.05*Table1[[#This Row],[Projected population]],"")</f>
        <v>1801.25</v>
      </c>
      <c r="AH278" s="38">
        <f>IFERROR(0.0485*Table1[[#This Row],[Projected population]],"")</f>
        <v>1747.2125000000001</v>
      </c>
      <c r="AI278" s="38">
        <f>IFERROR(0.043*Table1[[#This Row],[Projected population]],"")</f>
        <v>1549.0749999999998</v>
      </c>
      <c r="AJ278" s="38">
        <v>36025</v>
      </c>
      <c r="AK278" s="38">
        <f>SUM(Table1[[#This Row],[105-2.2b Deliveries in unit(Fresh Still births)]:[105-2.2d Deliveries in unit(Live Births)]])</f>
        <v>762</v>
      </c>
    </row>
    <row r="279" spans="1:37" x14ac:dyDescent="0.15">
      <c r="A279" t="s">
        <v>392</v>
      </c>
      <c r="B279" s="35" t="s">
        <v>100</v>
      </c>
      <c r="C279" s="35" t="s">
        <v>60</v>
      </c>
      <c r="D279" s="35" t="s">
        <v>110</v>
      </c>
      <c r="E279" s="36" t="s">
        <v>102</v>
      </c>
      <c r="F279" s="36" t="s">
        <v>558</v>
      </c>
      <c r="G279" s="37">
        <v>1429</v>
      </c>
      <c r="H279" s="37">
        <v>483</v>
      </c>
      <c r="I279" s="37">
        <v>893</v>
      </c>
      <c r="J279" s="37">
        <v>5045</v>
      </c>
      <c r="K279" s="37">
        <v>1227</v>
      </c>
      <c r="L279" s="37">
        <v>1133</v>
      </c>
      <c r="M279" s="37">
        <v>910</v>
      </c>
      <c r="N279" s="37">
        <v>1391</v>
      </c>
      <c r="O279" s="37">
        <v>1294</v>
      </c>
      <c r="P279" s="37">
        <v>21</v>
      </c>
      <c r="Q279" s="37">
        <v>715</v>
      </c>
      <c r="R279" s="37">
        <v>3</v>
      </c>
      <c r="S279" s="37">
        <v>4</v>
      </c>
      <c r="T279" s="37">
        <v>713</v>
      </c>
      <c r="U279" s="37">
        <v>694</v>
      </c>
      <c r="V279" s="37">
        <v>32</v>
      </c>
      <c r="W279" s="37">
        <v>1</v>
      </c>
      <c r="X279" s="37">
        <v>1</v>
      </c>
      <c r="Y279" s="37">
        <v>18</v>
      </c>
      <c r="Z279" s="37">
        <v>1759</v>
      </c>
      <c r="AA279" s="37">
        <v>349</v>
      </c>
      <c r="AB279" s="37">
        <v>416</v>
      </c>
      <c r="AC279" s="37">
        <v>285</v>
      </c>
      <c r="AD279" s="37">
        <v>1</v>
      </c>
      <c r="AE279" s="37">
        <v>3</v>
      </c>
      <c r="AF279" s="37">
        <v>58</v>
      </c>
      <c r="AG279" s="38">
        <f>IFERROR(0.05*Table1[[#This Row],[Projected population]],"")</f>
        <v>1801.25</v>
      </c>
      <c r="AH279" s="38">
        <f>IFERROR(0.0485*Table1[[#This Row],[Projected population]],"")</f>
        <v>1747.2125000000001</v>
      </c>
      <c r="AI279" s="38">
        <f>IFERROR(0.043*Table1[[#This Row],[Projected population]],"")</f>
        <v>1549.0749999999998</v>
      </c>
      <c r="AJ279" s="38">
        <v>36025</v>
      </c>
      <c r="AK279" s="38">
        <f>SUM(Table1[[#This Row],[105-2.2b Deliveries in unit(Fresh Still births)]:[105-2.2d Deliveries in unit(Live Births)]])</f>
        <v>720</v>
      </c>
    </row>
    <row r="280" spans="1:37" x14ac:dyDescent="0.15">
      <c r="A280" t="s">
        <v>393</v>
      </c>
      <c r="B280" s="35" t="s">
        <v>100</v>
      </c>
      <c r="C280" s="35" t="s">
        <v>60</v>
      </c>
      <c r="D280" s="35" t="s">
        <v>111</v>
      </c>
      <c r="E280" s="36" t="s">
        <v>103</v>
      </c>
      <c r="F280" s="36" t="s">
        <v>558</v>
      </c>
      <c r="G280" s="37">
        <v>1408</v>
      </c>
      <c r="H280" s="37">
        <v>709</v>
      </c>
      <c r="I280" s="37">
        <v>1148</v>
      </c>
      <c r="J280" s="37">
        <v>5166</v>
      </c>
      <c r="K280" s="37">
        <v>977</v>
      </c>
      <c r="L280" s="37">
        <v>1277</v>
      </c>
      <c r="M280" s="37">
        <v>927</v>
      </c>
      <c r="N280" s="37">
        <v>1408</v>
      </c>
      <c r="O280" s="37">
        <v>1214</v>
      </c>
      <c r="P280" s="37">
        <v>12</v>
      </c>
      <c r="Q280" s="37">
        <v>1070</v>
      </c>
      <c r="R280" s="37">
        <v>2</v>
      </c>
      <c r="S280" s="37">
        <v>2</v>
      </c>
      <c r="T280" s="37">
        <v>1071</v>
      </c>
      <c r="U280" s="37">
        <v>1065</v>
      </c>
      <c r="V280" s="37">
        <v>26</v>
      </c>
      <c r="W280" s="37">
        <v>2</v>
      </c>
      <c r="X280" s="37">
        <v>0</v>
      </c>
      <c r="Y280" s="37">
        <v>11</v>
      </c>
      <c r="Z280" s="37">
        <v>2890</v>
      </c>
      <c r="AA280" s="37">
        <v>737</v>
      </c>
      <c r="AB280" s="37">
        <v>744</v>
      </c>
      <c r="AC280" s="37">
        <v>391</v>
      </c>
      <c r="AD280" s="37">
        <v>1</v>
      </c>
      <c r="AE280" s="37">
        <v>5</v>
      </c>
      <c r="AF280" s="37">
        <v>127</v>
      </c>
      <c r="AG280" s="38">
        <f>IFERROR(0.05*Table1[[#This Row],[Projected population]],"")</f>
        <v>1801.25</v>
      </c>
      <c r="AH280" s="38">
        <f>IFERROR(0.0485*Table1[[#This Row],[Projected population]],"")</f>
        <v>1747.2125000000001</v>
      </c>
      <c r="AI280" s="38">
        <f>IFERROR(0.043*Table1[[#This Row],[Projected population]],"")</f>
        <v>1549.0749999999998</v>
      </c>
      <c r="AJ280" s="38">
        <v>36025</v>
      </c>
      <c r="AK280" s="38">
        <f>SUM(Table1[[#This Row],[105-2.2b Deliveries in unit(Fresh Still births)]:[105-2.2d Deliveries in unit(Live Births)]])</f>
        <v>1075</v>
      </c>
    </row>
    <row r="281" spans="1:37" x14ac:dyDescent="0.15">
      <c r="A281" t="s">
        <v>395</v>
      </c>
      <c r="B281" s="35" t="s">
        <v>100</v>
      </c>
      <c r="C281" s="35" t="s">
        <v>60</v>
      </c>
      <c r="D281" s="35" t="s">
        <v>112</v>
      </c>
      <c r="E281" s="36" t="s">
        <v>105</v>
      </c>
      <c r="F281" s="36" t="s">
        <v>557</v>
      </c>
      <c r="G281" s="37">
        <v>1256</v>
      </c>
      <c r="H281" s="37">
        <v>313</v>
      </c>
      <c r="I281" s="37">
        <v>536</v>
      </c>
      <c r="J281" s="37">
        <v>3732</v>
      </c>
      <c r="K281" s="37">
        <v>1189</v>
      </c>
      <c r="L281" s="37">
        <v>881</v>
      </c>
      <c r="M281" s="37">
        <v>748</v>
      </c>
      <c r="N281" s="37">
        <v>764</v>
      </c>
      <c r="O281" s="37">
        <v>929</v>
      </c>
      <c r="P281" s="37">
        <v>119</v>
      </c>
      <c r="Q281" s="37">
        <v>488</v>
      </c>
      <c r="R281" s="37">
        <v>0</v>
      </c>
      <c r="S281" s="37">
        <v>3</v>
      </c>
      <c r="T281" s="37">
        <v>473</v>
      </c>
      <c r="U281" s="37">
        <v>486</v>
      </c>
      <c r="V281" s="37">
        <v>16</v>
      </c>
      <c r="W281" s="37">
        <v>0</v>
      </c>
      <c r="X281" s="37">
        <v>1</v>
      </c>
      <c r="Y281" s="37">
        <v>3</v>
      </c>
      <c r="Z281" s="37">
        <v>1160</v>
      </c>
      <c r="AA281" s="37">
        <v>82</v>
      </c>
      <c r="AB281" s="37">
        <v>345</v>
      </c>
      <c r="AC281" s="37">
        <v>365</v>
      </c>
      <c r="AD281" s="37">
        <v>1</v>
      </c>
      <c r="AE281" s="37">
        <v>2</v>
      </c>
      <c r="AF281" s="37">
        <v>22</v>
      </c>
      <c r="AG281" s="38">
        <f>IFERROR(0.05*Table1[[#This Row],[Projected population]],"")</f>
        <v>1748.75</v>
      </c>
      <c r="AH281" s="38">
        <f>IFERROR(0.0485*Table1[[#This Row],[Projected population]],"")</f>
        <v>1696.2875000000001</v>
      </c>
      <c r="AI281" s="38">
        <f>IFERROR(0.043*Table1[[#This Row],[Projected population]],"")</f>
        <v>1503.925</v>
      </c>
      <c r="AJ281" s="38">
        <v>34975</v>
      </c>
      <c r="AK281" s="38">
        <f>SUM(Table1[[#This Row],[105-2.2b Deliveries in unit(Fresh Still births)]:[105-2.2d Deliveries in unit(Live Births)]])</f>
        <v>476</v>
      </c>
    </row>
    <row r="282" spans="1:37" x14ac:dyDescent="0.15">
      <c r="A282" t="s">
        <v>396</v>
      </c>
      <c r="B282" s="35" t="s">
        <v>100</v>
      </c>
      <c r="C282" s="35" t="s">
        <v>60</v>
      </c>
      <c r="D282" s="35" t="s">
        <v>113</v>
      </c>
      <c r="E282" s="36" t="s">
        <v>106</v>
      </c>
      <c r="F282" s="36" t="s">
        <v>557</v>
      </c>
      <c r="G282" s="37">
        <v>1405</v>
      </c>
      <c r="H282" s="37">
        <v>405</v>
      </c>
      <c r="I282" s="37">
        <v>619</v>
      </c>
      <c r="J282" s="37">
        <v>4440</v>
      </c>
      <c r="K282" s="37">
        <v>1206</v>
      </c>
      <c r="L282" s="37">
        <v>1050</v>
      </c>
      <c r="M282" s="37">
        <v>650</v>
      </c>
      <c r="N282" s="37">
        <v>907</v>
      </c>
      <c r="O282" s="37">
        <v>905</v>
      </c>
      <c r="P282" s="37">
        <v>25</v>
      </c>
      <c r="Q282" s="37">
        <v>564</v>
      </c>
      <c r="R282" s="37">
        <v>6</v>
      </c>
      <c r="S282" s="37">
        <v>2</v>
      </c>
      <c r="T282" s="37">
        <v>544</v>
      </c>
      <c r="U282" s="37">
        <v>503</v>
      </c>
      <c r="V282" s="37">
        <v>27</v>
      </c>
      <c r="W282" s="37">
        <v>4</v>
      </c>
      <c r="X282" s="37">
        <v>0</v>
      </c>
      <c r="Y282" s="37">
        <v>9</v>
      </c>
      <c r="Z282" s="37">
        <v>1355</v>
      </c>
      <c r="AA282" s="37">
        <v>245</v>
      </c>
      <c r="AB282" s="37">
        <v>364</v>
      </c>
      <c r="AC282" s="37">
        <v>253</v>
      </c>
      <c r="AD282" s="37">
        <v>0</v>
      </c>
      <c r="AE282" s="37">
        <v>4</v>
      </c>
      <c r="AF282" s="37">
        <v>50</v>
      </c>
      <c r="AG282" s="38">
        <f>IFERROR(0.05*Table1[[#This Row],[Projected population]],"")</f>
        <v>1748.75</v>
      </c>
      <c r="AH282" s="38">
        <f>IFERROR(0.0485*Table1[[#This Row],[Projected population]],"")</f>
        <v>1696.2875000000001</v>
      </c>
      <c r="AI282" s="38">
        <f>IFERROR(0.043*Table1[[#This Row],[Projected population]],"")</f>
        <v>1503.925</v>
      </c>
      <c r="AJ282" s="38">
        <v>34975</v>
      </c>
      <c r="AK282" s="38">
        <f>SUM(Table1[[#This Row],[105-2.2b Deliveries in unit(Fresh Still births)]:[105-2.2d Deliveries in unit(Live Births)]])</f>
        <v>552</v>
      </c>
    </row>
    <row r="283" spans="1:37" x14ac:dyDescent="0.15">
      <c r="A283" t="s">
        <v>397</v>
      </c>
      <c r="B283" s="35" t="s">
        <v>100</v>
      </c>
      <c r="C283" s="35" t="s">
        <v>60</v>
      </c>
      <c r="D283" s="35" t="s">
        <v>114</v>
      </c>
      <c r="E283" s="36" t="s">
        <v>107</v>
      </c>
      <c r="F283" s="36" t="s">
        <v>557</v>
      </c>
      <c r="G283" s="37">
        <v>1297</v>
      </c>
      <c r="H283" s="37">
        <v>430</v>
      </c>
      <c r="I283" s="37">
        <v>706</v>
      </c>
      <c r="J283" s="37">
        <v>4563</v>
      </c>
      <c r="K283" s="37">
        <v>1063</v>
      </c>
      <c r="L283" s="37">
        <v>1017</v>
      </c>
      <c r="M283" s="37">
        <v>793</v>
      </c>
      <c r="N283" s="37">
        <v>712</v>
      </c>
      <c r="O283" s="37">
        <v>840</v>
      </c>
      <c r="P283" s="37">
        <v>22</v>
      </c>
      <c r="Q283" s="37">
        <v>607</v>
      </c>
      <c r="R283" s="37">
        <v>2</v>
      </c>
      <c r="S283" s="37">
        <v>5</v>
      </c>
      <c r="T283" s="37">
        <v>604</v>
      </c>
      <c r="U283" s="37">
        <v>588</v>
      </c>
      <c r="V283" s="37">
        <v>29</v>
      </c>
      <c r="W283" s="37">
        <v>3</v>
      </c>
      <c r="X283" s="37">
        <v>0</v>
      </c>
      <c r="Y283" s="37">
        <v>6</v>
      </c>
      <c r="Z283" s="37">
        <v>1490</v>
      </c>
      <c r="AA283" s="37">
        <v>298</v>
      </c>
      <c r="AB283" s="37">
        <v>330</v>
      </c>
      <c r="AC283" s="37">
        <v>273</v>
      </c>
      <c r="AD283" s="37">
        <v>0</v>
      </c>
      <c r="AE283" s="37">
        <v>5</v>
      </c>
      <c r="AF283" s="37">
        <v>53</v>
      </c>
      <c r="AG283" s="38">
        <f>IFERROR(0.05*Table1[[#This Row],[Projected population]],"")</f>
        <v>1748.75</v>
      </c>
      <c r="AH283" s="38">
        <f>IFERROR(0.0485*Table1[[#This Row],[Projected population]],"")</f>
        <v>1696.2875000000001</v>
      </c>
      <c r="AI283" s="38">
        <f>IFERROR(0.043*Table1[[#This Row],[Projected population]],"")</f>
        <v>1503.925</v>
      </c>
      <c r="AJ283" s="38">
        <v>34975</v>
      </c>
      <c r="AK283" s="38">
        <f>SUM(Table1[[#This Row],[105-2.2b Deliveries in unit(Fresh Still births)]:[105-2.2d Deliveries in unit(Live Births)]])</f>
        <v>611</v>
      </c>
    </row>
    <row r="284" spans="1:37" x14ac:dyDescent="0.15">
      <c r="A284" t="s">
        <v>398</v>
      </c>
      <c r="B284" s="35" t="s">
        <v>100</v>
      </c>
      <c r="C284" s="35" t="s">
        <v>60</v>
      </c>
      <c r="D284" s="35" t="s">
        <v>115</v>
      </c>
      <c r="E284" s="36" t="s">
        <v>108</v>
      </c>
      <c r="F284" s="36" t="s">
        <v>558</v>
      </c>
      <c r="G284" s="37">
        <v>1171</v>
      </c>
      <c r="H284" s="37">
        <v>475</v>
      </c>
      <c r="I284" s="37">
        <v>732</v>
      </c>
      <c r="J284" s="37">
        <v>4281</v>
      </c>
      <c r="K284" s="37">
        <v>981</v>
      </c>
      <c r="L284" s="37">
        <v>886</v>
      </c>
      <c r="M284" s="37">
        <v>681</v>
      </c>
      <c r="N284" s="37">
        <v>849</v>
      </c>
      <c r="O284" s="37">
        <v>1105</v>
      </c>
      <c r="P284" s="37">
        <v>33</v>
      </c>
      <c r="Q284" s="37">
        <v>628</v>
      </c>
      <c r="R284" s="37">
        <v>6</v>
      </c>
      <c r="S284" s="37">
        <v>1</v>
      </c>
      <c r="T284" s="37">
        <v>622</v>
      </c>
      <c r="U284" s="37">
        <v>615</v>
      </c>
      <c r="V284" s="37">
        <v>36</v>
      </c>
      <c r="W284" s="37">
        <v>1</v>
      </c>
      <c r="X284" s="37">
        <v>0</v>
      </c>
      <c r="Y284" s="37">
        <v>5</v>
      </c>
      <c r="Z284" s="37">
        <v>1355</v>
      </c>
      <c r="AA284" s="37">
        <v>350</v>
      </c>
      <c r="AB284" s="37">
        <v>268</v>
      </c>
      <c r="AC284" s="37">
        <v>203</v>
      </c>
      <c r="AD284" s="37">
        <v>0</v>
      </c>
      <c r="AE284" s="37">
        <v>1</v>
      </c>
      <c r="AF284" s="37">
        <v>53</v>
      </c>
      <c r="AG284" s="38">
        <f>IFERROR(0.05*Table1[[#This Row],[Projected population]],"")</f>
        <v>1801.25</v>
      </c>
      <c r="AH284" s="38">
        <f>IFERROR(0.0485*Table1[[#This Row],[Projected population]],"")</f>
        <v>1747.2125000000001</v>
      </c>
      <c r="AI284" s="38">
        <f>IFERROR(0.043*Table1[[#This Row],[Projected population]],"")</f>
        <v>1549.0749999999998</v>
      </c>
      <c r="AJ284" s="38">
        <v>36025</v>
      </c>
      <c r="AK284" s="38">
        <f>SUM(Table1[[#This Row],[105-2.2b Deliveries in unit(Fresh Still births)]:[105-2.2d Deliveries in unit(Live Births)]])</f>
        <v>629</v>
      </c>
    </row>
    <row r="285" spans="1:37" x14ac:dyDescent="0.15">
      <c r="A285" t="s">
        <v>399</v>
      </c>
      <c r="B285" s="35" t="s">
        <v>100</v>
      </c>
      <c r="C285" s="35" t="s">
        <v>61</v>
      </c>
      <c r="D285" s="35" t="s">
        <v>109</v>
      </c>
      <c r="E285" s="36" t="s">
        <v>101</v>
      </c>
      <c r="F285" s="36" t="s">
        <v>558</v>
      </c>
      <c r="G285" s="37">
        <v>3189</v>
      </c>
      <c r="H285" s="37">
        <v>1451</v>
      </c>
      <c r="I285" s="37">
        <v>2449</v>
      </c>
      <c r="J285" s="37">
        <v>12297</v>
      </c>
      <c r="K285" s="37">
        <v>2471</v>
      </c>
      <c r="L285" s="37">
        <v>2631</v>
      </c>
      <c r="M285" s="37">
        <v>2009</v>
      </c>
      <c r="N285" s="37">
        <v>2533</v>
      </c>
      <c r="O285" s="37">
        <v>3153</v>
      </c>
      <c r="P285" s="37">
        <v>64</v>
      </c>
      <c r="Q285" s="37">
        <v>2374</v>
      </c>
      <c r="R285" s="37">
        <v>15</v>
      </c>
      <c r="S285" s="37">
        <v>23</v>
      </c>
      <c r="T285" s="37">
        <v>2345</v>
      </c>
      <c r="U285" s="37">
        <v>2207</v>
      </c>
      <c r="V285" s="37">
        <v>115</v>
      </c>
      <c r="W285" s="37">
        <v>3</v>
      </c>
      <c r="X285" s="37">
        <v>2</v>
      </c>
      <c r="Y285" s="37">
        <v>77</v>
      </c>
      <c r="Z285" s="37">
        <v>6438</v>
      </c>
      <c r="AA285" s="37">
        <v>1318</v>
      </c>
      <c r="AB285" s="37">
        <v>1885</v>
      </c>
      <c r="AC285" s="37">
        <v>939</v>
      </c>
      <c r="AD285" s="37">
        <v>10</v>
      </c>
      <c r="AE285" s="37">
        <v>34</v>
      </c>
      <c r="AF285" s="37">
        <v>493</v>
      </c>
      <c r="AG285" s="38">
        <f>IFERROR(0.05*Table1[[#This Row],[Projected population]],"")</f>
        <v>3103.75</v>
      </c>
      <c r="AH285" s="38">
        <f>IFERROR(0.0485*Table1[[#This Row],[Projected population]],"")</f>
        <v>3010.6375000000003</v>
      </c>
      <c r="AI285" s="38">
        <f>IFERROR(0.043*Table1[[#This Row],[Projected population]],"")</f>
        <v>2669.2249999999999</v>
      </c>
      <c r="AJ285" s="38">
        <v>62075</v>
      </c>
      <c r="AK285" s="38">
        <f>SUM(Table1[[#This Row],[105-2.2b Deliveries in unit(Fresh Still births)]:[105-2.2d Deliveries in unit(Live Births)]])</f>
        <v>2383</v>
      </c>
    </row>
    <row r="286" spans="1:37" x14ac:dyDescent="0.15">
      <c r="A286" t="s">
        <v>400</v>
      </c>
      <c r="B286" s="35" t="s">
        <v>100</v>
      </c>
      <c r="C286" s="35" t="s">
        <v>61</v>
      </c>
      <c r="D286" s="35" t="s">
        <v>110</v>
      </c>
      <c r="E286" s="36" t="s">
        <v>102</v>
      </c>
      <c r="F286" s="36" t="s">
        <v>558</v>
      </c>
      <c r="G286" s="37">
        <v>3204</v>
      </c>
      <c r="H286" s="37">
        <v>1473</v>
      </c>
      <c r="I286" s="37">
        <v>2834</v>
      </c>
      <c r="J286" s="37">
        <v>12961</v>
      </c>
      <c r="K286" s="37">
        <v>2449</v>
      </c>
      <c r="L286" s="37">
        <v>2695</v>
      </c>
      <c r="M286" s="37">
        <v>2284</v>
      </c>
      <c r="N286" s="37">
        <v>2945</v>
      </c>
      <c r="O286" s="37">
        <v>2998</v>
      </c>
      <c r="P286" s="37">
        <v>49</v>
      </c>
      <c r="Q286" s="37">
        <v>2820</v>
      </c>
      <c r="R286" s="37">
        <v>12</v>
      </c>
      <c r="S286" s="37">
        <v>13</v>
      </c>
      <c r="T286" s="37">
        <v>2814</v>
      </c>
      <c r="U286" s="37">
        <v>2736</v>
      </c>
      <c r="V286" s="37">
        <v>141</v>
      </c>
      <c r="W286" s="37">
        <v>10</v>
      </c>
      <c r="X286" s="37">
        <v>3</v>
      </c>
      <c r="Y286" s="37">
        <v>94</v>
      </c>
      <c r="Z286" s="37">
        <v>7947</v>
      </c>
      <c r="AA286" s="37">
        <v>1464</v>
      </c>
      <c r="AB286" s="37">
        <v>2151</v>
      </c>
      <c r="AC286" s="37">
        <v>1534</v>
      </c>
      <c r="AD286" s="37">
        <v>4</v>
      </c>
      <c r="AE286" s="37">
        <v>70</v>
      </c>
      <c r="AF286" s="37">
        <v>627</v>
      </c>
      <c r="AG286" s="38">
        <f>IFERROR(0.05*Table1[[#This Row],[Projected population]],"")</f>
        <v>3103.75</v>
      </c>
      <c r="AH286" s="38">
        <f>IFERROR(0.0485*Table1[[#This Row],[Projected population]],"")</f>
        <v>3010.6375000000003</v>
      </c>
      <c r="AI286" s="38">
        <f>IFERROR(0.043*Table1[[#This Row],[Projected population]],"")</f>
        <v>2669.2249999999999</v>
      </c>
      <c r="AJ286" s="38">
        <v>62075</v>
      </c>
      <c r="AK286" s="38">
        <f>SUM(Table1[[#This Row],[105-2.2b Deliveries in unit(Fresh Still births)]:[105-2.2d Deliveries in unit(Live Births)]])</f>
        <v>2839</v>
      </c>
    </row>
    <row r="287" spans="1:37" x14ac:dyDescent="0.15">
      <c r="A287" t="s">
        <v>401</v>
      </c>
      <c r="B287" s="35" t="s">
        <v>100</v>
      </c>
      <c r="C287" s="35" t="s">
        <v>61</v>
      </c>
      <c r="D287" s="35" t="s">
        <v>111</v>
      </c>
      <c r="E287" s="36" t="s">
        <v>103</v>
      </c>
      <c r="F287" s="36" t="s">
        <v>558</v>
      </c>
      <c r="G287" s="37">
        <v>3155</v>
      </c>
      <c r="H287" s="37">
        <v>1539</v>
      </c>
      <c r="I287" s="37">
        <v>2814</v>
      </c>
      <c r="J287" s="37">
        <v>12233</v>
      </c>
      <c r="K287" s="37">
        <v>2064</v>
      </c>
      <c r="L287" s="37">
        <v>2462</v>
      </c>
      <c r="M287" s="37">
        <v>2080</v>
      </c>
      <c r="N287" s="37">
        <v>2953</v>
      </c>
      <c r="O287" s="37">
        <v>2967</v>
      </c>
      <c r="P287" s="37">
        <v>57</v>
      </c>
      <c r="Q287" s="37">
        <v>2891</v>
      </c>
      <c r="R287" s="37">
        <v>9</v>
      </c>
      <c r="S287" s="37">
        <v>20</v>
      </c>
      <c r="T287" s="37">
        <v>2928</v>
      </c>
      <c r="U287" s="37">
        <v>2854</v>
      </c>
      <c r="V287" s="37">
        <v>127</v>
      </c>
      <c r="W287" s="37">
        <v>23</v>
      </c>
      <c r="X287" s="37">
        <v>2</v>
      </c>
      <c r="Y287" s="37">
        <v>101</v>
      </c>
      <c r="Z287" s="37">
        <v>6743</v>
      </c>
      <c r="AA287" s="37">
        <v>1315</v>
      </c>
      <c r="AB287" s="37">
        <v>1852</v>
      </c>
      <c r="AC287" s="37">
        <v>804</v>
      </c>
      <c r="AD287" s="37">
        <v>3</v>
      </c>
      <c r="AE287" s="37">
        <v>42</v>
      </c>
      <c r="AF287" s="37">
        <v>518</v>
      </c>
      <c r="AG287" s="38">
        <f>IFERROR(0.05*Table1[[#This Row],[Projected population]],"")</f>
        <v>3103.75</v>
      </c>
      <c r="AH287" s="38">
        <f>IFERROR(0.0485*Table1[[#This Row],[Projected population]],"")</f>
        <v>3010.6375000000003</v>
      </c>
      <c r="AI287" s="38">
        <f>IFERROR(0.043*Table1[[#This Row],[Projected population]],"")</f>
        <v>2669.2249999999999</v>
      </c>
      <c r="AJ287" s="38">
        <v>62075</v>
      </c>
      <c r="AK287" s="38">
        <f>SUM(Table1[[#This Row],[105-2.2b Deliveries in unit(Fresh Still births)]:[105-2.2d Deliveries in unit(Live Births)]])</f>
        <v>2957</v>
      </c>
    </row>
    <row r="288" spans="1:37" x14ac:dyDescent="0.15">
      <c r="A288" t="s">
        <v>403</v>
      </c>
      <c r="B288" s="35" t="s">
        <v>100</v>
      </c>
      <c r="C288" s="35" t="s">
        <v>61</v>
      </c>
      <c r="D288" s="35" t="s">
        <v>112</v>
      </c>
      <c r="E288" s="36" t="s">
        <v>105</v>
      </c>
      <c r="F288" s="36" t="s">
        <v>557</v>
      </c>
      <c r="G288" s="37">
        <v>2889</v>
      </c>
      <c r="H288" s="37">
        <v>1140</v>
      </c>
      <c r="I288" s="37">
        <v>1829</v>
      </c>
      <c r="J288" s="37">
        <v>9974</v>
      </c>
      <c r="K288" s="37">
        <v>2304</v>
      </c>
      <c r="L288" s="37">
        <v>1943</v>
      </c>
      <c r="M288" s="37">
        <v>1983</v>
      </c>
      <c r="N288" s="37">
        <v>1593</v>
      </c>
      <c r="O288" s="37">
        <v>2755</v>
      </c>
      <c r="P288" s="37">
        <v>74</v>
      </c>
      <c r="Q288" s="37">
        <v>2363</v>
      </c>
      <c r="R288" s="37">
        <v>10</v>
      </c>
      <c r="S288" s="37">
        <v>17</v>
      </c>
      <c r="T288" s="37">
        <v>2336</v>
      </c>
      <c r="U288" s="37">
        <v>2143</v>
      </c>
      <c r="V288" s="37">
        <v>135</v>
      </c>
      <c r="W288" s="37">
        <v>8</v>
      </c>
      <c r="X288" s="37">
        <v>8</v>
      </c>
      <c r="Y288" s="37">
        <v>89</v>
      </c>
      <c r="Z288" s="37">
        <v>5491</v>
      </c>
      <c r="AA288" s="37">
        <v>869</v>
      </c>
      <c r="AB288" s="37">
        <v>1549</v>
      </c>
      <c r="AC288" s="37">
        <v>900</v>
      </c>
      <c r="AD288" s="37">
        <v>8</v>
      </c>
      <c r="AE288" s="37">
        <v>38</v>
      </c>
      <c r="AF288" s="37">
        <v>520</v>
      </c>
      <c r="AG288" s="38">
        <f>IFERROR(0.05*Table1[[#This Row],[Projected population]],"")</f>
        <v>3076.25</v>
      </c>
      <c r="AH288" s="38">
        <f>IFERROR(0.0485*Table1[[#This Row],[Projected population]],"")</f>
        <v>2983.9625000000001</v>
      </c>
      <c r="AI288" s="38">
        <f>IFERROR(0.043*Table1[[#This Row],[Projected population]],"")</f>
        <v>2645.5749999999998</v>
      </c>
      <c r="AJ288" s="38">
        <v>61525</v>
      </c>
      <c r="AK288" s="38">
        <f>SUM(Table1[[#This Row],[105-2.2b Deliveries in unit(Fresh Still births)]:[105-2.2d Deliveries in unit(Live Births)]])</f>
        <v>2363</v>
      </c>
    </row>
    <row r="289" spans="1:37" x14ac:dyDescent="0.15">
      <c r="A289" t="s">
        <v>404</v>
      </c>
      <c r="B289" s="35" t="s">
        <v>100</v>
      </c>
      <c r="C289" s="35" t="s">
        <v>61</v>
      </c>
      <c r="D289" s="35" t="s">
        <v>113</v>
      </c>
      <c r="E289" s="36" t="s">
        <v>106</v>
      </c>
      <c r="F289" s="36" t="s">
        <v>557</v>
      </c>
      <c r="G289" s="37">
        <v>2658</v>
      </c>
      <c r="H289" s="37">
        <v>1183</v>
      </c>
      <c r="I289" s="37">
        <v>1909</v>
      </c>
      <c r="J289" s="37">
        <v>10001</v>
      </c>
      <c r="K289" s="37">
        <v>2053</v>
      </c>
      <c r="L289" s="37">
        <v>1997</v>
      </c>
      <c r="M289" s="37">
        <v>1769</v>
      </c>
      <c r="N289" s="37">
        <v>2187</v>
      </c>
      <c r="O289" s="37">
        <v>2457</v>
      </c>
      <c r="P289" s="37">
        <v>156</v>
      </c>
      <c r="Q289" s="37">
        <v>2181</v>
      </c>
      <c r="R289" s="37">
        <v>16</v>
      </c>
      <c r="S289" s="37">
        <v>27</v>
      </c>
      <c r="T289" s="37">
        <v>2130</v>
      </c>
      <c r="U289" s="37">
        <v>2038</v>
      </c>
      <c r="V289" s="37">
        <v>107</v>
      </c>
      <c r="W289" s="37">
        <v>14</v>
      </c>
      <c r="X289" s="37">
        <v>0</v>
      </c>
      <c r="Y289" s="37">
        <v>87</v>
      </c>
      <c r="Z289" s="37">
        <v>5514</v>
      </c>
      <c r="AA289" s="37">
        <v>928</v>
      </c>
      <c r="AB289" s="37">
        <v>1596</v>
      </c>
      <c r="AC289" s="37">
        <v>957</v>
      </c>
      <c r="AD289" s="37">
        <v>0</v>
      </c>
      <c r="AE289" s="37">
        <v>52</v>
      </c>
      <c r="AF289" s="37">
        <v>451</v>
      </c>
      <c r="AG289" s="38">
        <f>IFERROR(0.05*Table1[[#This Row],[Projected population]],"")</f>
        <v>3076.25</v>
      </c>
      <c r="AH289" s="38">
        <f>IFERROR(0.0485*Table1[[#This Row],[Projected population]],"")</f>
        <v>2983.9625000000001</v>
      </c>
      <c r="AI289" s="38">
        <f>IFERROR(0.043*Table1[[#This Row],[Projected population]],"")</f>
        <v>2645.5749999999998</v>
      </c>
      <c r="AJ289" s="38">
        <v>61525</v>
      </c>
      <c r="AK289" s="38">
        <f>SUM(Table1[[#This Row],[105-2.2b Deliveries in unit(Fresh Still births)]:[105-2.2d Deliveries in unit(Live Births)]])</f>
        <v>2173</v>
      </c>
    </row>
    <row r="290" spans="1:37" x14ac:dyDescent="0.15">
      <c r="A290" t="s">
        <v>405</v>
      </c>
      <c r="B290" s="35" t="s">
        <v>100</v>
      </c>
      <c r="C290" s="35" t="s">
        <v>61</v>
      </c>
      <c r="D290" s="35" t="s">
        <v>114</v>
      </c>
      <c r="E290" s="36" t="s">
        <v>107</v>
      </c>
      <c r="F290" s="36" t="s">
        <v>557</v>
      </c>
      <c r="G290" s="37">
        <v>2648</v>
      </c>
      <c r="H290" s="37">
        <v>1282</v>
      </c>
      <c r="I290" s="37">
        <v>2303</v>
      </c>
      <c r="J290" s="37">
        <v>10946</v>
      </c>
      <c r="K290" s="37">
        <v>1920</v>
      </c>
      <c r="L290" s="37">
        <v>2141</v>
      </c>
      <c r="M290" s="37">
        <v>1595</v>
      </c>
      <c r="N290" s="37">
        <v>1810</v>
      </c>
      <c r="O290" s="37">
        <v>2548</v>
      </c>
      <c r="P290" s="37">
        <v>75</v>
      </c>
      <c r="Q290" s="37">
        <v>2194</v>
      </c>
      <c r="R290" s="37">
        <v>20</v>
      </c>
      <c r="S290" s="37">
        <v>16</v>
      </c>
      <c r="T290" s="37">
        <v>2166</v>
      </c>
      <c r="U290" s="37">
        <v>2082</v>
      </c>
      <c r="V290" s="37">
        <v>118</v>
      </c>
      <c r="W290" s="37">
        <v>6</v>
      </c>
      <c r="X290" s="37">
        <v>3</v>
      </c>
      <c r="Y290" s="37">
        <v>63</v>
      </c>
      <c r="Z290" s="37">
        <v>5988</v>
      </c>
      <c r="AA290" s="37">
        <v>1180</v>
      </c>
      <c r="AB290" s="37">
        <v>1781</v>
      </c>
      <c r="AC290" s="37">
        <v>994</v>
      </c>
      <c r="AD290" s="37">
        <v>4</v>
      </c>
      <c r="AE290" s="37">
        <v>54</v>
      </c>
      <c r="AF290" s="37">
        <v>467</v>
      </c>
      <c r="AG290" s="38">
        <f>IFERROR(0.05*Table1[[#This Row],[Projected population]],"")</f>
        <v>3076.25</v>
      </c>
      <c r="AH290" s="38">
        <f>IFERROR(0.0485*Table1[[#This Row],[Projected population]],"")</f>
        <v>2983.9625000000001</v>
      </c>
      <c r="AI290" s="38">
        <f>IFERROR(0.043*Table1[[#This Row],[Projected population]],"")</f>
        <v>2645.5749999999998</v>
      </c>
      <c r="AJ290" s="38">
        <v>61525</v>
      </c>
      <c r="AK290" s="38">
        <f>SUM(Table1[[#This Row],[105-2.2b Deliveries in unit(Fresh Still births)]:[105-2.2d Deliveries in unit(Live Births)]])</f>
        <v>2202</v>
      </c>
    </row>
    <row r="291" spans="1:37" x14ac:dyDescent="0.15">
      <c r="A291" t="s">
        <v>406</v>
      </c>
      <c r="B291" s="35" t="s">
        <v>100</v>
      </c>
      <c r="C291" s="35" t="s">
        <v>61</v>
      </c>
      <c r="D291" s="35" t="s">
        <v>115</v>
      </c>
      <c r="E291" s="36" t="s">
        <v>108</v>
      </c>
      <c r="F291" s="36" t="s">
        <v>558</v>
      </c>
      <c r="G291" s="37">
        <v>2882</v>
      </c>
      <c r="H291" s="37">
        <v>1400</v>
      </c>
      <c r="I291" s="37">
        <v>2392</v>
      </c>
      <c r="J291" s="37">
        <v>11282</v>
      </c>
      <c r="K291" s="37">
        <v>2119</v>
      </c>
      <c r="L291" s="37">
        <v>4434</v>
      </c>
      <c r="M291" s="37">
        <v>1851</v>
      </c>
      <c r="N291" s="37">
        <v>1287</v>
      </c>
      <c r="O291" s="37">
        <v>2877</v>
      </c>
      <c r="P291" s="37">
        <v>89</v>
      </c>
      <c r="Q291" s="37">
        <v>2325</v>
      </c>
      <c r="R291" s="37">
        <v>12</v>
      </c>
      <c r="S291" s="37">
        <v>15</v>
      </c>
      <c r="T291" s="37">
        <v>2224</v>
      </c>
      <c r="U291" s="37">
        <v>2187</v>
      </c>
      <c r="V291" s="37">
        <v>119</v>
      </c>
      <c r="W291" s="37">
        <v>2</v>
      </c>
      <c r="X291" s="37">
        <v>3</v>
      </c>
      <c r="Y291" s="37">
        <v>51</v>
      </c>
      <c r="Z291" s="37">
        <v>7051</v>
      </c>
      <c r="AA291" s="37">
        <v>1256</v>
      </c>
      <c r="AB291" s="37">
        <v>1958</v>
      </c>
      <c r="AC291" s="37">
        <v>1481</v>
      </c>
      <c r="AD291" s="37">
        <v>6</v>
      </c>
      <c r="AE291" s="37">
        <v>31</v>
      </c>
      <c r="AF291" s="37">
        <v>433</v>
      </c>
      <c r="AG291" s="38">
        <f>IFERROR(0.05*Table1[[#This Row],[Projected population]],"")</f>
        <v>3103.75</v>
      </c>
      <c r="AH291" s="38">
        <f>IFERROR(0.0485*Table1[[#This Row],[Projected population]],"")</f>
        <v>3010.6375000000003</v>
      </c>
      <c r="AI291" s="38">
        <f>IFERROR(0.043*Table1[[#This Row],[Projected population]],"")</f>
        <v>2669.2249999999999</v>
      </c>
      <c r="AJ291" s="38">
        <v>62075</v>
      </c>
      <c r="AK291" s="38">
        <f>SUM(Table1[[#This Row],[105-2.2b Deliveries in unit(Fresh Still births)]:[105-2.2d Deliveries in unit(Live Births)]])</f>
        <v>2251</v>
      </c>
    </row>
    <row r="292" spans="1:37" x14ac:dyDescent="0.15">
      <c r="A292" t="s">
        <v>407</v>
      </c>
      <c r="B292" s="35" t="s">
        <v>100</v>
      </c>
      <c r="C292" s="35" t="s">
        <v>62</v>
      </c>
      <c r="D292" s="35" t="s">
        <v>109</v>
      </c>
      <c r="E292" s="36" t="s">
        <v>101</v>
      </c>
      <c r="F292" s="36" t="s">
        <v>558</v>
      </c>
      <c r="G292" s="37">
        <v>2658</v>
      </c>
      <c r="H292" s="37">
        <v>1073</v>
      </c>
      <c r="I292" s="37">
        <v>1610</v>
      </c>
      <c r="J292" s="37">
        <v>9559</v>
      </c>
      <c r="K292" s="37">
        <v>2153</v>
      </c>
      <c r="L292" s="37">
        <v>2213</v>
      </c>
      <c r="M292" s="37">
        <v>1645</v>
      </c>
      <c r="N292" s="37">
        <v>1011</v>
      </c>
      <c r="O292" s="37">
        <v>2593</v>
      </c>
      <c r="P292" s="37">
        <v>79</v>
      </c>
      <c r="Q292" s="37">
        <v>1997</v>
      </c>
      <c r="R292" s="37">
        <v>26</v>
      </c>
      <c r="S292" s="37">
        <v>13</v>
      </c>
      <c r="T292" s="37">
        <v>1962</v>
      </c>
      <c r="U292" s="37">
        <v>1660</v>
      </c>
      <c r="V292" s="37">
        <v>130</v>
      </c>
      <c r="W292" s="37">
        <v>19</v>
      </c>
      <c r="X292" s="37">
        <v>1</v>
      </c>
      <c r="Y292" s="37">
        <v>58</v>
      </c>
      <c r="Z292" s="37">
        <v>2789</v>
      </c>
      <c r="AA292" s="37">
        <v>587</v>
      </c>
      <c r="AB292" s="37">
        <v>619</v>
      </c>
      <c r="AC292" s="37">
        <v>360</v>
      </c>
      <c r="AD292" s="37">
        <v>1</v>
      </c>
      <c r="AE292" s="37">
        <v>35</v>
      </c>
      <c r="AF292" s="37">
        <v>331</v>
      </c>
      <c r="AG292" s="38">
        <f>IFERROR(0.05*Table1[[#This Row],[Projected population]],"")</f>
        <v>3466.25</v>
      </c>
      <c r="AH292" s="38">
        <f>IFERROR(0.0485*Table1[[#This Row],[Projected population]],"")</f>
        <v>3362.2625000000003</v>
      </c>
      <c r="AI292" s="38">
        <f>IFERROR(0.043*Table1[[#This Row],[Projected population]],"")</f>
        <v>2980.9749999999999</v>
      </c>
      <c r="AJ292" s="38">
        <v>69325</v>
      </c>
      <c r="AK292" s="38">
        <f>SUM(Table1[[#This Row],[105-2.2b Deliveries in unit(Fresh Still births)]:[105-2.2d Deliveries in unit(Live Births)]])</f>
        <v>2001</v>
      </c>
    </row>
    <row r="293" spans="1:37" x14ac:dyDescent="0.15">
      <c r="A293" t="s">
        <v>408</v>
      </c>
      <c r="B293" s="35" t="s">
        <v>100</v>
      </c>
      <c r="C293" s="35" t="s">
        <v>62</v>
      </c>
      <c r="D293" s="35" t="s">
        <v>110</v>
      </c>
      <c r="E293" s="36" t="s">
        <v>102</v>
      </c>
      <c r="F293" s="36" t="s">
        <v>558</v>
      </c>
      <c r="G293" s="37">
        <v>2568</v>
      </c>
      <c r="H293" s="37">
        <v>1119</v>
      </c>
      <c r="I293" s="37">
        <v>1570</v>
      </c>
      <c r="J293" s="37">
        <v>9384</v>
      </c>
      <c r="K293" s="37">
        <v>2040</v>
      </c>
      <c r="L293" s="37">
        <v>2035</v>
      </c>
      <c r="M293" s="37">
        <v>1774</v>
      </c>
      <c r="N293" s="37">
        <v>1586</v>
      </c>
      <c r="O293" s="37">
        <v>1894</v>
      </c>
      <c r="P293" s="37">
        <v>76</v>
      </c>
      <c r="Q293" s="37">
        <v>2006</v>
      </c>
      <c r="R293" s="37">
        <v>20</v>
      </c>
      <c r="S293" s="37">
        <v>20</v>
      </c>
      <c r="T293" s="37">
        <v>1970</v>
      </c>
      <c r="U293" s="37">
        <v>1548</v>
      </c>
      <c r="V293" s="37">
        <v>121</v>
      </c>
      <c r="W293" s="37">
        <v>13</v>
      </c>
      <c r="X293" s="37">
        <v>5</v>
      </c>
      <c r="Y293" s="37">
        <v>44</v>
      </c>
      <c r="Z293" s="37">
        <v>2766</v>
      </c>
      <c r="AA293" s="37">
        <v>632</v>
      </c>
      <c r="AB293" s="37">
        <v>624</v>
      </c>
      <c r="AC293" s="37">
        <v>444</v>
      </c>
      <c r="AD293" s="37">
        <v>4</v>
      </c>
      <c r="AE293" s="37">
        <v>21</v>
      </c>
      <c r="AF293" s="37">
        <v>293</v>
      </c>
      <c r="AG293" s="38">
        <f>IFERROR(0.05*Table1[[#This Row],[Projected population]],"")</f>
        <v>3466.25</v>
      </c>
      <c r="AH293" s="38">
        <f>IFERROR(0.0485*Table1[[#This Row],[Projected population]],"")</f>
        <v>3362.2625000000003</v>
      </c>
      <c r="AI293" s="38">
        <f>IFERROR(0.043*Table1[[#This Row],[Projected population]],"")</f>
        <v>2980.9749999999999</v>
      </c>
      <c r="AJ293" s="38">
        <v>69325</v>
      </c>
      <c r="AK293" s="38">
        <f>SUM(Table1[[#This Row],[105-2.2b Deliveries in unit(Fresh Still births)]:[105-2.2d Deliveries in unit(Live Births)]])</f>
        <v>2010</v>
      </c>
    </row>
    <row r="294" spans="1:37" x14ac:dyDescent="0.15">
      <c r="A294" t="s">
        <v>409</v>
      </c>
      <c r="B294" s="35" t="s">
        <v>100</v>
      </c>
      <c r="C294" s="35" t="s">
        <v>62</v>
      </c>
      <c r="D294" s="35" t="s">
        <v>111</v>
      </c>
      <c r="E294" s="36" t="s">
        <v>103</v>
      </c>
      <c r="F294" s="36" t="s">
        <v>558</v>
      </c>
      <c r="G294" s="37">
        <v>2368</v>
      </c>
      <c r="H294" s="37">
        <v>1089</v>
      </c>
      <c r="I294" s="37">
        <v>1634</v>
      </c>
      <c r="J294" s="37">
        <v>9110</v>
      </c>
      <c r="K294" s="37">
        <v>1869</v>
      </c>
      <c r="L294" s="37">
        <v>1811</v>
      </c>
      <c r="M294" s="37">
        <v>1526</v>
      </c>
      <c r="N294" s="37">
        <v>1434</v>
      </c>
      <c r="O294" s="37">
        <v>1950</v>
      </c>
      <c r="P294" s="37">
        <v>32</v>
      </c>
      <c r="Q294" s="37">
        <v>1837</v>
      </c>
      <c r="R294" s="37">
        <v>32</v>
      </c>
      <c r="S294" s="37">
        <v>23</v>
      </c>
      <c r="T294" s="37">
        <v>1778</v>
      </c>
      <c r="U294" s="37">
        <v>1579</v>
      </c>
      <c r="V294" s="37">
        <v>94</v>
      </c>
      <c r="W294" s="37">
        <v>13</v>
      </c>
      <c r="X294" s="37">
        <v>5</v>
      </c>
      <c r="Y294" s="37">
        <v>38</v>
      </c>
      <c r="Z294" s="37">
        <v>2281</v>
      </c>
      <c r="AA294" s="37">
        <v>514</v>
      </c>
      <c r="AB294" s="37">
        <v>619</v>
      </c>
      <c r="AC294" s="37">
        <v>316</v>
      </c>
      <c r="AD294" s="37">
        <v>5</v>
      </c>
      <c r="AE294" s="37">
        <v>61</v>
      </c>
      <c r="AF294" s="37">
        <v>313</v>
      </c>
      <c r="AG294" s="38">
        <f>IFERROR(0.05*Table1[[#This Row],[Projected population]],"")</f>
        <v>3466.25</v>
      </c>
      <c r="AH294" s="38">
        <f>IFERROR(0.0485*Table1[[#This Row],[Projected population]],"")</f>
        <v>3362.2625000000003</v>
      </c>
      <c r="AI294" s="38">
        <f>IFERROR(0.043*Table1[[#This Row],[Projected population]],"")</f>
        <v>2980.9749999999999</v>
      </c>
      <c r="AJ294" s="38">
        <v>69325</v>
      </c>
      <c r="AK294" s="38">
        <f>SUM(Table1[[#This Row],[105-2.2b Deliveries in unit(Fresh Still births)]:[105-2.2d Deliveries in unit(Live Births)]])</f>
        <v>1833</v>
      </c>
    </row>
    <row r="295" spans="1:37" x14ac:dyDescent="0.15">
      <c r="A295" t="s">
        <v>411</v>
      </c>
      <c r="B295" s="35" t="s">
        <v>100</v>
      </c>
      <c r="C295" s="35" t="s">
        <v>62</v>
      </c>
      <c r="D295" s="35" t="s">
        <v>112</v>
      </c>
      <c r="E295" s="36" t="s">
        <v>105</v>
      </c>
      <c r="F295" s="36" t="s">
        <v>557</v>
      </c>
      <c r="G295" s="37">
        <v>2581</v>
      </c>
      <c r="H295" s="37">
        <v>782</v>
      </c>
      <c r="I295" s="37">
        <v>1262</v>
      </c>
      <c r="J295" s="37">
        <v>7826</v>
      </c>
      <c r="K295" s="37">
        <v>2119</v>
      </c>
      <c r="L295" s="37">
        <v>1817</v>
      </c>
      <c r="M295" s="37">
        <v>1820</v>
      </c>
      <c r="N295" s="37">
        <v>1223</v>
      </c>
      <c r="O295" s="37">
        <v>2585</v>
      </c>
      <c r="P295" s="37">
        <v>85</v>
      </c>
      <c r="Q295" s="37">
        <v>1790</v>
      </c>
      <c r="R295" s="37">
        <v>18</v>
      </c>
      <c r="S295" s="37">
        <v>29</v>
      </c>
      <c r="T295" s="37">
        <v>1758</v>
      </c>
      <c r="U295" s="37">
        <v>1634</v>
      </c>
      <c r="V295" s="37">
        <v>109</v>
      </c>
      <c r="W295" s="37">
        <v>15</v>
      </c>
      <c r="X295" s="37">
        <v>2</v>
      </c>
      <c r="Y295" s="37">
        <v>38</v>
      </c>
      <c r="Z295" s="37">
        <v>1828</v>
      </c>
      <c r="AA295" s="37">
        <v>207</v>
      </c>
      <c r="AB295" s="37">
        <v>411</v>
      </c>
      <c r="AC295" s="37">
        <v>249</v>
      </c>
      <c r="AD295" s="37">
        <v>2</v>
      </c>
      <c r="AE295" s="37">
        <v>7</v>
      </c>
      <c r="AF295" s="37">
        <v>304</v>
      </c>
      <c r="AG295" s="38">
        <f>IFERROR(0.05*Table1[[#This Row],[Projected population]],"")</f>
        <v>3407.5</v>
      </c>
      <c r="AH295" s="38">
        <f>IFERROR(0.0485*Table1[[#This Row],[Projected population]],"")</f>
        <v>3305.2750000000001</v>
      </c>
      <c r="AI295" s="38">
        <f>IFERROR(0.043*Table1[[#This Row],[Projected population]],"")</f>
        <v>2930.45</v>
      </c>
      <c r="AJ295" s="38">
        <v>68150</v>
      </c>
      <c r="AK295" s="38">
        <f>SUM(Table1[[#This Row],[105-2.2b Deliveries in unit(Fresh Still births)]:[105-2.2d Deliveries in unit(Live Births)]])</f>
        <v>1805</v>
      </c>
    </row>
    <row r="296" spans="1:37" x14ac:dyDescent="0.15">
      <c r="A296" t="s">
        <v>412</v>
      </c>
      <c r="B296" s="35" t="s">
        <v>100</v>
      </c>
      <c r="C296" s="35" t="s">
        <v>62</v>
      </c>
      <c r="D296" s="35" t="s">
        <v>113</v>
      </c>
      <c r="E296" s="36" t="s">
        <v>106</v>
      </c>
      <c r="F296" s="36" t="s">
        <v>557</v>
      </c>
      <c r="G296" s="37">
        <v>2634</v>
      </c>
      <c r="H296" s="37">
        <v>914</v>
      </c>
      <c r="I296" s="37">
        <v>1243</v>
      </c>
      <c r="J296" s="37">
        <v>8127</v>
      </c>
      <c r="K296" s="37">
        <v>2057</v>
      </c>
      <c r="L296" s="37">
        <v>1736</v>
      </c>
      <c r="M296" s="37">
        <v>1607</v>
      </c>
      <c r="N296" s="37">
        <v>446</v>
      </c>
      <c r="O296" s="37">
        <v>1888</v>
      </c>
      <c r="P296" s="37">
        <v>99</v>
      </c>
      <c r="Q296" s="37">
        <v>1844</v>
      </c>
      <c r="R296" s="37">
        <v>15</v>
      </c>
      <c r="S296" s="37">
        <v>19</v>
      </c>
      <c r="T296" s="37">
        <v>1779</v>
      </c>
      <c r="U296" s="37">
        <v>1366</v>
      </c>
      <c r="V296" s="37">
        <v>122</v>
      </c>
      <c r="W296" s="37">
        <v>22</v>
      </c>
      <c r="X296" s="37">
        <v>4</v>
      </c>
      <c r="Y296" s="37">
        <v>53</v>
      </c>
      <c r="Z296" s="37">
        <v>2267</v>
      </c>
      <c r="AA296" s="37">
        <v>249</v>
      </c>
      <c r="AB296" s="37">
        <v>571</v>
      </c>
      <c r="AC296" s="37">
        <v>349</v>
      </c>
      <c r="AD296" s="37">
        <v>4</v>
      </c>
      <c r="AE296" s="37">
        <v>41</v>
      </c>
      <c r="AF296" s="37">
        <v>329</v>
      </c>
      <c r="AG296" s="38">
        <f>IFERROR(0.05*Table1[[#This Row],[Projected population]],"")</f>
        <v>3407.5</v>
      </c>
      <c r="AH296" s="38">
        <f>IFERROR(0.0485*Table1[[#This Row],[Projected population]],"")</f>
        <v>3305.2750000000001</v>
      </c>
      <c r="AI296" s="38">
        <f>IFERROR(0.043*Table1[[#This Row],[Projected population]],"")</f>
        <v>2930.45</v>
      </c>
      <c r="AJ296" s="38">
        <v>68150</v>
      </c>
      <c r="AK296" s="38">
        <f>SUM(Table1[[#This Row],[105-2.2b Deliveries in unit(Fresh Still births)]:[105-2.2d Deliveries in unit(Live Births)]])</f>
        <v>1813</v>
      </c>
    </row>
    <row r="297" spans="1:37" x14ac:dyDescent="0.15">
      <c r="A297" t="s">
        <v>413</v>
      </c>
      <c r="B297" s="35" t="s">
        <v>100</v>
      </c>
      <c r="C297" s="35" t="s">
        <v>62</v>
      </c>
      <c r="D297" s="35" t="s">
        <v>114</v>
      </c>
      <c r="E297" s="36" t="s">
        <v>107</v>
      </c>
      <c r="F297" s="36" t="s">
        <v>557</v>
      </c>
      <c r="G297" s="37">
        <v>2490</v>
      </c>
      <c r="H297" s="37">
        <v>1151</v>
      </c>
      <c r="I297" s="37">
        <v>1749</v>
      </c>
      <c r="J297" s="37">
        <v>9234</v>
      </c>
      <c r="K297" s="37">
        <v>1938</v>
      </c>
      <c r="L297" s="37">
        <v>2017</v>
      </c>
      <c r="M297" s="37">
        <v>1492</v>
      </c>
      <c r="N297" s="37">
        <v>348</v>
      </c>
      <c r="O297" s="37">
        <v>2042</v>
      </c>
      <c r="P297" s="37">
        <v>80</v>
      </c>
      <c r="Q297" s="37">
        <v>2086</v>
      </c>
      <c r="R297" s="37">
        <v>19</v>
      </c>
      <c r="S297" s="37">
        <v>28</v>
      </c>
      <c r="T297" s="37">
        <v>2037</v>
      </c>
      <c r="U297" s="37">
        <v>1865</v>
      </c>
      <c r="V297" s="37">
        <v>118</v>
      </c>
      <c r="W297" s="37">
        <v>19</v>
      </c>
      <c r="X297" s="37">
        <v>3</v>
      </c>
      <c r="Y297" s="37">
        <v>44</v>
      </c>
      <c r="Z297" s="37">
        <v>2884</v>
      </c>
      <c r="AA297" s="37">
        <v>548</v>
      </c>
      <c r="AB297" s="37">
        <v>815</v>
      </c>
      <c r="AC297" s="37">
        <v>458</v>
      </c>
      <c r="AD297" s="37">
        <v>3</v>
      </c>
      <c r="AE297" s="37">
        <v>63</v>
      </c>
      <c r="AF297" s="37">
        <v>377</v>
      </c>
      <c r="AG297" s="38">
        <f>IFERROR(0.05*Table1[[#This Row],[Projected population]],"")</f>
        <v>3407.5</v>
      </c>
      <c r="AH297" s="38">
        <f>IFERROR(0.0485*Table1[[#This Row],[Projected population]],"")</f>
        <v>3305.2750000000001</v>
      </c>
      <c r="AI297" s="38">
        <f>IFERROR(0.043*Table1[[#This Row],[Projected population]],"")</f>
        <v>2930.45</v>
      </c>
      <c r="AJ297" s="38">
        <v>68150</v>
      </c>
      <c r="AK297" s="38">
        <f>SUM(Table1[[#This Row],[105-2.2b Deliveries in unit(Fresh Still births)]:[105-2.2d Deliveries in unit(Live Births)]])</f>
        <v>2084</v>
      </c>
    </row>
    <row r="298" spans="1:37" x14ac:dyDescent="0.15">
      <c r="A298" t="s">
        <v>414</v>
      </c>
      <c r="B298" s="35" t="s">
        <v>100</v>
      </c>
      <c r="C298" s="35" t="s">
        <v>62</v>
      </c>
      <c r="D298" s="35" t="s">
        <v>115</v>
      </c>
      <c r="E298" s="36" t="s">
        <v>108</v>
      </c>
      <c r="F298" s="36" t="s">
        <v>558</v>
      </c>
      <c r="G298" s="37">
        <v>2446</v>
      </c>
      <c r="H298" s="37">
        <v>946</v>
      </c>
      <c r="I298" s="37">
        <v>1552</v>
      </c>
      <c r="J298" s="37">
        <v>8477</v>
      </c>
      <c r="K298" s="37">
        <v>1857</v>
      </c>
      <c r="L298" s="37">
        <v>1700</v>
      </c>
      <c r="M298" s="37">
        <v>1547</v>
      </c>
      <c r="N298" s="37">
        <v>293</v>
      </c>
      <c r="O298" s="37">
        <v>2560</v>
      </c>
      <c r="P298" s="37">
        <v>73</v>
      </c>
      <c r="Q298" s="37">
        <v>1956</v>
      </c>
      <c r="R298" s="37">
        <v>29</v>
      </c>
      <c r="S298" s="37">
        <v>25</v>
      </c>
      <c r="T298" s="37">
        <v>1903</v>
      </c>
      <c r="U298" s="37">
        <v>1666</v>
      </c>
      <c r="V298" s="37">
        <v>115</v>
      </c>
      <c r="W298" s="37">
        <v>17</v>
      </c>
      <c r="X298" s="37">
        <v>2</v>
      </c>
      <c r="Y298" s="37">
        <v>85</v>
      </c>
      <c r="Z298" s="37">
        <v>2979</v>
      </c>
      <c r="AA298" s="37">
        <v>708</v>
      </c>
      <c r="AB298" s="37">
        <v>700</v>
      </c>
      <c r="AC298" s="37">
        <v>339</v>
      </c>
      <c r="AD298" s="37">
        <v>2</v>
      </c>
      <c r="AE298" s="37">
        <v>72</v>
      </c>
      <c r="AF298" s="37">
        <v>383</v>
      </c>
      <c r="AG298" s="38">
        <f>IFERROR(0.05*Table1[[#This Row],[Projected population]],"")</f>
        <v>3466.25</v>
      </c>
      <c r="AH298" s="38">
        <f>IFERROR(0.0485*Table1[[#This Row],[Projected population]],"")</f>
        <v>3362.2625000000003</v>
      </c>
      <c r="AI298" s="38">
        <f>IFERROR(0.043*Table1[[#This Row],[Projected population]],"")</f>
        <v>2980.9749999999999</v>
      </c>
      <c r="AJ298" s="38">
        <v>69325</v>
      </c>
      <c r="AK298" s="38">
        <f>SUM(Table1[[#This Row],[105-2.2b Deliveries in unit(Fresh Still births)]:[105-2.2d Deliveries in unit(Live Births)]])</f>
        <v>1957</v>
      </c>
    </row>
    <row r="299" spans="1:37" x14ac:dyDescent="0.15">
      <c r="A299" t="s">
        <v>415</v>
      </c>
      <c r="B299" s="35" t="s">
        <v>100</v>
      </c>
      <c r="C299" s="35" t="s">
        <v>63</v>
      </c>
      <c r="D299" s="35" t="s">
        <v>109</v>
      </c>
      <c r="E299" s="36" t="s">
        <v>101</v>
      </c>
      <c r="F299" s="36" t="s">
        <v>558</v>
      </c>
      <c r="G299" s="37">
        <v>7258</v>
      </c>
      <c r="H299" s="37">
        <v>2312</v>
      </c>
      <c r="I299" s="37">
        <v>4241</v>
      </c>
      <c r="J299" s="37">
        <v>38621</v>
      </c>
      <c r="K299" s="37">
        <v>6106</v>
      </c>
      <c r="L299" s="37">
        <v>5490</v>
      </c>
      <c r="M299" s="37">
        <v>6009</v>
      </c>
      <c r="N299" s="37">
        <v>3975</v>
      </c>
      <c r="O299" s="37">
        <v>6481</v>
      </c>
      <c r="P299" s="37">
        <v>158</v>
      </c>
      <c r="Q299" s="37">
        <v>4381</v>
      </c>
      <c r="R299" s="37">
        <v>37</v>
      </c>
      <c r="S299" s="37">
        <v>29</v>
      </c>
      <c r="T299" s="37">
        <v>4322</v>
      </c>
      <c r="U299" s="37">
        <v>4250</v>
      </c>
      <c r="V299" s="37">
        <v>187</v>
      </c>
      <c r="W299" s="37">
        <v>16</v>
      </c>
      <c r="X299" s="37">
        <v>2</v>
      </c>
      <c r="Y299" s="37">
        <v>213</v>
      </c>
      <c r="Z299" s="37">
        <v>8777</v>
      </c>
      <c r="AA299" s="37">
        <v>1279</v>
      </c>
      <c r="AB299" s="37">
        <v>2285</v>
      </c>
      <c r="AC299" s="37">
        <v>1359</v>
      </c>
      <c r="AD299" s="37">
        <v>2</v>
      </c>
      <c r="AE299" s="37">
        <v>77</v>
      </c>
      <c r="AF299" s="37">
        <v>467</v>
      </c>
      <c r="AG299" s="38">
        <f>IFERROR(0.05*Table1[[#This Row],[Projected population]],"")</f>
        <v>7730</v>
      </c>
      <c r="AH299" s="38">
        <f>IFERROR(0.0485*Table1[[#This Row],[Projected population]],"")</f>
        <v>7498.1</v>
      </c>
      <c r="AI299" s="38">
        <f>IFERROR(0.043*Table1[[#This Row],[Projected population]],"")</f>
        <v>6647.7999999999993</v>
      </c>
      <c r="AJ299" s="38">
        <v>154600</v>
      </c>
      <c r="AK299" s="38">
        <f>SUM(Table1[[#This Row],[105-2.2b Deliveries in unit(Fresh Still births)]:[105-2.2d Deliveries in unit(Live Births)]])</f>
        <v>4388</v>
      </c>
    </row>
    <row r="300" spans="1:37" x14ac:dyDescent="0.15">
      <c r="A300" t="s">
        <v>416</v>
      </c>
      <c r="B300" s="35" t="s">
        <v>100</v>
      </c>
      <c r="C300" s="35" t="s">
        <v>63</v>
      </c>
      <c r="D300" s="35" t="s">
        <v>110</v>
      </c>
      <c r="E300" s="36" t="s">
        <v>102</v>
      </c>
      <c r="F300" s="36" t="s">
        <v>558</v>
      </c>
      <c r="G300" s="37">
        <v>6781</v>
      </c>
      <c r="H300" s="37">
        <v>2215</v>
      </c>
      <c r="I300" s="37">
        <v>4519</v>
      </c>
      <c r="J300" s="37">
        <v>25927</v>
      </c>
      <c r="K300" s="37">
        <v>5673</v>
      </c>
      <c r="L300" s="37">
        <v>5323</v>
      </c>
      <c r="M300" s="37">
        <v>5845</v>
      </c>
      <c r="N300" s="37">
        <v>5079</v>
      </c>
      <c r="O300" s="37">
        <v>6162</v>
      </c>
      <c r="P300" s="37">
        <v>123</v>
      </c>
      <c r="Q300" s="37">
        <v>4663</v>
      </c>
      <c r="R300" s="37">
        <v>28</v>
      </c>
      <c r="S300" s="37">
        <v>29</v>
      </c>
      <c r="T300" s="37">
        <v>4593</v>
      </c>
      <c r="U300" s="37">
        <v>4505</v>
      </c>
      <c r="V300" s="37">
        <v>193</v>
      </c>
      <c r="W300" s="37">
        <v>7</v>
      </c>
      <c r="X300" s="37">
        <v>1</v>
      </c>
      <c r="Y300" s="37">
        <v>105</v>
      </c>
      <c r="Z300" s="37">
        <v>33059</v>
      </c>
      <c r="AA300" s="37">
        <v>1232</v>
      </c>
      <c r="AB300" s="37">
        <v>2145</v>
      </c>
      <c r="AC300" s="37">
        <v>1152</v>
      </c>
      <c r="AD300" s="37">
        <v>1</v>
      </c>
      <c r="AE300" s="37">
        <v>31</v>
      </c>
      <c r="AF300" s="37">
        <v>397</v>
      </c>
      <c r="AG300" s="38">
        <f>IFERROR(0.05*Table1[[#This Row],[Projected population]],"")</f>
        <v>7730</v>
      </c>
      <c r="AH300" s="38">
        <f>IFERROR(0.0485*Table1[[#This Row],[Projected population]],"")</f>
        <v>7498.1</v>
      </c>
      <c r="AI300" s="38">
        <f>IFERROR(0.043*Table1[[#This Row],[Projected population]],"")</f>
        <v>6647.7999999999993</v>
      </c>
      <c r="AJ300" s="38">
        <v>154600</v>
      </c>
      <c r="AK300" s="38">
        <f>SUM(Table1[[#This Row],[105-2.2b Deliveries in unit(Fresh Still births)]:[105-2.2d Deliveries in unit(Live Births)]])</f>
        <v>4650</v>
      </c>
    </row>
    <row r="301" spans="1:37" x14ac:dyDescent="0.15">
      <c r="A301" t="s">
        <v>417</v>
      </c>
      <c r="B301" s="35" t="s">
        <v>100</v>
      </c>
      <c r="C301" s="35" t="s">
        <v>63</v>
      </c>
      <c r="D301" s="35" t="s">
        <v>111</v>
      </c>
      <c r="E301" s="36" t="s">
        <v>103</v>
      </c>
      <c r="F301" s="36" t="s">
        <v>558</v>
      </c>
      <c r="G301" s="37">
        <v>6330</v>
      </c>
      <c r="H301" s="37">
        <v>2288</v>
      </c>
      <c r="I301" s="37">
        <v>4601</v>
      </c>
      <c r="J301" s="37">
        <v>25243</v>
      </c>
      <c r="K301" s="37">
        <v>5024</v>
      </c>
      <c r="L301" s="37">
        <v>5038</v>
      </c>
      <c r="M301" s="37">
        <v>3944</v>
      </c>
      <c r="N301" s="37">
        <v>5079</v>
      </c>
      <c r="O301" s="37">
        <v>5332</v>
      </c>
      <c r="P301" s="37">
        <v>168</v>
      </c>
      <c r="Q301" s="37">
        <v>4773</v>
      </c>
      <c r="R301" s="37">
        <v>44</v>
      </c>
      <c r="S301" s="37">
        <v>30</v>
      </c>
      <c r="T301" s="37">
        <v>4723</v>
      </c>
      <c r="U301" s="37">
        <v>4686</v>
      </c>
      <c r="V301" s="37">
        <v>191</v>
      </c>
      <c r="W301" s="37">
        <v>16</v>
      </c>
      <c r="X301" s="37">
        <v>2</v>
      </c>
      <c r="Y301" s="37">
        <v>108</v>
      </c>
      <c r="Z301" s="37">
        <v>9157</v>
      </c>
      <c r="AA301" s="37">
        <v>1305</v>
      </c>
      <c r="AB301" s="37">
        <v>2311</v>
      </c>
      <c r="AC301" s="37">
        <v>1138</v>
      </c>
      <c r="AD301" s="37">
        <v>1</v>
      </c>
      <c r="AE301" s="37">
        <v>36</v>
      </c>
      <c r="AF301" s="37">
        <v>514</v>
      </c>
      <c r="AG301" s="38">
        <f>IFERROR(0.05*Table1[[#This Row],[Projected population]],"")</f>
        <v>7730</v>
      </c>
      <c r="AH301" s="38">
        <f>IFERROR(0.0485*Table1[[#This Row],[Projected population]],"")</f>
        <v>7498.1</v>
      </c>
      <c r="AI301" s="38">
        <f>IFERROR(0.043*Table1[[#This Row],[Projected population]],"")</f>
        <v>6647.7999999999993</v>
      </c>
      <c r="AJ301" s="38">
        <v>154600</v>
      </c>
      <c r="AK301" s="38">
        <f>SUM(Table1[[#This Row],[105-2.2b Deliveries in unit(Fresh Still births)]:[105-2.2d Deliveries in unit(Live Births)]])</f>
        <v>4797</v>
      </c>
    </row>
    <row r="302" spans="1:37" x14ac:dyDescent="0.15">
      <c r="A302" t="s">
        <v>419</v>
      </c>
      <c r="B302" s="35" t="s">
        <v>100</v>
      </c>
      <c r="C302" s="35" t="s">
        <v>63</v>
      </c>
      <c r="D302" s="35" t="s">
        <v>112</v>
      </c>
      <c r="E302" s="36" t="s">
        <v>105</v>
      </c>
      <c r="F302" s="36" t="s">
        <v>557</v>
      </c>
      <c r="G302" s="37">
        <v>7104</v>
      </c>
      <c r="H302" s="37">
        <v>1322</v>
      </c>
      <c r="I302" s="37">
        <v>3120</v>
      </c>
      <c r="J302" s="37">
        <v>21943</v>
      </c>
      <c r="K302" s="37">
        <v>5475</v>
      </c>
      <c r="L302" s="37">
        <v>5798</v>
      </c>
      <c r="M302" s="37">
        <v>4291</v>
      </c>
      <c r="N302" s="37">
        <v>4528</v>
      </c>
      <c r="O302" s="37">
        <v>5762</v>
      </c>
      <c r="P302" s="37">
        <v>130</v>
      </c>
      <c r="Q302" s="37">
        <v>3602</v>
      </c>
      <c r="R302" s="37">
        <v>22</v>
      </c>
      <c r="S302" s="37">
        <v>24</v>
      </c>
      <c r="T302" s="37">
        <v>3578</v>
      </c>
      <c r="U302" s="37">
        <v>3314</v>
      </c>
      <c r="V302" s="37">
        <v>173</v>
      </c>
      <c r="W302" s="37">
        <v>12</v>
      </c>
      <c r="X302" s="37">
        <v>3</v>
      </c>
      <c r="Y302" s="37">
        <v>70</v>
      </c>
      <c r="Z302" s="37">
        <v>7149</v>
      </c>
      <c r="AA302" s="37">
        <v>814</v>
      </c>
      <c r="AB302" s="37">
        <v>1844</v>
      </c>
      <c r="AC302" s="37">
        <v>1113</v>
      </c>
      <c r="AD302" s="37">
        <v>2</v>
      </c>
      <c r="AE302" s="37">
        <v>31</v>
      </c>
      <c r="AF302" s="37">
        <v>176</v>
      </c>
      <c r="AG302" s="38">
        <f>IFERROR(0.05*Table1[[#This Row],[Projected population]],"")</f>
        <v>7518.75</v>
      </c>
      <c r="AH302" s="38">
        <f>IFERROR(0.0485*Table1[[#This Row],[Projected population]],"")</f>
        <v>7293.1875</v>
      </c>
      <c r="AI302" s="38">
        <f>IFERROR(0.043*Table1[[#This Row],[Projected population]],"")</f>
        <v>6466.1249999999991</v>
      </c>
      <c r="AJ302" s="38">
        <v>150375</v>
      </c>
      <c r="AK302" s="38">
        <f>SUM(Table1[[#This Row],[105-2.2b Deliveries in unit(Fresh Still births)]:[105-2.2d Deliveries in unit(Live Births)]])</f>
        <v>3624</v>
      </c>
    </row>
    <row r="303" spans="1:37" x14ac:dyDescent="0.15">
      <c r="A303" t="s">
        <v>420</v>
      </c>
      <c r="B303" s="35" t="s">
        <v>100</v>
      </c>
      <c r="C303" s="35" t="s">
        <v>63</v>
      </c>
      <c r="D303" s="35" t="s">
        <v>113</v>
      </c>
      <c r="E303" s="36" t="s">
        <v>106</v>
      </c>
      <c r="F303" s="36" t="s">
        <v>557</v>
      </c>
      <c r="G303" s="37">
        <v>7094</v>
      </c>
      <c r="H303" s="37">
        <v>2055</v>
      </c>
      <c r="I303" s="37">
        <v>3678</v>
      </c>
      <c r="J303" s="37">
        <v>22762</v>
      </c>
      <c r="K303" s="37">
        <v>5924</v>
      </c>
      <c r="L303" s="37">
        <v>4988</v>
      </c>
      <c r="M303" s="37">
        <v>5403</v>
      </c>
      <c r="N303" s="37">
        <v>2515</v>
      </c>
      <c r="O303" s="37">
        <v>6583</v>
      </c>
      <c r="P303" s="37">
        <v>188</v>
      </c>
      <c r="Q303" s="37">
        <v>3972</v>
      </c>
      <c r="R303" s="37">
        <v>36</v>
      </c>
      <c r="S303" s="37">
        <v>29</v>
      </c>
      <c r="T303" s="37">
        <v>3923</v>
      </c>
      <c r="U303" s="37">
        <v>3728</v>
      </c>
      <c r="V303" s="37">
        <v>153</v>
      </c>
      <c r="W303" s="37">
        <v>14</v>
      </c>
      <c r="X303" s="37">
        <v>1</v>
      </c>
      <c r="Y303" s="37">
        <v>95</v>
      </c>
      <c r="Z303" s="37">
        <v>11674</v>
      </c>
      <c r="AA303" s="37">
        <v>902</v>
      </c>
      <c r="AB303" s="37">
        <v>1874</v>
      </c>
      <c r="AC303" s="37">
        <v>1246</v>
      </c>
      <c r="AD303" s="37">
        <v>1</v>
      </c>
      <c r="AE303" s="37">
        <v>64</v>
      </c>
      <c r="AF303" s="37">
        <v>403</v>
      </c>
      <c r="AG303" s="38">
        <f>IFERROR(0.05*Table1[[#This Row],[Projected population]],"")</f>
        <v>7518.75</v>
      </c>
      <c r="AH303" s="38">
        <f>IFERROR(0.0485*Table1[[#This Row],[Projected population]],"")</f>
        <v>7293.1875</v>
      </c>
      <c r="AI303" s="38">
        <f>IFERROR(0.043*Table1[[#This Row],[Projected population]],"")</f>
        <v>6466.1249999999991</v>
      </c>
      <c r="AJ303" s="38">
        <v>150375</v>
      </c>
      <c r="AK303" s="38">
        <f>SUM(Table1[[#This Row],[105-2.2b Deliveries in unit(Fresh Still births)]:[105-2.2d Deliveries in unit(Live Births)]])</f>
        <v>3988</v>
      </c>
    </row>
    <row r="304" spans="1:37" x14ac:dyDescent="0.15">
      <c r="A304" t="s">
        <v>421</v>
      </c>
      <c r="B304" s="35" t="s">
        <v>100</v>
      </c>
      <c r="C304" s="35" t="s">
        <v>63</v>
      </c>
      <c r="D304" s="35" t="s">
        <v>114</v>
      </c>
      <c r="E304" s="36" t="s">
        <v>107</v>
      </c>
      <c r="F304" s="36" t="s">
        <v>557</v>
      </c>
      <c r="G304" s="37">
        <v>6502</v>
      </c>
      <c r="H304" s="37">
        <v>2526</v>
      </c>
      <c r="I304" s="37">
        <v>4326</v>
      </c>
      <c r="J304" s="37">
        <v>23822</v>
      </c>
      <c r="K304" s="37">
        <v>7539</v>
      </c>
      <c r="L304" s="37">
        <v>4992</v>
      </c>
      <c r="M304" s="37">
        <v>5893</v>
      </c>
      <c r="N304" s="37">
        <v>2740</v>
      </c>
      <c r="O304" s="37">
        <v>8031</v>
      </c>
      <c r="P304" s="37">
        <v>158</v>
      </c>
      <c r="Q304" s="37">
        <v>4370</v>
      </c>
      <c r="R304" s="37">
        <v>36</v>
      </c>
      <c r="S304" s="37">
        <v>29</v>
      </c>
      <c r="T304" s="37">
        <v>4323</v>
      </c>
      <c r="U304" s="37">
        <v>4051</v>
      </c>
      <c r="V304" s="37">
        <v>219</v>
      </c>
      <c r="W304" s="37">
        <v>15</v>
      </c>
      <c r="X304" s="37"/>
      <c r="Y304" s="37">
        <v>222</v>
      </c>
      <c r="Z304" s="37">
        <v>11361</v>
      </c>
      <c r="AA304" s="37">
        <v>1050</v>
      </c>
      <c r="AB304" s="37">
        <v>2164</v>
      </c>
      <c r="AC304" s="37">
        <v>1266</v>
      </c>
      <c r="AD304" s="37">
        <v>1</v>
      </c>
      <c r="AE304" s="37">
        <v>46</v>
      </c>
      <c r="AF304" s="37">
        <v>528</v>
      </c>
      <c r="AG304" s="38">
        <f>IFERROR(0.05*Table1[[#This Row],[Projected population]],"")</f>
        <v>7518.75</v>
      </c>
      <c r="AH304" s="38">
        <f>IFERROR(0.0485*Table1[[#This Row],[Projected population]],"")</f>
        <v>7293.1875</v>
      </c>
      <c r="AI304" s="38">
        <f>IFERROR(0.043*Table1[[#This Row],[Projected population]],"")</f>
        <v>6466.1249999999991</v>
      </c>
      <c r="AJ304" s="38">
        <v>150375</v>
      </c>
      <c r="AK304" s="38">
        <f>SUM(Table1[[#This Row],[105-2.2b Deliveries in unit(Fresh Still births)]:[105-2.2d Deliveries in unit(Live Births)]])</f>
        <v>4388</v>
      </c>
    </row>
    <row r="305" spans="1:37" x14ac:dyDescent="0.15">
      <c r="A305" t="s">
        <v>422</v>
      </c>
      <c r="B305" s="35" t="s">
        <v>100</v>
      </c>
      <c r="C305" s="35" t="s">
        <v>63</v>
      </c>
      <c r="D305" s="35" t="s">
        <v>115</v>
      </c>
      <c r="E305" s="36" t="s">
        <v>108</v>
      </c>
      <c r="F305" s="36" t="s">
        <v>558</v>
      </c>
      <c r="G305" s="37">
        <v>5837</v>
      </c>
      <c r="H305" s="37">
        <v>2248</v>
      </c>
      <c r="I305" s="37">
        <v>4078</v>
      </c>
      <c r="J305" s="37">
        <v>22097</v>
      </c>
      <c r="K305" s="37">
        <v>4659</v>
      </c>
      <c r="L305" s="37">
        <v>4533</v>
      </c>
      <c r="M305" s="37">
        <v>5099</v>
      </c>
      <c r="N305" s="37">
        <v>2812</v>
      </c>
      <c r="O305" s="37">
        <v>5566</v>
      </c>
      <c r="P305" s="37">
        <v>142</v>
      </c>
      <c r="Q305" s="37">
        <v>4224</v>
      </c>
      <c r="R305" s="37">
        <v>23</v>
      </c>
      <c r="S305" s="37">
        <v>28</v>
      </c>
      <c r="T305" s="37">
        <v>4188</v>
      </c>
      <c r="U305" s="37">
        <v>3918</v>
      </c>
      <c r="V305" s="37">
        <v>208</v>
      </c>
      <c r="W305" s="37">
        <v>13</v>
      </c>
      <c r="X305" s="37">
        <v>1</v>
      </c>
      <c r="Y305" s="37">
        <v>110</v>
      </c>
      <c r="Z305" s="37">
        <v>8460</v>
      </c>
      <c r="AA305" s="37">
        <v>1180</v>
      </c>
      <c r="AB305" s="37">
        <v>2121</v>
      </c>
      <c r="AC305" s="37">
        <v>1346</v>
      </c>
      <c r="AD305" s="37">
        <v>1</v>
      </c>
      <c r="AE305" s="37">
        <v>27</v>
      </c>
      <c r="AF305" s="37">
        <v>501</v>
      </c>
      <c r="AG305" s="38">
        <f>IFERROR(0.05*Table1[[#This Row],[Projected population]],"")</f>
        <v>7730</v>
      </c>
      <c r="AH305" s="38">
        <f>IFERROR(0.0485*Table1[[#This Row],[Projected population]],"")</f>
        <v>7498.1</v>
      </c>
      <c r="AI305" s="38">
        <f>IFERROR(0.043*Table1[[#This Row],[Projected population]],"")</f>
        <v>6647.7999999999993</v>
      </c>
      <c r="AJ305" s="38">
        <v>154600</v>
      </c>
      <c r="AK305" s="38">
        <f>SUM(Table1[[#This Row],[105-2.2b Deliveries in unit(Fresh Still births)]:[105-2.2d Deliveries in unit(Live Births)]])</f>
        <v>4239</v>
      </c>
    </row>
    <row r="306" spans="1:37" x14ac:dyDescent="0.15">
      <c r="A306" t="s">
        <v>423</v>
      </c>
      <c r="B306" s="35" t="s">
        <v>99</v>
      </c>
      <c r="C306" s="35" t="s">
        <v>64</v>
      </c>
      <c r="D306" s="35" t="s">
        <v>109</v>
      </c>
      <c r="E306" s="36" t="s">
        <v>101</v>
      </c>
      <c r="F306" s="36" t="s">
        <v>558</v>
      </c>
      <c r="G306" s="37">
        <v>2782</v>
      </c>
      <c r="H306" s="37">
        <v>1092</v>
      </c>
      <c r="I306" s="37">
        <v>1791</v>
      </c>
      <c r="J306" s="37">
        <v>9827</v>
      </c>
      <c r="K306" s="37">
        <v>2441</v>
      </c>
      <c r="L306" s="37">
        <v>2220</v>
      </c>
      <c r="M306" s="37">
        <v>1875</v>
      </c>
      <c r="N306" s="37">
        <v>2269</v>
      </c>
      <c r="O306" s="37">
        <v>2854</v>
      </c>
      <c r="P306" s="37">
        <v>34</v>
      </c>
      <c r="Q306" s="37">
        <v>2152</v>
      </c>
      <c r="R306" s="37">
        <v>14</v>
      </c>
      <c r="S306" s="37">
        <v>19</v>
      </c>
      <c r="T306" s="37">
        <v>2147</v>
      </c>
      <c r="U306" s="37">
        <v>2029</v>
      </c>
      <c r="V306" s="37">
        <v>69</v>
      </c>
      <c r="W306" s="37">
        <v>12</v>
      </c>
      <c r="X306" s="37">
        <v>3</v>
      </c>
      <c r="Y306" s="37">
        <v>86</v>
      </c>
      <c r="Z306" s="37">
        <v>5049</v>
      </c>
      <c r="AA306" s="37">
        <v>588</v>
      </c>
      <c r="AB306" s="37">
        <v>1063</v>
      </c>
      <c r="AC306" s="37">
        <v>859</v>
      </c>
      <c r="AD306" s="37">
        <v>3</v>
      </c>
      <c r="AE306" s="37">
        <v>46</v>
      </c>
      <c r="AF306" s="37">
        <v>504</v>
      </c>
      <c r="AG306" s="38">
        <f>IFERROR(0.05*Table1[[#This Row],[Projected population]],"")</f>
        <v>3108.75</v>
      </c>
      <c r="AH306" s="38">
        <f>IFERROR(0.0485*Table1[[#This Row],[Projected population]],"")</f>
        <v>3015.4875000000002</v>
      </c>
      <c r="AI306" s="38">
        <f>IFERROR(0.043*Table1[[#This Row],[Projected population]],"")</f>
        <v>2673.5249999999996</v>
      </c>
      <c r="AJ306" s="38">
        <v>62175</v>
      </c>
      <c r="AK306" s="38">
        <f>SUM(Table1[[#This Row],[105-2.2b Deliveries in unit(Fresh Still births)]:[105-2.2d Deliveries in unit(Live Births)]])</f>
        <v>2180</v>
      </c>
    </row>
    <row r="307" spans="1:37" x14ac:dyDescent="0.15">
      <c r="A307" t="s">
        <v>424</v>
      </c>
      <c r="B307" s="35" t="s">
        <v>99</v>
      </c>
      <c r="C307" s="35" t="s">
        <v>64</v>
      </c>
      <c r="D307" s="35" t="s">
        <v>110</v>
      </c>
      <c r="E307" s="36" t="s">
        <v>102</v>
      </c>
      <c r="F307" s="36" t="s">
        <v>558</v>
      </c>
      <c r="G307" s="37">
        <v>2681</v>
      </c>
      <c r="H307" s="37">
        <v>984</v>
      </c>
      <c r="I307" s="37">
        <v>1813</v>
      </c>
      <c r="J307" s="37">
        <v>9876</v>
      </c>
      <c r="K307" s="37">
        <v>2301</v>
      </c>
      <c r="L307" s="37">
        <v>2195</v>
      </c>
      <c r="M307" s="37">
        <v>1880</v>
      </c>
      <c r="N307" s="37">
        <v>2408</v>
      </c>
      <c r="O307" s="37">
        <v>2687</v>
      </c>
      <c r="P307" s="37">
        <v>57</v>
      </c>
      <c r="Q307" s="37">
        <v>2425</v>
      </c>
      <c r="R307" s="37">
        <v>17</v>
      </c>
      <c r="S307" s="37">
        <v>31</v>
      </c>
      <c r="T307" s="37">
        <v>2393</v>
      </c>
      <c r="U307" s="37">
        <v>2163</v>
      </c>
      <c r="V307" s="37">
        <v>74</v>
      </c>
      <c r="W307" s="37">
        <v>25</v>
      </c>
      <c r="X307" s="37">
        <v>5</v>
      </c>
      <c r="Y307" s="37">
        <v>103</v>
      </c>
      <c r="Z307" s="37">
        <v>4730</v>
      </c>
      <c r="AA307" s="37">
        <v>668</v>
      </c>
      <c r="AB307" s="37">
        <v>1277</v>
      </c>
      <c r="AC307" s="37">
        <v>719</v>
      </c>
      <c r="AD307" s="37">
        <v>4</v>
      </c>
      <c r="AE307" s="37">
        <v>72</v>
      </c>
      <c r="AF307" s="37">
        <v>571</v>
      </c>
      <c r="AG307" s="38">
        <f>IFERROR(0.05*Table1[[#This Row],[Projected population]],"")</f>
        <v>3108.75</v>
      </c>
      <c r="AH307" s="38">
        <f>IFERROR(0.0485*Table1[[#This Row],[Projected population]],"")</f>
        <v>3015.4875000000002</v>
      </c>
      <c r="AI307" s="38">
        <f>IFERROR(0.043*Table1[[#This Row],[Projected population]],"")</f>
        <v>2673.5249999999996</v>
      </c>
      <c r="AJ307" s="38">
        <v>62175</v>
      </c>
      <c r="AK307" s="38">
        <f>SUM(Table1[[#This Row],[105-2.2b Deliveries in unit(Fresh Still births)]:[105-2.2d Deliveries in unit(Live Births)]])</f>
        <v>2441</v>
      </c>
    </row>
    <row r="308" spans="1:37" x14ac:dyDescent="0.15">
      <c r="A308" t="s">
        <v>425</v>
      </c>
      <c r="B308" s="35" t="s">
        <v>99</v>
      </c>
      <c r="C308" s="35" t="s">
        <v>64</v>
      </c>
      <c r="D308" s="35" t="s">
        <v>111</v>
      </c>
      <c r="E308" s="36" t="s">
        <v>103</v>
      </c>
      <c r="F308" s="36" t="s">
        <v>558</v>
      </c>
      <c r="G308" s="37">
        <v>2583</v>
      </c>
      <c r="H308" s="37">
        <v>1074</v>
      </c>
      <c r="I308" s="37">
        <v>2012</v>
      </c>
      <c r="J308" s="37">
        <v>10395</v>
      </c>
      <c r="K308" s="37">
        <v>2066</v>
      </c>
      <c r="L308" s="37">
        <v>2019</v>
      </c>
      <c r="M308" s="37">
        <v>1648</v>
      </c>
      <c r="N308" s="37">
        <v>2399</v>
      </c>
      <c r="O308" s="37">
        <v>2467</v>
      </c>
      <c r="P308" s="37">
        <v>29</v>
      </c>
      <c r="Q308" s="37">
        <v>2454</v>
      </c>
      <c r="R308" s="37">
        <v>18</v>
      </c>
      <c r="S308" s="37">
        <v>22</v>
      </c>
      <c r="T308" s="37">
        <v>2431</v>
      </c>
      <c r="U308" s="37">
        <v>2276</v>
      </c>
      <c r="V308" s="37">
        <v>71</v>
      </c>
      <c r="W308" s="37">
        <v>26</v>
      </c>
      <c r="X308" s="37">
        <v>1</v>
      </c>
      <c r="Y308" s="37">
        <v>89</v>
      </c>
      <c r="Z308" s="37">
        <v>4575</v>
      </c>
      <c r="AA308" s="37">
        <v>668</v>
      </c>
      <c r="AB308" s="37">
        <v>1227</v>
      </c>
      <c r="AC308" s="37">
        <v>452</v>
      </c>
      <c r="AD308" s="37">
        <v>1</v>
      </c>
      <c r="AE308" s="37">
        <v>39</v>
      </c>
      <c r="AF308" s="37">
        <v>417</v>
      </c>
      <c r="AG308" s="38">
        <f>IFERROR(0.05*Table1[[#This Row],[Projected population]],"")</f>
        <v>3108.75</v>
      </c>
      <c r="AH308" s="38">
        <f>IFERROR(0.0485*Table1[[#This Row],[Projected population]],"")</f>
        <v>3015.4875000000002</v>
      </c>
      <c r="AI308" s="38">
        <f>IFERROR(0.043*Table1[[#This Row],[Projected population]],"")</f>
        <v>2673.5249999999996</v>
      </c>
      <c r="AJ308" s="38">
        <v>62175</v>
      </c>
      <c r="AK308" s="38">
        <f>SUM(Table1[[#This Row],[105-2.2b Deliveries in unit(Fresh Still births)]:[105-2.2d Deliveries in unit(Live Births)]])</f>
        <v>2471</v>
      </c>
    </row>
    <row r="309" spans="1:37" x14ac:dyDescent="0.15">
      <c r="A309" t="s">
        <v>427</v>
      </c>
      <c r="B309" s="35" t="s">
        <v>99</v>
      </c>
      <c r="C309" s="35" t="s">
        <v>64</v>
      </c>
      <c r="D309" s="35" t="s">
        <v>112</v>
      </c>
      <c r="E309" s="36" t="s">
        <v>105</v>
      </c>
      <c r="F309" s="36" t="s">
        <v>557</v>
      </c>
      <c r="G309" s="37">
        <v>2816</v>
      </c>
      <c r="H309" s="37">
        <v>911</v>
      </c>
      <c r="I309" s="37">
        <v>1349</v>
      </c>
      <c r="J309" s="37">
        <v>8412</v>
      </c>
      <c r="K309" s="37">
        <v>2318</v>
      </c>
      <c r="L309" s="37">
        <v>1785</v>
      </c>
      <c r="M309" s="37">
        <v>1999</v>
      </c>
      <c r="N309" s="37">
        <v>1235</v>
      </c>
      <c r="O309" s="37">
        <v>2569</v>
      </c>
      <c r="P309" s="37">
        <v>177</v>
      </c>
      <c r="Q309" s="37">
        <v>2477</v>
      </c>
      <c r="R309" s="37">
        <v>22</v>
      </c>
      <c r="S309" s="37">
        <v>31</v>
      </c>
      <c r="T309" s="37">
        <v>2203</v>
      </c>
      <c r="U309" s="37">
        <v>1923</v>
      </c>
      <c r="V309" s="37">
        <v>75</v>
      </c>
      <c r="W309" s="37">
        <v>22</v>
      </c>
      <c r="X309" s="37">
        <v>3</v>
      </c>
      <c r="Y309" s="37">
        <v>86</v>
      </c>
      <c r="Z309" s="37">
        <v>3849</v>
      </c>
      <c r="AA309" s="37">
        <v>153</v>
      </c>
      <c r="AB309" s="37">
        <v>1124</v>
      </c>
      <c r="AC309" s="37">
        <v>569</v>
      </c>
      <c r="AD309" s="37">
        <v>3</v>
      </c>
      <c r="AE309" s="37">
        <v>71</v>
      </c>
      <c r="AF309" s="37">
        <v>593</v>
      </c>
      <c r="AG309" s="38">
        <f>IFERROR(0.05*Table1[[#This Row],[Projected population]],"")</f>
        <v>3070</v>
      </c>
      <c r="AH309" s="38">
        <f>IFERROR(0.0485*Table1[[#This Row],[Projected population]],"")</f>
        <v>2977.9</v>
      </c>
      <c r="AI309" s="38">
        <f>IFERROR(0.043*Table1[[#This Row],[Projected population]],"")</f>
        <v>2640.2</v>
      </c>
      <c r="AJ309" s="38">
        <v>61400</v>
      </c>
      <c r="AK309" s="38">
        <f>SUM(Table1[[#This Row],[105-2.2b Deliveries in unit(Fresh Still births)]:[105-2.2d Deliveries in unit(Live Births)]])</f>
        <v>2256</v>
      </c>
    </row>
    <row r="310" spans="1:37" x14ac:dyDescent="0.15">
      <c r="A310" t="s">
        <v>428</v>
      </c>
      <c r="B310" s="35" t="s">
        <v>99</v>
      </c>
      <c r="C310" s="35" t="s">
        <v>64</v>
      </c>
      <c r="D310" s="35" t="s">
        <v>113</v>
      </c>
      <c r="E310" s="36" t="s">
        <v>106</v>
      </c>
      <c r="F310" s="36" t="s">
        <v>557</v>
      </c>
      <c r="G310" s="37">
        <v>2482</v>
      </c>
      <c r="H310" s="37">
        <v>832</v>
      </c>
      <c r="I310" s="37">
        <v>1283</v>
      </c>
      <c r="J310" s="37">
        <v>8501</v>
      </c>
      <c r="K310" s="37">
        <v>2238</v>
      </c>
      <c r="L310" s="37">
        <v>1991</v>
      </c>
      <c r="M310" s="37">
        <v>2060</v>
      </c>
      <c r="N310" s="37">
        <v>1480</v>
      </c>
      <c r="O310" s="37">
        <v>2482</v>
      </c>
      <c r="P310" s="37">
        <v>32</v>
      </c>
      <c r="Q310" s="37">
        <v>1957</v>
      </c>
      <c r="R310" s="37">
        <v>18</v>
      </c>
      <c r="S310" s="37">
        <v>18</v>
      </c>
      <c r="T310" s="37">
        <v>1921</v>
      </c>
      <c r="U310" s="37">
        <v>3847</v>
      </c>
      <c r="V310" s="37">
        <v>69</v>
      </c>
      <c r="W310" s="37">
        <v>6</v>
      </c>
      <c r="X310" s="37">
        <v>4</v>
      </c>
      <c r="Y310" s="37">
        <v>71</v>
      </c>
      <c r="Z310" s="37">
        <v>3893</v>
      </c>
      <c r="AA310" s="37">
        <v>347</v>
      </c>
      <c r="AB310" s="37">
        <v>1011</v>
      </c>
      <c r="AC310" s="37">
        <v>728</v>
      </c>
      <c r="AD310" s="37">
        <v>4</v>
      </c>
      <c r="AE310" s="37">
        <v>51</v>
      </c>
      <c r="AF310" s="37">
        <v>438</v>
      </c>
      <c r="AG310" s="38">
        <f>IFERROR(0.05*Table1[[#This Row],[Projected population]],"")</f>
        <v>3070</v>
      </c>
      <c r="AH310" s="38">
        <f>IFERROR(0.0485*Table1[[#This Row],[Projected population]],"")</f>
        <v>2977.9</v>
      </c>
      <c r="AI310" s="38">
        <f>IFERROR(0.043*Table1[[#This Row],[Projected population]],"")</f>
        <v>2640.2</v>
      </c>
      <c r="AJ310" s="38">
        <v>61400</v>
      </c>
      <c r="AK310" s="38">
        <f>SUM(Table1[[#This Row],[105-2.2b Deliveries in unit(Fresh Still births)]:[105-2.2d Deliveries in unit(Live Births)]])</f>
        <v>1957</v>
      </c>
    </row>
    <row r="311" spans="1:37" x14ac:dyDescent="0.15">
      <c r="A311" t="s">
        <v>429</v>
      </c>
      <c r="B311" s="35" t="s">
        <v>99</v>
      </c>
      <c r="C311" s="35" t="s">
        <v>64</v>
      </c>
      <c r="D311" s="35" t="s">
        <v>114</v>
      </c>
      <c r="E311" s="36" t="s">
        <v>107</v>
      </c>
      <c r="F311" s="36" t="s">
        <v>557</v>
      </c>
      <c r="G311" s="37">
        <v>2237</v>
      </c>
      <c r="H311" s="37">
        <v>882</v>
      </c>
      <c r="I311" s="37">
        <v>1642</v>
      </c>
      <c r="J311" s="37">
        <v>8820</v>
      </c>
      <c r="K311" s="37">
        <v>1894</v>
      </c>
      <c r="L311" s="37">
        <v>1872</v>
      </c>
      <c r="M311" s="37">
        <v>1812</v>
      </c>
      <c r="N311" s="37">
        <v>1627</v>
      </c>
      <c r="O311" s="37">
        <v>2338</v>
      </c>
      <c r="P311" s="37">
        <v>27</v>
      </c>
      <c r="Q311" s="37">
        <v>2155</v>
      </c>
      <c r="R311" s="37">
        <v>25</v>
      </c>
      <c r="S311" s="37">
        <v>18</v>
      </c>
      <c r="T311" s="37">
        <v>2195</v>
      </c>
      <c r="U311" s="37">
        <v>1824</v>
      </c>
      <c r="V311" s="37">
        <v>84</v>
      </c>
      <c r="W311" s="37">
        <v>30</v>
      </c>
      <c r="X311" s="37">
        <v>3</v>
      </c>
      <c r="Y311" s="37">
        <v>86</v>
      </c>
      <c r="Z311" s="37">
        <v>4304</v>
      </c>
      <c r="AA311" s="37">
        <v>506</v>
      </c>
      <c r="AB311" s="37">
        <v>1212</v>
      </c>
      <c r="AC311" s="37">
        <v>543</v>
      </c>
      <c r="AD311" s="37">
        <v>3</v>
      </c>
      <c r="AE311" s="37">
        <v>65</v>
      </c>
      <c r="AF311" s="37">
        <v>485</v>
      </c>
      <c r="AG311" s="38">
        <f>IFERROR(0.05*Table1[[#This Row],[Projected population]],"")</f>
        <v>3070</v>
      </c>
      <c r="AH311" s="38">
        <f>IFERROR(0.0485*Table1[[#This Row],[Projected population]],"")</f>
        <v>2977.9</v>
      </c>
      <c r="AI311" s="38">
        <f>IFERROR(0.043*Table1[[#This Row],[Projected population]],"")</f>
        <v>2640.2</v>
      </c>
      <c r="AJ311" s="38">
        <v>61400</v>
      </c>
      <c r="AK311" s="38">
        <f>SUM(Table1[[#This Row],[105-2.2b Deliveries in unit(Fresh Still births)]:[105-2.2d Deliveries in unit(Live Births)]])</f>
        <v>2238</v>
      </c>
    </row>
    <row r="312" spans="1:37" x14ac:dyDescent="0.15">
      <c r="A312" t="s">
        <v>430</v>
      </c>
      <c r="B312" s="35" t="s">
        <v>99</v>
      </c>
      <c r="C312" s="35" t="s">
        <v>64</v>
      </c>
      <c r="D312" s="35" t="s">
        <v>115</v>
      </c>
      <c r="E312" s="36" t="s">
        <v>108</v>
      </c>
      <c r="F312" s="36" t="s">
        <v>558</v>
      </c>
      <c r="G312" s="37">
        <v>2418</v>
      </c>
      <c r="H312" s="37">
        <v>1013</v>
      </c>
      <c r="I312" s="37">
        <v>1560</v>
      </c>
      <c r="J312" s="37">
        <v>8639</v>
      </c>
      <c r="K312" s="37">
        <v>2063</v>
      </c>
      <c r="L312" s="37">
        <v>1805</v>
      </c>
      <c r="M312" s="37">
        <v>2308</v>
      </c>
      <c r="N312" s="37">
        <v>1901</v>
      </c>
      <c r="O312" s="37">
        <v>2555</v>
      </c>
      <c r="P312" s="37">
        <v>30</v>
      </c>
      <c r="Q312" s="37">
        <v>2086</v>
      </c>
      <c r="R312" s="37">
        <v>18</v>
      </c>
      <c r="S312" s="37">
        <v>18</v>
      </c>
      <c r="T312" s="37">
        <v>2076</v>
      </c>
      <c r="U312" s="37">
        <v>1849</v>
      </c>
      <c r="V312" s="37">
        <v>62</v>
      </c>
      <c r="W312" s="37">
        <v>13</v>
      </c>
      <c r="X312" s="37">
        <v>3</v>
      </c>
      <c r="Y312" s="37">
        <v>68</v>
      </c>
      <c r="Z312" s="37">
        <v>4598</v>
      </c>
      <c r="AA312" s="37">
        <v>619</v>
      </c>
      <c r="AB312" s="37">
        <v>1378</v>
      </c>
      <c r="AC312" s="37">
        <v>695</v>
      </c>
      <c r="AD312" s="37">
        <v>3</v>
      </c>
      <c r="AE312" s="37">
        <v>47</v>
      </c>
      <c r="AF312" s="37">
        <v>457</v>
      </c>
      <c r="AG312" s="38">
        <f>IFERROR(0.05*Table1[[#This Row],[Projected population]],"")</f>
        <v>3108.75</v>
      </c>
      <c r="AH312" s="38">
        <f>IFERROR(0.0485*Table1[[#This Row],[Projected population]],"")</f>
        <v>3015.4875000000002</v>
      </c>
      <c r="AI312" s="38">
        <f>IFERROR(0.043*Table1[[#This Row],[Projected population]],"")</f>
        <v>2673.5249999999996</v>
      </c>
      <c r="AJ312" s="38">
        <v>62175</v>
      </c>
      <c r="AK312" s="38">
        <f>SUM(Table1[[#This Row],[105-2.2b Deliveries in unit(Fresh Still births)]:[105-2.2d Deliveries in unit(Live Births)]])</f>
        <v>2112</v>
      </c>
    </row>
    <row r="313" spans="1:37" x14ac:dyDescent="0.15">
      <c r="A313" t="s">
        <v>431</v>
      </c>
      <c r="B313" s="35" t="s">
        <v>99</v>
      </c>
      <c r="C313" s="35" t="s">
        <v>65</v>
      </c>
      <c r="D313" s="35" t="s">
        <v>109</v>
      </c>
      <c r="E313" s="36" t="s">
        <v>101</v>
      </c>
      <c r="F313" s="36" t="s">
        <v>558</v>
      </c>
      <c r="G313" s="37">
        <v>2912</v>
      </c>
      <c r="H313" s="37">
        <v>1602</v>
      </c>
      <c r="I313" s="37">
        <v>1824</v>
      </c>
      <c r="J313" s="37">
        <v>10639</v>
      </c>
      <c r="K313" s="37">
        <v>2292</v>
      </c>
      <c r="L313" s="37">
        <v>2393</v>
      </c>
      <c r="M313" s="37">
        <v>2249</v>
      </c>
      <c r="N313" s="37">
        <v>1817</v>
      </c>
      <c r="O313" s="37">
        <v>3210</v>
      </c>
      <c r="P313" s="37">
        <v>54</v>
      </c>
      <c r="Q313" s="37">
        <v>1893</v>
      </c>
      <c r="R313" s="37">
        <v>11</v>
      </c>
      <c r="S313" s="37">
        <v>14</v>
      </c>
      <c r="T313" s="37">
        <v>1883</v>
      </c>
      <c r="U313" s="37">
        <v>1824</v>
      </c>
      <c r="V313" s="37">
        <v>107</v>
      </c>
      <c r="W313" s="37">
        <v>11</v>
      </c>
      <c r="X313" s="37">
        <v>4</v>
      </c>
      <c r="Y313" s="37">
        <v>81</v>
      </c>
      <c r="Z313" s="37">
        <v>4274</v>
      </c>
      <c r="AA313" s="37">
        <v>597</v>
      </c>
      <c r="AB313" s="37">
        <v>1240</v>
      </c>
      <c r="AC313" s="37">
        <v>932</v>
      </c>
      <c r="AD313" s="37">
        <v>4</v>
      </c>
      <c r="AE313" s="37">
        <v>35</v>
      </c>
      <c r="AF313" s="37">
        <v>367</v>
      </c>
      <c r="AG313" s="38">
        <f>IFERROR(0.05*Table1[[#This Row],[Projected population]],"")</f>
        <v>3466.25</v>
      </c>
      <c r="AH313" s="38">
        <f>IFERROR(0.0485*Table1[[#This Row],[Projected population]],"")</f>
        <v>3362.2625000000003</v>
      </c>
      <c r="AI313" s="38">
        <f>IFERROR(0.043*Table1[[#This Row],[Projected population]],"")</f>
        <v>2980.9749999999999</v>
      </c>
      <c r="AJ313" s="38">
        <v>69325</v>
      </c>
      <c r="AK313" s="38">
        <f>SUM(Table1[[#This Row],[105-2.2b Deliveries in unit(Fresh Still births)]:[105-2.2d Deliveries in unit(Live Births)]])</f>
        <v>1908</v>
      </c>
    </row>
    <row r="314" spans="1:37" x14ac:dyDescent="0.15">
      <c r="A314" t="s">
        <v>432</v>
      </c>
      <c r="B314" s="35" t="s">
        <v>99</v>
      </c>
      <c r="C314" s="35" t="s">
        <v>65</v>
      </c>
      <c r="D314" s="35" t="s">
        <v>110</v>
      </c>
      <c r="E314" s="36" t="s">
        <v>102</v>
      </c>
      <c r="F314" s="36" t="s">
        <v>558</v>
      </c>
      <c r="G314" s="37">
        <v>2711</v>
      </c>
      <c r="H314" s="37">
        <v>1430</v>
      </c>
      <c r="I314" s="37">
        <v>1892</v>
      </c>
      <c r="J314" s="37">
        <v>10597</v>
      </c>
      <c r="K314" s="37">
        <v>2323</v>
      </c>
      <c r="L314" s="37">
        <v>2403</v>
      </c>
      <c r="M314" s="37">
        <v>2407</v>
      </c>
      <c r="N314" s="37">
        <v>2485</v>
      </c>
      <c r="O314" s="37">
        <v>2731</v>
      </c>
      <c r="P314" s="37">
        <v>55</v>
      </c>
      <c r="Q314" s="37">
        <v>2094</v>
      </c>
      <c r="R314" s="37">
        <v>17</v>
      </c>
      <c r="S314" s="37">
        <v>20</v>
      </c>
      <c r="T314" s="37">
        <v>2062</v>
      </c>
      <c r="U314" s="37">
        <v>1856</v>
      </c>
      <c r="V314" s="37">
        <v>110</v>
      </c>
      <c r="W314" s="37">
        <v>12</v>
      </c>
      <c r="X314" s="37">
        <v>5</v>
      </c>
      <c r="Y314" s="37">
        <v>97</v>
      </c>
      <c r="Z314" s="37">
        <v>4263</v>
      </c>
      <c r="AA314" s="37">
        <v>679</v>
      </c>
      <c r="AB314" s="37">
        <v>1372</v>
      </c>
      <c r="AC314" s="37">
        <v>825</v>
      </c>
      <c r="AD314" s="37">
        <v>5</v>
      </c>
      <c r="AE314" s="37">
        <v>43</v>
      </c>
      <c r="AF314" s="37">
        <v>384</v>
      </c>
      <c r="AG314" s="38">
        <f>IFERROR(0.05*Table1[[#This Row],[Projected population]],"")</f>
        <v>3466.25</v>
      </c>
      <c r="AH314" s="38">
        <f>IFERROR(0.0485*Table1[[#This Row],[Projected population]],"")</f>
        <v>3362.2625000000003</v>
      </c>
      <c r="AI314" s="38">
        <f>IFERROR(0.043*Table1[[#This Row],[Projected population]],"")</f>
        <v>2980.9749999999999</v>
      </c>
      <c r="AJ314" s="38">
        <v>69325</v>
      </c>
      <c r="AK314" s="38">
        <f>SUM(Table1[[#This Row],[105-2.2b Deliveries in unit(Fresh Still births)]:[105-2.2d Deliveries in unit(Live Births)]])</f>
        <v>2099</v>
      </c>
    </row>
    <row r="315" spans="1:37" x14ac:dyDescent="0.15">
      <c r="A315" t="s">
        <v>433</v>
      </c>
      <c r="B315" s="35" t="s">
        <v>99</v>
      </c>
      <c r="C315" s="35" t="s">
        <v>65</v>
      </c>
      <c r="D315" s="35" t="s">
        <v>111</v>
      </c>
      <c r="E315" s="36" t="s">
        <v>103</v>
      </c>
      <c r="F315" s="36" t="s">
        <v>558</v>
      </c>
      <c r="G315" s="37">
        <v>2733</v>
      </c>
      <c r="H315" s="37">
        <v>1501</v>
      </c>
      <c r="I315" s="37">
        <v>2092</v>
      </c>
      <c r="J315" s="37">
        <v>15663</v>
      </c>
      <c r="K315" s="37">
        <v>2212</v>
      </c>
      <c r="L315" s="37">
        <v>2451</v>
      </c>
      <c r="M315" s="37">
        <v>2332</v>
      </c>
      <c r="N315" s="37">
        <v>2598</v>
      </c>
      <c r="O315" s="37">
        <v>2785</v>
      </c>
      <c r="P315" s="37">
        <v>47</v>
      </c>
      <c r="Q315" s="37">
        <v>2266</v>
      </c>
      <c r="R315" s="37">
        <v>17</v>
      </c>
      <c r="S315" s="37">
        <v>16</v>
      </c>
      <c r="T315" s="37">
        <v>2247</v>
      </c>
      <c r="U315" s="37">
        <v>1864</v>
      </c>
      <c r="V315" s="37">
        <v>141</v>
      </c>
      <c r="W315" s="37">
        <v>21</v>
      </c>
      <c r="X315" s="37">
        <v>1</v>
      </c>
      <c r="Y315" s="37">
        <v>89</v>
      </c>
      <c r="Z315" s="37">
        <v>4544</v>
      </c>
      <c r="AA315" s="37">
        <v>688</v>
      </c>
      <c r="AB315" s="37">
        <v>1481</v>
      </c>
      <c r="AC315" s="37">
        <v>678</v>
      </c>
      <c r="AD315" s="37">
        <v>1</v>
      </c>
      <c r="AE315" s="37">
        <v>40</v>
      </c>
      <c r="AF315" s="37">
        <v>439</v>
      </c>
      <c r="AG315" s="38">
        <f>IFERROR(0.05*Table1[[#This Row],[Projected population]],"")</f>
        <v>3466.25</v>
      </c>
      <c r="AH315" s="38">
        <f>IFERROR(0.0485*Table1[[#This Row],[Projected population]],"")</f>
        <v>3362.2625000000003</v>
      </c>
      <c r="AI315" s="38">
        <f>IFERROR(0.043*Table1[[#This Row],[Projected population]],"")</f>
        <v>2980.9749999999999</v>
      </c>
      <c r="AJ315" s="38">
        <v>69325</v>
      </c>
      <c r="AK315" s="38">
        <f>SUM(Table1[[#This Row],[105-2.2b Deliveries in unit(Fresh Still births)]:[105-2.2d Deliveries in unit(Live Births)]])</f>
        <v>2280</v>
      </c>
    </row>
    <row r="316" spans="1:37" x14ac:dyDescent="0.15">
      <c r="A316" t="s">
        <v>435</v>
      </c>
      <c r="B316" s="35" t="s">
        <v>99</v>
      </c>
      <c r="C316" s="35" t="s">
        <v>65</v>
      </c>
      <c r="D316" s="35" t="s">
        <v>112</v>
      </c>
      <c r="E316" s="36" t="s">
        <v>105</v>
      </c>
      <c r="F316" s="36" t="s">
        <v>557</v>
      </c>
      <c r="G316" s="37">
        <v>2627</v>
      </c>
      <c r="H316" s="37">
        <v>986</v>
      </c>
      <c r="I316" s="37">
        <v>1461</v>
      </c>
      <c r="J316" s="37">
        <v>8998</v>
      </c>
      <c r="K316" s="37">
        <v>3296</v>
      </c>
      <c r="L316" s="37">
        <v>1997</v>
      </c>
      <c r="M316" s="37">
        <v>2044</v>
      </c>
      <c r="N316" s="37">
        <v>1901</v>
      </c>
      <c r="O316" s="37">
        <v>3312</v>
      </c>
      <c r="P316" s="37">
        <v>58</v>
      </c>
      <c r="Q316" s="37">
        <v>1875</v>
      </c>
      <c r="R316" s="37">
        <v>15</v>
      </c>
      <c r="S316" s="37">
        <v>13</v>
      </c>
      <c r="T316" s="37">
        <v>1865</v>
      </c>
      <c r="U316" s="37">
        <v>1789</v>
      </c>
      <c r="V316" s="37">
        <v>112</v>
      </c>
      <c r="W316" s="37">
        <v>18</v>
      </c>
      <c r="X316" s="37">
        <v>3</v>
      </c>
      <c r="Y316" s="37">
        <v>53</v>
      </c>
      <c r="Z316" s="37">
        <v>2809</v>
      </c>
      <c r="AA316" s="37">
        <v>286</v>
      </c>
      <c r="AB316" s="37">
        <v>691</v>
      </c>
      <c r="AC316" s="37">
        <v>512</v>
      </c>
      <c r="AD316" s="37">
        <v>3</v>
      </c>
      <c r="AE316" s="37">
        <v>46</v>
      </c>
      <c r="AF316" s="37">
        <v>325</v>
      </c>
      <c r="AG316" s="38">
        <f>IFERROR(0.05*Table1[[#This Row],[Projected population]],"")</f>
        <v>3412.5</v>
      </c>
      <c r="AH316" s="38">
        <f>IFERROR(0.0485*Table1[[#This Row],[Projected population]],"")</f>
        <v>3310.125</v>
      </c>
      <c r="AI316" s="38">
        <f>IFERROR(0.043*Table1[[#This Row],[Projected population]],"")</f>
        <v>2934.7499999999995</v>
      </c>
      <c r="AJ316" s="38">
        <v>68250</v>
      </c>
      <c r="AK316" s="38">
        <f>SUM(Table1[[#This Row],[105-2.2b Deliveries in unit(Fresh Still births)]:[105-2.2d Deliveries in unit(Live Births)]])</f>
        <v>1893</v>
      </c>
    </row>
    <row r="317" spans="1:37" x14ac:dyDescent="0.15">
      <c r="A317" t="s">
        <v>436</v>
      </c>
      <c r="B317" s="35" t="s">
        <v>99</v>
      </c>
      <c r="C317" s="35" t="s">
        <v>65</v>
      </c>
      <c r="D317" s="35" t="s">
        <v>113</v>
      </c>
      <c r="E317" s="36" t="s">
        <v>106</v>
      </c>
      <c r="F317" s="36" t="s">
        <v>557</v>
      </c>
      <c r="G317" s="37">
        <v>2755</v>
      </c>
      <c r="H317" s="37">
        <v>1174</v>
      </c>
      <c r="I317" s="37">
        <v>1636</v>
      </c>
      <c r="J317" s="37">
        <v>9733</v>
      </c>
      <c r="K317" s="37">
        <v>2430</v>
      </c>
      <c r="L317" s="37">
        <v>2294</v>
      </c>
      <c r="M317" s="37">
        <v>2254</v>
      </c>
      <c r="N317" s="37">
        <v>1117</v>
      </c>
      <c r="O317" s="37">
        <v>2966</v>
      </c>
      <c r="P317" s="37">
        <v>54</v>
      </c>
      <c r="Q317" s="37">
        <v>1816</v>
      </c>
      <c r="R317" s="37">
        <v>13</v>
      </c>
      <c r="S317" s="37">
        <v>9</v>
      </c>
      <c r="T317" s="37">
        <v>1807</v>
      </c>
      <c r="U317" s="37">
        <v>1739</v>
      </c>
      <c r="V317" s="37">
        <v>117</v>
      </c>
      <c r="W317" s="37">
        <v>19</v>
      </c>
      <c r="X317" s="37">
        <v>4</v>
      </c>
      <c r="Y317" s="37">
        <v>70</v>
      </c>
      <c r="Z317" s="37">
        <v>3380</v>
      </c>
      <c r="AA317" s="37">
        <v>393</v>
      </c>
      <c r="AB317" s="37">
        <v>881</v>
      </c>
      <c r="AC317" s="37">
        <v>623</v>
      </c>
      <c r="AD317" s="37">
        <v>4</v>
      </c>
      <c r="AE317" s="37">
        <v>43</v>
      </c>
      <c r="AF317" s="37">
        <v>403</v>
      </c>
      <c r="AG317" s="38">
        <f>IFERROR(0.05*Table1[[#This Row],[Projected population]],"")</f>
        <v>3412.5</v>
      </c>
      <c r="AH317" s="38">
        <f>IFERROR(0.0485*Table1[[#This Row],[Projected population]],"")</f>
        <v>3310.125</v>
      </c>
      <c r="AI317" s="38">
        <f>IFERROR(0.043*Table1[[#This Row],[Projected population]],"")</f>
        <v>2934.7499999999995</v>
      </c>
      <c r="AJ317" s="38">
        <v>68250</v>
      </c>
      <c r="AK317" s="38">
        <f>SUM(Table1[[#This Row],[105-2.2b Deliveries in unit(Fresh Still births)]:[105-2.2d Deliveries in unit(Live Births)]])</f>
        <v>1829</v>
      </c>
    </row>
    <row r="318" spans="1:37" x14ac:dyDescent="0.15">
      <c r="A318" t="s">
        <v>437</v>
      </c>
      <c r="B318" s="35" t="s">
        <v>99</v>
      </c>
      <c r="C318" s="35" t="s">
        <v>65</v>
      </c>
      <c r="D318" s="35" t="s">
        <v>114</v>
      </c>
      <c r="E318" s="36" t="s">
        <v>107</v>
      </c>
      <c r="F318" s="36" t="s">
        <v>557</v>
      </c>
      <c r="G318" s="37">
        <v>2437</v>
      </c>
      <c r="H318" s="37">
        <v>1210</v>
      </c>
      <c r="I318" s="37">
        <v>1953</v>
      </c>
      <c r="J318" s="37">
        <v>10221</v>
      </c>
      <c r="K318" s="37">
        <v>1948</v>
      </c>
      <c r="L318" s="37">
        <v>2214</v>
      </c>
      <c r="M318" s="37">
        <v>1856</v>
      </c>
      <c r="N318" s="37">
        <v>912</v>
      </c>
      <c r="O318" s="37">
        <v>2533</v>
      </c>
      <c r="P318" s="37">
        <v>54</v>
      </c>
      <c r="Q318" s="37">
        <v>2039</v>
      </c>
      <c r="R318" s="37">
        <v>14</v>
      </c>
      <c r="S318" s="37">
        <v>9</v>
      </c>
      <c r="T318" s="37">
        <v>2032</v>
      </c>
      <c r="U318" s="37">
        <v>1990</v>
      </c>
      <c r="V318" s="37">
        <v>117</v>
      </c>
      <c r="W318" s="37">
        <v>11</v>
      </c>
      <c r="X318" s="37">
        <v>2</v>
      </c>
      <c r="Y318" s="37">
        <v>84</v>
      </c>
      <c r="Z318" s="37">
        <v>4189</v>
      </c>
      <c r="AA318" s="37">
        <v>614</v>
      </c>
      <c r="AB318" s="37">
        <v>1172</v>
      </c>
      <c r="AC318" s="37">
        <v>733</v>
      </c>
      <c r="AD318" s="37">
        <v>2</v>
      </c>
      <c r="AE318" s="37">
        <v>37</v>
      </c>
      <c r="AF318" s="37">
        <v>444</v>
      </c>
      <c r="AG318" s="38">
        <f>IFERROR(0.05*Table1[[#This Row],[Projected population]],"")</f>
        <v>3412.5</v>
      </c>
      <c r="AH318" s="38">
        <f>IFERROR(0.0485*Table1[[#This Row],[Projected population]],"")</f>
        <v>3310.125</v>
      </c>
      <c r="AI318" s="38">
        <f>IFERROR(0.043*Table1[[#This Row],[Projected population]],"")</f>
        <v>2934.7499999999995</v>
      </c>
      <c r="AJ318" s="38">
        <v>68250</v>
      </c>
      <c r="AK318" s="38">
        <f>SUM(Table1[[#This Row],[105-2.2b Deliveries in unit(Fresh Still births)]:[105-2.2d Deliveries in unit(Live Births)]])</f>
        <v>2055</v>
      </c>
    </row>
    <row r="319" spans="1:37" x14ac:dyDescent="0.15">
      <c r="A319" t="s">
        <v>438</v>
      </c>
      <c r="B319" s="35" t="s">
        <v>99</v>
      </c>
      <c r="C319" s="35" t="s">
        <v>65</v>
      </c>
      <c r="D319" s="35" t="s">
        <v>115</v>
      </c>
      <c r="E319" s="36" t="s">
        <v>108</v>
      </c>
      <c r="F319" s="36" t="s">
        <v>558</v>
      </c>
      <c r="G319" s="37">
        <v>2320</v>
      </c>
      <c r="H319" s="37">
        <v>1200</v>
      </c>
      <c r="I319" s="37">
        <v>1824</v>
      </c>
      <c r="J319" s="37">
        <v>9515</v>
      </c>
      <c r="K319" s="37">
        <v>2007</v>
      </c>
      <c r="L319" s="37">
        <v>2068</v>
      </c>
      <c r="M319" s="37">
        <v>1714</v>
      </c>
      <c r="N319" s="37">
        <v>763</v>
      </c>
      <c r="O319" s="37">
        <v>2594</v>
      </c>
      <c r="P319" s="37">
        <v>53</v>
      </c>
      <c r="Q319" s="37">
        <v>1921</v>
      </c>
      <c r="R319" s="37">
        <v>12</v>
      </c>
      <c r="S319" s="37">
        <v>20</v>
      </c>
      <c r="T319" s="37">
        <v>1914</v>
      </c>
      <c r="U319" s="37">
        <v>1839</v>
      </c>
      <c r="V319" s="37">
        <v>119</v>
      </c>
      <c r="W319" s="37">
        <v>10</v>
      </c>
      <c r="X319" s="37">
        <v>4</v>
      </c>
      <c r="Y319" s="37">
        <v>60</v>
      </c>
      <c r="Z319" s="37">
        <v>4092</v>
      </c>
      <c r="AA319" s="37">
        <v>673</v>
      </c>
      <c r="AB319" s="37">
        <v>1274</v>
      </c>
      <c r="AC319" s="37">
        <v>672</v>
      </c>
      <c r="AD319" s="37">
        <v>4</v>
      </c>
      <c r="AE319" s="37">
        <v>44</v>
      </c>
      <c r="AF319" s="37">
        <v>444</v>
      </c>
      <c r="AG319" s="38">
        <f>IFERROR(0.05*Table1[[#This Row],[Projected population]],"")</f>
        <v>3466.25</v>
      </c>
      <c r="AH319" s="38">
        <f>IFERROR(0.0485*Table1[[#This Row],[Projected population]],"")</f>
        <v>3362.2625000000003</v>
      </c>
      <c r="AI319" s="38">
        <f>IFERROR(0.043*Table1[[#This Row],[Projected population]],"")</f>
        <v>2980.9749999999999</v>
      </c>
      <c r="AJ319" s="38">
        <v>69325</v>
      </c>
      <c r="AK319" s="38">
        <f>SUM(Table1[[#This Row],[105-2.2b Deliveries in unit(Fresh Still births)]:[105-2.2d Deliveries in unit(Live Births)]])</f>
        <v>1946</v>
      </c>
    </row>
    <row r="320" spans="1:37" x14ac:dyDescent="0.15">
      <c r="A320" t="s">
        <v>439</v>
      </c>
      <c r="B320" s="35" t="s">
        <v>100</v>
      </c>
      <c r="C320" s="35" t="s">
        <v>76</v>
      </c>
      <c r="D320" s="35" t="s">
        <v>109</v>
      </c>
      <c r="E320" s="36" t="s">
        <v>101</v>
      </c>
      <c r="F320" s="36" t="s">
        <v>558</v>
      </c>
      <c r="G320" s="37">
        <v>1785</v>
      </c>
      <c r="H320" s="37">
        <v>410</v>
      </c>
      <c r="I320" s="37">
        <v>1046</v>
      </c>
      <c r="J320" s="37">
        <v>5738</v>
      </c>
      <c r="K320" s="37">
        <v>1418</v>
      </c>
      <c r="L320" s="37">
        <v>1290</v>
      </c>
      <c r="M320" s="37">
        <v>798</v>
      </c>
      <c r="N320" s="37">
        <v>926</v>
      </c>
      <c r="O320" s="37">
        <v>1790</v>
      </c>
      <c r="P320" s="37">
        <v>25</v>
      </c>
      <c r="Q320" s="37">
        <v>951</v>
      </c>
      <c r="R320" s="37">
        <v>6</v>
      </c>
      <c r="S320" s="37">
        <v>5</v>
      </c>
      <c r="T320" s="37">
        <v>942</v>
      </c>
      <c r="U320" s="37">
        <v>895</v>
      </c>
      <c r="V320" s="37">
        <v>97</v>
      </c>
      <c r="W320" s="37"/>
      <c r="X320" s="37"/>
      <c r="Y320" s="37">
        <v>1</v>
      </c>
      <c r="Z320" s="37">
        <v>977</v>
      </c>
      <c r="AA320" s="37">
        <v>32</v>
      </c>
      <c r="AB320" s="37">
        <v>292</v>
      </c>
      <c r="AC320" s="37">
        <v>170</v>
      </c>
      <c r="AD320" s="37">
        <v>0</v>
      </c>
      <c r="AE320" s="37">
        <v>11</v>
      </c>
      <c r="AF320" s="37">
        <v>85</v>
      </c>
      <c r="AG320" s="38">
        <f>IFERROR(0.05*Table1[[#This Row],[Projected population]],"")</f>
        <v>2720</v>
      </c>
      <c r="AH320" s="38">
        <f>IFERROR(0.0485*Table1[[#This Row],[Projected population]],"")</f>
        <v>2638.4</v>
      </c>
      <c r="AI320" s="38">
        <f>IFERROR(0.043*Table1[[#This Row],[Projected population]],"")</f>
        <v>2339.1999999999998</v>
      </c>
      <c r="AJ320" s="38">
        <v>54400</v>
      </c>
      <c r="AK320" s="38">
        <f>SUM(Table1[[#This Row],[105-2.2b Deliveries in unit(Fresh Still births)]:[105-2.2d Deliveries in unit(Live Births)]])</f>
        <v>953</v>
      </c>
    </row>
    <row r="321" spans="1:37" x14ac:dyDescent="0.15">
      <c r="A321" t="s">
        <v>440</v>
      </c>
      <c r="B321" s="35" t="s">
        <v>100</v>
      </c>
      <c r="C321" s="35" t="s">
        <v>76</v>
      </c>
      <c r="D321" s="35" t="s">
        <v>110</v>
      </c>
      <c r="E321" s="36" t="s">
        <v>102</v>
      </c>
      <c r="F321" s="36" t="s">
        <v>558</v>
      </c>
      <c r="G321" s="37">
        <v>1761</v>
      </c>
      <c r="H321" s="37">
        <v>438</v>
      </c>
      <c r="I321" s="37">
        <v>1107</v>
      </c>
      <c r="J321" s="37">
        <v>5385</v>
      </c>
      <c r="K321" s="37">
        <v>1345</v>
      </c>
      <c r="L321" s="37">
        <v>1088</v>
      </c>
      <c r="M321" s="37">
        <v>1058</v>
      </c>
      <c r="N321" s="37">
        <v>1074</v>
      </c>
      <c r="O321" s="37">
        <v>1627</v>
      </c>
      <c r="P321" s="37">
        <v>29</v>
      </c>
      <c r="Q321" s="37">
        <v>1045</v>
      </c>
      <c r="R321" s="37">
        <v>15</v>
      </c>
      <c r="S321" s="37">
        <v>3</v>
      </c>
      <c r="T321" s="37">
        <v>1031</v>
      </c>
      <c r="U321" s="37">
        <v>937</v>
      </c>
      <c r="V321" s="37">
        <v>79</v>
      </c>
      <c r="W321" s="37">
        <v>5</v>
      </c>
      <c r="X321" s="37"/>
      <c r="Y321" s="37">
        <v>0</v>
      </c>
      <c r="Z321" s="37">
        <v>1016</v>
      </c>
      <c r="AA321" s="37">
        <v>74</v>
      </c>
      <c r="AB321" s="37">
        <v>307</v>
      </c>
      <c r="AC321" s="37">
        <v>215</v>
      </c>
      <c r="AD321" s="37"/>
      <c r="AE321" s="37">
        <v>3</v>
      </c>
      <c r="AF321" s="37">
        <v>116</v>
      </c>
      <c r="AG321" s="38">
        <f>IFERROR(0.05*Table1[[#This Row],[Projected population]],"")</f>
        <v>2720</v>
      </c>
      <c r="AH321" s="38">
        <f>IFERROR(0.0485*Table1[[#This Row],[Projected population]],"")</f>
        <v>2638.4</v>
      </c>
      <c r="AI321" s="38">
        <f>IFERROR(0.043*Table1[[#This Row],[Projected population]],"")</f>
        <v>2339.1999999999998</v>
      </c>
      <c r="AJ321" s="38">
        <v>54400</v>
      </c>
      <c r="AK321" s="38">
        <f>SUM(Table1[[#This Row],[105-2.2b Deliveries in unit(Fresh Still births)]:[105-2.2d Deliveries in unit(Live Births)]])</f>
        <v>1049</v>
      </c>
    </row>
    <row r="322" spans="1:37" x14ac:dyDescent="0.15">
      <c r="A322" t="s">
        <v>441</v>
      </c>
      <c r="B322" s="35" t="s">
        <v>100</v>
      </c>
      <c r="C322" s="35" t="s">
        <v>76</v>
      </c>
      <c r="D322" s="35" t="s">
        <v>111</v>
      </c>
      <c r="E322" s="36" t="s">
        <v>103</v>
      </c>
      <c r="F322" s="36" t="s">
        <v>558</v>
      </c>
      <c r="G322" s="37">
        <v>1663</v>
      </c>
      <c r="H322" s="37">
        <v>481</v>
      </c>
      <c r="I322" s="37">
        <v>1055</v>
      </c>
      <c r="J322" s="37">
        <v>5638</v>
      </c>
      <c r="K322" s="37">
        <v>1366</v>
      </c>
      <c r="L322" s="37">
        <v>1326</v>
      </c>
      <c r="M322" s="37">
        <v>800</v>
      </c>
      <c r="N322" s="37">
        <v>1212</v>
      </c>
      <c r="O322" s="37">
        <v>1173</v>
      </c>
      <c r="P322" s="37">
        <v>30</v>
      </c>
      <c r="Q322" s="37">
        <v>957</v>
      </c>
      <c r="R322" s="37">
        <v>7</v>
      </c>
      <c r="S322" s="37">
        <v>6</v>
      </c>
      <c r="T322" s="37">
        <v>941</v>
      </c>
      <c r="U322" s="37">
        <v>824</v>
      </c>
      <c r="V322" s="37">
        <v>61</v>
      </c>
      <c r="W322" s="37">
        <v>4</v>
      </c>
      <c r="X322" s="37">
        <v>0</v>
      </c>
      <c r="Y322" s="37">
        <v>5</v>
      </c>
      <c r="Z322" s="37">
        <v>1115</v>
      </c>
      <c r="AA322" s="37">
        <v>83</v>
      </c>
      <c r="AB322" s="37">
        <v>333</v>
      </c>
      <c r="AC322" s="37">
        <v>142</v>
      </c>
      <c r="AD322" s="37">
        <v>0</v>
      </c>
      <c r="AE322" s="37">
        <v>2</v>
      </c>
      <c r="AF322" s="37">
        <v>84</v>
      </c>
      <c r="AG322" s="38">
        <f>IFERROR(0.05*Table1[[#This Row],[Projected population]],"")</f>
        <v>2720</v>
      </c>
      <c r="AH322" s="38">
        <f>IFERROR(0.0485*Table1[[#This Row],[Projected population]],"")</f>
        <v>2638.4</v>
      </c>
      <c r="AI322" s="38">
        <f>IFERROR(0.043*Table1[[#This Row],[Projected population]],"")</f>
        <v>2339.1999999999998</v>
      </c>
      <c r="AJ322" s="38">
        <v>54400</v>
      </c>
      <c r="AK322" s="38">
        <f>SUM(Table1[[#This Row],[105-2.2b Deliveries in unit(Fresh Still births)]:[105-2.2d Deliveries in unit(Live Births)]])</f>
        <v>954</v>
      </c>
    </row>
    <row r="323" spans="1:37" x14ac:dyDescent="0.15">
      <c r="A323" t="s">
        <v>443</v>
      </c>
      <c r="B323" s="35" t="s">
        <v>100</v>
      </c>
      <c r="C323" s="35" t="s">
        <v>76</v>
      </c>
      <c r="D323" s="35" t="s">
        <v>112</v>
      </c>
      <c r="E323" s="36" t="s">
        <v>105</v>
      </c>
      <c r="F323" s="36" t="s">
        <v>557</v>
      </c>
      <c r="G323" s="37">
        <v>1690</v>
      </c>
      <c r="H323" s="37">
        <v>326</v>
      </c>
      <c r="I323" s="37">
        <v>851</v>
      </c>
      <c r="J323" s="37">
        <v>4826</v>
      </c>
      <c r="K323" s="37">
        <v>1214</v>
      </c>
      <c r="L323" s="37">
        <v>1162</v>
      </c>
      <c r="M323" s="37">
        <v>1016</v>
      </c>
      <c r="N323" s="37">
        <v>370</v>
      </c>
      <c r="O323" s="37">
        <v>904</v>
      </c>
      <c r="P323" s="37">
        <v>38</v>
      </c>
      <c r="Q323" s="37">
        <v>801</v>
      </c>
      <c r="R323" s="37">
        <v>6</v>
      </c>
      <c r="S323" s="37">
        <v>5</v>
      </c>
      <c r="T323" s="37">
        <v>787</v>
      </c>
      <c r="U323" s="37">
        <v>646</v>
      </c>
      <c r="V323" s="37">
        <v>74</v>
      </c>
      <c r="W323" s="37">
        <v>6</v>
      </c>
      <c r="X323" s="37">
        <v>1</v>
      </c>
      <c r="Y323" s="37">
        <v>7</v>
      </c>
      <c r="Z323" s="37">
        <v>519</v>
      </c>
      <c r="AA323" s="37">
        <v>58</v>
      </c>
      <c r="AB323" s="37">
        <v>121</v>
      </c>
      <c r="AC323" s="37">
        <v>40</v>
      </c>
      <c r="AD323" s="37">
        <v>1</v>
      </c>
      <c r="AE323" s="37">
        <v>16</v>
      </c>
      <c r="AF323" s="37">
        <v>81</v>
      </c>
      <c r="AG323" s="38">
        <f>IFERROR(0.05*Table1[[#This Row],[Projected population]],"")</f>
        <v>2630</v>
      </c>
      <c r="AH323" s="38">
        <f>IFERROR(0.0485*Table1[[#This Row],[Projected population]],"")</f>
        <v>2551.1</v>
      </c>
      <c r="AI323" s="38">
        <f>IFERROR(0.043*Table1[[#This Row],[Projected population]],"")</f>
        <v>2261.7999999999997</v>
      </c>
      <c r="AJ323" s="38">
        <v>52600</v>
      </c>
      <c r="AK323" s="38">
        <f>SUM(Table1[[#This Row],[105-2.2b Deliveries in unit(Fresh Still births)]:[105-2.2d Deliveries in unit(Live Births)]])</f>
        <v>798</v>
      </c>
    </row>
    <row r="324" spans="1:37" x14ac:dyDescent="0.15">
      <c r="A324" t="s">
        <v>444</v>
      </c>
      <c r="B324" s="35" t="s">
        <v>100</v>
      </c>
      <c r="C324" s="35" t="s">
        <v>76</v>
      </c>
      <c r="D324" s="35" t="s">
        <v>113</v>
      </c>
      <c r="E324" s="36" t="s">
        <v>106</v>
      </c>
      <c r="F324" s="36" t="s">
        <v>557</v>
      </c>
      <c r="G324" s="37">
        <v>1753</v>
      </c>
      <c r="H324" s="37">
        <v>391</v>
      </c>
      <c r="I324" s="37">
        <v>938</v>
      </c>
      <c r="J324" s="37">
        <v>5213</v>
      </c>
      <c r="K324" s="37">
        <v>1225</v>
      </c>
      <c r="L324" s="37">
        <v>1165</v>
      </c>
      <c r="M324" s="37">
        <v>1310</v>
      </c>
      <c r="N324" s="37">
        <v>198</v>
      </c>
      <c r="O324" s="37">
        <v>877</v>
      </c>
      <c r="P324" s="37">
        <v>23</v>
      </c>
      <c r="Q324" s="37">
        <v>867</v>
      </c>
      <c r="R324" s="37">
        <v>5</v>
      </c>
      <c r="S324" s="37">
        <v>8</v>
      </c>
      <c r="T324" s="37">
        <v>876</v>
      </c>
      <c r="U324" s="37">
        <v>802</v>
      </c>
      <c r="V324" s="37">
        <v>66</v>
      </c>
      <c r="W324" s="37">
        <v>1</v>
      </c>
      <c r="X324" s="37">
        <v>2</v>
      </c>
      <c r="Y324" s="37">
        <v>6</v>
      </c>
      <c r="Z324" s="37">
        <v>460</v>
      </c>
      <c r="AA324" s="37">
        <v>38</v>
      </c>
      <c r="AB324" s="37">
        <v>135</v>
      </c>
      <c r="AC324" s="37">
        <v>54</v>
      </c>
      <c r="AD324" s="37">
        <v>2</v>
      </c>
      <c r="AE324" s="37">
        <v>11</v>
      </c>
      <c r="AF324" s="37">
        <v>109</v>
      </c>
      <c r="AG324" s="38">
        <f>IFERROR(0.05*Table1[[#This Row],[Projected population]],"")</f>
        <v>2630</v>
      </c>
      <c r="AH324" s="38">
        <f>IFERROR(0.0485*Table1[[#This Row],[Projected population]],"")</f>
        <v>2551.1</v>
      </c>
      <c r="AI324" s="38">
        <f>IFERROR(0.043*Table1[[#This Row],[Projected population]],"")</f>
        <v>2261.7999999999997</v>
      </c>
      <c r="AJ324" s="38">
        <v>52600</v>
      </c>
      <c r="AK324" s="38">
        <f>SUM(Table1[[#This Row],[105-2.2b Deliveries in unit(Fresh Still births)]:[105-2.2d Deliveries in unit(Live Births)]])</f>
        <v>889</v>
      </c>
    </row>
    <row r="325" spans="1:37" x14ac:dyDescent="0.15">
      <c r="A325" t="s">
        <v>445</v>
      </c>
      <c r="B325" s="35" t="s">
        <v>100</v>
      </c>
      <c r="C325" s="35" t="s">
        <v>76</v>
      </c>
      <c r="D325" s="35" t="s">
        <v>114</v>
      </c>
      <c r="E325" s="36" t="s">
        <v>107</v>
      </c>
      <c r="F325" s="36" t="s">
        <v>557</v>
      </c>
      <c r="G325" s="37">
        <v>1772</v>
      </c>
      <c r="H325" s="37">
        <v>554</v>
      </c>
      <c r="I325" s="37">
        <v>1126</v>
      </c>
      <c r="J325" s="37">
        <v>5765</v>
      </c>
      <c r="K325" s="37">
        <v>1157</v>
      </c>
      <c r="L325" s="37">
        <v>1305</v>
      </c>
      <c r="M325" s="37">
        <v>1076</v>
      </c>
      <c r="N325" s="37">
        <v>27</v>
      </c>
      <c r="O325" s="37">
        <v>1270</v>
      </c>
      <c r="P325" s="37">
        <v>15</v>
      </c>
      <c r="Q325" s="37">
        <v>996</v>
      </c>
      <c r="R325" s="37">
        <v>8</v>
      </c>
      <c r="S325" s="37">
        <v>12</v>
      </c>
      <c r="T325" s="37">
        <v>974</v>
      </c>
      <c r="U325" s="37">
        <v>810</v>
      </c>
      <c r="V325" s="37">
        <v>97</v>
      </c>
      <c r="W325" s="37">
        <v>2</v>
      </c>
      <c r="X325" s="37"/>
      <c r="Y325" s="37">
        <v>1</v>
      </c>
      <c r="Z325" s="37">
        <v>630</v>
      </c>
      <c r="AA325" s="37">
        <v>78</v>
      </c>
      <c r="AB325" s="37">
        <v>262</v>
      </c>
      <c r="AC325" s="37">
        <v>53</v>
      </c>
      <c r="AD325" s="37"/>
      <c r="AE325" s="37">
        <v>11</v>
      </c>
      <c r="AF325" s="37">
        <v>103</v>
      </c>
      <c r="AG325" s="38">
        <f>IFERROR(0.05*Table1[[#This Row],[Projected population]],"")</f>
        <v>2630</v>
      </c>
      <c r="AH325" s="38">
        <f>IFERROR(0.0485*Table1[[#This Row],[Projected population]],"")</f>
        <v>2551.1</v>
      </c>
      <c r="AI325" s="38">
        <f>IFERROR(0.043*Table1[[#This Row],[Projected population]],"")</f>
        <v>2261.7999999999997</v>
      </c>
      <c r="AJ325" s="38">
        <v>52600</v>
      </c>
      <c r="AK325" s="38">
        <f>SUM(Table1[[#This Row],[105-2.2b Deliveries in unit(Fresh Still births)]:[105-2.2d Deliveries in unit(Live Births)]])</f>
        <v>994</v>
      </c>
    </row>
    <row r="326" spans="1:37" x14ac:dyDescent="0.15">
      <c r="A326" t="s">
        <v>446</v>
      </c>
      <c r="B326" s="35" t="s">
        <v>100</v>
      </c>
      <c r="C326" s="35" t="s">
        <v>76</v>
      </c>
      <c r="D326" s="35" t="s">
        <v>115</v>
      </c>
      <c r="E326" s="36" t="s">
        <v>108</v>
      </c>
      <c r="F326" s="36" t="s">
        <v>558</v>
      </c>
      <c r="G326" s="37">
        <v>1645</v>
      </c>
      <c r="H326" s="37">
        <v>554</v>
      </c>
      <c r="I326" s="37">
        <v>1094</v>
      </c>
      <c r="J326" s="37">
        <v>5139</v>
      </c>
      <c r="K326" s="37">
        <v>1251</v>
      </c>
      <c r="L326" s="37">
        <v>1116</v>
      </c>
      <c r="M326" s="37">
        <v>1053</v>
      </c>
      <c r="N326" s="37">
        <v>228</v>
      </c>
      <c r="O326" s="37">
        <v>1622</v>
      </c>
      <c r="P326" s="37">
        <v>30</v>
      </c>
      <c r="Q326" s="37">
        <v>900</v>
      </c>
      <c r="R326" s="37">
        <v>8</v>
      </c>
      <c r="S326" s="37">
        <v>5</v>
      </c>
      <c r="T326" s="37">
        <v>892</v>
      </c>
      <c r="U326" s="37">
        <v>780</v>
      </c>
      <c r="V326" s="37">
        <v>70</v>
      </c>
      <c r="W326" s="37">
        <v>1</v>
      </c>
      <c r="X326" s="37"/>
      <c r="Y326" s="37">
        <v>7</v>
      </c>
      <c r="Z326" s="37">
        <v>585</v>
      </c>
      <c r="AA326" s="37">
        <v>54</v>
      </c>
      <c r="AB326" s="37">
        <v>195</v>
      </c>
      <c r="AC326" s="37">
        <v>78</v>
      </c>
      <c r="AD326" s="37"/>
      <c r="AE326" s="37">
        <v>9</v>
      </c>
      <c r="AF326" s="37">
        <v>93</v>
      </c>
      <c r="AG326" s="38">
        <f>IFERROR(0.05*Table1[[#This Row],[Projected population]],"")</f>
        <v>2720</v>
      </c>
      <c r="AH326" s="38">
        <f>IFERROR(0.0485*Table1[[#This Row],[Projected population]],"")</f>
        <v>2638.4</v>
      </c>
      <c r="AI326" s="38">
        <f>IFERROR(0.043*Table1[[#This Row],[Projected population]],"")</f>
        <v>2339.1999999999998</v>
      </c>
      <c r="AJ326" s="38">
        <v>54400</v>
      </c>
      <c r="AK326" s="38">
        <f>SUM(Table1[[#This Row],[105-2.2b Deliveries in unit(Fresh Still births)]:[105-2.2d Deliveries in unit(Live Births)]])</f>
        <v>905</v>
      </c>
    </row>
    <row r="327" spans="1:37" x14ac:dyDescent="0.15">
      <c r="A327" t="s">
        <v>447</v>
      </c>
      <c r="B327" s="35" t="s">
        <v>100</v>
      </c>
      <c r="C327" s="35" t="s">
        <v>66</v>
      </c>
      <c r="D327" s="35" t="s">
        <v>109</v>
      </c>
      <c r="E327" s="36" t="s">
        <v>101</v>
      </c>
      <c r="F327" s="36" t="s">
        <v>558</v>
      </c>
      <c r="G327" s="37">
        <v>2059</v>
      </c>
      <c r="H327" s="37">
        <v>833</v>
      </c>
      <c r="I327" s="37">
        <v>1469</v>
      </c>
      <c r="J327" s="37">
        <v>6434</v>
      </c>
      <c r="K327" s="37">
        <v>1669</v>
      </c>
      <c r="L327" s="37">
        <v>1562</v>
      </c>
      <c r="M327" s="37">
        <v>1310</v>
      </c>
      <c r="N327" s="37">
        <v>576</v>
      </c>
      <c r="O327" s="37">
        <v>1893</v>
      </c>
      <c r="P327" s="37">
        <v>36</v>
      </c>
      <c r="Q327" s="37">
        <v>1440</v>
      </c>
      <c r="R327" s="37">
        <v>5</v>
      </c>
      <c r="S327" s="37">
        <v>5</v>
      </c>
      <c r="T327" s="37">
        <v>1435</v>
      </c>
      <c r="U327" s="37">
        <v>1354</v>
      </c>
      <c r="V327" s="37">
        <v>87</v>
      </c>
      <c r="W327" s="37">
        <v>1</v>
      </c>
      <c r="X327" s="37">
        <v>1</v>
      </c>
      <c r="Y327" s="37">
        <v>2</v>
      </c>
      <c r="Z327" s="37">
        <v>1774</v>
      </c>
      <c r="AA327" s="37">
        <v>264</v>
      </c>
      <c r="AB327" s="37">
        <v>555</v>
      </c>
      <c r="AC327" s="37">
        <v>96</v>
      </c>
      <c r="AD327" s="37">
        <v>1</v>
      </c>
      <c r="AE327" s="37">
        <v>8</v>
      </c>
      <c r="AF327" s="37">
        <v>79</v>
      </c>
      <c r="AG327" s="38">
        <f>IFERROR(0.05*Table1[[#This Row],[Projected population]],"")</f>
        <v>2321.25</v>
      </c>
      <c r="AH327" s="38">
        <f>IFERROR(0.0485*Table1[[#This Row],[Projected population]],"")</f>
        <v>2251.6125000000002</v>
      </c>
      <c r="AI327" s="38">
        <f>IFERROR(0.043*Table1[[#This Row],[Projected population]],"")</f>
        <v>1996.2749999999999</v>
      </c>
      <c r="AJ327" s="38">
        <v>46425</v>
      </c>
      <c r="AK327" s="38">
        <f>SUM(Table1[[#This Row],[105-2.2b Deliveries in unit(Fresh Still births)]:[105-2.2d Deliveries in unit(Live Births)]])</f>
        <v>1445</v>
      </c>
    </row>
    <row r="328" spans="1:37" x14ac:dyDescent="0.15">
      <c r="A328" t="s">
        <v>448</v>
      </c>
      <c r="B328" s="35" t="s">
        <v>100</v>
      </c>
      <c r="C328" s="35" t="s">
        <v>66</v>
      </c>
      <c r="D328" s="35" t="s">
        <v>110</v>
      </c>
      <c r="E328" s="36" t="s">
        <v>102</v>
      </c>
      <c r="F328" s="36" t="s">
        <v>558</v>
      </c>
      <c r="G328" s="37">
        <v>2166</v>
      </c>
      <c r="H328" s="37">
        <v>826</v>
      </c>
      <c r="I328" s="37">
        <v>1470</v>
      </c>
      <c r="J328" s="37">
        <v>6974</v>
      </c>
      <c r="K328" s="37">
        <v>1640</v>
      </c>
      <c r="L328" s="37">
        <v>1574</v>
      </c>
      <c r="M328" s="37">
        <v>1360</v>
      </c>
      <c r="N328" s="37">
        <v>1119</v>
      </c>
      <c r="O328" s="37">
        <v>2497</v>
      </c>
      <c r="P328" s="37">
        <v>60</v>
      </c>
      <c r="Q328" s="37">
        <v>1435</v>
      </c>
      <c r="R328" s="37">
        <v>7</v>
      </c>
      <c r="S328" s="37">
        <v>7</v>
      </c>
      <c r="T328" s="37">
        <v>1430</v>
      </c>
      <c r="U328" s="37">
        <v>1382</v>
      </c>
      <c r="V328" s="37">
        <v>111</v>
      </c>
      <c r="W328" s="37">
        <v>4</v>
      </c>
      <c r="X328" s="37">
        <v>1</v>
      </c>
      <c r="Y328" s="37">
        <v>3</v>
      </c>
      <c r="Z328" s="37">
        <v>1786</v>
      </c>
      <c r="AA328" s="37">
        <v>191</v>
      </c>
      <c r="AB328" s="37">
        <v>536</v>
      </c>
      <c r="AC328" s="37">
        <v>205</v>
      </c>
      <c r="AD328" s="37">
        <v>0</v>
      </c>
      <c r="AE328" s="37">
        <v>14</v>
      </c>
      <c r="AF328" s="37">
        <v>75</v>
      </c>
      <c r="AG328" s="38">
        <f>IFERROR(0.05*Table1[[#This Row],[Projected population]],"")</f>
        <v>2321.25</v>
      </c>
      <c r="AH328" s="38">
        <f>IFERROR(0.0485*Table1[[#This Row],[Projected population]],"")</f>
        <v>2251.6125000000002</v>
      </c>
      <c r="AI328" s="38">
        <f>IFERROR(0.043*Table1[[#This Row],[Projected population]],"")</f>
        <v>1996.2749999999999</v>
      </c>
      <c r="AJ328" s="38">
        <v>46425</v>
      </c>
      <c r="AK328" s="38">
        <f>SUM(Table1[[#This Row],[105-2.2b Deliveries in unit(Fresh Still births)]:[105-2.2d Deliveries in unit(Live Births)]])</f>
        <v>1444</v>
      </c>
    </row>
    <row r="329" spans="1:37" x14ac:dyDescent="0.15">
      <c r="A329" t="s">
        <v>449</v>
      </c>
      <c r="B329" s="35" t="s">
        <v>100</v>
      </c>
      <c r="C329" s="35" t="s">
        <v>66</v>
      </c>
      <c r="D329" s="35" t="s">
        <v>111</v>
      </c>
      <c r="E329" s="36" t="s">
        <v>103</v>
      </c>
      <c r="F329" s="36" t="s">
        <v>558</v>
      </c>
      <c r="G329" s="37">
        <v>1983</v>
      </c>
      <c r="H329" s="37">
        <v>757</v>
      </c>
      <c r="I329" s="37">
        <v>1468</v>
      </c>
      <c r="J329" s="37">
        <v>6858</v>
      </c>
      <c r="K329" s="37">
        <v>1543</v>
      </c>
      <c r="L329" s="37">
        <v>1587</v>
      </c>
      <c r="M329" s="37">
        <v>1276</v>
      </c>
      <c r="N329" s="37">
        <v>1431</v>
      </c>
      <c r="O329" s="37">
        <v>1730</v>
      </c>
      <c r="P329" s="37">
        <v>28</v>
      </c>
      <c r="Q329" s="37">
        <v>1516</v>
      </c>
      <c r="R329" s="37">
        <v>8</v>
      </c>
      <c r="S329" s="37">
        <v>7</v>
      </c>
      <c r="T329" s="37">
        <v>1502</v>
      </c>
      <c r="U329" s="37">
        <v>1483</v>
      </c>
      <c r="V329" s="37">
        <v>97</v>
      </c>
      <c r="W329" s="37">
        <v>1</v>
      </c>
      <c r="X329" s="37">
        <v>1</v>
      </c>
      <c r="Y329" s="37">
        <v>11</v>
      </c>
      <c r="Z329" s="37">
        <v>2143</v>
      </c>
      <c r="AA329" s="37">
        <v>222</v>
      </c>
      <c r="AB329" s="37">
        <v>557</v>
      </c>
      <c r="AC329" s="37">
        <v>141</v>
      </c>
      <c r="AD329" s="37">
        <v>1</v>
      </c>
      <c r="AE329" s="37">
        <v>16</v>
      </c>
      <c r="AF329" s="37">
        <v>91</v>
      </c>
      <c r="AG329" s="38">
        <f>IFERROR(0.05*Table1[[#This Row],[Projected population]],"")</f>
        <v>2321.25</v>
      </c>
      <c r="AH329" s="38">
        <f>IFERROR(0.0485*Table1[[#This Row],[Projected population]],"")</f>
        <v>2251.6125000000002</v>
      </c>
      <c r="AI329" s="38">
        <f>IFERROR(0.043*Table1[[#This Row],[Projected population]],"")</f>
        <v>1996.2749999999999</v>
      </c>
      <c r="AJ329" s="38">
        <v>46425</v>
      </c>
      <c r="AK329" s="38">
        <f>SUM(Table1[[#This Row],[105-2.2b Deliveries in unit(Fresh Still births)]:[105-2.2d Deliveries in unit(Live Births)]])</f>
        <v>1517</v>
      </c>
    </row>
    <row r="330" spans="1:37" x14ac:dyDescent="0.15">
      <c r="A330" t="s">
        <v>451</v>
      </c>
      <c r="B330" s="35" t="s">
        <v>100</v>
      </c>
      <c r="C330" s="35" t="s">
        <v>66</v>
      </c>
      <c r="D330" s="35" t="s">
        <v>112</v>
      </c>
      <c r="E330" s="36" t="s">
        <v>105</v>
      </c>
      <c r="F330" s="36" t="s">
        <v>557</v>
      </c>
      <c r="G330" s="37">
        <v>2007</v>
      </c>
      <c r="H330" s="37">
        <v>542</v>
      </c>
      <c r="I330" s="37">
        <v>1184</v>
      </c>
      <c r="J330" s="37">
        <v>5714</v>
      </c>
      <c r="K330" s="37">
        <v>1532</v>
      </c>
      <c r="L330" s="37">
        <v>1585</v>
      </c>
      <c r="M330" s="37">
        <v>1400</v>
      </c>
      <c r="N330" s="37">
        <v>691</v>
      </c>
      <c r="O330" s="37">
        <v>1392</v>
      </c>
      <c r="P330" s="37">
        <v>42</v>
      </c>
      <c r="Q330" s="37">
        <v>1131</v>
      </c>
      <c r="R330" s="37">
        <v>2</v>
      </c>
      <c r="S330" s="37">
        <v>3</v>
      </c>
      <c r="T330" s="37">
        <v>1129</v>
      </c>
      <c r="U330" s="37">
        <v>1086</v>
      </c>
      <c r="V330" s="37">
        <v>96</v>
      </c>
      <c r="W330" s="37">
        <v>2</v>
      </c>
      <c r="X330" s="37">
        <v>0</v>
      </c>
      <c r="Y330" s="37">
        <v>17</v>
      </c>
      <c r="Z330" s="37">
        <v>1071</v>
      </c>
      <c r="AA330" s="37">
        <v>117</v>
      </c>
      <c r="AB330" s="37">
        <v>250</v>
      </c>
      <c r="AC330" s="37">
        <v>121</v>
      </c>
      <c r="AD330" s="37">
        <v>0</v>
      </c>
      <c r="AE330" s="37">
        <v>6</v>
      </c>
      <c r="AF330" s="37">
        <v>70</v>
      </c>
      <c r="AG330" s="38">
        <f>IFERROR(0.05*Table1[[#This Row],[Projected population]],"")</f>
        <v>2240</v>
      </c>
      <c r="AH330" s="38">
        <f>IFERROR(0.0485*Table1[[#This Row],[Projected population]],"")</f>
        <v>2172.8000000000002</v>
      </c>
      <c r="AI330" s="38">
        <f>IFERROR(0.043*Table1[[#This Row],[Projected population]],"")</f>
        <v>1926.3999999999999</v>
      </c>
      <c r="AJ330" s="38">
        <v>44800</v>
      </c>
      <c r="AK330" s="38">
        <f>SUM(Table1[[#This Row],[105-2.2b Deliveries in unit(Fresh Still births)]:[105-2.2d Deliveries in unit(Live Births)]])</f>
        <v>1134</v>
      </c>
    </row>
    <row r="331" spans="1:37" x14ac:dyDescent="0.15">
      <c r="A331" t="s">
        <v>452</v>
      </c>
      <c r="B331" s="35" t="s">
        <v>100</v>
      </c>
      <c r="C331" s="35" t="s">
        <v>66</v>
      </c>
      <c r="D331" s="35" t="s">
        <v>113</v>
      </c>
      <c r="E331" s="36" t="s">
        <v>106</v>
      </c>
      <c r="F331" s="36" t="s">
        <v>557</v>
      </c>
      <c r="G331" s="37">
        <v>2219</v>
      </c>
      <c r="H331" s="37">
        <v>679</v>
      </c>
      <c r="I331" s="37">
        <v>1308</v>
      </c>
      <c r="J331" s="37">
        <v>6371</v>
      </c>
      <c r="K331" s="37">
        <v>1712</v>
      </c>
      <c r="L331" s="37">
        <v>1739</v>
      </c>
      <c r="M331" s="37">
        <v>1871</v>
      </c>
      <c r="N331" s="37">
        <v>950</v>
      </c>
      <c r="O331" s="37">
        <v>1565</v>
      </c>
      <c r="P331" s="37">
        <v>29</v>
      </c>
      <c r="Q331" s="37">
        <v>1345</v>
      </c>
      <c r="R331" s="37">
        <v>8</v>
      </c>
      <c r="S331" s="37">
        <v>4</v>
      </c>
      <c r="T331" s="37">
        <v>1352</v>
      </c>
      <c r="U331" s="37">
        <v>1287</v>
      </c>
      <c r="V331" s="37">
        <v>104</v>
      </c>
      <c r="W331" s="37">
        <v>4</v>
      </c>
      <c r="X331" s="37">
        <v>1</v>
      </c>
      <c r="Y331" s="37">
        <v>8</v>
      </c>
      <c r="Z331" s="37">
        <v>1131</v>
      </c>
      <c r="AA331" s="37">
        <v>134</v>
      </c>
      <c r="AB331" s="37">
        <v>340</v>
      </c>
      <c r="AC331" s="37">
        <v>172</v>
      </c>
      <c r="AD331" s="37">
        <v>1</v>
      </c>
      <c r="AE331" s="37">
        <v>5</v>
      </c>
      <c r="AF331" s="37">
        <v>96</v>
      </c>
      <c r="AG331" s="38">
        <f>IFERROR(0.05*Table1[[#This Row],[Projected population]],"")</f>
        <v>2240</v>
      </c>
      <c r="AH331" s="38">
        <f>IFERROR(0.0485*Table1[[#This Row],[Projected population]],"")</f>
        <v>2172.8000000000002</v>
      </c>
      <c r="AI331" s="38">
        <f>IFERROR(0.043*Table1[[#This Row],[Projected population]],"")</f>
        <v>1926.3999999999999</v>
      </c>
      <c r="AJ331" s="38">
        <v>44800</v>
      </c>
      <c r="AK331" s="38">
        <f>SUM(Table1[[#This Row],[105-2.2b Deliveries in unit(Fresh Still births)]:[105-2.2d Deliveries in unit(Live Births)]])</f>
        <v>1364</v>
      </c>
    </row>
    <row r="332" spans="1:37" x14ac:dyDescent="0.15">
      <c r="A332" t="s">
        <v>453</v>
      </c>
      <c r="B332" s="35" t="s">
        <v>100</v>
      </c>
      <c r="C332" s="35" t="s">
        <v>66</v>
      </c>
      <c r="D332" s="35" t="s">
        <v>114</v>
      </c>
      <c r="E332" s="36" t="s">
        <v>107</v>
      </c>
      <c r="F332" s="36" t="s">
        <v>557</v>
      </c>
      <c r="G332" s="37">
        <v>1961</v>
      </c>
      <c r="H332" s="37">
        <v>735</v>
      </c>
      <c r="I332" s="37">
        <v>1337</v>
      </c>
      <c r="J332" s="37">
        <v>6765</v>
      </c>
      <c r="K332" s="37">
        <v>1446</v>
      </c>
      <c r="L332" s="37">
        <v>1721</v>
      </c>
      <c r="M332" s="37">
        <v>1714</v>
      </c>
      <c r="N332" s="37">
        <v>859</v>
      </c>
      <c r="O332" s="37">
        <v>1599</v>
      </c>
      <c r="P332" s="37">
        <v>33</v>
      </c>
      <c r="Q332" s="37">
        <v>1402</v>
      </c>
      <c r="R332" s="37">
        <v>9</v>
      </c>
      <c r="S332" s="37">
        <v>9</v>
      </c>
      <c r="T332" s="37">
        <v>1388</v>
      </c>
      <c r="U332" s="37">
        <v>1312</v>
      </c>
      <c r="V332" s="37">
        <v>110</v>
      </c>
      <c r="W332" s="37">
        <v>0</v>
      </c>
      <c r="X332" s="37">
        <v>0</v>
      </c>
      <c r="Y332" s="37">
        <v>11</v>
      </c>
      <c r="Z332" s="37">
        <v>1734</v>
      </c>
      <c r="AA332" s="37">
        <v>271</v>
      </c>
      <c r="AB332" s="37">
        <v>411</v>
      </c>
      <c r="AC332" s="37">
        <v>87</v>
      </c>
      <c r="AD332" s="37">
        <v>0</v>
      </c>
      <c r="AE332" s="37">
        <v>15</v>
      </c>
      <c r="AF332" s="37">
        <v>94</v>
      </c>
      <c r="AG332" s="38">
        <f>IFERROR(0.05*Table1[[#This Row],[Projected population]],"")</f>
        <v>2240</v>
      </c>
      <c r="AH332" s="38">
        <f>IFERROR(0.0485*Table1[[#This Row],[Projected population]],"")</f>
        <v>2172.8000000000002</v>
      </c>
      <c r="AI332" s="38">
        <f>IFERROR(0.043*Table1[[#This Row],[Projected population]],"")</f>
        <v>1926.3999999999999</v>
      </c>
      <c r="AJ332" s="38">
        <v>44800</v>
      </c>
      <c r="AK332" s="38">
        <f>SUM(Table1[[#This Row],[105-2.2b Deliveries in unit(Fresh Still births)]:[105-2.2d Deliveries in unit(Live Births)]])</f>
        <v>1406</v>
      </c>
    </row>
    <row r="333" spans="1:37" x14ac:dyDescent="0.15">
      <c r="A333" t="s">
        <v>454</v>
      </c>
      <c r="B333" s="35" t="s">
        <v>100</v>
      </c>
      <c r="C333" s="35" t="s">
        <v>66</v>
      </c>
      <c r="D333" s="35" t="s">
        <v>115</v>
      </c>
      <c r="E333" s="36" t="s">
        <v>108</v>
      </c>
      <c r="F333" s="36" t="s">
        <v>558</v>
      </c>
      <c r="G333" s="37">
        <v>1903</v>
      </c>
      <c r="H333" s="37">
        <v>738</v>
      </c>
      <c r="I333" s="37">
        <v>1466</v>
      </c>
      <c r="J333" s="37">
        <v>6269</v>
      </c>
      <c r="K333" s="37">
        <v>1412</v>
      </c>
      <c r="L333" s="37">
        <v>1400</v>
      </c>
      <c r="M333" s="37">
        <v>1325</v>
      </c>
      <c r="N333" s="37">
        <v>485</v>
      </c>
      <c r="O333" s="37">
        <v>1704</v>
      </c>
      <c r="P333" s="37">
        <v>25</v>
      </c>
      <c r="Q333" s="37">
        <v>1390</v>
      </c>
      <c r="R333" s="37">
        <v>6</v>
      </c>
      <c r="S333" s="37">
        <v>4</v>
      </c>
      <c r="T333" s="37">
        <v>1383</v>
      </c>
      <c r="U333" s="37">
        <v>1274</v>
      </c>
      <c r="V333" s="37">
        <v>87</v>
      </c>
      <c r="W333" s="37">
        <v>1</v>
      </c>
      <c r="X333" s="37">
        <v>1</v>
      </c>
      <c r="Y333" s="37">
        <v>2</v>
      </c>
      <c r="Z333" s="37">
        <v>1767</v>
      </c>
      <c r="AA333" s="37">
        <v>305</v>
      </c>
      <c r="AB333" s="37">
        <v>448</v>
      </c>
      <c r="AC333" s="37">
        <v>130</v>
      </c>
      <c r="AD333" s="37">
        <v>1</v>
      </c>
      <c r="AE333" s="37">
        <v>10</v>
      </c>
      <c r="AF333" s="37">
        <v>89</v>
      </c>
      <c r="AG333" s="38">
        <f>IFERROR(0.05*Table1[[#This Row],[Projected population]],"")</f>
        <v>2321.25</v>
      </c>
      <c r="AH333" s="38">
        <f>IFERROR(0.0485*Table1[[#This Row],[Projected population]],"")</f>
        <v>2251.6125000000002</v>
      </c>
      <c r="AI333" s="38">
        <f>IFERROR(0.043*Table1[[#This Row],[Projected population]],"")</f>
        <v>1996.2749999999999</v>
      </c>
      <c r="AJ333" s="38">
        <v>46425</v>
      </c>
      <c r="AK333" s="38">
        <f>SUM(Table1[[#This Row],[105-2.2b Deliveries in unit(Fresh Still births)]:[105-2.2d Deliveries in unit(Live Births)]])</f>
        <v>1393</v>
      </c>
    </row>
    <row r="334" spans="1:37" x14ac:dyDescent="0.15">
      <c r="A334" t="s">
        <v>455</v>
      </c>
      <c r="B334" s="35" t="s">
        <v>99</v>
      </c>
      <c r="C334" s="35" t="s">
        <v>67</v>
      </c>
      <c r="D334" s="35" t="s">
        <v>109</v>
      </c>
      <c r="E334" s="36" t="s">
        <v>101</v>
      </c>
      <c r="F334" s="36" t="s">
        <v>558</v>
      </c>
      <c r="G334" s="37">
        <v>3495</v>
      </c>
      <c r="H334" s="37">
        <v>1240</v>
      </c>
      <c r="I334" s="37">
        <v>1723</v>
      </c>
      <c r="J334" s="37">
        <v>11331</v>
      </c>
      <c r="K334" s="37">
        <v>2945</v>
      </c>
      <c r="L334" s="37">
        <v>2752</v>
      </c>
      <c r="M334" s="37">
        <v>2340</v>
      </c>
      <c r="N334" s="37">
        <v>1278</v>
      </c>
      <c r="O334" s="37">
        <v>3624</v>
      </c>
      <c r="P334" s="37">
        <v>20</v>
      </c>
      <c r="Q334" s="37">
        <v>2674</v>
      </c>
      <c r="R334" s="37">
        <v>13</v>
      </c>
      <c r="S334" s="37">
        <v>18</v>
      </c>
      <c r="T334" s="37">
        <v>2654</v>
      </c>
      <c r="U334" s="37">
        <v>2447</v>
      </c>
      <c r="V334" s="37">
        <v>33</v>
      </c>
      <c r="W334" s="37">
        <v>11</v>
      </c>
      <c r="X334" s="37">
        <v>1</v>
      </c>
      <c r="Y334" s="37">
        <v>27</v>
      </c>
      <c r="Z334" s="37">
        <v>4846</v>
      </c>
      <c r="AA334" s="37">
        <v>709</v>
      </c>
      <c r="AB334" s="37">
        <v>1315</v>
      </c>
      <c r="AC334" s="37">
        <v>594</v>
      </c>
      <c r="AD334" s="37">
        <v>1</v>
      </c>
      <c r="AE334" s="37">
        <v>35</v>
      </c>
      <c r="AF334" s="37">
        <v>428</v>
      </c>
      <c r="AG334" s="38">
        <f>IFERROR(0.05*Table1[[#This Row],[Projected population]],"")</f>
        <v>3942.5</v>
      </c>
      <c r="AH334" s="38">
        <f>IFERROR(0.0485*Table1[[#This Row],[Projected population]],"")</f>
        <v>3824.2249999999999</v>
      </c>
      <c r="AI334" s="38">
        <f>IFERROR(0.043*Table1[[#This Row],[Projected population]],"")</f>
        <v>3390.5499999999997</v>
      </c>
      <c r="AJ334" s="38">
        <v>78850</v>
      </c>
      <c r="AK334" s="38">
        <f>SUM(Table1[[#This Row],[105-2.2b Deliveries in unit(Fresh Still births)]:[105-2.2d Deliveries in unit(Live Births)]])</f>
        <v>2685</v>
      </c>
    </row>
    <row r="335" spans="1:37" x14ac:dyDescent="0.15">
      <c r="A335" t="s">
        <v>456</v>
      </c>
      <c r="B335" s="35" t="s">
        <v>99</v>
      </c>
      <c r="C335" s="35" t="s">
        <v>67</v>
      </c>
      <c r="D335" s="35" t="s">
        <v>110</v>
      </c>
      <c r="E335" s="36" t="s">
        <v>102</v>
      </c>
      <c r="F335" s="36" t="s">
        <v>558</v>
      </c>
      <c r="G335" s="37">
        <v>3597</v>
      </c>
      <c r="H335" s="37">
        <v>1237</v>
      </c>
      <c r="I335" s="37">
        <v>1750</v>
      </c>
      <c r="J335" s="37">
        <v>11595</v>
      </c>
      <c r="K335" s="37">
        <v>3047</v>
      </c>
      <c r="L335" s="37">
        <v>3047</v>
      </c>
      <c r="M335" s="37">
        <v>2260</v>
      </c>
      <c r="N335" s="37">
        <v>2133</v>
      </c>
      <c r="O335" s="37">
        <v>3948</v>
      </c>
      <c r="P335" s="37">
        <v>25</v>
      </c>
      <c r="Q335" s="37">
        <v>2768</v>
      </c>
      <c r="R335" s="37">
        <v>12</v>
      </c>
      <c r="S335" s="37">
        <v>17</v>
      </c>
      <c r="T335" s="37">
        <v>2760</v>
      </c>
      <c r="U335" s="37">
        <v>2463</v>
      </c>
      <c r="V335" s="37">
        <v>36</v>
      </c>
      <c r="W335" s="37">
        <v>5</v>
      </c>
      <c r="X335" s="37">
        <v>2</v>
      </c>
      <c r="Y335" s="37">
        <v>61</v>
      </c>
      <c r="Z335" s="37">
        <v>4955</v>
      </c>
      <c r="AA335" s="37">
        <v>818</v>
      </c>
      <c r="AB335" s="37">
        <v>1339</v>
      </c>
      <c r="AC335" s="37">
        <v>542</v>
      </c>
      <c r="AD335" s="37">
        <v>1</v>
      </c>
      <c r="AE335" s="37">
        <v>29</v>
      </c>
      <c r="AF335" s="37">
        <v>311</v>
      </c>
      <c r="AG335" s="38">
        <f>IFERROR(0.05*Table1[[#This Row],[Projected population]],"")</f>
        <v>3942.5</v>
      </c>
      <c r="AH335" s="38">
        <f>IFERROR(0.0485*Table1[[#This Row],[Projected population]],"")</f>
        <v>3824.2249999999999</v>
      </c>
      <c r="AI335" s="38">
        <f>IFERROR(0.043*Table1[[#This Row],[Projected population]],"")</f>
        <v>3390.5499999999997</v>
      </c>
      <c r="AJ335" s="38">
        <v>78850</v>
      </c>
      <c r="AK335" s="38">
        <f>SUM(Table1[[#This Row],[105-2.2b Deliveries in unit(Fresh Still births)]:[105-2.2d Deliveries in unit(Live Births)]])</f>
        <v>2789</v>
      </c>
    </row>
    <row r="336" spans="1:37" x14ac:dyDescent="0.15">
      <c r="A336" t="s">
        <v>457</v>
      </c>
      <c r="B336" s="35" t="s">
        <v>99</v>
      </c>
      <c r="C336" s="35" t="s">
        <v>67</v>
      </c>
      <c r="D336" s="35" t="s">
        <v>111</v>
      </c>
      <c r="E336" s="36" t="s">
        <v>103</v>
      </c>
      <c r="F336" s="36" t="s">
        <v>558</v>
      </c>
      <c r="G336" s="37">
        <v>3310</v>
      </c>
      <c r="H336" s="37">
        <v>1171</v>
      </c>
      <c r="I336" s="37">
        <v>1854</v>
      </c>
      <c r="J336" s="37">
        <v>11933</v>
      </c>
      <c r="K336" s="37">
        <v>2773</v>
      </c>
      <c r="L336" s="37">
        <v>3113</v>
      </c>
      <c r="M336" s="37">
        <v>2052</v>
      </c>
      <c r="N336" s="37">
        <v>2420</v>
      </c>
      <c r="O336" s="37">
        <v>3158</v>
      </c>
      <c r="P336" s="37">
        <v>35</v>
      </c>
      <c r="Q336" s="37">
        <v>2883</v>
      </c>
      <c r="R336" s="37">
        <v>30</v>
      </c>
      <c r="S336" s="37">
        <v>16</v>
      </c>
      <c r="T336" s="37">
        <v>2884</v>
      </c>
      <c r="U336" s="37">
        <v>2733</v>
      </c>
      <c r="V336" s="37">
        <v>53</v>
      </c>
      <c r="W336" s="37">
        <v>12</v>
      </c>
      <c r="X336" s="37">
        <v>2</v>
      </c>
      <c r="Y336" s="37">
        <v>54</v>
      </c>
      <c r="Z336" s="37">
        <v>5382</v>
      </c>
      <c r="AA336" s="37">
        <v>890</v>
      </c>
      <c r="AB336" s="37">
        <v>1413</v>
      </c>
      <c r="AC336" s="37">
        <v>642</v>
      </c>
      <c r="AD336" s="37">
        <v>1</v>
      </c>
      <c r="AE336" s="37">
        <v>33</v>
      </c>
      <c r="AF336" s="37">
        <v>442</v>
      </c>
      <c r="AG336" s="38">
        <f>IFERROR(0.05*Table1[[#This Row],[Projected population]],"")</f>
        <v>3942.5</v>
      </c>
      <c r="AH336" s="38">
        <f>IFERROR(0.0485*Table1[[#This Row],[Projected population]],"")</f>
        <v>3824.2249999999999</v>
      </c>
      <c r="AI336" s="38">
        <f>IFERROR(0.043*Table1[[#This Row],[Projected population]],"")</f>
        <v>3390.5499999999997</v>
      </c>
      <c r="AJ336" s="38">
        <v>78850</v>
      </c>
      <c r="AK336" s="38">
        <f>SUM(Table1[[#This Row],[105-2.2b Deliveries in unit(Fresh Still births)]:[105-2.2d Deliveries in unit(Live Births)]])</f>
        <v>2930</v>
      </c>
    </row>
    <row r="337" spans="1:37" x14ac:dyDescent="0.15">
      <c r="A337" t="s">
        <v>459</v>
      </c>
      <c r="B337" s="35" t="s">
        <v>99</v>
      </c>
      <c r="C337" s="35" t="s">
        <v>67</v>
      </c>
      <c r="D337" s="35" t="s">
        <v>112</v>
      </c>
      <c r="E337" s="36" t="s">
        <v>105</v>
      </c>
      <c r="F337" s="36" t="s">
        <v>557</v>
      </c>
      <c r="G337" s="37">
        <v>3657</v>
      </c>
      <c r="H337" s="37">
        <v>1059</v>
      </c>
      <c r="I337" s="37">
        <v>1455</v>
      </c>
      <c r="J337" s="37">
        <v>10681</v>
      </c>
      <c r="K337" s="37">
        <v>2939</v>
      </c>
      <c r="L337" s="37">
        <v>2668</v>
      </c>
      <c r="M337" s="37">
        <v>3232</v>
      </c>
      <c r="N337" s="37">
        <v>1718</v>
      </c>
      <c r="O337" s="37">
        <v>3579</v>
      </c>
      <c r="P337" s="37">
        <v>36</v>
      </c>
      <c r="Q337" s="37">
        <v>2668</v>
      </c>
      <c r="R337" s="37">
        <v>18</v>
      </c>
      <c r="S337" s="37">
        <v>18</v>
      </c>
      <c r="T337" s="37">
        <v>2628</v>
      </c>
      <c r="U337" s="37">
        <v>2462</v>
      </c>
      <c r="V337" s="37">
        <v>53</v>
      </c>
      <c r="W337" s="37">
        <v>12</v>
      </c>
      <c r="X337" s="37">
        <v>2</v>
      </c>
      <c r="Y337" s="37">
        <v>74</v>
      </c>
      <c r="Z337" s="37">
        <v>4269</v>
      </c>
      <c r="AA337" s="37">
        <v>694</v>
      </c>
      <c r="AB337" s="37">
        <v>1201</v>
      </c>
      <c r="AC337" s="37">
        <v>494</v>
      </c>
      <c r="AD337" s="37">
        <v>2</v>
      </c>
      <c r="AE337" s="37">
        <v>45</v>
      </c>
      <c r="AF337" s="37">
        <v>264</v>
      </c>
      <c r="AG337" s="38">
        <f>IFERROR(0.05*Table1[[#This Row],[Projected population]],"")</f>
        <v>3870</v>
      </c>
      <c r="AH337" s="38">
        <f>IFERROR(0.0485*Table1[[#This Row],[Projected population]],"")</f>
        <v>3753.9</v>
      </c>
      <c r="AI337" s="38">
        <f>IFERROR(0.043*Table1[[#This Row],[Projected population]],"")</f>
        <v>3328.2</v>
      </c>
      <c r="AJ337" s="38">
        <v>77400</v>
      </c>
      <c r="AK337" s="38">
        <f>SUM(Table1[[#This Row],[105-2.2b Deliveries in unit(Fresh Still births)]:[105-2.2d Deliveries in unit(Live Births)]])</f>
        <v>2664</v>
      </c>
    </row>
    <row r="338" spans="1:37" x14ac:dyDescent="0.15">
      <c r="A338" t="s">
        <v>460</v>
      </c>
      <c r="B338" s="35" t="s">
        <v>99</v>
      </c>
      <c r="C338" s="35" t="s">
        <v>67</v>
      </c>
      <c r="D338" s="35" t="s">
        <v>113</v>
      </c>
      <c r="E338" s="36" t="s">
        <v>106</v>
      </c>
      <c r="F338" s="36" t="s">
        <v>557</v>
      </c>
      <c r="G338" s="37">
        <v>3778</v>
      </c>
      <c r="H338" s="37">
        <v>1225</v>
      </c>
      <c r="I338" s="37">
        <v>1569</v>
      </c>
      <c r="J338" s="37">
        <v>11095</v>
      </c>
      <c r="K338" s="37">
        <v>3144</v>
      </c>
      <c r="L338" s="37">
        <v>2906</v>
      </c>
      <c r="M338" s="37">
        <v>2855</v>
      </c>
      <c r="N338" s="37">
        <v>1204</v>
      </c>
      <c r="O338" s="37">
        <v>4284</v>
      </c>
      <c r="P338" s="37">
        <v>37</v>
      </c>
      <c r="Q338" s="37">
        <v>2443</v>
      </c>
      <c r="R338" s="37">
        <v>13</v>
      </c>
      <c r="S338" s="37">
        <v>7</v>
      </c>
      <c r="T338" s="37">
        <v>2414</v>
      </c>
      <c r="U338" s="37">
        <v>2198</v>
      </c>
      <c r="V338" s="37">
        <v>43</v>
      </c>
      <c r="W338" s="37">
        <v>14</v>
      </c>
      <c r="X338" s="37">
        <v>2</v>
      </c>
      <c r="Y338" s="37">
        <v>66</v>
      </c>
      <c r="Z338" s="37">
        <v>4968</v>
      </c>
      <c r="AA338" s="37">
        <v>739</v>
      </c>
      <c r="AB338" s="37">
        <v>1468</v>
      </c>
      <c r="AC338" s="37">
        <v>733</v>
      </c>
      <c r="AD338" s="37">
        <v>2</v>
      </c>
      <c r="AE338" s="37">
        <v>28</v>
      </c>
      <c r="AF338" s="37">
        <v>380</v>
      </c>
      <c r="AG338" s="38">
        <f>IFERROR(0.05*Table1[[#This Row],[Projected population]],"")</f>
        <v>3870</v>
      </c>
      <c r="AH338" s="38">
        <f>IFERROR(0.0485*Table1[[#This Row],[Projected population]],"")</f>
        <v>3753.9</v>
      </c>
      <c r="AI338" s="38">
        <f>IFERROR(0.043*Table1[[#This Row],[Projected population]],"")</f>
        <v>3328.2</v>
      </c>
      <c r="AJ338" s="38">
        <v>77400</v>
      </c>
      <c r="AK338" s="38">
        <f>SUM(Table1[[#This Row],[105-2.2b Deliveries in unit(Fresh Still births)]:[105-2.2d Deliveries in unit(Live Births)]])</f>
        <v>2434</v>
      </c>
    </row>
    <row r="339" spans="1:37" x14ac:dyDescent="0.15">
      <c r="A339" t="s">
        <v>461</v>
      </c>
      <c r="B339" s="35" t="s">
        <v>99</v>
      </c>
      <c r="C339" s="35" t="s">
        <v>67</v>
      </c>
      <c r="D339" s="35" t="s">
        <v>114</v>
      </c>
      <c r="E339" s="36" t="s">
        <v>107</v>
      </c>
      <c r="F339" s="36" t="s">
        <v>557</v>
      </c>
      <c r="G339" s="37">
        <v>3160</v>
      </c>
      <c r="H339" s="37">
        <v>1093</v>
      </c>
      <c r="I339" s="37">
        <v>1680</v>
      </c>
      <c r="J339" s="37">
        <v>11365</v>
      </c>
      <c r="K339" s="37">
        <v>2671</v>
      </c>
      <c r="L339" s="37">
        <v>2718</v>
      </c>
      <c r="M339" s="37">
        <v>2079</v>
      </c>
      <c r="N339" s="37">
        <v>834</v>
      </c>
      <c r="O339" s="37">
        <v>3591</v>
      </c>
      <c r="P339" s="37">
        <v>26</v>
      </c>
      <c r="Q339" s="37">
        <v>2921</v>
      </c>
      <c r="R339" s="37">
        <v>14</v>
      </c>
      <c r="S339" s="37">
        <v>16</v>
      </c>
      <c r="T339" s="37">
        <v>2677</v>
      </c>
      <c r="U339" s="37">
        <v>3056</v>
      </c>
      <c r="V339" s="37">
        <v>49</v>
      </c>
      <c r="W339" s="37">
        <v>13</v>
      </c>
      <c r="X339" s="37">
        <v>3</v>
      </c>
      <c r="Y339" s="37">
        <v>110</v>
      </c>
      <c r="Z339" s="37">
        <v>4968</v>
      </c>
      <c r="AA339" s="37">
        <v>899</v>
      </c>
      <c r="AB339" s="37">
        <v>1287</v>
      </c>
      <c r="AC339" s="37">
        <v>671</v>
      </c>
      <c r="AD339" s="37">
        <v>3</v>
      </c>
      <c r="AE339" s="37">
        <v>34</v>
      </c>
      <c r="AF339" s="37">
        <v>505</v>
      </c>
      <c r="AG339" s="38">
        <f>IFERROR(0.05*Table1[[#This Row],[Projected population]],"")</f>
        <v>3870</v>
      </c>
      <c r="AH339" s="38">
        <f>IFERROR(0.0485*Table1[[#This Row],[Projected population]],"")</f>
        <v>3753.9</v>
      </c>
      <c r="AI339" s="38">
        <f>IFERROR(0.043*Table1[[#This Row],[Projected population]],"")</f>
        <v>3328.2</v>
      </c>
      <c r="AJ339" s="38">
        <v>77400</v>
      </c>
      <c r="AK339" s="38">
        <f>SUM(Table1[[#This Row],[105-2.2b Deliveries in unit(Fresh Still births)]:[105-2.2d Deliveries in unit(Live Births)]])</f>
        <v>2707</v>
      </c>
    </row>
    <row r="340" spans="1:37" x14ac:dyDescent="0.15">
      <c r="A340" t="s">
        <v>462</v>
      </c>
      <c r="B340" s="35" t="s">
        <v>99</v>
      </c>
      <c r="C340" s="35" t="s">
        <v>67</v>
      </c>
      <c r="D340" s="35" t="s">
        <v>115</v>
      </c>
      <c r="E340" s="36" t="s">
        <v>108</v>
      </c>
      <c r="F340" s="36" t="s">
        <v>558</v>
      </c>
      <c r="G340" s="37">
        <v>3607</v>
      </c>
      <c r="H340" s="37">
        <v>1511</v>
      </c>
      <c r="I340" s="37">
        <v>1870</v>
      </c>
      <c r="J340" s="37">
        <v>11596</v>
      </c>
      <c r="K340" s="37">
        <v>2834</v>
      </c>
      <c r="L340" s="37">
        <v>2733</v>
      </c>
      <c r="M340" s="37">
        <v>2540</v>
      </c>
      <c r="N340" s="37">
        <v>677</v>
      </c>
      <c r="O340" s="37">
        <v>3732</v>
      </c>
      <c r="P340" s="37">
        <v>12</v>
      </c>
      <c r="Q340" s="37">
        <v>2581</v>
      </c>
      <c r="R340" s="37">
        <v>11</v>
      </c>
      <c r="S340" s="37">
        <v>18</v>
      </c>
      <c r="T340" s="37">
        <v>2551</v>
      </c>
      <c r="U340" s="37">
        <v>2381</v>
      </c>
      <c r="V340" s="37">
        <v>41</v>
      </c>
      <c r="W340" s="37">
        <v>9</v>
      </c>
      <c r="X340" s="37">
        <v>1</v>
      </c>
      <c r="Y340" s="37">
        <v>85</v>
      </c>
      <c r="Z340" s="37">
        <v>4780</v>
      </c>
      <c r="AA340" s="37">
        <v>784</v>
      </c>
      <c r="AB340" s="37">
        <v>1331</v>
      </c>
      <c r="AC340" s="37">
        <v>426</v>
      </c>
      <c r="AD340" s="37"/>
      <c r="AE340" s="37">
        <v>25</v>
      </c>
      <c r="AF340" s="37">
        <v>430</v>
      </c>
      <c r="AG340" s="38">
        <f>IFERROR(0.05*Table1[[#This Row],[Projected population]],"")</f>
        <v>3942.5</v>
      </c>
      <c r="AH340" s="38">
        <f>IFERROR(0.0485*Table1[[#This Row],[Projected population]],"")</f>
        <v>3824.2249999999999</v>
      </c>
      <c r="AI340" s="38">
        <f>IFERROR(0.043*Table1[[#This Row],[Projected population]],"")</f>
        <v>3390.5499999999997</v>
      </c>
      <c r="AJ340" s="38">
        <v>78850</v>
      </c>
      <c r="AK340" s="38">
        <f>SUM(Table1[[#This Row],[105-2.2b Deliveries in unit(Fresh Still births)]:[105-2.2d Deliveries in unit(Live Births)]])</f>
        <v>2580</v>
      </c>
    </row>
    <row r="341" spans="1:37" x14ac:dyDescent="0.15">
      <c r="A341" t="s">
        <v>463</v>
      </c>
      <c r="B341" s="35" t="s">
        <v>100</v>
      </c>
      <c r="C341" s="35" t="s">
        <v>68</v>
      </c>
      <c r="D341" s="35" t="s">
        <v>109</v>
      </c>
      <c r="E341" s="36" t="s">
        <v>101</v>
      </c>
      <c r="F341" s="36" t="s">
        <v>558</v>
      </c>
      <c r="G341" s="37">
        <v>3886</v>
      </c>
      <c r="H341" s="37">
        <v>976</v>
      </c>
      <c r="I341" s="37">
        <v>2563</v>
      </c>
      <c r="J341" s="37">
        <v>12878</v>
      </c>
      <c r="K341" s="37">
        <v>3366</v>
      </c>
      <c r="L341" s="37">
        <v>3098</v>
      </c>
      <c r="M341" s="37">
        <v>2553</v>
      </c>
      <c r="N341" s="37">
        <v>1630</v>
      </c>
      <c r="O341" s="37">
        <v>3372</v>
      </c>
      <c r="P341" s="37">
        <v>128</v>
      </c>
      <c r="Q341" s="37">
        <v>3382</v>
      </c>
      <c r="R341" s="37">
        <v>50</v>
      </c>
      <c r="S341" s="37">
        <v>48</v>
      </c>
      <c r="T341" s="37">
        <v>3328</v>
      </c>
      <c r="U341" s="37">
        <v>3277</v>
      </c>
      <c r="V341" s="37">
        <v>309</v>
      </c>
      <c r="W341" s="37">
        <v>11</v>
      </c>
      <c r="X341" s="37">
        <v>6</v>
      </c>
      <c r="Y341" s="37">
        <v>126</v>
      </c>
      <c r="Z341" s="37">
        <v>5462</v>
      </c>
      <c r="AA341" s="37">
        <v>1569</v>
      </c>
      <c r="AB341" s="37">
        <v>1359</v>
      </c>
      <c r="AC341" s="37">
        <v>1164</v>
      </c>
      <c r="AD341" s="37">
        <v>3</v>
      </c>
      <c r="AE341" s="37">
        <v>28</v>
      </c>
      <c r="AF341" s="37">
        <v>1216</v>
      </c>
      <c r="AG341" s="38">
        <f>IFERROR(0.05*Table1[[#This Row],[Projected population]],"")</f>
        <v>4883.75</v>
      </c>
      <c r="AH341" s="38">
        <f>IFERROR(0.0485*Table1[[#This Row],[Projected population]],"")</f>
        <v>4737.2375000000002</v>
      </c>
      <c r="AI341" s="38">
        <f>IFERROR(0.043*Table1[[#This Row],[Projected population]],"")</f>
        <v>4200.0249999999996</v>
      </c>
      <c r="AJ341" s="38">
        <v>97675</v>
      </c>
      <c r="AK341" s="38">
        <f>SUM(Table1[[#This Row],[105-2.2b Deliveries in unit(Fresh Still births)]:[105-2.2d Deliveries in unit(Live Births)]])</f>
        <v>3426</v>
      </c>
    </row>
    <row r="342" spans="1:37" x14ac:dyDescent="0.15">
      <c r="A342" t="s">
        <v>464</v>
      </c>
      <c r="B342" s="35" t="s">
        <v>100</v>
      </c>
      <c r="C342" s="35" t="s">
        <v>68</v>
      </c>
      <c r="D342" s="35" t="s">
        <v>110</v>
      </c>
      <c r="E342" s="36" t="s">
        <v>102</v>
      </c>
      <c r="F342" s="36" t="s">
        <v>558</v>
      </c>
      <c r="G342" s="37">
        <v>3717</v>
      </c>
      <c r="H342" s="37">
        <v>962</v>
      </c>
      <c r="I342" s="37">
        <v>2509</v>
      </c>
      <c r="J342" s="37">
        <v>13363</v>
      </c>
      <c r="K342" s="37">
        <v>2887</v>
      </c>
      <c r="L342" s="37">
        <v>2774</v>
      </c>
      <c r="M342" s="37">
        <v>2941</v>
      </c>
      <c r="N342" s="37">
        <v>2145</v>
      </c>
      <c r="O342" s="37">
        <v>3075</v>
      </c>
      <c r="P342" s="37">
        <v>124</v>
      </c>
      <c r="Q342" s="37">
        <v>3885</v>
      </c>
      <c r="R342" s="37">
        <v>69</v>
      </c>
      <c r="S342" s="37">
        <v>47</v>
      </c>
      <c r="T342" s="37">
        <v>3870</v>
      </c>
      <c r="U342" s="37">
        <v>2999</v>
      </c>
      <c r="V342" s="37">
        <v>196</v>
      </c>
      <c r="W342" s="37">
        <v>9</v>
      </c>
      <c r="X342" s="37">
        <v>16</v>
      </c>
      <c r="Y342" s="37">
        <v>165</v>
      </c>
      <c r="Z342" s="37">
        <v>5365</v>
      </c>
      <c r="AA342" s="37">
        <v>1616</v>
      </c>
      <c r="AB342" s="37">
        <v>1457</v>
      </c>
      <c r="AC342" s="37">
        <v>920</v>
      </c>
      <c r="AD342" s="37">
        <v>12</v>
      </c>
      <c r="AE342" s="37">
        <v>97</v>
      </c>
      <c r="AF342" s="37">
        <v>876</v>
      </c>
      <c r="AG342" s="38">
        <f>IFERROR(0.05*Table1[[#This Row],[Projected population]],"")</f>
        <v>4883.75</v>
      </c>
      <c r="AH342" s="38">
        <f>IFERROR(0.0485*Table1[[#This Row],[Projected population]],"")</f>
        <v>4737.2375000000002</v>
      </c>
      <c r="AI342" s="38">
        <f>IFERROR(0.043*Table1[[#This Row],[Projected population]],"")</f>
        <v>4200.0249999999996</v>
      </c>
      <c r="AJ342" s="38">
        <v>97675</v>
      </c>
      <c r="AK342" s="38">
        <f>SUM(Table1[[#This Row],[105-2.2b Deliveries in unit(Fresh Still births)]:[105-2.2d Deliveries in unit(Live Births)]])</f>
        <v>3986</v>
      </c>
    </row>
    <row r="343" spans="1:37" x14ac:dyDescent="0.15">
      <c r="A343" t="s">
        <v>465</v>
      </c>
      <c r="B343" s="35" t="s">
        <v>100</v>
      </c>
      <c r="C343" s="35" t="s">
        <v>68</v>
      </c>
      <c r="D343" s="35" t="s">
        <v>111</v>
      </c>
      <c r="E343" s="36" t="s">
        <v>103</v>
      </c>
      <c r="F343" s="36" t="s">
        <v>558</v>
      </c>
      <c r="G343" s="37">
        <v>3661</v>
      </c>
      <c r="H343" s="37">
        <v>1017</v>
      </c>
      <c r="I343" s="37">
        <v>2624</v>
      </c>
      <c r="J343" s="37">
        <v>14105</v>
      </c>
      <c r="K343" s="37">
        <v>2796</v>
      </c>
      <c r="L343" s="37">
        <v>2902</v>
      </c>
      <c r="M343" s="37">
        <v>2113</v>
      </c>
      <c r="N343" s="37">
        <v>2679</v>
      </c>
      <c r="O343" s="37">
        <v>3221</v>
      </c>
      <c r="P343" s="37">
        <v>118</v>
      </c>
      <c r="Q343" s="37">
        <v>3767</v>
      </c>
      <c r="R343" s="37">
        <v>42</v>
      </c>
      <c r="S343" s="37">
        <v>74</v>
      </c>
      <c r="T343" s="37">
        <v>3749</v>
      </c>
      <c r="U343" s="37">
        <v>3629</v>
      </c>
      <c r="V343" s="37">
        <v>269</v>
      </c>
      <c r="W343" s="37">
        <v>14</v>
      </c>
      <c r="X343" s="37">
        <v>37</v>
      </c>
      <c r="Y343" s="37">
        <v>174</v>
      </c>
      <c r="Z343" s="37">
        <v>5890</v>
      </c>
      <c r="AA343" s="37">
        <v>1523</v>
      </c>
      <c r="AB343" s="37">
        <v>1907</v>
      </c>
      <c r="AC343" s="37">
        <v>1031</v>
      </c>
      <c r="AD343" s="37">
        <v>15</v>
      </c>
      <c r="AE343" s="37">
        <v>97</v>
      </c>
      <c r="AF343" s="37">
        <v>375</v>
      </c>
      <c r="AG343" s="38">
        <f>IFERROR(0.05*Table1[[#This Row],[Projected population]],"")</f>
        <v>4883.75</v>
      </c>
      <c r="AH343" s="38">
        <f>IFERROR(0.0485*Table1[[#This Row],[Projected population]],"")</f>
        <v>4737.2375000000002</v>
      </c>
      <c r="AI343" s="38">
        <f>IFERROR(0.043*Table1[[#This Row],[Projected population]],"")</f>
        <v>4200.0249999999996</v>
      </c>
      <c r="AJ343" s="38">
        <v>97675</v>
      </c>
      <c r="AK343" s="38">
        <f>SUM(Table1[[#This Row],[105-2.2b Deliveries in unit(Fresh Still births)]:[105-2.2d Deliveries in unit(Live Births)]])</f>
        <v>3865</v>
      </c>
    </row>
    <row r="344" spans="1:37" x14ac:dyDescent="0.15">
      <c r="A344" t="s">
        <v>467</v>
      </c>
      <c r="B344" s="35" t="s">
        <v>100</v>
      </c>
      <c r="C344" s="35" t="s">
        <v>68</v>
      </c>
      <c r="D344" s="35" t="s">
        <v>112</v>
      </c>
      <c r="E344" s="36" t="s">
        <v>105</v>
      </c>
      <c r="F344" s="36" t="s">
        <v>557</v>
      </c>
      <c r="G344" s="37">
        <v>3478</v>
      </c>
      <c r="H344" s="37">
        <v>855</v>
      </c>
      <c r="I344" s="37">
        <v>1999</v>
      </c>
      <c r="J344" s="37">
        <v>10705</v>
      </c>
      <c r="K344" s="37">
        <v>1852</v>
      </c>
      <c r="L344" s="37">
        <v>1682</v>
      </c>
      <c r="M344" s="37">
        <v>1977</v>
      </c>
      <c r="N344" s="37">
        <v>2060</v>
      </c>
      <c r="O344" s="37">
        <v>2487</v>
      </c>
      <c r="P344" s="37">
        <v>120</v>
      </c>
      <c r="Q344" s="37">
        <v>3632</v>
      </c>
      <c r="R344" s="37">
        <v>43</v>
      </c>
      <c r="S344" s="37">
        <v>45</v>
      </c>
      <c r="T344" s="37">
        <v>3576</v>
      </c>
      <c r="U344" s="37">
        <v>3446</v>
      </c>
      <c r="V344" s="37">
        <v>275</v>
      </c>
      <c r="W344" s="37">
        <v>6</v>
      </c>
      <c r="X344" s="37">
        <v>5</v>
      </c>
      <c r="Y344" s="37">
        <v>141</v>
      </c>
      <c r="Z344" s="37">
        <v>4285</v>
      </c>
      <c r="AA344" s="37">
        <v>810</v>
      </c>
      <c r="AB344" s="37">
        <v>1149</v>
      </c>
      <c r="AC344" s="37">
        <v>1098</v>
      </c>
      <c r="AD344" s="37">
        <v>5</v>
      </c>
      <c r="AE344" s="37">
        <v>120</v>
      </c>
      <c r="AF344" s="37">
        <v>453</v>
      </c>
      <c r="AG344" s="38">
        <f>IFERROR(0.05*Table1[[#This Row],[Projected population]],"")</f>
        <v>4785</v>
      </c>
      <c r="AH344" s="38">
        <f>IFERROR(0.0485*Table1[[#This Row],[Projected population]],"")</f>
        <v>4641.45</v>
      </c>
      <c r="AI344" s="38">
        <f>IFERROR(0.043*Table1[[#This Row],[Projected population]],"")</f>
        <v>4115.0999999999995</v>
      </c>
      <c r="AJ344" s="38">
        <v>95700</v>
      </c>
      <c r="AK344" s="38">
        <f>SUM(Table1[[#This Row],[105-2.2b Deliveries in unit(Fresh Still births)]:[105-2.2d Deliveries in unit(Live Births)]])</f>
        <v>3664</v>
      </c>
    </row>
    <row r="345" spans="1:37" x14ac:dyDescent="0.15">
      <c r="A345" t="s">
        <v>468</v>
      </c>
      <c r="B345" s="35" t="s">
        <v>100</v>
      </c>
      <c r="C345" s="35" t="s">
        <v>68</v>
      </c>
      <c r="D345" s="35" t="s">
        <v>113</v>
      </c>
      <c r="E345" s="36" t="s">
        <v>106</v>
      </c>
      <c r="F345" s="36" t="s">
        <v>557</v>
      </c>
      <c r="G345" s="37">
        <v>3400</v>
      </c>
      <c r="H345" s="37">
        <v>826</v>
      </c>
      <c r="I345" s="37">
        <v>1794</v>
      </c>
      <c r="J345" s="37">
        <v>10329</v>
      </c>
      <c r="K345" s="37">
        <v>2115</v>
      </c>
      <c r="L345" s="37">
        <v>1819</v>
      </c>
      <c r="M345" s="37">
        <v>2127</v>
      </c>
      <c r="N345" s="37">
        <v>1164</v>
      </c>
      <c r="O345" s="37">
        <v>2804</v>
      </c>
      <c r="P345" s="37">
        <v>105</v>
      </c>
      <c r="Q345" s="37">
        <v>3422</v>
      </c>
      <c r="R345" s="37">
        <v>57</v>
      </c>
      <c r="S345" s="37">
        <v>51</v>
      </c>
      <c r="T345" s="37">
        <v>3356</v>
      </c>
      <c r="U345" s="37">
        <v>3316</v>
      </c>
      <c r="V345" s="37">
        <v>287</v>
      </c>
      <c r="W345" s="37">
        <v>16</v>
      </c>
      <c r="X345" s="37">
        <v>13</v>
      </c>
      <c r="Y345" s="37">
        <v>171</v>
      </c>
      <c r="Z345" s="37">
        <v>3976</v>
      </c>
      <c r="AA345" s="37">
        <v>811</v>
      </c>
      <c r="AB345" s="37">
        <v>1102</v>
      </c>
      <c r="AC345" s="37">
        <v>964</v>
      </c>
      <c r="AD345" s="37">
        <v>10</v>
      </c>
      <c r="AE345" s="37">
        <v>134</v>
      </c>
      <c r="AF345" s="37">
        <v>1200</v>
      </c>
      <c r="AG345" s="38">
        <f>IFERROR(0.05*Table1[[#This Row],[Projected population]],"")</f>
        <v>4785</v>
      </c>
      <c r="AH345" s="38">
        <f>IFERROR(0.0485*Table1[[#This Row],[Projected population]],"")</f>
        <v>4641.45</v>
      </c>
      <c r="AI345" s="38">
        <f>IFERROR(0.043*Table1[[#This Row],[Projected population]],"")</f>
        <v>4115.0999999999995</v>
      </c>
      <c r="AJ345" s="38">
        <v>95700</v>
      </c>
      <c r="AK345" s="38">
        <f>SUM(Table1[[#This Row],[105-2.2b Deliveries in unit(Fresh Still births)]:[105-2.2d Deliveries in unit(Live Births)]])</f>
        <v>3464</v>
      </c>
    </row>
    <row r="346" spans="1:37" x14ac:dyDescent="0.15">
      <c r="A346" t="s">
        <v>469</v>
      </c>
      <c r="B346" s="35" t="s">
        <v>100</v>
      </c>
      <c r="C346" s="35" t="s">
        <v>68</v>
      </c>
      <c r="D346" s="35" t="s">
        <v>114</v>
      </c>
      <c r="E346" s="36" t="s">
        <v>107</v>
      </c>
      <c r="F346" s="36" t="s">
        <v>557</v>
      </c>
      <c r="G346" s="37">
        <v>3143</v>
      </c>
      <c r="H346" s="37">
        <v>936</v>
      </c>
      <c r="I346" s="37">
        <v>2898</v>
      </c>
      <c r="J346" s="37">
        <v>12710</v>
      </c>
      <c r="K346" s="37">
        <v>2302</v>
      </c>
      <c r="L346" s="37">
        <v>2440</v>
      </c>
      <c r="M346" s="37">
        <v>1992</v>
      </c>
      <c r="N346" s="37">
        <v>267</v>
      </c>
      <c r="O346" s="37">
        <v>2396</v>
      </c>
      <c r="P346" s="37">
        <v>125</v>
      </c>
      <c r="Q346" s="37">
        <v>3585</v>
      </c>
      <c r="R346" s="37">
        <v>50</v>
      </c>
      <c r="S346" s="37">
        <v>52</v>
      </c>
      <c r="T346" s="37">
        <v>3413</v>
      </c>
      <c r="U346" s="37">
        <v>3390</v>
      </c>
      <c r="V346" s="37">
        <v>275</v>
      </c>
      <c r="W346" s="37">
        <v>21</v>
      </c>
      <c r="X346" s="37">
        <v>9</v>
      </c>
      <c r="Y346" s="37">
        <v>172</v>
      </c>
      <c r="Z346" s="37">
        <v>5514</v>
      </c>
      <c r="AA346" s="37">
        <v>1491</v>
      </c>
      <c r="AB346" s="37">
        <v>1514</v>
      </c>
      <c r="AC346" s="37">
        <v>1188</v>
      </c>
      <c r="AD346" s="37">
        <v>6</v>
      </c>
      <c r="AE346" s="37">
        <v>43</v>
      </c>
      <c r="AF346" s="37">
        <v>920</v>
      </c>
      <c r="AG346" s="38">
        <f>IFERROR(0.05*Table1[[#This Row],[Projected population]],"")</f>
        <v>4785</v>
      </c>
      <c r="AH346" s="38">
        <f>IFERROR(0.0485*Table1[[#This Row],[Projected population]],"")</f>
        <v>4641.45</v>
      </c>
      <c r="AI346" s="38">
        <f>IFERROR(0.043*Table1[[#This Row],[Projected population]],"")</f>
        <v>4115.0999999999995</v>
      </c>
      <c r="AJ346" s="38">
        <v>95700</v>
      </c>
      <c r="AK346" s="38">
        <f>SUM(Table1[[#This Row],[105-2.2b Deliveries in unit(Fresh Still births)]:[105-2.2d Deliveries in unit(Live Births)]])</f>
        <v>3515</v>
      </c>
    </row>
    <row r="347" spans="1:37" x14ac:dyDescent="0.15">
      <c r="A347" t="s">
        <v>470</v>
      </c>
      <c r="B347" s="35" t="s">
        <v>100</v>
      </c>
      <c r="C347" s="35" t="s">
        <v>68</v>
      </c>
      <c r="D347" s="35" t="s">
        <v>115</v>
      </c>
      <c r="E347" s="36" t="s">
        <v>108</v>
      </c>
      <c r="F347" s="36" t="s">
        <v>558</v>
      </c>
      <c r="G347" s="37">
        <v>3071</v>
      </c>
      <c r="H347" s="37">
        <v>879</v>
      </c>
      <c r="I347" s="37">
        <v>2159</v>
      </c>
      <c r="J347" s="37">
        <v>11267</v>
      </c>
      <c r="K347" s="37">
        <v>2093</v>
      </c>
      <c r="L347" s="37">
        <v>2113</v>
      </c>
      <c r="M347" s="37">
        <v>1544</v>
      </c>
      <c r="N347" s="37">
        <v>470</v>
      </c>
      <c r="O347" s="37">
        <v>3092</v>
      </c>
      <c r="P347" s="37">
        <v>112</v>
      </c>
      <c r="Q347" s="37">
        <v>3699</v>
      </c>
      <c r="R347" s="37">
        <v>47</v>
      </c>
      <c r="S347" s="37">
        <v>47</v>
      </c>
      <c r="T347" s="37">
        <v>3639</v>
      </c>
      <c r="U347" s="37">
        <v>3530</v>
      </c>
      <c r="V347" s="37">
        <v>327</v>
      </c>
      <c r="W347" s="37">
        <v>11</v>
      </c>
      <c r="X347" s="37">
        <v>7</v>
      </c>
      <c r="Y347" s="37">
        <v>169</v>
      </c>
      <c r="Z347" s="37">
        <v>5151</v>
      </c>
      <c r="AA347" s="37">
        <v>1544</v>
      </c>
      <c r="AB347" s="37">
        <v>1417</v>
      </c>
      <c r="AC347" s="37">
        <v>952</v>
      </c>
      <c r="AD347" s="37">
        <v>6</v>
      </c>
      <c r="AE347" s="37">
        <v>65</v>
      </c>
      <c r="AF347" s="37">
        <v>1183</v>
      </c>
      <c r="AG347" s="38">
        <f>IFERROR(0.05*Table1[[#This Row],[Projected population]],"")</f>
        <v>4883.75</v>
      </c>
      <c r="AH347" s="38">
        <f>IFERROR(0.0485*Table1[[#This Row],[Projected population]],"")</f>
        <v>4737.2375000000002</v>
      </c>
      <c r="AI347" s="38">
        <f>IFERROR(0.043*Table1[[#This Row],[Projected population]],"")</f>
        <v>4200.0249999999996</v>
      </c>
      <c r="AJ347" s="38">
        <v>97675</v>
      </c>
      <c r="AK347" s="38">
        <f>SUM(Table1[[#This Row],[105-2.2b Deliveries in unit(Fresh Still births)]:[105-2.2d Deliveries in unit(Live Births)]])</f>
        <v>3733</v>
      </c>
    </row>
    <row r="348" spans="1:37" x14ac:dyDescent="0.15">
      <c r="A348" t="s">
        <v>545</v>
      </c>
      <c r="B348" s="35" t="s">
        <v>100</v>
      </c>
      <c r="C348" s="35" t="s">
        <v>68</v>
      </c>
      <c r="D348" s="35" t="s">
        <v>536</v>
      </c>
      <c r="E348" s="36" t="s">
        <v>101</v>
      </c>
      <c r="F348" s="36" t="s">
        <v>558</v>
      </c>
      <c r="G348" s="37">
        <v>1458</v>
      </c>
      <c r="H348" s="37">
        <v>558</v>
      </c>
      <c r="I348" s="37">
        <v>901</v>
      </c>
      <c r="J348" s="37">
        <v>5325</v>
      </c>
      <c r="K348" s="37">
        <v>1209</v>
      </c>
      <c r="L348" s="37">
        <v>1097</v>
      </c>
      <c r="M348" s="37">
        <v>888</v>
      </c>
      <c r="N348" s="37">
        <v>513</v>
      </c>
      <c r="O348" s="37">
        <v>1271</v>
      </c>
      <c r="P348" s="37">
        <v>45</v>
      </c>
      <c r="Q348" s="37">
        <v>964</v>
      </c>
      <c r="R348" s="37">
        <v>5</v>
      </c>
      <c r="S348" s="37">
        <v>6</v>
      </c>
      <c r="T348" s="37">
        <v>954</v>
      </c>
      <c r="U348" s="37">
        <v>878</v>
      </c>
      <c r="V348" s="37">
        <v>62</v>
      </c>
      <c r="W348" s="37">
        <v>3</v>
      </c>
      <c r="X348" s="37">
        <v>0</v>
      </c>
      <c r="Y348" s="37">
        <v>37</v>
      </c>
      <c r="Z348" s="37">
        <v>2123</v>
      </c>
      <c r="AA348" s="37">
        <v>521</v>
      </c>
      <c r="AB348" s="37">
        <v>587</v>
      </c>
      <c r="AC348" s="37">
        <v>273</v>
      </c>
      <c r="AD348" s="37">
        <v>0</v>
      </c>
      <c r="AE348" s="37">
        <v>9</v>
      </c>
      <c r="AF348" s="37">
        <v>106</v>
      </c>
      <c r="AG348" s="38">
        <f>IFERROR(0.05*Table1[[#This Row],[Projected population]],"")</f>
        <v>0</v>
      </c>
      <c r="AH348" s="38">
        <f>IFERROR(0.0485*Table1[[#This Row],[Projected population]],"")</f>
        <v>0</v>
      </c>
      <c r="AI348" s="38">
        <f>IFERROR(0.043*Table1[[#This Row],[Projected population]],"")</f>
        <v>0</v>
      </c>
      <c r="AJ348" s="38"/>
      <c r="AK348" s="38">
        <f>SUM(Table1[[#This Row],[105-2.2b Deliveries in unit(Fresh Still births)]:[105-2.2d Deliveries in unit(Live Births)]])</f>
        <v>965</v>
      </c>
    </row>
    <row r="349" spans="1:37" x14ac:dyDescent="0.15">
      <c r="A349" t="s">
        <v>546</v>
      </c>
      <c r="B349" s="35" t="s">
        <v>100</v>
      </c>
      <c r="C349" s="35" t="s">
        <v>68</v>
      </c>
      <c r="D349" s="35" t="s">
        <v>537</v>
      </c>
      <c r="E349" s="36" t="s">
        <v>102</v>
      </c>
      <c r="F349" s="36" t="s">
        <v>558</v>
      </c>
      <c r="G349" s="37">
        <v>1480</v>
      </c>
      <c r="H349" s="37">
        <v>544</v>
      </c>
      <c r="I349" s="37">
        <v>895</v>
      </c>
      <c r="J349" s="37">
        <v>5350</v>
      </c>
      <c r="K349" s="37">
        <v>1267</v>
      </c>
      <c r="L349" s="37">
        <v>1296</v>
      </c>
      <c r="M349" s="37">
        <v>1200</v>
      </c>
      <c r="N349" s="37">
        <v>1028</v>
      </c>
      <c r="O349" s="37">
        <v>1306</v>
      </c>
      <c r="P349" s="37">
        <v>43</v>
      </c>
      <c r="Q349" s="37">
        <v>1004</v>
      </c>
      <c r="R349" s="37">
        <v>4</v>
      </c>
      <c r="S349" s="37">
        <v>1</v>
      </c>
      <c r="T349" s="37">
        <v>999</v>
      </c>
      <c r="U349" s="37">
        <v>958</v>
      </c>
      <c r="V349" s="37">
        <v>66</v>
      </c>
      <c r="W349" s="37">
        <v>2</v>
      </c>
      <c r="X349" s="37">
        <v>0</v>
      </c>
      <c r="Y349" s="37">
        <v>26</v>
      </c>
      <c r="Z349" s="37">
        <v>2175</v>
      </c>
      <c r="AA349" s="37">
        <v>530</v>
      </c>
      <c r="AB349" s="37">
        <v>552</v>
      </c>
      <c r="AC349" s="37">
        <v>301</v>
      </c>
      <c r="AD349" s="37">
        <v>0</v>
      </c>
      <c r="AE349" s="37">
        <v>1</v>
      </c>
      <c r="AF349" s="37">
        <v>109</v>
      </c>
      <c r="AG349" s="38">
        <f>IFERROR(0.05*Table1[[#This Row],[Projected population]],"")</f>
        <v>0</v>
      </c>
      <c r="AH349" s="38">
        <f>IFERROR(0.0485*Table1[[#This Row],[Projected population]],"")</f>
        <v>0</v>
      </c>
      <c r="AI349" s="38">
        <f>IFERROR(0.043*Table1[[#This Row],[Projected population]],"")</f>
        <v>0</v>
      </c>
      <c r="AJ349" s="38"/>
      <c r="AK349" s="38">
        <f>SUM(Table1[[#This Row],[105-2.2b Deliveries in unit(Fresh Still births)]:[105-2.2d Deliveries in unit(Live Births)]])</f>
        <v>1004</v>
      </c>
    </row>
    <row r="350" spans="1:37" x14ac:dyDescent="0.15">
      <c r="A350" t="s">
        <v>547</v>
      </c>
      <c r="B350" s="35" t="s">
        <v>100</v>
      </c>
      <c r="C350" s="35" t="s">
        <v>68</v>
      </c>
      <c r="D350" s="35" t="s">
        <v>538</v>
      </c>
      <c r="E350" s="36" t="s">
        <v>103</v>
      </c>
      <c r="F350" s="36" t="s">
        <v>558</v>
      </c>
      <c r="G350" s="37">
        <v>1444</v>
      </c>
      <c r="H350" s="37">
        <v>642</v>
      </c>
      <c r="I350" s="37">
        <v>1064</v>
      </c>
      <c r="J350" s="37">
        <v>5418</v>
      </c>
      <c r="K350" s="37">
        <v>1059</v>
      </c>
      <c r="L350" s="37">
        <v>1280</v>
      </c>
      <c r="M350" s="37">
        <v>927</v>
      </c>
      <c r="N350" s="37">
        <v>985</v>
      </c>
      <c r="O350" s="37">
        <v>1342</v>
      </c>
      <c r="P350" s="37">
        <v>45</v>
      </c>
      <c r="Q350" s="37">
        <v>1032</v>
      </c>
      <c r="R350" s="37">
        <v>2</v>
      </c>
      <c r="S350" s="37">
        <v>7</v>
      </c>
      <c r="T350" s="37">
        <v>1016</v>
      </c>
      <c r="U350" s="37">
        <v>973</v>
      </c>
      <c r="V350" s="37">
        <v>95</v>
      </c>
      <c r="W350" s="37">
        <v>3</v>
      </c>
      <c r="X350" s="37">
        <v>0</v>
      </c>
      <c r="Y350" s="37">
        <v>52</v>
      </c>
      <c r="Z350" s="37">
        <v>2371</v>
      </c>
      <c r="AA350" s="37">
        <v>657</v>
      </c>
      <c r="AB350" s="37">
        <v>588</v>
      </c>
      <c r="AC350" s="37">
        <v>289</v>
      </c>
      <c r="AD350" s="37">
        <v>0</v>
      </c>
      <c r="AE350" s="37">
        <v>18</v>
      </c>
      <c r="AF350" s="37">
        <v>124</v>
      </c>
      <c r="AG350" s="38">
        <f>IFERROR(0.05*Table1[[#This Row],[Projected population]],"")</f>
        <v>0</v>
      </c>
      <c r="AH350" s="38">
        <f>IFERROR(0.0485*Table1[[#This Row],[Projected population]],"")</f>
        <v>0</v>
      </c>
      <c r="AI350" s="38">
        <f>IFERROR(0.043*Table1[[#This Row],[Projected population]],"")</f>
        <v>0</v>
      </c>
      <c r="AJ350" s="38"/>
      <c r="AK350" s="38">
        <f>SUM(Table1[[#This Row],[105-2.2b Deliveries in unit(Fresh Still births)]:[105-2.2d Deliveries in unit(Live Births)]])</f>
        <v>1025</v>
      </c>
    </row>
    <row r="351" spans="1:37" x14ac:dyDescent="0.15">
      <c r="A351" t="s">
        <v>549</v>
      </c>
      <c r="B351" s="35" t="s">
        <v>100</v>
      </c>
      <c r="C351" s="35" t="s">
        <v>68</v>
      </c>
      <c r="D351" s="35" t="s">
        <v>539</v>
      </c>
      <c r="E351" s="36" t="s">
        <v>105</v>
      </c>
      <c r="F351" s="36" t="s">
        <v>557</v>
      </c>
      <c r="G351" s="37">
        <v>1575</v>
      </c>
      <c r="H351" s="37">
        <v>542</v>
      </c>
      <c r="I351" s="37">
        <v>839</v>
      </c>
      <c r="J351" s="37">
        <v>4710</v>
      </c>
      <c r="K351" s="37">
        <v>1238</v>
      </c>
      <c r="L351" s="37">
        <v>1148</v>
      </c>
      <c r="M351" s="37">
        <v>1129</v>
      </c>
      <c r="N351" s="37">
        <v>990</v>
      </c>
      <c r="O351" s="37">
        <v>1842</v>
      </c>
      <c r="P351" s="37">
        <v>54</v>
      </c>
      <c r="Q351" s="37">
        <v>927</v>
      </c>
      <c r="R351" s="37">
        <v>5</v>
      </c>
      <c r="S351" s="37"/>
      <c r="T351" s="37">
        <v>933</v>
      </c>
      <c r="U351" s="37">
        <v>876</v>
      </c>
      <c r="V351" s="37">
        <v>69</v>
      </c>
      <c r="W351" s="37">
        <v>3</v>
      </c>
      <c r="X351" s="37">
        <v>1</v>
      </c>
      <c r="Y351" s="37">
        <v>15</v>
      </c>
      <c r="Z351" s="37">
        <v>1540</v>
      </c>
      <c r="AA351" s="37">
        <v>326</v>
      </c>
      <c r="AB351" s="37">
        <v>315</v>
      </c>
      <c r="AC351" s="37">
        <v>148</v>
      </c>
      <c r="AD351" s="37">
        <v>1</v>
      </c>
      <c r="AE351" s="37">
        <v>6</v>
      </c>
      <c r="AF351" s="37">
        <v>50</v>
      </c>
      <c r="AG351" s="38">
        <f>IFERROR(0.05*Table1[[#This Row],[Projected population]],"")</f>
        <v>0</v>
      </c>
      <c r="AH351" s="38">
        <f>IFERROR(0.0485*Table1[[#This Row],[Projected population]],"")</f>
        <v>0</v>
      </c>
      <c r="AI351" s="38">
        <f>IFERROR(0.043*Table1[[#This Row],[Projected population]],"")</f>
        <v>0</v>
      </c>
      <c r="AJ351" s="38"/>
      <c r="AK351" s="38">
        <f>SUM(Table1[[#This Row],[105-2.2b Deliveries in unit(Fresh Still births)]:[105-2.2d Deliveries in unit(Live Births)]])</f>
        <v>938</v>
      </c>
    </row>
    <row r="352" spans="1:37" x14ac:dyDescent="0.15">
      <c r="A352" t="s">
        <v>550</v>
      </c>
      <c r="B352" s="35" t="s">
        <v>100</v>
      </c>
      <c r="C352" s="35" t="s">
        <v>68</v>
      </c>
      <c r="D352" s="35" t="s">
        <v>540</v>
      </c>
      <c r="E352" s="36" t="s">
        <v>106</v>
      </c>
      <c r="F352" s="36" t="s">
        <v>557</v>
      </c>
      <c r="G352" s="37">
        <v>1581</v>
      </c>
      <c r="H352" s="37">
        <v>606</v>
      </c>
      <c r="I352" s="37">
        <v>832</v>
      </c>
      <c r="J352" s="37">
        <v>4962</v>
      </c>
      <c r="K352" s="37">
        <v>1127</v>
      </c>
      <c r="L352" s="37">
        <v>1057</v>
      </c>
      <c r="M352" s="37">
        <v>785</v>
      </c>
      <c r="N352" s="37">
        <v>811</v>
      </c>
      <c r="O352" s="37">
        <v>1317</v>
      </c>
      <c r="P352" s="37">
        <v>189</v>
      </c>
      <c r="Q352" s="37">
        <v>910</v>
      </c>
      <c r="R352" s="37">
        <v>10</v>
      </c>
      <c r="S352" s="37">
        <v>2</v>
      </c>
      <c r="T352" s="37">
        <v>905</v>
      </c>
      <c r="U352" s="37">
        <v>730</v>
      </c>
      <c r="V352" s="37">
        <v>84</v>
      </c>
      <c r="W352" s="37">
        <v>3</v>
      </c>
      <c r="X352" s="37">
        <v>0</v>
      </c>
      <c r="Y352" s="37">
        <v>21</v>
      </c>
      <c r="Z352" s="37">
        <v>2013</v>
      </c>
      <c r="AA352" s="37">
        <v>460</v>
      </c>
      <c r="AB352" s="37">
        <v>459</v>
      </c>
      <c r="AC352" s="37">
        <v>268</v>
      </c>
      <c r="AD352" s="37">
        <v>0</v>
      </c>
      <c r="AE352" s="37">
        <v>13</v>
      </c>
      <c r="AF352" s="37">
        <v>88</v>
      </c>
      <c r="AG352" s="38">
        <f>IFERROR(0.05*Table1[[#This Row],[Projected population]],"")</f>
        <v>0</v>
      </c>
      <c r="AH352" s="38">
        <f>IFERROR(0.0485*Table1[[#This Row],[Projected population]],"")</f>
        <v>0</v>
      </c>
      <c r="AI352" s="38">
        <f>IFERROR(0.043*Table1[[#This Row],[Projected population]],"")</f>
        <v>0</v>
      </c>
      <c r="AJ352" s="38"/>
      <c r="AK352" s="38">
        <f>SUM(Table1[[#This Row],[105-2.2b Deliveries in unit(Fresh Still births)]:[105-2.2d Deliveries in unit(Live Births)]])</f>
        <v>917</v>
      </c>
    </row>
    <row r="353" spans="1:37" x14ac:dyDescent="0.15">
      <c r="A353" t="s">
        <v>551</v>
      </c>
      <c r="B353" s="35" t="s">
        <v>100</v>
      </c>
      <c r="C353" s="35" t="s">
        <v>68</v>
      </c>
      <c r="D353" s="35" t="s">
        <v>541</v>
      </c>
      <c r="E353" s="36" t="s">
        <v>107</v>
      </c>
      <c r="F353" s="36" t="s">
        <v>557</v>
      </c>
      <c r="G353" s="37">
        <v>1383</v>
      </c>
      <c r="H353" s="37">
        <v>548</v>
      </c>
      <c r="I353" s="37">
        <v>978</v>
      </c>
      <c r="J353" s="37">
        <v>5116</v>
      </c>
      <c r="K353" s="37">
        <v>1117</v>
      </c>
      <c r="L353" s="37">
        <v>1165</v>
      </c>
      <c r="M353" s="37">
        <v>1157</v>
      </c>
      <c r="N353" s="37">
        <v>530</v>
      </c>
      <c r="O353" s="37">
        <v>1133</v>
      </c>
      <c r="P353" s="37">
        <v>62</v>
      </c>
      <c r="Q353" s="37">
        <v>1020</v>
      </c>
      <c r="R353" s="37">
        <v>7</v>
      </c>
      <c r="S353" s="37">
        <v>3</v>
      </c>
      <c r="T353" s="37">
        <v>996</v>
      </c>
      <c r="U353" s="37">
        <v>983</v>
      </c>
      <c r="V353" s="37">
        <v>74</v>
      </c>
      <c r="W353" s="37">
        <v>3</v>
      </c>
      <c r="X353" s="37">
        <v>0</v>
      </c>
      <c r="Y353" s="37">
        <v>26</v>
      </c>
      <c r="Z353" s="37">
        <v>2274</v>
      </c>
      <c r="AA353" s="37">
        <v>464</v>
      </c>
      <c r="AB353" s="37">
        <v>574</v>
      </c>
      <c r="AC353" s="37">
        <v>300</v>
      </c>
      <c r="AD353" s="37">
        <v>0</v>
      </c>
      <c r="AE353" s="37">
        <v>0</v>
      </c>
      <c r="AF353" s="37">
        <v>105</v>
      </c>
      <c r="AG353" s="38">
        <f>IFERROR(0.05*Table1[[#This Row],[Projected population]],"")</f>
        <v>0</v>
      </c>
      <c r="AH353" s="38">
        <f>IFERROR(0.0485*Table1[[#This Row],[Projected population]],"")</f>
        <v>0</v>
      </c>
      <c r="AI353" s="38">
        <f>IFERROR(0.043*Table1[[#This Row],[Projected population]],"")</f>
        <v>0</v>
      </c>
      <c r="AJ353" s="38"/>
      <c r="AK353" s="38">
        <f>SUM(Table1[[#This Row],[105-2.2b Deliveries in unit(Fresh Still births)]:[105-2.2d Deliveries in unit(Live Births)]])</f>
        <v>1006</v>
      </c>
    </row>
    <row r="354" spans="1:37" x14ac:dyDescent="0.15">
      <c r="A354" t="s">
        <v>552</v>
      </c>
      <c r="B354" s="35" t="s">
        <v>100</v>
      </c>
      <c r="C354" s="35" t="s">
        <v>68</v>
      </c>
      <c r="D354" s="35" t="s">
        <v>542</v>
      </c>
      <c r="E354" s="36" t="s">
        <v>108</v>
      </c>
      <c r="F354" s="36" t="s">
        <v>558</v>
      </c>
      <c r="G354" s="37">
        <v>1237</v>
      </c>
      <c r="H354" s="37">
        <v>519</v>
      </c>
      <c r="I354" s="37">
        <v>1002</v>
      </c>
      <c r="J354" s="37">
        <v>4887</v>
      </c>
      <c r="K354" s="37">
        <v>970</v>
      </c>
      <c r="L354" s="37">
        <v>1023</v>
      </c>
      <c r="M354" s="37">
        <v>895</v>
      </c>
      <c r="N354" s="37">
        <v>327</v>
      </c>
      <c r="O354" s="37">
        <v>1067</v>
      </c>
      <c r="P354" s="37">
        <v>37</v>
      </c>
      <c r="Q354" s="37">
        <v>995</v>
      </c>
      <c r="R354" s="37">
        <v>6</v>
      </c>
      <c r="S354" s="37">
        <v>4</v>
      </c>
      <c r="T354" s="37">
        <v>994</v>
      </c>
      <c r="U354" s="37">
        <v>954</v>
      </c>
      <c r="V354" s="37">
        <v>90</v>
      </c>
      <c r="W354" s="37">
        <v>5</v>
      </c>
      <c r="X354" s="37">
        <v>0</v>
      </c>
      <c r="Y354" s="37">
        <v>22</v>
      </c>
      <c r="Z354" s="37">
        <v>2068</v>
      </c>
      <c r="AA354" s="37">
        <v>435</v>
      </c>
      <c r="AB354" s="37">
        <v>580</v>
      </c>
      <c r="AC354" s="37">
        <v>259</v>
      </c>
      <c r="AD354" s="37">
        <v>0</v>
      </c>
      <c r="AE354" s="37">
        <v>10</v>
      </c>
      <c r="AF354" s="37">
        <v>79</v>
      </c>
      <c r="AG354" s="38">
        <f>IFERROR(0.05*Table1[[#This Row],[Projected population]],"")</f>
        <v>0</v>
      </c>
      <c r="AH354" s="38">
        <f>IFERROR(0.0485*Table1[[#This Row],[Projected population]],"")</f>
        <v>0</v>
      </c>
      <c r="AI354" s="38">
        <f>IFERROR(0.043*Table1[[#This Row],[Projected population]],"")</f>
        <v>0</v>
      </c>
      <c r="AJ354" s="38"/>
      <c r="AK354" s="38">
        <f>SUM(Table1[[#This Row],[105-2.2b Deliveries in unit(Fresh Still births)]:[105-2.2d Deliveries in unit(Live Births)]])</f>
        <v>1004</v>
      </c>
    </row>
    <row r="355" spans="1:37" x14ac:dyDescent="0.15">
      <c r="A355" t="s">
        <v>471</v>
      </c>
      <c r="B355" s="35" t="s">
        <v>100</v>
      </c>
      <c r="C355" s="35" t="s">
        <v>69</v>
      </c>
      <c r="D355" s="35" t="s">
        <v>109</v>
      </c>
      <c r="E355" s="36" t="s">
        <v>101</v>
      </c>
      <c r="F355" s="36" t="s">
        <v>558</v>
      </c>
      <c r="G355" s="37">
        <v>1623</v>
      </c>
      <c r="H355" s="37">
        <v>703</v>
      </c>
      <c r="I355" s="37">
        <v>1383</v>
      </c>
      <c r="J355" s="37">
        <v>6119</v>
      </c>
      <c r="K355" s="37">
        <v>1148</v>
      </c>
      <c r="L355" s="37">
        <v>1326</v>
      </c>
      <c r="M355" s="37">
        <v>1188</v>
      </c>
      <c r="N355" s="37">
        <v>274</v>
      </c>
      <c r="O355" s="37">
        <v>1329</v>
      </c>
      <c r="P355" s="37">
        <v>27</v>
      </c>
      <c r="Q355" s="37">
        <v>1049</v>
      </c>
      <c r="R355" s="37">
        <v>2</v>
      </c>
      <c r="S355" s="37">
        <v>0</v>
      </c>
      <c r="T355" s="37">
        <v>1047</v>
      </c>
      <c r="U355" s="37">
        <v>1014</v>
      </c>
      <c r="V355" s="37">
        <v>47</v>
      </c>
      <c r="W355" s="37">
        <v>1</v>
      </c>
      <c r="X355" s="37"/>
      <c r="Y355" s="37">
        <v>8</v>
      </c>
      <c r="Z355" s="37">
        <v>2715</v>
      </c>
      <c r="AA355" s="37">
        <v>561</v>
      </c>
      <c r="AB355" s="37">
        <v>867</v>
      </c>
      <c r="AC355" s="37">
        <v>402</v>
      </c>
      <c r="AD355" s="37"/>
      <c r="AE355" s="37">
        <v>1</v>
      </c>
      <c r="AF355" s="37">
        <v>52</v>
      </c>
      <c r="AG355" s="38">
        <f>IFERROR(0.05*Table1[[#This Row],[Projected population]],"")</f>
        <v>2428.75</v>
      </c>
      <c r="AH355" s="38">
        <f>IFERROR(0.0485*Table1[[#This Row],[Projected population]],"")</f>
        <v>2355.8875000000003</v>
      </c>
      <c r="AI355" s="38">
        <f>IFERROR(0.043*Table1[[#This Row],[Projected population]],"")</f>
        <v>2088.7249999999999</v>
      </c>
      <c r="AJ355" s="38">
        <v>48575</v>
      </c>
      <c r="AK355" s="38">
        <f>SUM(Table1[[#This Row],[105-2.2b Deliveries in unit(Fresh Still births)]:[105-2.2d Deliveries in unit(Live Births)]])</f>
        <v>1049</v>
      </c>
    </row>
    <row r="356" spans="1:37" x14ac:dyDescent="0.15">
      <c r="A356" t="s">
        <v>472</v>
      </c>
      <c r="B356" s="35" t="s">
        <v>100</v>
      </c>
      <c r="C356" s="35" t="s">
        <v>69</v>
      </c>
      <c r="D356" s="35" t="s">
        <v>110</v>
      </c>
      <c r="E356" s="36" t="s">
        <v>102</v>
      </c>
      <c r="F356" s="36" t="s">
        <v>558</v>
      </c>
      <c r="G356" s="37">
        <v>1527</v>
      </c>
      <c r="H356" s="37">
        <v>617</v>
      </c>
      <c r="I356" s="37">
        <v>1366</v>
      </c>
      <c r="J356" s="37">
        <v>5991</v>
      </c>
      <c r="K356" s="37">
        <v>1165</v>
      </c>
      <c r="L356" s="37">
        <v>1353</v>
      </c>
      <c r="M356" s="37">
        <v>1109</v>
      </c>
      <c r="N356" s="37">
        <v>1010</v>
      </c>
      <c r="O356" s="37">
        <v>1498</v>
      </c>
      <c r="P356" s="37">
        <v>13</v>
      </c>
      <c r="Q356" s="37">
        <v>1257</v>
      </c>
      <c r="R356" s="37">
        <v>3</v>
      </c>
      <c r="S356" s="37">
        <v>5</v>
      </c>
      <c r="T356" s="37">
        <v>1251</v>
      </c>
      <c r="U356" s="37">
        <v>1157</v>
      </c>
      <c r="V356" s="37">
        <v>48</v>
      </c>
      <c r="W356" s="37">
        <v>1</v>
      </c>
      <c r="X356" s="37">
        <v>0</v>
      </c>
      <c r="Y356" s="37">
        <v>19</v>
      </c>
      <c r="Z356" s="37">
        <v>3209</v>
      </c>
      <c r="AA356" s="37">
        <v>968</v>
      </c>
      <c r="AB356" s="37">
        <v>984</v>
      </c>
      <c r="AC356" s="37">
        <v>234</v>
      </c>
      <c r="AD356" s="37">
        <v>0</v>
      </c>
      <c r="AE356" s="37">
        <v>8</v>
      </c>
      <c r="AF356" s="37">
        <v>114</v>
      </c>
      <c r="AG356" s="38">
        <f>IFERROR(0.05*Table1[[#This Row],[Projected population]],"")</f>
        <v>2428.75</v>
      </c>
      <c r="AH356" s="38">
        <f>IFERROR(0.0485*Table1[[#This Row],[Projected population]],"")</f>
        <v>2355.8875000000003</v>
      </c>
      <c r="AI356" s="38">
        <f>IFERROR(0.043*Table1[[#This Row],[Projected population]],"")</f>
        <v>2088.7249999999999</v>
      </c>
      <c r="AJ356" s="38">
        <v>48575</v>
      </c>
      <c r="AK356" s="38">
        <f>SUM(Table1[[#This Row],[105-2.2b Deliveries in unit(Fresh Still births)]:[105-2.2d Deliveries in unit(Live Births)]])</f>
        <v>1259</v>
      </c>
    </row>
    <row r="357" spans="1:37" x14ac:dyDescent="0.15">
      <c r="A357" t="s">
        <v>473</v>
      </c>
      <c r="B357" s="35" t="s">
        <v>100</v>
      </c>
      <c r="C357" s="35" t="s">
        <v>69</v>
      </c>
      <c r="D357" s="35" t="s">
        <v>111</v>
      </c>
      <c r="E357" s="36" t="s">
        <v>103</v>
      </c>
      <c r="F357" s="36" t="s">
        <v>558</v>
      </c>
      <c r="G357" s="37">
        <v>1563</v>
      </c>
      <c r="H357" s="37">
        <v>735</v>
      </c>
      <c r="I357" s="37">
        <v>1423</v>
      </c>
      <c r="J357" s="37">
        <v>5973</v>
      </c>
      <c r="K357" s="37">
        <v>1149</v>
      </c>
      <c r="L357" s="37">
        <v>1283</v>
      </c>
      <c r="M357" s="37">
        <v>1098</v>
      </c>
      <c r="N357" s="37">
        <v>1249</v>
      </c>
      <c r="O357" s="37">
        <v>1386</v>
      </c>
      <c r="P357" s="37">
        <v>33</v>
      </c>
      <c r="Q357" s="37">
        <v>1424</v>
      </c>
      <c r="R357" s="37">
        <v>5</v>
      </c>
      <c r="S357" s="37">
        <v>8</v>
      </c>
      <c r="T357" s="37">
        <v>1400</v>
      </c>
      <c r="U357" s="37">
        <v>1382</v>
      </c>
      <c r="V357" s="37">
        <v>55</v>
      </c>
      <c r="W357" s="37">
        <v>0</v>
      </c>
      <c r="X357" s="37">
        <v>1</v>
      </c>
      <c r="Y357" s="37">
        <v>14</v>
      </c>
      <c r="Z357" s="37">
        <v>3282</v>
      </c>
      <c r="AA357" s="37">
        <v>728</v>
      </c>
      <c r="AB357" s="37">
        <v>1018</v>
      </c>
      <c r="AC357" s="37">
        <v>275</v>
      </c>
      <c r="AD357" s="37">
        <v>3</v>
      </c>
      <c r="AE357" s="37">
        <v>11</v>
      </c>
      <c r="AF357" s="37">
        <v>117</v>
      </c>
      <c r="AG357" s="38">
        <f>IFERROR(0.05*Table1[[#This Row],[Projected population]],"")</f>
        <v>2428.75</v>
      </c>
      <c r="AH357" s="38">
        <f>IFERROR(0.0485*Table1[[#This Row],[Projected population]],"")</f>
        <v>2355.8875000000003</v>
      </c>
      <c r="AI357" s="38">
        <f>IFERROR(0.043*Table1[[#This Row],[Projected population]],"")</f>
        <v>2088.7249999999999</v>
      </c>
      <c r="AJ357" s="38">
        <v>48575</v>
      </c>
      <c r="AK357" s="38">
        <f>SUM(Table1[[#This Row],[105-2.2b Deliveries in unit(Fresh Still births)]:[105-2.2d Deliveries in unit(Live Births)]])</f>
        <v>1413</v>
      </c>
    </row>
    <row r="358" spans="1:37" x14ac:dyDescent="0.15">
      <c r="A358" t="s">
        <v>475</v>
      </c>
      <c r="B358" s="35" t="s">
        <v>100</v>
      </c>
      <c r="C358" s="35" t="s">
        <v>69</v>
      </c>
      <c r="D358" s="35" t="s">
        <v>112</v>
      </c>
      <c r="E358" s="36" t="s">
        <v>105</v>
      </c>
      <c r="F358" s="36" t="s">
        <v>557</v>
      </c>
      <c r="G358" s="37">
        <v>1439</v>
      </c>
      <c r="H358" s="37">
        <v>469</v>
      </c>
      <c r="I358" s="37">
        <v>898</v>
      </c>
      <c r="J358" s="37">
        <v>5055</v>
      </c>
      <c r="K358" s="37">
        <v>1154</v>
      </c>
      <c r="L358" s="37">
        <v>1120</v>
      </c>
      <c r="M358" s="37">
        <v>1068</v>
      </c>
      <c r="N358" s="37">
        <v>746</v>
      </c>
      <c r="O358" s="37">
        <v>1205</v>
      </c>
      <c r="P358" s="37">
        <v>18</v>
      </c>
      <c r="Q358" s="37">
        <v>822</v>
      </c>
      <c r="R358" s="37">
        <v>2</v>
      </c>
      <c r="S358" s="37">
        <v>4</v>
      </c>
      <c r="T358" s="37">
        <v>816</v>
      </c>
      <c r="U358" s="37">
        <v>692</v>
      </c>
      <c r="V358" s="37">
        <v>36</v>
      </c>
      <c r="W358" s="37">
        <v>2</v>
      </c>
      <c r="X358" s="37"/>
      <c r="Y358" s="37">
        <v>9</v>
      </c>
      <c r="Z358" s="37">
        <v>1499</v>
      </c>
      <c r="AA358" s="37">
        <v>86</v>
      </c>
      <c r="AB358" s="37">
        <v>476</v>
      </c>
      <c r="AC358" s="37">
        <v>258</v>
      </c>
      <c r="AD358" s="37"/>
      <c r="AE358" s="37">
        <v>6</v>
      </c>
      <c r="AF358" s="37">
        <v>25</v>
      </c>
      <c r="AG358" s="38">
        <f>IFERROR(0.05*Table1[[#This Row],[Projected population]],"")</f>
        <v>2407.5</v>
      </c>
      <c r="AH358" s="38">
        <f>IFERROR(0.0485*Table1[[#This Row],[Projected population]],"")</f>
        <v>2335.2750000000001</v>
      </c>
      <c r="AI358" s="38">
        <f>IFERROR(0.043*Table1[[#This Row],[Projected population]],"")</f>
        <v>2070.4499999999998</v>
      </c>
      <c r="AJ358" s="38">
        <v>48150</v>
      </c>
      <c r="AK358" s="38">
        <f>SUM(Table1[[#This Row],[105-2.2b Deliveries in unit(Fresh Still births)]:[105-2.2d Deliveries in unit(Live Births)]])</f>
        <v>822</v>
      </c>
    </row>
    <row r="359" spans="1:37" x14ac:dyDescent="0.15">
      <c r="A359" t="s">
        <v>476</v>
      </c>
      <c r="B359" s="35" t="s">
        <v>100</v>
      </c>
      <c r="C359" s="35" t="s">
        <v>69</v>
      </c>
      <c r="D359" s="35" t="s">
        <v>113</v>
      </c>
      <c r="E359" s="36" t="s">
        <v>106</v>
      </c>
      <c r="F359" s="36" t="s">
        <v>557</v>
      </c>
      <c r="G359" s="37">
        <v>1450</v>
      </c>
      <c r="H359" s="37">
        <v>570</v>
      </c>
      <c r="I359" s="37">
        <v>716</v>
      </c>
      <c r="J359" s="37">
        <v>4683</v>
      </c>
      <c r="K359" s="37">
        <v>1125</v>
      </c>
      <c r="L359" s="37">
        <v>1092</v>
      </c>
      <c r="M359" s="37">
        <v>1114</v>
      </c>
      <c r="N359" s="37">
        <v>439</v>
      </c>
      <c r="O359" s="37">
        <v>1195</v>
      </c>
      <c r="P359" s="37">
        <v>14</v>
      </c>
      <c r="Q359" s="37">
        <v>920</v>
      </c>
      <c r="R359" s="37">
        <v>2</v>
      </c>
      <c r="S359" s="37">
        <v>2</v>
      </c>
      <c r="T359" s="37">
        <v>917</v>
      </c>
      <c r="U359" s="37">
        <v>879</v>
      </c>
      <c r="V359" s="37">
        <v>36</v>
      </c>
      <c r="W359" s="37">
        <v>3</v>
      </c>
      <c r="X359" s="37"/>
      <c r="Y359" s="37">
        <v>11</v>
      </c>
      <c r="Z359" s="37">
        <v>1891</v>
      </c>
      <c r="AA359" s="37">
        <v>78</v>
      </c>
      <c r="AB359" s="37">
        <v>560</v>
      </c>
      <c r="AC359" s="37">
        <v>316</v>
      </c>
      <c r="AD359" s="37">
        <v>0</v>
      </c>
      <c r="AE359" s="37">
        <v>3</v>
      </c>
      <c r="AF359" s="37">
        <v>61</v>
      </c>
      <c r="AG359" s="38">
        <f>IFERROR(0.05*Table1[[#This Row],[Projected population]],"")</f>
        <v>2407.5</v>
      </c>
      <c r="AH359" s="38">
        <f>IFERROR(0.0485*Table1[[#This Row],[Projected population]],"")</f>
        <v>2335.2750000000001</v>
      </c>
      <c r="AI359" s="38">
        <f>IFERROR(0.043*Table1[[#This Row],[Projected population]],"")</f>
        <v>2070.4499999999998</v>
      </c>
      <c r="AJ359" s="38">
        <v>48150</v>
      </c>
      <c r="AK359" s="38">
        <f>SUM(Table1[[#This Row],[105-2.2b Deliveries in unit(Fresh Still births)]:[105-2.2d Deliveries in unit(Live Births)]])</f>
        <v>921</v>
      </c>
    </row>
    <row r="360" spans="1:37" x14ac:dyDescent="0.15">
      <c r="A360" t="s">
        <v>477</v>
      </c>
      <c r="B360" s="35" t="s">
        <v>100</v>
      </c>
      <c r="C360" s="35" t="s">
        <v>69</v>
      </c>
      <c r="D360" s="35" t="s">
        <v>114</v>
      </c>
      <c r="E360" s="36" t="s">
        <v>107</v>
      </c>
      <c r="F360" s="36" t="s">
        <v>557</v>
      </c>
      <c r="G360" s="37">
        <v>1515</v>
      </c>
      <c r="H360" s="37">
        <v>660</v>
      </c>
      <c r="I360" s="37">
        <v>887</v>
      </c>
      <c r="J360" s="37">
        <v>5467</v>
      </c>
      <c r="K360" s="37">
        <v>1082</v>
      </c>
      <c r="L360" s="37">
        <v>1238</v>
      </c>
      <c r="M360" s="37">
        <v>1143</v>
      </c>
      <c r="N360" s="37">
        <v>337</v>
      </c>
      <c r="O360" s="37">
        <v>1335</v>
      </c>
      <c r="P360" s="37">
        <v>13</v>
      </c>
      <c r="Q360" s="37">
        <v>923</v>
      </c>
      <c r="R360" s="37">
        <v>2</v>
      </c>
      <c r="S360" s="37">
        <v>4</v>
      </c>
      <c r="T360" s="37">
        <v>940</v>
      </c>
      <c r="U360" s="37">
        <v>874</v>
      </c>
      <c r="V360" s="37">
        <v>40</v>
      </c>
      <c r="W360" s="37">
        <v>2</v>
      </c>
      <c r="X360" s="37">
        <v>0</v>
      </c>
      <c r="Y360" s="37">
        <v>3</v>
      </c>
      <c r="Z360" s="37">
        <v>2113</v>
      </c>
      <c r="AA360" s="37">
        <v>226</v>
      </c>
      <c r="AB360" s="37">
        <v>585</v>
      </c>
      <c r="AC360" s="37">
        <v>386</v>
      </c>
      <c r="AD360" s="37">
        <v>1</v>
      </c>
      <c r="AE360" s="37">
        <v>7</v>
      </c>
      <c r="AF360" s="37">
        <v>60</v>
      </c>
      <c r="AG360" s="38">
        <f>IFERROR(0.05*Table1[[#This Row],[Projected population]],"")</f>
        <v>2407.5</v>
      </c>
      <c r="AH360" s="38">
        <f>IFERROR(0.0485*Table1[[#This Row],[Projected population]],"")</f>
        <v>2335.2750000000001</v>
      </c>
      <c r="AI360" s="38">
        <f>IFERROR(0.043*Table1[[#This Row],[Projected population]],"")</f>
        <v>2070.4499999999998</v>
      </c>
      <c r="AJ360" s="38">
        <v>48150</v>
      </c>
      <c r="AK360" s="38">
        <f>SUM(Table1[[#This Row],[105-2.2b Deliveries in unit(Fresh Still births)]:[105-2.2d Deliveries in unit(Live Births)]])</f>
        <v>946</v>
      </c>
    </row>
    <row r="361" spans="1:37" x14ac:dyDescent="0.15">
      <c r="A361" t="s">
        <v>478</v>
      </c>
      <c r="B361" s="35" t="s">
        <v>100</v>
      </c>
      <c r="C361" s="35" t="s">
        <v>69</v>
      </c>
      <c r="D361" s="35" t="s">
        <v>115</v>
      </c>
      <c r="E361" s="36" t="s">
        <v>108</v>
      </c>
      <c r="F361" s="36" t="s">
        <v>558</v>
      </c>
      <c r="G361" s="37">
        <v>1448</v>
      </c>
      <c r="H361" s="37">
        <v>616</v>
      </c>
      <c r="I361" s="37">
        <v>1136</v>
      </c>
      <c r="J361" s="37">
        <v>5397</v>
      </c>
      <c r="K361" s="37">
        <v>1087</v>
      </c>
      <c r="L361" s="37">
        <v>1177</v>
      </c>
      <c r="M361" s="37">
        <v>1065</v>
      </c>
      <c r="N361" s="37">
        <v>118</v>
      </c>
      <c r="O361" s="37">
        <v>1337</v>
      </c>
      <c r="P361" s="37">
        <v>10</v>
      </c>
      <c r="Q361" s="37">
        <v>1049</v>
      </c>
      <c r="R361" s="37">
        <v>0</v>
      </c>
      <c r="S361" s="37">
        <v>3</v>
      </c>
      <c r="T361" s="37">
        <v>1047</v>
      </c>
      <c r="U361" s="37">
        <v>1033</v>
      </c>
      <c r="V361" s="37">
        <v>43</v>
      </c>
      <c r="W361" s="37">
        <v>3</v>
      </c>
      <c r="X361" s="37">
        <v>0</v>
      </c>
      <c r="Y361" s="37">
        <v>8</v>
      </c>
      <c r="Z361" s="37">
        <v>2496</v>
      </c>
      <c r="AA361" s="37">
        <v>508</v>
      </c>
      <c r="AB361" s="37">
        <v>684</v>
      </c>
      <c r="AC361" s="37">
        <v>308</v>
      </c>
      <c r="AD361" s="37">
        <v>1</v>
      </c>
      <c r="AE361" s="37">
        <v>4</v>
      </c>
      <c r="AF361" s="37">
        <v>79</v>
      </c>
      <c r="AG361" s="38">
        <f>IFERROR(0.05*Table1[[#This Row],[Projected population]],"")</f>
        <v>2428.75</v>
      </c>
      <c r="AH361" s="38">
        <f>IFERROR(0.0485*Table1[[#This Row],[Projected population]],"")</f>
        <v>2355.8875000000003</v>
      </c>
      <c r="AI361" s="38">
        <f>IFERROR(0.043*Table1[[#This Row],[Projected population]],"")</f>
        <v>2088.7249999999999</v>
      </c>
      <c r="AJ361" s="38">
        <v>48575</v>
      </c>
      <c r="AK361" s="38">
        <f>SUM(Table1[[#This Row],[105-2.2b Deliveries in unit(Fresh Still births)]:[105-2.2d Deliveries in unit(Live Births)]])</f>
        <v>1050</v>
      </c>
    </row>
    <row r="362" spans="1:37" x14ac:dyDescent="0.15">
      <c r="A362" t="s">
        <v>479</v>
      </c>
      <c r="B362" s="35" t="s">
        <v>100</v>
      </c>
      <c r="C362" s="35" t="s">
        <v>70</v>
      </c>
      <c r="D362" s="35" t="s">
        <v>109</v>
      </c>
      <c r="E362" s="36" t="s">
        <v>101</v>
      </c>
      <c r="F362" s="36" t="s">
        <v>558</v>
      </c>
      <c r="G362" s="37">
        <v>4940</v>
      </c>
      <c r="H362" s="37">
        <v>1466</v>
      </c>
      <c r="I362" s="37">
        <v>2756</v>
      </c>
      <c r="J362" s="37">
        <v>16298</v>
      </c>
      <c r="K362" s="37">
        <v>4080</v>
      </c>
      <c r="L362" s="37">
        <v>4116</v>
      </c>
      <c r="M362" s="37">
        <v>3258</v>
      </c>
      <c r="N362" s="37">
        <v>2009</v>
      </c>
      <c r="O362" s="37">
        <v>4053</v>
      </c>
      <c r="P362" s="37">
        <v>81</v>
      </c>
      <c r="Q362" s="37">
        <v>3856</v>
      </c>
      <c r="R362" s="37">
        <v>16</v>
      </c>
      <c r="S362" s="37">
        <v>21</v>
      </c>
      <c r="T362" s="37">
        <v>3816</v>
      </c>
      <c r="U362" s="37">
        <v>3714</v>
      </c>
      <c r="V362" s="37">
        <v>163</v>
      </c>
      <c r="W362" s="37">
        <v>10</v>
      </c>
      <c r="X362" s="37">
        <v>3</v>
      </c>
      <c r="Y362" s="37">
        <v>53</v>
      </c>
      <c r="Z362" s="37">
        <v>5971</v>
      </c>
      <c r="AA362" s="37">
        <v>1089</v>
      </c>
      <c r="AB362" s="37">
        <v>1481</v>
      </c>
      <c r="AC362" s="37">
        <v>571</v>
      </c>
      <c r="AD362" s="37">
        <v>5</v>
      </c>
      <c r="AE362" s="37">
        <v>23</v>
      </c>
      <c r="AF362" s="37">
        <v>345</v>
      </c>
      <c r="AG362" s="38">
        <f>IFERROR(0.05*Table1[[#This Row],[Projected population]],"")</f>
        <v>6760</v>
      </c>
      <c r="AH362" s="38">
        <f>IFERROR(0.0485*Table1[[#This Row],[Projected population]],"")</f>
        <v>6557.2</v>
      </c>
      <c r="AI362" s="38">
        <f>IFERROR(0.043*Table1[[#This Row],[Projected population]],"")</f>
        <v>5813.5999999999995</v>
      </c>
      <c r="AJ362" s="38">
        <v>135200</v>
      </c>
      <c r="AK362" s="38">
        <f>SUM(Table1[[#This Row],[105-2.2b Deliveries in unit(Fresh Still births)]:[105-2.2d Deliveries in unit(Live Births)]])</f>
        <v>3853</v>
      </c>
    </row>
    <row r="363" spans="1:37" x14ac:dyDescent="0.15">
      <c r="A363" t="s">
        <v>480</v>
      </c>
      <c r="B363" s="35" t="s">
        <v>100</v>
      </c>
      <c r="C363" s="35" t="s">
        <v>70</v>
      </c>
      <c r="D363" s="35" t="s">
        <v>110</v>
      </c>
      <c r="E363" s="36" t="s">
        <v>102</v>
      </c>
      <c r="F363" s="36" t="s">
        <v>558</v>
      </c>
      <c r="G363" s="37">
        <v>4796</v>
      </c>
      <c r="H363" s="37">
        <v>1407</v>
      </c>
      <c r="I363" s="37">
        <v>2798</v>
      </c>
      <c r="J363" s="37">
        <v>15664</v>
      </c>
      <c r="K363" s="37">
        <v>3886</v>
      </c>
      <c r="L363" s="37">
        <v>3523</v>
      </c>
      <c r="M363" s="37">
        <v>3437</v>
      </c>
      <c r="N363" s="37">
        <v>2609</v>
      </c>
      <c r="O363" s="37">
        <v>4295</v>
      </c>
      <c r="P363" s="37">
        <v>66</v>
      </c>
      <c r="Q363" s="37">
        <v>4128</v>
      </c>
      <c r="R363" s="37">
        <v>18</v>
      </c>
      <c r="S363" s="37">
        <v>18</v>
      </c>
      <c r="T363" s="37">
        <v>4097</v>
      </c>
      <c r="U363" s="37">
        <v>4087</v>
      </c>
      <c r="V363" s="37">
        <v>186</v>
      </c>
      <c r="W363" s="37">
        <v>2</v>
      </c>
      <c r="X363" s="37">
        <v>4</v>
      </c>
      <c r="Y363" s="37">
        <v>86</v>
      </c>
      <c r="Z363" s="37">
        <v>5966</v>
      </c>
      <c r="AA363" s="37">
        <v>967</v>
      </c>
      <c r="AB363" s="37">
        <v>1313</v>
      </c>
      <c r="AC363" s="37">
        <v>515</v>
      </c>
      <c r="AD363" s="37">
        <v>4</v>
      </c>
      <c r="AE363" s="37">
        <v>27</v>
      </c>
      <c r="AF363" s="37">
        <v>393</v>
      </c>
      <c r="AG363" s="38">
        <f>IFERROR(0.05*Table1[[#This Row],[Projected population]],"")</f>
        <v>6760</v>
      </c>
      <c r="AH363" s="38">
        <f>IFERROR(0.0485*Table1[[#This Row],[Projected population]],"")</f>
        <v>6557.2</v>
      </c>
      <c r="AI363" s="38">
        <f>IFERROR(0.043*Table1[[#This Row],[Projected population]],"")</f>
        <v>5813.5999999999995</v>
      </c>
      <c r="AJ363" s="38">
        <v>135200</v>
      </c>
      <c r="AK363" s="38">
        <f>SUM(Table1[[#This Row],[105-2.2b Deliveries in unit(Fresh Still births)]:[105-2.2d Deliveries in unit(Live Births)]])</f>
        <v>4133</v>
      </c>
    </row>
    <row r="364" spans="1:37" x14ac:dyDescent="0.15">
      <c r="A364" t="s">
        <v>481</v>
      </c>
      <c r="B364" s="35" t="s">
        <v>100</v>
      </c>
      <c r="C364" s="35" t="s">
        <v>70</v>
      </c>
      <c r="D364" s="35" t="s">
        <v>111</v>
      </c>
      <c r="E364" s="36" t="s">
        <v>103</v>
      </c>
      <c r="F364" s="36" t="s">
        <v>558</v>
      </c>
      <c r="G364" s="37">
        <v>5125</v>
      </c>
      <c r="H364" s="37">
        <v>1743</v>
      </c>
      <c r="I364" s="37">
        <v>2945</v>
      </c>
      <c r="J364" s="37">
        <v>16255</v>
      </c>
      <c r="K364" s="37">
        <v>3839</v>
      </c>
      <c r="L364" s="37">
        <v>3854</v>
      </c>
      <c r="M364" s="37">
        <v>3974</v>
      </c>
      <c r="N364" s="37">
        <v>2999</v>
      </c>
      <c r="O364" s="37">
        <v>3319</v>
      </c>
      <c r="P364" s="37">
        <v>54</v>
      </c>
      <c r="Q364" s="37">
        <v>4193</v>
      </c>
      <c r="R364" s="37">
        <v>16</v>
      </c>
      <c r="S364" s="37">
        <v>21</v>
      </c>
      <c r="T364" s="37">
        <v>4179</v>
      </c>
      <c r="U364" s="37">
        <v>4139</v>
      </c>
      <c r="V364" s="37">
        <v>157</v>
      </c>
      <c r="W364" s="37">
        <v>6</v>
      </c>
      <c r="X364" s="37">
        <v>3</v>
      </c>
      <c r="Y364" s="37">
        <v>68</v>
      </c>
      <c r="Z364" s="37">
        <v>6508</v>
      </c>
      <c r="AA364" s="37">
        <v>1067</v>
      </c>
      <c r="AB364" s="37">
        <v>1564</v>
      </c>
      <c r="AC364" s="37">
        <v>690</v>
      </c>
      <c r="AD364" s="37">
        <v>8</v>
      </c>
      <c r="AE364" s="37">
        <v>31</v>
      </c>
      <c r="AF364" s="37">
        <v>341</v>
      </c>
      <c r="AG364" s="38">
        <f>IFERROR(0.05*Table1[[#This Row],[Projected population]],"")</f>
        <v>6760</v>
      </c>
      <c r="AH364" s="38">
        <f>IFERROR(0.0485*Table1[[#This Row],[Projected population]],"")</f>
        <v>6557.2</v>
      </c>
      <c r="AI364" s="38">
        <f>IFERROR(0.043*Table1[[#This Row],[Projected population]],"")</f>
        <v>5813.5999999999995</v>
      </c>
      <c r="AJ364" s="38">
        <v>135200</v>
      </c>
      <c r="AK364" s="38">
        <f>SUM(Table1[[#This Row],[105-2.2b Deliveries in unit(Fresh Still births)]:[105-2.2d Deliveries in unit(Live Births)]])</f>
        <v>4216</v>
      </c>
    </row>
    <row r="365" spans="1:37" x14ac:dyDescent="0.15">
      <c r="A365" t="s">
        <v>483</v>
      </c>
      <c r="B365" s="35" t="s">
        <v>100</v>
      </c>
      <c r="C365" s="35" t="s">
        <v>70</v>
      </c>
      <c r="D365" s="35" t="s">
        <v>112</v>
      </c>
      <c r="E365" s="36" t="s">
        <v>105</v>
      </c>
      <c r="F365" s="36" t="s">
        <v>557</v>
      </c>
      <c r="G365" s="37">
        <v>5308</v>
      </c>
      <c r="H365" s="37">
        <v>1163</v>
      </c>
      <c r="I365" s="37">
        <v>2327</v>
      </c>
      <c r="J365" s="37">
        <v>15656</v>
      </c>
      <c r="K365" s="37">
        <v>4202</v>
      </c>
      <c r="L365" s="37">
        <v>3501</v>
      </c>
      <c r="M365" s="37">
        <v>3392</v>
      </c>
      <c r="N365" s="37">
        <v>1772</v>
      </c>
      <c r="O365" s="37">
        <v>3556</v>
      </c>
      <c r="P365" s="37">
        <v>55</v>
      </c>
      <c r="Q365" s="37">
        <v>3306</v>
      </c>
      <c r="R365" s="37">
        <v>17</v>
      </c>
      <c r="S365" s="37">
        <v>23</v>
      </c>
      <c r="T365" s="37">
        <v>3258</v>
      </c>
      <c r="U365" s="37">
        <v>3065</v>
      </c>
      <c r="V365" s="37">
        <v>159</v>
      </c>
      <c r="W365" s="37">
        <v>6</v>
      </c>
      <c r="X365" s="37">
        <v>0</v>
      </c>
      <c r="Y365" s="37">
        <v>57</v>
      </c>
      <c r="Z365" s="37">
        <v>3987</v>
      </c>
      <c r="AA365" s="37">
        <v>234</v>
      </c>
      <c r="AB365" s="37">
        <v>727</v>
      </c>
      <c r="AC365" s="37">
        <v>361</v>
      </c>
      <c r="AD365" s="37">
        <v>0</v>
      </c>
      <c r="AE365" s="37">
        <v>35</v>
      </c>
      <c r="AF365" s="37">
        <v>234</v>
      </c>
      <c r="AG365" s="38">
        <f>IFERROR(0.05*Table1[[#This Row],[Projected population]],"")</f>
        <v>6638.75</v>
      </c>
      <c r="AH365" s="38">
        <f>IFERROR(0.0485*Table1[[#This Row],[Projected population]],"")</f>
        <v>6439.5875000000005</v>
      </c>
      <c r="AI365" s="38">
        <f>IFERROR(0.043*Table1[[#This Row],[Projected population]],"")</f>
        <v>5709.3249999999998</v>
      </c>
      <c r="AJ365" s="38">
        <v>132775</v>
      </c>
      <c r="AK365" s="38">
        <f>SUM(Table1[[#This Row],[105-2.2b Deliveries in unit(Fresh Still births)]:[105-2.2d Deliveries in unit(Live Births)]])</f>
        <v>3298</v>
      </c>
    </row>
    <row r="366" spans="1:37" x14ac:dyDescent="0.15">
      <c r="A366" t="s">
        <v>484</v>
      </c>
      <c r="B366" s="35" t="s">
        <v>100</v>
      </c>
      <c r="C366" s="35" t="s">
        <v>70</v>
      </c>
      <c r="D366" s="35" t="s">
        <v>113</v>
      </c>
      <c r="E366" s="36" t="s">
        <v>106</v>
      </c>
      <c r="F366" s="36" t="s">
        <v>557</v>
      </c>
      <c r="G366" s="37">
        <v>5116</v>
      </c>
      <c r="H366" s="37">
        <v>1472</v>
      </c>
      <c r="I366" s="37">
        <v>2267</v>
      </c>
      <c r="J366" s="37">
        <v>14486</v>
      </c>
      <c r="K366" s="37">
        <v>3850</v>
      </c>
      <c r="L366" s="37">
        <v>3318</v>
      </c>
      <c r="M366" s="37">
        <v>3508</v>
      </c>
      <c r="N366" s="37">
        <v>939</v>
      </c>
      <c r="O366" s="37">
        <v>3917</v>
      </c>
      <c r="P366" s="37">
        <v>70</v>
      </c>
      <c r="Q366" s="37">
        <v>4045</v>
      </c>
      <c r="R366" s="37">
        <v>19</v>
      </c>
      <c r="S366" s="37">
        <v>23</v>
      </c>
      <c r="T366" s="37">
        <v>3317</v>
      </c>
      <c r="U366" s="37">
        <v>3197</v>
      </c>
      <c r="V366" s="37">
        <v>181</v>
      </c>
      <c r="W366" s="37">
        <v>10</v>
      </c>
      <c r="X366" s="37">
        <v>2</v>
      </c>
      <c r="Y366" s="37">
        <v>54</v>
      </c>
      <c r="Z366" s="37">
        <v>4576</v>
      </c>
      <c r="AA366" s="37">
        <v>474</v>
      </c>
      <c r="AB366" s="37">
        <v>940</v>
      </c>
      <c r="AC366" s="37">
        <v>482</v>
      </c>
      <c r="AD366" s="37">
        <v>2</v>
      </c>
      <c r="AE366" s="37">
        <v>39</v>
      </c>
      <c r="AF366" s="37">
        <v>269</v>
      </c>
      <c r="AG366" s="38">
        <f>IFERROR(0.05*Table1[[#This Row],[Projected population]],"")</f>
        <v>6638.75</v>
      </c>
      <c r="AH366" s="38">
        <f>IFERROR(0.0485*Table1[[#This Row],[Projected population]],"")</f>
        <v>6439.5875000000005</v>
      </c>
      <c r="AI366" s="38">
        <f>IFERROR(0.043*Table1[[#This Row],[Projected population]],"")</f>
        <v>5709.3249999999998</v>
      </c>
      <c r="AJ366" s="38">
        <v>132775</v>
      </c>
      <c r="AK366" s="38">
        <f>SUM(Table1[[#This Row],[105-2.2b Deliveries in unit(Fresh Still births)]:[105-2.2d Deliveries in unit(Live Births)]])</f>
        <v>3359</v>
      </c>
    </row>
    <row r="367" spans="1:37" x14ac:dyDescent="0.15">
      <c r="A367" t="s">
        <v>485</v>
      </c>
      <c r="B367" s="35" t="s">
        <v>100</v>
      </c>
      <c r="C367" s="35" t="s">
        <v>70</v>
      </c>
      <c r="D367" s="35" t="s">
        <v>114</v>
      </c>
      <c r="E367" s="36" t="s">
        <v>107</v>
      </c>
      <c r="F367" s="36" t="s">
        <v>557</v>
      </c>
      <c r="G367" s="37">
        <v>4520</v>
      </c>
      <c r="H367" s="37">
        <v>1663</v>
      </c>
      <c r="I367" s="37">
        <v>2784</v>
      </c>
      <c r="J367" s="37">
        <v>16164</v>
      </c>
      <c r="K367" s="37">
        <v>3601</v>
      </c>
      <c r="L367" s="37">
        <v>6927</v>
      </c>
      <c r="M367" s="37">
        <v>3178</v>
      </c>
      <c r="N367" s="37">
        <v>503</v>
      </c>
      <c r="O367" s="37">
        <v>3413</v>
      </c>
      <c r="P367" s="37">
        <v>56</v>
      </c>
      <c r="Q367" s="37">
        <v>3721</v>
      </c>
      <c r="R367" s="37">
        <v>21</v>
      </c>
      <c r="S367" s="37">
        <v>27</v>
      </c>
      <c r="T367" s="37">
        <v>3684</v>
      </c>
      <c r="U367" s="37">
        <v>3456</v>
      </c>
      <c r="V367" s="37">
        <v>179</v>
      </c>
      <c r="W367" s="37">
        <v>3</v>
      </c>
      <c r="X367" s="37">
        <v>2</v>
      </c>
      <c r="Y367" s="37">
        <v>65</v>
      </c>
      <c r="Z367" s="37">
        <v>4990</v>
      </c>
      <c r="AA367" s="37">
        <v>660</v>
      </c>
      <c r="AB367" s="37">
        <v>1032</v>
      </c>
      <c r="AC367" s="37">
        <v>547</v>
      </c>
      <c r="AD367" s="37">
        <v>2</v>
      </c>
      <c r="AE367" s="37">
        <v>44</v>
      </c>
      <c r="AF367" s="37">
        <v>318</v>
      </c>
      <c r="AG367" s="38">
        <f>IFERROR(0.05*Table1[[#This Row],[Projected population]],"")</f>
        <v>6638.75</v>
      </c>
      <c r="AH367" s="38">
        <f>IFERROR(0.0485*Table1[[#This Row],[Projected population]],"")</f>
        <v>6439.5875000000005</v>
      </c>
      <c r="AI367" s="38">
        <f>IFERROR(0.043*Table1[[#This Row],[Projected population]],"")</f>
        <v>5709.3249999999998</v>
      </c>
      <c r="AJ367" s="38">
        <v>132775</v>
      </c>
      <c r="AK367" s="38">
        <f>SUM(Table1[[#This Row],[105-2.2b Deliveries in unit(Fresh Still births)]:[105-2.2d Deliveries in unit(Live Births)]])</f>
        <v>3732</v>
      </c>
    </row>
    <row r="368" spans="1:37" x14ac:dyDescent="0.15">
      <c r="A368" t="s">
        <v>486</v>
      </c>
      <c r="B368" s="35" t="s">
        <v>100</v>
      </c>
      <c r="C368" s="35" t="s">
        <v>70</v>
      </c>
      <c r="D368" s="35" t="s">
        <v>115</v>
      </c>
      <c r="E368" s="36" t="s">
        <v>108</v>
      </c>
      <c r="F368" s="36" t="s">
        <v>558</v>
      </c>
      <c r="G368" s="37">
        <v>4428</v>
      </c>
      <c r="H368" s="37">
        <v>1472</v>
      </c>
      <c r="I368" s="37">
        <v>2495</v>
      </c>
      <c r="J368" s="37">
        <v>14400</v>
      </c>
      <c r="K368" s="37">
        <v>3489</v>
      </c>
      <c r="L368" s="37">
        <v>3149</v>
      </c>
      <c r="M368" s="37">
        <v>3254</v>
      </c>
      <c r="N368" s="37">
        <v>805</v>
      </c>
      <c r="O368" s="37">
        <v>4066</v>
      </c>
      <c r="P368" s="37">
        <v>74</v>
      </c>
      <c r="Q368" s="37">
        <v>3571</v>
      </c>
      <c r="R368" s="37">
        <v>10</v>
      </c>
      <c r="S368" s="37">
        <v>17</v>
      </c>
      <c r="T368" s="37">
        <v>3558</v>
      </c>
      <c r="U368" s="37">
        <v>3420</v>
      </c>
      <c r="V368" s="37">
        <v>147</v>
      </c>
      <c r="W368" s="37">
        <v>4</v>
      </c>
      <c r="X368" s="37">
        <v>3</v>
      </c>
      <c r="Y368" s="37">
        <v>54</v>
      </c>
      <c r="Z368" s="37">
        <v>4868</v>
      </c>
      <c r="AA368" s="37">
        <v>781</v>
      </c>
      <c r="AB368" s="37">
        <v>1146</v>
      </c>
      <c r="AC368" s="37">
        <v>386</v>
      </c>
      <c r="AD368" s="37">
        <v>2</v>
      </c>
      <c r="AE368" s="37">
        <v>45</v>
      </c>
      <c r="AF368" s="37">
        <v>227</v>
      </c>
      <c r="AG368" s="38">
        <f>IFERROR(0.05*Table1[[#This Row],[Projected population]],"")</f>
        <v>6760</v>
      </c>
      <c r="AH368" s="38">
        <f>IFERROR(0.0485*Table1[[#This Row],[Projected population]],"")</f>
        <v>6557.2</v>
      </c>
      <c r="AI368" s="38">
        <f>IFERROR(0.043*Table1[[#This Row],[Projected population]],"")</f>
        <v>5813.5999999999995</v>
      </c>
      <c r="AJ368" s="38">
        <v>135200</v>
      </c>
      <c r="AK368" s="38">
        <f>SUM(Table1[[#This Row],[105-2.2b Deliveries in unit(Fresh Still births)]:[105-2.2d Deliveries in unit(Live Births)]])</f>
        <v>3585</v>
      </c>
    </row>
    <row r="369" spans="1:37" x14ac:dyDescent="0.15">
      <c r="A369" t="s">
        <v>487</v>
      </c>
      <c r="B369" s="35" t="s">
        <v>99</v>
      </c>
      <c r="C369" s="35" t="s">
        <v>71</v>
      </c>
      <c r="D369" s="35" t="s">
        <v>109</v>
      </c>
      <c r="E369" s="36" t="s">
        <v>101</v>
      </c>
      <c r="F369" s="36" t="s">
        <v>558</v>
      </c>
      <c r="G369" s="37">
        <v>2257</v>
      </c>
      <c r="H369" s="37">
        <v>805</v>
      </c>
      <c r="I369" s="37">
        <v>1459</v>
      </c>
      <c r="J369" s="37">
        <v>7592</v>
      </c>
      <c r="K369" s="37">
        <v>1753</v>
      </c>
      <c r="L369" s="37">
        <v>1555</v>
      </c>
      <c r="M369" s="37">
        <v>1585</v>
      </c>
      <c r="N369" s="37">
        <v>1330</v>
      </c>
      <c r="O369" s="37">
        <v>1964</v>
      </c>
      <c r="P369" s="37">
        <v>13</v>
      </c>
      <c r="Q369" s="37">
        <v>1544</v>
      </c>
      <c r="R369" s="37">
        <v>2</v>
      </c>
      <c r="S369" s="37">
        <v>4</v>
      </c>
      <c r="T369" s="37">
        <v>1552</v>
      </c>
      <c r="U369" s="37">
        <v>1471</v>
      </c>
      <c r="V369" s="37">
        <v>21</v>
      </c>
      <c r="W369" s="37"/>
      <c r="X369" s="37"/>
      <c r="Y369" s="37">
        <v>19</v>
      </c>
      <c r="Z369" s="37">
        <v>3314</v>
      </c>
      <c r="AA369" s="37">
        <v>648</v>
      </c>
      <c r="AB369" s="37">
        <v>834</v>
      </c>
      <c r="AC369" s="37">
        <v>331</v>
      </c>
      <c r="AD369" s="37"/>
      <c r="AE369" s="37">
        <v>4</v>
      </c>
      <c r="AF369" s="37">
        <v>116</v>
      </c>
      <c r="AG369" s="38">
        <f>IFERROR(0.05*Table1[[#This Row],[Projected population]],"")</f>
        <v>2606.25</v>
      </c>
      <c r="AH369" s="38">
        <f>IFERROR(0.0485*Table1[[#This Row],[Projected population]],"")</f>
        <v>2528.0625</v>
      </c>
      <c r="AI369" s="38">
        <f>IFERROR(0.043*Table1[[#This Row],[Projected population]],"")</f>
        <v>2241.375</v>
      </c>
      <c r="AJ369" s="38">
        <v>52125</v>
      </c>
      <c r="AK369" s="38">
        <f>SUM(Table1[[#This Row],[105-2.2b Deliveries in unit(Fresh Still births)]:[105-2.2d Deliveries in unit(Live Births)]])</f>
        <v>1558</v>
      </c>
    </row>
    <row r="370" spans="1:37" x14ac:dyDescent="0.15">
      <c r="A370" t="s">
        <v>488</v>
      </c>
      <c r="B370" s="35" t="s">
        <v>99</v>
      </c>
      <c r="C370" s="35" t="s">
        <v>71</v>
      </c>
      <c r="D370" s="35" t="s">
        <v>110</v>
      </c>
      <c r="E370" s="36" t="s">
        <v>102</v>
      </c>
      <c r="F370" s="36" t="s">
        <v>558</v>
      </c>
      <c r="G370" s="37">
        <v>2161</v>
      </c>
      <c r="H370" s="37">
        <v>710</v>
      </c>
      <c r="I370" s="37">
        <v>1555</v>
      </c>
      <c r="J370" s="37">
        <v>7830</v>
      </c>
      <c r="K370" s="37">
        <v>1783</v>
      </c>
      <c r="L370" s="37">
        <v>1766</v>
      </c>
      <c r="M370" s="37">
        <v>1775</v>
      </c>
      <c r="N370" s="37">
        <v>1921</v>
      </c>
      <c r="O370" s="37">
        <v>2073</v>
      </c>
      <c r="P370" s="37">
        <v>27</v>
      </c>
      <c r="Q370" s="37">
        <v>1658</v>
      </c>
      <c r="R370" s="37">
        <v>8</v>
      </c>
      <c r="S370" s="37">
        <v>3</v>
      </c>
      <c r="T370" s="37">
        <v>1667</v>
      </c>
      <c r="U370" s="37">
        <v>1595</v>
      </c>
      <c r="V370" s="37">
        <v>31</v>
      </c>
      <c r="W370" s="37"/>
      <c r="X370" s="37">
        <v>1</v>
      </c>
      <c r="Y370" s="37">
        <v>45</v>
      </c>
      <c r="Z370" s="37">
        <v>3651</v>
      </c>
      <c r="AA370" s="37">
        <v>681</v>
      </c>
      <c r="AB370" s="37">
        <v>1014</v>
      </c>
      <c r="AC370" s="37">
        <v>324</v>
      </c>
      <c r="AD370" s="37">
        <v>1</v>
      </c>
      <c r="AE370" s="37">
        <v>9</v>
      </c>
      <c r="AF370" s="37">
        <v>141</v>
      </c>
      <c r="AG370" s="38">
        <f>IFERROR(0.05*Table1[[#This Row],[Projected population]],"")</f>
        <v>2606.25</v>
      </c>
      <c r="AH370" s="38">
        <f>IFERROR(0.0485*Table1[[#This Row],[Projected population]],"")</f>
        <v>2528.0625</v>
      </c>
      <c r="AI370" s="38">
        <f>IFERROR(0.043*Table1[[#This Row],[Projected population]],"")</f>
        <v>2241.375</v>
      </c>
      <c r="AJ370" s="38">
        <v>52125</v>
      </c>
      <c r="AK370" s="38">
        <f>SUM(Table1[[#This Row],[105-2.2b Deliveries in unit(Fresh Still births)]:[105-2.2d Deliveries in unit(Live Births)]])</f>
        <v>1678</v>
      </c>
    </row>
    <row r="371" spans="1:37" x14ac:dyDescent="0.15">
      <c r="A371" t="s">
        <v>489</v>
      </c>
      <c r="B371" s="35" t="s">
        <v>99</v>
      </c>
      <c r="C371" s="35" t="s">
        <v>71</v>
      </c>
      <c r="D371" s="35" t="s">
        <v>111</v>
      </c>
      <c r="E371" s="36" t="s">
        <v>103</v>
      </c>
      <c r="F371" s="36" t="s">
        <v>558</v>
      </c>
      <c r="G371" s="37">
        <v>2077</v>
      </c>
      <c r="H371" s="37">
        <v>767</v>
      </c>
      <c r="I371" s="37">
        <v>1635</v>
      </c>
      <c r="J371" s="37">
        <v>8178</v>
      </c>
      <c r="K371" s="37">
        <v>1682</v>
      </c>
      <c r="L371" s="37">
        <v>1748</v>
      </c>
      <c r="M371" s="37">
        <v>1424</v>
      </c>
      <c r="N371" s="37">
        <v>1791</v>
      </c>
      <c r="O371" s="37">
        <v>1844</v>
      </c>
      <c r="P371" s="37">
        <v>22</v>
      </c>
      <c r="Q371" s="37">
        <v>1683</v>
      </c>
      <c r="R371" s="37">
        <v>8</v>
      </c>
      <c r="S371" s="37">
        <v>3</v>
      </c>
      <c r="T371" s="37">
        <v>1672</v>
      </c>
      <c r="U371" s="37">
        <v>1455</v>
      </c>
      <c r="V371" s="37">
        <v>27</v>
      </c>
      <c r="W371" s="37">
        <v>2</v>
      </c>
      <c r="X371" s="37">
        <v>1</v>
      </c>
      <c r="Y371" s="37">
        <v>25</v>
      </c>
      <c r="Z371" s="37">
        <v>3793</v>
      </c>
      <c r="AA371" s="37">
        <v>832</v>
      </c>
      <c r="AB371" s="37">
        <v>1086</v>
      </c>
      <c r="AC371" s="37">
        <v>297</v>
      </c>
      <c r="AD371" s="37">
        <v>1</v>
      </c>
      <c r="AE371" s="37">
        <v>9</v>
      </c>
      <c r="AF371" s="37">
        <v>158</v>
      </c>
      <c r="AG371" s="38">
        <f>IFERROR(0.05*Table1[[#This Row],[Projected population]],"")</f>
        <v>2606.25</v>
      </c>
      <c r="AH371" s="38">
        <f>IFERROR(0.0485*Table1[[#This Row],[Projected population]],"")</f>
        <v>2528.0625</v>
      </c>
      <c r="AI371" s="38">
        <f>IFERROR(0.043*Table1[[#This Row],[Projected population]],"")</f>
        <v>2241.375</v>
      </c>
      <c r="AJ371" s="38">
        <v>52125</v>
      </c>
      <c r="AK371" s="38">
        <f>SUM(Table1[[#This Row],[105-2.2b Deliveries in unit(Fresh Still births)]:[105-2.2d Deliveries in unit(Live Births)]])</f>
        <v>1683</v>
      </c>
    </row>
    <row r="372" spans="1:37" x14ac:dyDescent="0.15">
      <c r="A372" t="s">
        <v>491</v>
      </c>
      <c r="B372" s="35" t="s">
        <v>99</v>
      </c>
      <c r="C372" s="35" t="s">
        <v>71</v>
      </c>
      <c r="D372" s="35" t="s">
        <v>112</v>
      </c>
      <c r="E372" s="36" t="s">
        <v>105</v>
      </c>
      <c r="F372" s="36" t="s">
        <v>557</v>
      </c>
      <c r="G372" s="37">
        <v>2223</v>
      </c>
      <c r="H372" s="37">
        <v>567</v>
      </c>
      <c r="I372" s="37">
        <v>1153</v>
      </c>
      <c r="J372" s="37">
        <v>6729</v>
      </c>
      <c r="K372" s="37">
        <v>1767</v>
      </c>
      <c r="L372" s="37">
        <v>1444</v>
      </c>
      <c r="M372" s="37">
        <v>1676</v>
      </c>
      <c r="N372" s="37">
        <v>1476</v>
      </c>
      <c r="O372" s="37">
        <v>1617</v>
      </c>
      <c r="P372" s="37">
        <v>26</v>
      </c>
      <c r="Q372" s="37">
        <v>1265</v>
      </c>
      <c r="R372" s="37">
        <v>1</v>
      </c>
      <c r="S372" s="37">
        <v>3</v>
      </c>
      <c r="T372" s="37">
        <v>1262</v>
      </c>
      <c r="U372" s="37">
        <v>1101</v>
      </c>
      <c r="V372" s="37">
        <v>28</v>
      </c>
      <c r="W372" s="37">
        <v>1</v>
      </c>
      <c r="X372" s="37">
        <v>1</v>
      </c>
      <c r="Y372" s="37">
        <v>20</v>
      </c>
      <c r="Z372" s="37">
        <v>2328</v>
      </c>
      <c r="AA372" s="37">
        <v>184</v>
      </c>
      <c r="AB372" s="37">
        <v>636</v>
      </c>
      <c r="AC372" s="37">
        <v>309</v>
      </c>
      <c r="AD372" s="37">
        <v>1</v>
      </c>
      <c r="AE372" s="37">
        <v>6</v>
      </c>
      <c r="AF372" s="37">
        <v>37</v>
      </c>
      <c r="AG372" s="38">
        <f>IFERROR(0.05*Table1[[#This Row],[Projected population]],"")</f>
        <v>2582.5</v>
      </c>
      <c r="AH372" s="38">
        <f>IFERROR(0.0485*Table1[[#This Row],[Projected population]],"")</f>
        <v>2505.0250000000001</v>
      </c>
      <c r="AI372" s="38">
        <f>IFERROR(0.043*Table1[[#This Row],[Projected population]],"")</f>
        <v>2220.9499999999998</v>
      </c>
      <c r="AJ372" s="38">
        <v>51650</v>
      </c>
      <c r="AK372" s="38">
        <f>SUM(Table1[[#This Row],[105-2.2b Deliveries in unit(Fresh Still births)]:[105-2.2d Deliveries in unit(Live Births)]])</f>
        <v>1266</v>
      </c>
    </row>
    <row r="373" spans="1:37" x14ac:dyDescent="0.15">
      <c r="A373" t="s">
        <v>492</v>
      </c>
      <c r="B373" s="35" t="s">
        <v>99</v>
      </c>
      <c r="C373" s="35" t="s">
        <v>71</v>
      </c>
      <c r="D373" s="35" t="s">
        <v>113</v>
      </c>
      <c r="E373" s="36" t="s">
        <v>106</v>
      </c>
      <c r="F373" s="36" t="s">
        <v>557</v>
      </c>
      <c r="G373" s="37">
        <v>2107</v>
      </c>
      <c r="H373" s="37">
        <v>594</v>
      </c>
      <c r="I373" s="37">
        <v>1375</v>
      </c>
      <c r="J373" s="37">
        <v>7587</v>
      </c>
      <c r="K373" s="37">
        <v>1838</v>
      </c>
      <c r="L373" s="37">
        <v>1622</v>
      </c>
      <c r="M373" s="37">
        <v>1753</v>
      </c>
      <c r="N373" s="37">
        <v>994</v>
      </c>
      <c r="O373" s="37">
        <v>1552</v>
      </c>
      <c r="P373" s="37">
        <v>23</v>
      </c>
      <c r="Q373" s="37">
        <v>1498</v>
      </c>
      <c r="R373" s="37">
        <v>11</v>
      </c>
      <c r="S373" s="37">
        <v>11</v>
      </c>
      <c r="T373" s="37">
        <v>1477</v>
      </c>
      <c r="U373" s="37">
        <v>1330</v>
      </c>
      <c r="V373" s="37">
        <v>34</v>
      </c>
      <c r="W373" s="37">
        <v>9</v>
      </c>
      <c r="X373" s="37">
        <v>0</v>
      </c>
      <c r="Y373" s="37">
        <v>31</v>
      </c>
      <c r="Z373" s="37">
        <v>3237</v>
      </c>
      <c r="AA373" s="37">
        <v>574</v>
      </c>
      <c r="AB373" s="37">
        <v>894</v>
      </c>
      <c r="AC373" s="37">
        <v>345</v>
      </c>
      <c r="AD373" s="37">
        <v>0</v>
      </c>
      <c r="AE373" s="37">
        <v>13</v>
      </c>
      <c r="AF373" s="37">
        <v>123</v>
      </c>
      <c r="AG373" s="38">
        <f>IFERROR(0.05*Table1[[#This Row],[Projected population]],"")</f>
        <v>2582.5</v>
      </c>
      <c r="AH373" s="38">
        <f>IFERROR(0.0485*Table1[[#This Row],[Projected population]],"")</f>
        <v>2505.0250000000001</v>
      </c>
      <c r="AI373" s="38">
        <f>IFERROR(0.043*Table1[[#This Row],[Projected population]],"")</f>
        <v>2220.9499999999998</v>
      </c>
      <c r="AJ373" s="38">
        <v>51650</v>
      </c>
      <c r="AK373" s="38">
        <f>SUM(Table1[[#This Row],[105-2.2b Deliveries in unit(Fresh Still births)]:[105-2.2d Deliveries in unit(Live Births)]])</f>
        <v>1499</v>
      </c>
    </row>
    <row r="374" spans="1:37" x14ac:dyDescent="0.15">
      <c r="A374" t="s">
        <v>493</v>
      </c>
      <c r="B374" s="35" t="s">
        <v>99</v>
      </c>
      <c r="C374" s="35" t="s">
        <v>71</v>
      </c>
      <c r="D374" s="35" t="s">
        <v>114</v>
      </c>
      <c r="E374" s="36" t="s">
        <v>107</v>
      </c>
      <c r="F374" s="36" t="s">
        <v>557</v>
      </c>
      <c r="G374" s="37">
        <v>1958</v>
      </c>
      <c r="H374" s="37">
        <v>733</v>
      </c>
      <c r="I374" s="37">
        <v>1401</v>
      </c>
      <c r="J374" s="37">
        <v>7490</v>
      </c>
      <c r="K374" s="37">
        <v>1467</v>
      </c>
      <c r="L374" s="37">
        <v>1368</v>
      </c>
      <c r="M374" s="37">
        <v>1437</v>
      </c>
      <c r="N374" s="37">
        <v>921</v>
      </c>
      <c r="O374" s="37">
        <v>1675</v>
      </c>
      <c r="P374" s="37">
        <v>19</v>
      </c>
      <c r="Q374" s="37">
        <v>1648</v>
      </c>
      <c r="R374" s="37">
        <v>10</v>
      </c>
      <c r="S374" s="37">
        <v>3</v>
      </c>
      <c r="T374" s="37">
        <v>1634</v>
      </c>
      <c r="U374" s="37">
        <v>1610</v>
      </c>
      <c r="V374" s="37">
        <v>30</v>
      </c>
      <c r="W374" s="37">
        <v>2</v>
      </c>
      <c r="X374" s="37"/>
      <c r="Y374" s="37">
        <v>31</v>
      </c>
      <c r="Z374" s="37">
        <v>3368</v>
      </c>
      <c r="AA374" s="37">
        <v>518</v>
      </c>
      <c r="AB374" s="37">
        <v>931</v>
      </c>
      <c r="AC374" s="37">
        <v>312</v>
      </c>
      <c r="AD374" s="37"/>
      <c r="AE374" s="37">
        <v>15</v>
      </c>
      <c r="AF374" s="37">
        <v>160</v>
      </c>
      <c r="AG374" s="38">
        <f>IFERROR(0.05*Table1[[#This Row],[Projected population]],"")</f>
        <v>2582.5</v>
      </c>
      <c r="AH374" s="38">
        <f>IFERROR(0.0485*Table1[[#This Row],[Projected population]],"")</f>
        <v>2505.0250000000001</v>
      </c>
      <c r="AI374" s="38">
        <f>IFERROR(0.043*Table1[[#This Row],[Projected population]],"")</f>
        <v>2220.9499999999998</v>
      </c>
      <c r="AJ374" s="38">
        <v>51650</v>
      </c>
      <c r="AK374" s="38">
        <f>SUM(Table1[[#This Row],[105-2.2b Deliveries in unit(Fresh Still births)]:[105-2.2d Deliveries in unit(Live Births)]])</f>
        <v>1647</v>
      </c>
    </row>
    <row r="375" spans="1:37" x14ac:dyDescent="0.15">
      <c r="A375" t="s">
        <v>494</v>
      </c>
      <c r="B375" s="35" t="s">
        <v>99</v>
      </c>
      <c r="C375" s="35" t="s">
        <v>71</v>
      </c>
      <c r="D375" s="35" t="s">
        <v>115</v>
      </c>
      <c r="E375" s="36" t="s">
        <v>108</v>
      </c>
      <c r="F375" s="36" t="s">
        <v>558</v>
      </c>
      <c r="G375" s="37">
        <v>1968</v>
      </c>
      <c r="H375" s="37">
        <v>786</v>
      </c>
      <c r="I375" s="37">
        <v>1241</v>
      </c>
      <c r="J375" s="37">
        <v>6898</v>
      </c>
      <c r="K375" s="37">
        <v>1450</v>
      </c>
      <c r="L375" s="37">
        <v>1344</v>
      </c>
      <c r="M375" s="37">
        <v>1691</v>
      </c>
      <c r="N375" s="37">
        <v>929</v>
      </c>
      <c r="O375" s="37">
        <v>1819</v>
      </c>
      <c r="P375" s="37">
        <v>27</v>
      </c>
      <c r="Q375" s="37">
        <v>1572</v>
      </c>
      <c r="R375" s="37">
        <v>7</v>
      </c>
      <c r="S375" s="37">
        <v>2</v>
      </c>
      <c r="T375" s="37">
        <v>1569</v>
      </c>
      <c r="U375" s="37">
        <v>1444</v>
      </c>
      <c r="V375" s="37">
        <v>27</v>
      </c>
      <c r="W375" s="37">
        <v>2</v>
      </c>
      <c r="X375" s="37"/>
      <c r="Y375" s="37">
        <v>43</v>
      </c>
      <c r="Z375" s="37">
        <v>3378</v>
      </c>
      <c r="AA375" s="37">
        <v>464</v>
      </c>
      <c r="AB375" s="37">
        <v>999</v>
      </c>
      <c r="AC375" s="37">
        <v>336</v>
      </c>
      <c r="AD375" s="37"/>
      <c r="AE375" s="37">
        <v>10</v>
      </c>
      <c r="AF375" s="37">
        <v>122</v>
      </c>
      <c r="AG375" s="38">
        <f>IFERROR(0.05*Table1[[#This Row],[Projected population]],"")</f>
        <v>2606.25</v>
      </c>
      <c r="AH375" s="38">
        <f>IFERROR(0.0485*Table1[[#This Row],[Projected population]],"")</f>
        <v>2528.0625</v>
      </c>
      <c r="AI375" s="38">
        <f>IFERROR(0.043*Table1[[#This Row],[Projected population]],"")</f>
        <v>2241.375</v>
      </c>
      <c r="AJ375" s="38">
        <v>52125</v>
      </c>
      <c r="AK375" s="38">
        <f>SUM(Table1[[#This Row],[105-2.2b Deliveries in unit(Fresh Still births)]:[105-2.2d Deliveries in unit(Live Births)]])</f>
        <v>1578</v>
      </c>
    </row>
    <row r="376" spans="1:37" x14ac:dyDescent="0.15">
      <c r="A376" t="s">
        <v>495</v>
      </c>
      <c r="B376" s="35" t="s">
        <v>100</v>
      </c>
      <c r="C376" s="35" t="s">
        <v>72</v>
      </c>
      <c r="D376" s="35" t="s">
        <v>109</v>
      </c>
      <c r="E376" s="36" t="s">
        <v>101</v>
      </c>
      <c r="F376" s="36" t="s">
        <v>558</v>
      </c>
      <c r="G376" s="37">
        <v>1470</v>
      </c>
      <c r="H376" s="37">
        <v>567</v>
      </c>
      <c r="I376" s="37">
        <v>940</v>
      </c>
      <c r="J376" s="37">
        <v>5297</v>
      </c>
      <c r="K376" s="37">
        <v>1205</v>
      </c>
      <c r="L376" s="37">
        <v>1110</v>
      </c>
      <c r="M376" s="37">
        <v>735</v>
      </c>
      <c r="N376" s="37">
        <v>277</v>
      </c>
      <c r="O376" s="37">
        <v>1648</v>
      </c>
      <c r="P376" s="37">
        <v>44</v>
      </c>
      <c r="Q376" s="37">
        <v>828</v>
      </c>
      <c r="R376" s="37">
        <v>6</v>
      </c>
      <c r="S376" s="37"/>
      <c r="T376" s="37">
        <v>828</v>
      </c>
      <c r="U376" s="37">
        <v>797</v>
      </c>
      <c r="V376" s="37">
        <v>54</v>
      </c>
      <c r="W376" s="37">
        <v>7</v>
      </c>
      <c r="X376" s="37">
        <v>1</v>
      </c>
      <c r="Y376" s="37">
        <v>120</v>
      </c>
      <c r="Z376" s="37">
        <v>1790</v>
      </c>
      <c r="AA376" s="37">
        <v>401</v>
      </c>
      <c r="AB376" s="37">
        <v>598</v>
      </c>
      <c r="AC376" s="37">
        <v>298</v>
      </c>
      <c r="AD376" s="37"/>
      <c r="AE376" s="37"/>
      <c r="AF376" s="37">
        <v>125</v>
      </c>
      <c r="AG376" s="38">
        <f>IFERROR(0.05*Table1[[#This Row],[Projected population]],"")</f>
        <v>1801.25</v>
      </c>
      <c r="AH376" s="38">
        <f>IFERROR(0.0485*Table1[[#This Row],[Projected population]],"")</f>
        <v>1747.2125000000001</v>
      </c>
      <c r="AI376" s="38">
        <f>IFERROR(0.043*Table1[[#This Row],[Projected population]],"")</f>
        <v>1549.0749999999998</v>
      </c>
      <c r="AJ376" s="38">
        <v>36025</v>
      </c>
      <c r="AK376" s="38">
        <f>SUM(Table1[[#This Row],[105-2.2b Deliveries in unit(Fresh Still births)]:[105-2.2d Deliveries in unit(Live Births)]])</f>
        <v>834</v>
      </c>
    </row>
    <row r="377" spans="1:37" x14ac:dyDescent="0.15">
      <c r="A377" t="s">
        <v>496</v>
      </c>
      <c r="B377" s="35" t="s">
        <v>100</v>
      </c>
      <c r="C377" s="35" t="s">
        <v>72</v>
      </c>
      <c r="D377" s="35" t="s">
        <v>110</v>
      </c>
      <c r="E377" s="36" t="s">
        <v>102</v>
      </c>
      <c r="F377" s="36" t="s">
        <v>558</v>
      </c>
      <c r="G377" s="37">
        <v>1636</v>
      </c>
      <c r="H377" s="37">
        <v>538</v>
      </c>
      <c r="I377" s="37">
        <v>888</v>
      </c>
      <c r="J377" s="37">
        <v>5142</v>
      </c>
      <c r="K377" s="37">
        <v>1125</v>
      </c>
      <c r="L377" s="37">
        <v>994</v>
      </c>
      <c r="M377" s="37">
        <v>704</v>
      </c>
      <c r="N377" s="37">
        <v>712</v>
      </c>
      <c r="O377" s="37">
        <v>1335</v>
      </c>
      <c r="P377" s="37">
        <v>55</v>
      </c>
      <c r="Q377" s="37">
        <v>833</v>
      </c>
      <c r="R377" s="37">
        <v>7</v>
      </c>
      <c r="S377" s="37">
        <v>6</v>
      </c>
      <c r="T377" s="37">
        <v>834</v>
      </c>
      <c r="U377" s="37">
        <v>821</v>
      </c>
      <c r="V377" s="37">
        <v>74</v>
      </c>
      <c r="W377" s="37">
        <v>1</v>
      </c>
      <c r="X377" s="37"/>
      <c r="Y377" s="37">
        <v>58</v>
      </c>
      <c r="Z377" s="37">
        <v>2392</v>
      </c>
      <c r="AA377" s="37">
        <v>356</v>
      </c>
      <c r="AB377" s="37">
        <v>867</v>
      </c>
      <c r="AC377" s="37">
        <v>528</v>
      </c>
      <c r="AD377" s="37">
        <v>1</v>
      </c>
      <c r="AE377" s="37">
        <v>8</v>
      </c>
      <c r="AF377" s="37">
        <v>150</v>
      </c>
      <c r="AG377" s="38">
        <f>IFERROR(0.05*Table1[[#This Row],[Projected population]],"")</f>
        <v>1801.25</v>
      </c>
      <c r="AH377" s="38">
        <f>IFERROR(0.0485*Table1[[#This Row],[Projected population]],"")</f>
        <v>1747.2125000000001</v>
      </c>
      <c r="AI377" s="38">
        <f>IFERROR(0.043*Table1[[#This Row],[Projected population]],"")</f>
        <v>1549.0749999999998</v>
      </c>
      <c r="AJ377" s="38">
        <v>36025</v>
      </c>
      <c r="AK377" s="38">
        <f>SUM(Table1[[#This Row],[105-2.2b Deliveries in unit(Fresh Still births)]:[105-2.2d Deliveries in unit(Live Births)]])</f>
        <v>847</v>
      </c>
    </row>
    <row r="378" spans="1:37" x14ac:dyDescent="0.15">
      <c r="A378" t="s">
        <v>497</v>
      </c>
      <c r="B378" s="35" t="s">
        <v>100</v>
      </c>
      <c r="C378" s="35" t="s">
        <v>72</v>
      </c>
      <c r="D378" s="35" t="s">
        <v>111</v>
      </c>
      <c r="E378" s="36" t="s">
        <v>103</v>
      </c>
      <c r="F378" s="36" t="s">
        <v>558</v>
      </c>
      <c r="G378" s="37">
        <v>1440</v>
      </c>
      <c r="H378" s="37">
        <v>564</v>
      </c>
      <c r="I378" s="37">
        <v>1019</v>
      </c>
      <c r="J378" s="37">
        <v>5365</v>
      </c>
      <c r="K378" s="37">
        <v>1019</v>
      </c>
      <c r="L378" s="37">
        <v>1082</v>
      </c>
      <c r="M378" s="37">
        <v>696</v>
      </c>
      <c r="N378" s="37">
        <v>970</v>
      </c>
      <c r="O378" s="37">
        <v>1189</v>
      </c>
      <c r="P378" s="37">
        <v>44</v>
      </c>
      <c r="Q378" s="37">
        <v>896</v>
      </c>
      <c r="R378" s="37">
        <v>11</v>
      </c>
      <c r="S378" s="37">
        <v>6</v>
      </c>
      <c r="T378" s="37">
        <v>874</v>
      </c>
      <c r="U378" s="37">
        <v>810</v>
      </c>
      <c r="V378" s="37">
        <v>54</v>
      </c>
      <c r="W378" s="37">
        <v>3</v>
      </c>
      <c r="X378" s="37">
        <v>2</v>
      </c>
      <c r="Y378" s="37">
        <v>100</v>
      </c>
      <c r="Z378" s="37">
        <v>2484</v>
      </c>
      <c r="AA378" s="37">
        <v>317</v>
      </c>
      <c r="AB378" s="37">
        <v>863</v>
      </c>
      <c r="AC378" s="37">
        <v>581</v>
      </c>
      <c r="AD378" s="37">
        <v>0</v>
      </c>
      <c r="AE378" s="37">
        <v>7</v>
      </c>
      <c r="AF378" s="37">
        <v>0</v>
      </c>
      <c r="AG378" s="38">
        <f>IFERROR(0.05*Table1[[#This Row],[Projected population]],"")</f>
        <v>1801.25</v>
      </c>
      <c r="AH378" s="38">
        <f>IFERROR(0.0485*Table1[[#This Row],[Projected population]],"")</f>
        <v>1747.2125000000001</v>
      </c>
      <c r="AI378" s="38">
        <f>IFERROR(0.043*Table1[[#This Row],[Projected population]],"")</f>
        <v>1549.0749999999998</v>
      </c>
      <c r="AJ378" s="38">
        <v>36025</v>
      </c>
      <c r="AK378" s="38">
        <f>SUM(Table1[[#This Row],[105-2.2b Deliveries in unit(Fresh Still births)]:[105-2.2d Deliveries in unit(Live Births)]])</f>
        <v>891</v>
      </c>
    </row>
    <row r="379" spans="1:37" x14ac:dyDescent="0.15">
      <c r="A379" t="s">
        <v>499</v>
      </c>
      <c r="B379" s="35" t="s">
        <v>100</v>
      </c>
      <c r="C379" s="35" t="s">
        <v>72</v>
      </c>
      <c r="D379" s="35" t="s">
        <v>112</v>
      </c>
      <c r="E379" s="36" t="s">
        <v>105</v>
      </c>
      <c r="F379" s="36" t="s">
        <v>557</v>
      </c>
      <c r="G379" s="37">
        <v>1302</v>
      </c>
      <c r="H379" s="37">
        <v>375</v>
      </c>
      <c r="I379" s="37">
        <v>536</v>
      </c>
      <c r="J379" s="37">
        <v>3835</v>
      </c>
      <c r="K379" s="37">
        <v>1082</v>
      </c>
      <c r="L379" s="37">
        <v>888</v>
      </c>
      <c r="M379" s="37">
        <v>973</v>
      </c>
      <c r="N379" s="37">
        <v>310</v>
      </c>
      <c r="O379" s="37">
        <v>1582</v>
      </c>
      <c r="P379" s="37">
        <v>40</v>
      </c>
      <c r="Q379" s="37">
        <v>601</v>
      </c>
      <c r="R379" s="37">
        <v>4</v>
      </c>
      <c r="S379" s="37">
        <v>4</v>
      </c>
      <c r="T379" s="37">
        <v>538</v>
      </c>
      <c r="U379" s="37">
        <v>557</v>
      </c>
      <c r="V379" s="37">
        <v>45</v>
      </c>
      <c r="W379" s="37">
        <v>2</v>
      </c>
      <c r="X379" s="37"/>
      <c r="Y379" s="37">
        <v>7</v>
      </c>
      <c r="Z379" s="37">
        <v>1319</v>
      </c>
      <c r="AA379" s="37">
        <v>113</v>
      </c>
      <c r="AB379" s="37">
        <v>386</v>
      </c>
      <c r="AC379" s="37">
        <v>334</v>
      </c>
      <c r="AD379" s="37"/>
      <c r="AE379" s="37">
        <v>5</v>
      </c>
      <c r="AF379" s="37">
        <v>55</v>
      </c>
      <c r="AG379" s="38">
        <f>IFERROR(0.05*Table1[[#This Row],[Projected population]],"")</f>
        <v>1768.75</v>
      </c>
      <c r="AH379" s="38">
        <f>IFERROR(0.0485*Table1[[#This Row],[Projected population]],"")</f>
        <v>1715.6875</v>
      </c>
      <c r="AI379" s="38">
        <f>IFERROR(0.043*Table1[[#This Row],[Projected population]],"")</f>
        <v>1521.1249999999998</v>
      </c>
      <c r="AJ379" s="38">
        <v>35375</v>
      </c>
      <c r="AK379" s="38">
        <f>SUM(Table1[[#This Row],[105-2.2b Deliveries in unit(Fresh Still births)]:[105-2.2d Deliveries in unit(Live Births)]])</f>
        <v>546</v>
      </c>
    </row>
    <row r="380" spans="1:37" x14ac:dyDescent="0.15">
      <c r="A380" t="s">
        <v>500</v>
      </c>
      <c r="B380" s="35" t="s">
        <v>100</v>
      </c>
      <c r="C380" s="35" t="s">
        <v>72</v>
      </c>
      <c r="D380" s="35" t="s">
        <v>113</v>
      </c>
      <c r="E380" s="36" t="s">
        <v>106</v>
      </c>
      <c r="F380" s="36" t="s">
        <v>557</v>
      </c>
      <c r="G380" s="37">
        <v>1439</v>
      </c>
      <c r="H380" s="37">
        <v>661</v>
      </c>
      <c r="I380" s="37">
        <v>832</v>
      </c>
      <c r="J380" s="37">
        <v>4723</v>
      </c>
      <c r="K380" s="37">
        <v>1053</v>
      </c>
      <c r="L380" s="37">
        <v>1176</v>
      </c>
      <c r="M380" s="37">
        <v>738</v>
      </c>
      <c r="N380" s="37">
        <v>637</v>
      </c>
      <c r="O380" s="37">
        <v>1227</v>
      </c>
      <c r="P380" s="37">
        <v>47</v>
      </c>
      <c r="Q380" s="37">
        <v>812</v>
      </c>
      <c r="R380" s="37">
        <v>15</v>
      </c>
      <c r="S380" s="37">
        <v>5</v>
      </c>
      <c r="T380" s="37">
        <v>792</v>
      </c>
      <c r="U380" s="37">
        <v>785</v>
      </c>
      <c r="V380" s="37">
        <v>60</v>
      </c>
      <c r="W380" s="37">
        <v>1</v>
      </c>
      <c r="X380" s="37"/>
      <c r="Y380" s="37">
        <v>5</v>
      </c>
      <c r="Z380" s="37">
        <v>1775</v>
      </c>
      <c r="AA380" s="37">
        <v>234</v>
      </c>
      <c r="AB380" s="37">
        <v>486</v>
      </c>
      <c r="AC380" s="37">
        <v>354</v>
      </c>
      <c r="AD380" s="37"/>
      <c r="AE380" s="37">
        <v>15</v>
      </c>
      <c r="AF380" s="37">
        <v>167</v>
      </c>
      <c r="AG380" s="38">
        <f>IFERROR(0.05*Table1[[#This Row],[Projected population]],"")</f>
        <v>1768.75</v>
      </c>
      <c r="AH380" s="38">
        <f>IFERROR(0.0485*Table1[[#This Row],[Projected population]],"")</f>
        <v>1715.6875</v>
      </c>
      <c r="AI380" s="38">
        <f>IFERROR(0.043*Table1[[#This Row],[Projected population]],"")</f>
        <v>1521.1249999999998</v>
      </c>
      <c r="AJ380" s="38">
        <v>35375</v>
      </c>
      <c r="AK380" s="38">
        <f>SUM(Table1[[#This Row],[105-2.2b Deliveries in unit(Fresh Still births)]:[105-2.2d Deliveries in unit(Live Births)]])</f>
        <v>812</v>
      </c>
    </row>
    <row r="381" spans="1:37" x14ac:dyDescent="0.15">
      <c r="A381" t="s">
        <v>501</v>
      </c>
      <c r="B381" s="35" t="s">
        <v>100</v>
      </c>
      <c r="C381" s="35" t="s">
        <v>72</v>
      </c>
      <c r="D381" s="35" t="s">
        <v>114</v>
      </c>
      <c r="E381" s="36" t="s">
        <v>107</v>
      </c>
      <c r="F381" s="36" t="s">
        <v>557</v>
      </c>
      <c r="G381" s="37">
        <v>1136</v>
      </c>
      <c r="H381" s="37">
        <v>511</v>
      </c>
      <c r="I381" s="37">
        <v>1016</v>
      </c>
      <c r="J381" s="37">
        <v>4767</v>
      </c>
      <c r="K381" s="37">
        <v>823</v>
      </c>
      <c r="L381" s="37">
        <v>1003</v>
      </c>
      <c r="M381" s="37">
        <v>792</v>
      </c>
      <c r="N381" s="37">
        <v>154</v>
      </c>
      <c r="O381" s="37">
        <v>1195</v>
      </c>
      <c r="P381" s="37">
        <v>43</v>
      </c>
      <c r="Q381" s="37">
        <v>791</v>
      </c>
      <c r="R381" s="37">
        <v>9</v>
      </c>
      <c r="S381" s="37">
        <v>6</v>
      </c>
      <c r="T381" s="37">
        <v>791</v>
      </c>
      <c r="U381" s="37">
        <v>709</v>
      </c>
      <c r="V381" s="37">
        <v>53</v>
      </c>
      <c r="W381" s="37">
        <v>2</v>
      </c>
      <c r="X381" s="37"/>
      <c r="Y381" s="37">
        <v>15</v>
      </c>
      <c r="Z381" s="37">
        <v>2033</v>
      </c>
      <c r="AA381" s="37">
        <v>231</v>
      </c>
      <c r="AB381" s="37">
        <v>606</v>
      </c>
      <c r="AC381" s="37">
        <v>346</v>
      </c>
      <c r="AD381" s="37"/>
      <c r="AE381" s="37">
        <v>5</v>
      </c>
      <c r="AF381" s="37">
        <v>174</v>
      </c>
      <c r="AG381" s="38">
        <f>IFERROR(0.05*Table1[[#This Row],[Projected population]],"")</f>
        <v>1768.75</v>
      </c>
      <c r="AH381" s="38">
        <f>IFERROR(0.0485*Table1[[#This Row],[Projected population]],"")</f>
        <v>1715.6875</v>
      </c>
      <c r="AI381" s="38">
        <f>IFERROR(0.043*Table1[[#This Row],[Projected population]],"")</f>
        <v>1521.1249999999998</v>
      </c>
      <c r="AJ381" s="38">
        <v>35375</v>
      </c>
      <c r="AK381" s="38">
        <f>SUM(Table1[[#This Row],[105-2.2b Deliveries in unit(Fresh Still births)]:[105-2.2d Deliveries in unit(Live Births)]])</f>
        <v>806</v>
      </c>
    </row>
    <row r="382" spans="1:37" x14ac:dyDescent="0.15">
      <c r="A382" t="s">
        <v>502</v>
      </c>
      <c r="B382" s="35" t="s">
        <v>100</v>
      </c>
      <c r="C382" s="35" t="s">
        <v>72</v>
      </c>
      <c r="D382" s="35" t="s">
        <v>115</v>
      </c>
      <c r="E382" s="36" t="s">
        <v>108</v>
      </c>
      <c r="F382" s="36" t="s">
        <v>558</v>
      </c>
      <c r="G382" s="37">
        <v>1143</v>
      </c>
      <c r="H382" s="37">
        <v>519</v>
      </c>
      <c r="I382" s="37">
        <v>758</v>
      </c>
      <c r="J382" s="37">
        <v>4232</v>
      </c>
      <c r="K382" s="37">
        <v>910</v>
      </c>
      <c r="L382" s="37">
        <v>793</v>
      </c>
      <c r="M382" s="37">
        <v>872</v>
      </c>
      <c r="N382" s="37">
        <v>127</v>
      </c>
      <c r="O382" s="37">
        <v>1175</v>
      </c>
      <c r="P382" s="37">
        <v>34</v>
      </c>
      <c r="Q382" s="37">
        <v>797</v>
      </c>
      <c r="R382" s="37">
        <v>11</v>
      </c>
      <c r="S382" s="37">
        <v>9</v>
      </c>
      <c r="T382" s="37">
        <v>774</v>
      </c>
      <c r="U382" s="37">
        <v>761</v>
      </c>
      <c r="V382" s="37">
        <v>65</v>
      </c>
      <c r="W382" s="37">
        <v>5</v>
      </c>
      <c r="X382" s="37">
        <v>1</v>
      </c>
      <c r="Y382" s="37">
        <v>6</v>
      </c>
      <c r="Z382" s="37">
        <v>1801</v>
      </c>
      <c r="AA382" s="37">
        <v>296</v>
      </c>
      <c r="AB382" s="37">
        <v>463</v>
      </c>
      <c r="AC382" s="37">
        <v>289</v>
      </c>
      <c r="AD382" s="37"/>
      <c r="AE382" s="37">
        <v>14</v>
      </c>
      <c r="AF382" s="37">
        <v>140</v>
      </c>
      <c r="AG382" s="38">
        <f>IFERROR(0.05*Table1[[#This Row],[Projected population]],"")</f>
        <v>1801.25</v>
      </c>
      <c r="AH382" s="38">
        <f>IFERROR(0.0485*Table1[[#This Row],[Projected population]],"")</f>
        <v>1747.2125000000001</v>
      </c>
      <c r="AI382" s="38">
        <f>IFERROR(0.043*Table1[[#This Row],[Projected population]],"")</f>
        <v>1549.0749999999998</v>
      </c>
      <c r="AJ382" s="38">
        <v>36025</v>
      </c>
      <c r="AK382" s="38">
        <f>SUM(Table1[[#This Row],[105-2.2b Deliveries in unit(Fresh Still births)]:[105-2.2d Deliveries in unit(Live Births)]])</f>
        <v>794</v>
      </c>
    </row>
    <row r="383" spans="1:37" x14ac:dyDescent="0.15">
      <c r="A383" t="s">
        <v>503</v>
      </c>
      <c r="B383" s="35" t="s">
        <v>99</v>
      </c>
      <c r="C383" s="35" t="s">
        <v>73</v>
      </c>
      <c r="D383" s="35" t="s">
        <v>109</v>
      </c>
      <c r="E383" s="36" t="s">
        <v>101</v>
      </c>
      <c r="F383" s="36" t="s">
        <v>558</v>
      </c>
      <c r="G383" s="37">
        <v>1161</v>
      </c>
      <c r="H383" s="37">
        <v>484</v>
      </c>
      <c r="I383" s="37">
        <v>712</v>
      </c>
      <c r="J383" s="37">
        <v>3985</v>
      </c>
      <c r="K383" s="37">
        <v>792</v>
      </c>
      <c r="L383" s="37">
        <v>863</v>
      </c>
      <c r="M383" s="37">
        <v>894</v>
      </c>
      <c r="N383" s="37">
        <v>999</v>
      </c>
      <c r="O383" s="37">
        <v>964</v>
      </c>
      <c r="P383" s="37">
        <v>12</v>
      </c>
      <c r="Q383" s="37">
        <v>610</v>
      </c>
      <c r="R383" s="37">
        <v>3</v>
      </c>
      <c r="S383" s="37">
        <v>2</v>
      </c>
      <c r="T383" s="37">
        <v>606</v>
      </c>
      <c r="U383" s="37">
        <v>515</v>
      </c>
      <c r="V383" s="37">
        <v>21</v>
      </c>
      <c r="W383" s="37">
        <v>1</v>
      </c>
      <c r="X383" s="37"/>
      <c r="Y383" s="37">
        <v>3</v>
      </c>
      <c r="Z383" s="37">
        <v>1548</v>
      </c>
      <c r="AA383" s="37">
        <v>221</v>
      </c>
      <c r="AB383" s="37">
        <v>543</v>
      </c>
      <c r="AC383" s="37">
        <v>216</v>
      </c>
      <c r="AD383" s="37"/>
      <c r="AE383" s="37">
        <v>6</v>
      </c>
      <c r="AF383" s="37">
        <v>1</v>
      </c>
      <c r="AG383" s="38">
        <f>IFERROR(0.05*Table1[[#This Row],[Projected population]],"")</f>
        <v>1317.5</v>
      </c>
      <c r="AH383" s="38">
        <f>IFERROR(0.0485*Table1[[#This Row],[Projected population]],"")</f>
        <v>1277.9750000000001</v>
      </c>
      <c r="AI383" s="38">
        <f>IFERROR(0.043*Table1[[#This Row],[Projected population]],"")</f>
        <v>1133.05</v>
      </c>
      <c r="AJ383" s="38">
        <v>26350</v>
      </c>
      <c r="AK383" s="38">
        <f>SUM(Table1[[#This Row],[105-2.2b Deliveries in unit(Fresh Still births)]:[105-2.2d Deliveries in unit(Live Births)]])</f>
        <v>611</v>
      </c>
    </row>
    <row r="384" spans="1:37" x14ac:dyDescent="0.15">
      <c r="A384" t="s">
        <v>504</v>
      </c>
      <c r="B384" s="35" t="s">
        <v>99</v>
      </c>
      <c r="C384" s="35" t="s">
        <v>73</v>
      </c>
      <c r="D384" s="35" t="s">
        <v>110</v>
      </c>
      <c r="E384" s="36" t="s">
        <v>102</v>
      </c>
      <c r="F384" s="36" t="s">
        <v>558</v>
      </c>
      <c r="G384" s="37">
        <v>1097</v>
      </c>
      <c r="H384" s="37">
        <v>478</v>
      </c>
      <c r="I384" s="37">
        <v>677</v>
      </c>
      <c r="J384" s="37">
        <v>4048</v>
      </c>
      <c r="K384" s="37">
        <v>826</v>
      </c>
      <c r="L384" s="37">
        <v>838</v>
      </c>
      <c r="M384" s="37">
        <v>883</v>
      </c>
      <c r="N384" s="37">
        <v>1004</v>
      </c>
      <c r="O384" s="37">
        <v>1148</v>
      </c>
      <c r="P384" s="37">
        <v>49</v>
      </c>
      <c r="Q384" s="37">
        <v>722</v>
      </c>
      <c r="R384" s="37">
        <v>1</v>
      </c>
      <c r="S384" s="37">
        <v>1</v>
      </c>
      <c r="T384" s="37">
        <v>725</v>
      </c>
      <c r="U384" s="37">
        <v>698</v>
      </c>
      <c r="V384" s="37">
        <v>33</v>
      </c>
      <c r="W384" s="37">
        <v>4</v>
      </c>
      <c r="X384" s="37"/>
      <c r="Y384" s="37">
        <v>15</v>
      </c>
      <c r="Z384" s="37">
        <v>1865</v>
      </c>
      <c r="AA384" s="37">
        <v>254</v>
      </c>
      <c r="AB384" s="37">
        <v>613</v>
      </c>
      <c r="AC384" s="37">
        <v>251</v>
      </c>
      <c r="AD384" s="37"/>
      <c r="AE384" s="37">
        <v>6</v>
      </c>
      <c r="AF384" s="37">
        <v>26</v>
      </c>
      <c r="AG384" s="38">
        <f>IFERROR(0.05*Table1[[#This Row],[Projected population]],"")</f>
        <v>1317.5</v>
      </c>
      <c r="AH384" s="38">
        <f>IFERROR(0.0485*Table1[[#This Row],[Projected population]],"")</f>
        <v>1277.9750000000001</v>
      </c>
      <c r="AI384" s="38">
        <f>IFERROR(0.043*Table1[[#This Row],[Projected population]],"")</f>
        <v>1133.05</v>
      </c>
      <c r="AJ384" s="38">
        <v>26350</v>
      </c>
      <c r="AK384" s="38">
        <f>SUM(Table1[[#This Row],[105-2.2b Deliveries in unit(Fresh Still births)]:[105-2.2d Deliveries in unit(Live Births)]])</f>
        <v>727</v>
      </c>
    </row>
    <row r="385" spans="1:37" x14ac:dyDescent="0.15">
      <c r="A385" t="s">
        <v>505</v>
      </c>
      <c r="B385" s="35" t="s">
        <v>99</v>
      </c>
      <c r="C385" s="35" t="s">
        <v>73</v>
      </c>
      <c r="D385" s="35" t="s">
        <v>111</v>
      </c>
      <c r="E385" s="36" t="s">
        <v>103</v>
      </c>
      <c r="F385" s="36" t="s">
        <v>558</v>
      </c>
      <c r="G385" s="37">
        <v>954</v>
      </c>
      <c r="H385" s="37">
        <v>475</v>
      </c>
      <c r="I385" s="37">
        <v>723</v>
      </c>
      <c r="J385" s="37">
        <v>3705</v>
      </c>
      <c r="K385" s="37">
        <v>664</v>
      </c>
      <c r="L385" s="37">
        <v>741</v>
      </c>
      <c r="M385" s="37">
        <v>701</v>
      </c>
      <c r="N385" s="37">
        <v>885</v>
      </c>
      <c r="O385" s="37">
        <v>795</v>
      </c>
      <c r="P385" s="37">
        <v>8</v>
      </c>
      <c r="Q385" s="37">
        <v>816</v>
      </c>
      <c r="R385" s="37">
        <v>3</v>
      </c>
      <c r="S385" s="37">
        <v>5</v>
      </c>
      <c r="T385" s="37">
        <v>808</v>
      </c>
      <c r="U385" s="37">
        <v>735</v>
      </c>
      <c r="V385" s="37">
        <v>21</v>
      </c>
      <c r="W385" s="37">
        <v>6</v>
      </c>
      <c r="X385" s="37">
        <v>1</v>
      </c>
      <c r="Y385" s="37">
        <v>19</v>
      </c>
      <c r="Z385" s="37">
        <v>2039</v>
      </c>
      <c r="AA385" s="37">
        <v>271</v>
      </c>
      <c r="AB385" s="37">
        <v>714</v>
      </c>
      <c r="AC385" s="37">
        <v>228</v>
      </c>
      <c r="AD385" s="37">
        <v>1</v>
      </c>
      <c r="AE385" s="37">
        <v>14</v>
      </c>
      <c r="AF385" s="37">
        <v>70</v>
      </c>
      <c r="AG385" s="38">
        <f>IFERROR(0.05*Table1[[#This Row],[Projected population]],"")</f>
        <v>1317.5</v>
      </c>
      <c r="AH385" s="38">
        <f>IFERROR(0.0485*Table1[[#This Row],[Projected population]],"")</f>
        <v>1277.9750000000001</v>
      </c>
      <c r="AI385" s="38">
        <f>IFERROR(0.043*Table1[[#This Row],[Projected population]],"")</f>
        <v>1133.05</v>
      </c>
      <c r="AJ385" s="38">
        <v>26350</v>
      </c>
      <c r="AK385" s="38">
        <f>SUM(Table1[[#This Row],[105-2.2b Deliveries in unit(Fresh Still births)]:[105-2.2d Deliveries in unit(Live Births)]])</f>
        <v>816</v>
      </c>
    </row>
    <row r="386" spans="1:37" x14ac:dyDescent="0.15">
      <c r="A386" t="s">
        <v>507</v>
      </c>
      <c r="B386" s="35" t="s">
        <v>99</v>
      </c>
      <c r="C386" s="35" t="s">
        <v>73</v>
      </c>
      <c r="D386" s="35" t="s">
        <v>112</v>
      </c>
      <c r="E386" s="36" t="s">
        <v>105</v>
      </c>
      <c r="F386" s="36" t="s">
        <v>557</v>
      </c>
      <c r="G386" s="37">
        <v>1042</v>
      </c>
      <c r="H386" s="37">
        <v>408</v>
      </c>
      <c r="I386" s="37">
        <v>802</v>
      </c>
      <c r="J386" s="37">
        <v>3445</v>
      </c>
      <c r="K386" s="37">
        <v>882</v>
      </c>
      <c r="L386" s="37">
        <v>776</v>
      </c>
      <c r="M386" s="37">
        <v>918</v>
      </c>
      <c r="N386" s="37">
        <v>943</v>
      </c>
      <c r="O386" s="37">
        <v>911</v>
      </c>
      <c r="P386" s="37">
        <v>30</v>
      </c>
      <c r="Q386" s="37">
        <v>704</v>
      </c>
      <c r="R386" s="37">
        <v>3</v>
      </c>
      <c r="S386" s="37">
        <v>2</v>
      </c>
      <c r="T386" s="37">
        <v>672</v>
      </c>
      <c r="U386" s="37">
        <v>639</v>
      </c>
      <c r="V386" s="37">
        <v>21</v>
      </c>
      <c r="W386" s="37"/>
      <c r="X386" s="37"/>
      <c r="Y386" s="37">
        <v>2</v>
      </c>
      <c r="Z386" s="37">
        <v>1359</v>
      </c>
      <c r="AA386" s="37">
        <v>77</v>
      </c>
      <c r="AB386" s="37">
        <v>430</v>
      </c>
      <c r="AC386" s="37">
        <v>180</v>
      </c>
      <c r="AD386" s="37"/>
      <c r="AE386" s="37">
        <v>5</v>
      </c>
      <c r="AF386" s="37">
        <v>5</v>
      </c>
      <c r="AG386" s="38">
        <f>IFERROR(0.05*Table1[[#This Row],[Projected population]],"")</f>
        <v>1308.75</v>
      </c>
      <c r="AH386" s="38">
        <f>IFERROR(0.0485*Table1[[#This Row],[Projected population]],"")</f>
        <v>1269.4875</v>
      </c>
      <c r="AI386" s="38">
        <f>IFERROR(0.043*Table1[[#This Row],[Projected population]],"")</f>
        <v>1125.5249999999999</v>
      </c>
      <c r="AJ386" s="38">
        <v>26175</v>
      </c>
      <c r="AK386" s="38">
        <f>SUM(Table1[[#This Row],[105-2.2b Deliveries in unit(Fresh Still births)]:[105-2.2d Deliveries in unit(Live Births)]])</f>
        <v>677</v>
      </c>
    </row>
    <row r="387" spans="1:37" x14ac:dyDescent="0.15">
      <c r="A387" t="s">
        <v>508</v>
      </c>
      <c r="B387" s="35" t="s">
        <v>99</v>
      </c>
      <c r="C387" s="35" t="s">
        <v>73</v>
      </c>
      <c r="D387" s="35" t="s">
        <v>113</v>
      </c>
      <c r="E387" s="36" t="s">
        <v>106</v>
      </c>
      <c r="F387" s="36" t="s">
        <v>557</v>
      </c>
      <c r="G387" s="37">
        <v>1132</v>
      </c>
      <c r="H387" s="37">
        <v>458</v>
      </c>
      <c r="I387" s="37">
        <v>549</v>
      </c>
      <c r="J387" s="37">
        <v>3681</v>
      </c>
      <c r="K387" s="37">
        <v>864</v>
      </c>
      <c r="L387" s="37">
        <v>777</v>
      </c>
      <c r="M387" s="37">
        <v>918</v>
      </c>
      <c r="N387" s="37">
        <v>1040</v>
      </c>
      <c r="O387" s="37">
        <v>1081</v>
      </c>
      <c r="P387" s="37">
        <v>32</v>
      </c>
      <c r="Q387" s="37">
        <v>651</v>
      </c>
      <c r="R387" s="37">
        <v>1</v>
      </c>
      <c r="S387" s="37">
        <v>3</v>
      </c>
      <c r="T387" s="37">
        <v>643</v>
      </c>
      <c r="U387" s="37">
        <v>618</v>
      </c>
      <c r="V387" s="37">
        <v>29</v>
      </c>
      <c r="W387" s="37">
        <v>2</v>
      </c>
      <c r="X387" s="37">
        <v>1</v>
      </c>
      <c r="Y387" s="37">
        <v>7</v>
      </c>
      <c r="Z387" s="37">
        <v>1582</v>
      </c>
      <c r="AA387" s="37">
        <v>147</v>
      </c>
      <c r="AB387" s="37">
        <v>557</v>
      </c>
      <c r="AC387" s="37">
        <v>287</v>
      </c>
      <c r="AD387" s="37">
        <v>1</v>
      </c>
      <c r="AE387" s="37">
        <v>6</v>
      </c>
      <c r="AF387" s="37">
        <v>18</v>
      </c>
      <c r="AG387" s="38">
        <f>IFERROR(0.05*Table1[[#This Row],[Projected population]],"")</f>
        <v>1308.75</v>
      </c>
      <c r="AH387" s="38">
        <f>IFERROR(0.0485*Table1[[#This Row],[Projected population]],"")</f>
        <v>1269.4875</v>
      </c>
      <c r="AI387" s="38">
        <f>IFERROR(0.043*Table1[[#This Row],[Projected population]],"")</f>
        <v>1125.5249999999999</v>
      </c>
      <c r="AJ387" s="38">
        <v>26175</v>
      </c>
      <c r="AK387" s="38">
        <f>SUM(Table1[[#This Row],[105-2.2b Deliveries in unit(Fresh Still births)]:[105-2.2d Deliveries in unit(Live Births)]])</f>
        <v>647</v>
      </c>
    </row>
    <row r="388" spans="1:37" x14ac:dyDescent="0.15">
      <c r="A388" t="s">
        <v>509</v>
      </c>
      <c r="B388" s="35" t="s">
        <v>99</v>
      </c>
      <c r="C388" s="35" t="s">
        <v>73</v>
      </c>
      <c r="D388" s="35" t="s">
        <v>114</v>
      </c>
      <c r="E388" s="36" t="s">
        <v>107</v>
      </c>
      <c r="F388" s="36" t="s">
        <v>557</v>
      </c>
      <c r="G388" s="37">
        <v>981</v>
      </c>
      <c r="H388" s="37">
        <v>506</v>
      </c>
      <c r="I388" s="37">
        <v>715</v>
      </c>
      <c r="J388" s="37">
        <v>3883</v>
      </c>
      <c r="K388" s="37">
        <v>747</v>
      </c>
      <c r="L388" s="37">
        <v>818</v>
      </c>
      <c r="M388" s="37">
        <v>829</v>
      </c>
      <c r="N388" s="37">
        <v>831</v>
      </c>
      <c r="O388" s="37">
        <v>1098</v>
      </c>
      <c r="P388" s="37">
        <v>23</v>
      </c>
      <c r="Q388" s="37">
        <v>664</v>
      </c>
      <c r="R388" s="37">
        <v>1</v>
      </c>
      <c r="S388" s="37"/>
      <c r="T388" s="37">
        <v>660</v>
      </c>
      <c r="U388" s="37">
        <v>636</v>
      </c>
      <c r="V388" s="37">
        <v>19</v>
      </c>
      <c r="W388" s="37"/>
      <c r="X388" s="37"/>
      <c r="Y388" s="37">
        <v>4</v>
      </c>
      <c r="Z388" s="37">
        <v>1664</v>
      </c>
      <c r="AA388" s="37">
        <v>167</v>
      </c>
      <c r="AB388" s="37">
        <v>529</v>
      </c>
      <c r="AC388" s="37">
        <v>257</v>
      </c>
      <c r="AD388" s="37"/>
      <c r="AE388" s="37">
        <v>1</v>
      </c>
      <c r="AF388" s="37">
        <v>7</v>
      </c>
      <c r="AG388" s="38">
        <f>IFERROR(0.05*Table1[[#This Row],[Projected population]],"")</f>
        <v>1308.75</v>
      </c>
      <c r="AH388" s="38">
        <f>IFERROR(0.0485*Table1[[#This Row],[Projected population]],"")</f>
        <v>1269.4875</v>
      </c>
      <c r="AI388" s="38">
        <f>IFERROR(0.043*Table1[[#This Row],[Projected population]],"")</f>
        <v>1125.5249999999999</v>
      </c>
      <c r="AJ388" s="38">
        <v>26175</v>
      </c>
      <c r="AK388" s="38">
        <f>SUM(Table1[[#This Row],[105-2.2b Deliveries in unit(Fresh Still births)]:[105-2.2d Deliveries in unit(Live Births)]])</f>
        <v>661</v>
      </c>
    </row>
    <row r="389" spans="1:37" x14ac:dyDescent="0.15">
      <c r="A389" t="s">
        <v>510</v>
      </c>
      <c r="B389" s="35" t="s">
        <v>99</v>
      </c>
      <c r="C389" s="35" t="s">
        <v>73</v>
      </c>
      <c r="D389" s="35" t="s">
        <v>115</v>
      </c>
      <c r="E389" s="36" t="s">
        <v>108</v>
      </c>
      <c r="F389" s="36" t="s">
        <v>558</v>
      </c>
      <c r="G389" s="37">
        <v>964</v>
      </c>
      <c r="H389" s="37">
        <v>475</v>
      </c>
      <c r="I389" s="37">
        <v>619</v>
      </c>
      <c r="J389" s="37">
        <v>3510</v>
      </c>
      <c r="K389" s="37">
        <v>715</v>
      </c>
      <c r="L389" s="37">
        <v>731</v>
      </c>
      <c r="M389" s="37">
        <v>911</v>
      </c>
      <c r="N389" s="37">
        <v>847</v>
      </c>
      <c r="O389" s="37">
        <v>962</v>
      </c>
      <c r="P389" s="37">
        <v>9</v>
      </c>
      <c r="Q389" s="37">
        <v>690</v>
      </c>
      <c r="R389" s="37">
        <v>2</v>
      </c>
      <c r="S389" s="37"/>
      <c r="T389" s="37">
        <v>687</v>
      </c>
      <c r="U389" s="37">
        <v>645</v>
      </c>
      <c r="V389" s="37">
        <v>16</v>
      </c>
      <c r="W389" s="37">
        <v>3</v>
      </c>
      <c r="X389" s="37">
        <v>1</v>
      </c>
      <c r="Y389" s="37">
        <v>6</v>
      </c>
      <c r="Z389" s="37">
        <v>1746</v>
      </c>
      <c r="AA389" s="37">
        <v>257</v>
      </c>
      <c r="AB389" s="37">
        <v>563</v>
      </c>
      <c r="AC389" s="37">
        <v>225</v>
      </c>
      <c r="AD389" s="37">
        <v>1</v>
      </c>
      <c r="AE389" s="37">
        <v>5</v>
      </c>
      <c r="AF389" s="37">
        <v>7</v>
      </c>
      <c r="AG389" s="38">
        <f>IFERROR(0.05*Table1[[#This Row],[Projected population]],"")</f>
        <v>1317.5</v>
      </c>
      <c r="AH389" s="38">
        <f>IFERROR(0.0485*Table1[[#This Row],[Projected population]],"")</f>
        <v>1277.9750000000001</v>
      </c>
      <c r="AI389" s="38">
        <f>IFERROR(0.043*Table1[[#This Row],[Projected population]],"")</f>
        <v>1133.05</v>
      </c>
      <c r="AJ389" s="38">
        <v>26350</v>
      </c>
      <c r="AK389" s="38">
        <f>SUM(Table1[[#This Row],[105-2.2b Deliveries in unit(Fresh Still births)]:[105-2.2d Deliveries in unit(Live Births)]])</f>
        <v>689</v>
      </c>
    </row>
    <row r="390" spans="1:37" x14ac:dyDescent="0.15">
      <c r="A390" t="s">
        <v>511</v>
      </c>
      <c r="B390" s="35" t="s">
        <v>99</v>
      </c>
      <c r="C390" s="35" t="s">
        <v>74</v>
      </c>
      <c r="D390" s="35" t="s">
        <v>109</v>
      </c>
      <c r="E390" s="36" t="s">
        <v>101</v>
      </c>
      <c r="F390" s="36" t="s">
        <v>558</v>
      </c>
      <c r="G390" s="37">
        <v>4070</v>
      </c>
      <c r="H390" s="37">
        <v>2184</v>
      </c>
      <c r="I390" s="37">
        <v>3528</v>
      </c>
      <c r="J390" s="37">
        <v>14432</v>
      </c>
      <c r="K390" s="37">
        <v>3104</v>
      </c>
      <c r="L390" s="37">
        <v>3374</v>
      </c>
      <c r="M390" s="37">
        <v>3161</v>
      </c>
      <c r="N390" s="37">
        <v>2806</v>
      </c>
      <c r="O390" s="37">
        <v>3926</v>
      </c>
      <c r="P390" s="37">
        <v>48</v>
      </c>
      <c r="Q390" s="37">
        <v>3506</v>
      </c>
      <c r="R390" s="37">
        <v>4</v>
      </c>
      <c r="S390" s="37">
        <v>23</v>
      </c>
      <c r="T390" s="37">
        <v>3459</v>
      </c>
      <c r="U390" s="37">
        <v>3075</v>
      </c>
      <c r="V390" s="37">
        <v>154</v>
      </c>
      <c r="W390" s="37">
        <v>22</v>
      </c>
      <c r="X390" s="37">
        <v>5</v>
      </c>
      <c r="Y390" s="37">
        <v>98</v>
      </c>
      <c r="Z390" s="37">
        <v>8573</v>
      </c>
      <c r="AA390" s="37">
        <v>1476</v>
      </c>
      <c r="AB390" s="37">
        <v>2630</v>
      </c>
      <c r="AC390" s="37">
        <v>1363</v>
      </c>
      <c r="AD390" s="37">
        <v>5</v>
      </c>
      <c r="AE390" s="37">
        <v>50</v>
      </c>
      <c r="AF390" s="37">
        <v>496</v>
      </c>
      <c r="AG390" s="38">
        <f>IFERROR(0.05*Table1[[#This Row],[Projected population]],"")</f>
        <v>4172.5</v>
      </c>
      <c r="AH390" s="38">
        <f>IFERROR(0.0485*Table1[[#This Row],[Projected population]],"")</f>
        <v>4047.3250000000003</v>
      </c>
      <c r="AI390" s="38">
        <f>IFERROR(0.043*Table1[[#This Row],[Projected population]],"")</f>
        <v>3588.35</v>
      </c>
      <c r="AJ390" s="38">
        <v>83450</v>
      </c>
      <c r="AK390" s="38">
        <f>SUM(Table1[[#This Row],[105-2.2b Deliveries in unit(Fresh Still births)]:[105-2.2d Deliveries in unit(Live Births)]])</f>
        <v>3486</v>
      </c>
    </row>
    <row r="391" spans="1:37" x14ac:dyDescent="0.15">
      <c r="A391" t="s">
        <v>512</v>
      </c>
      <c r="B391" s="35" t="s">
        <v>99</v>
      </c>
      <c r="C391" s="35" t="s">
        <v>74</v>
      </c>
      <c r="D391" s="35" t="s">
        <v>110</v>
      </c>
      <c r="E391" s="36" t="s">
        <v>102</v>
      </c>
      <c r="F391" s="36" t="s">
        <v>558</v>
      </c>
      <c r="G391" s="37">
        <v>3985</v>
      </c>
      <c r="H391" s="37">
        <v>1959</v>
      </c>
      <c r="I391" s="37">
        <v>3713</v>
      </c>
      <c r="J391" s="37">
        <v>14474</v>
      </c>
      <c r="K391" s="37">
        <v>2976</v>
      </c>
      <c r="L391" s="37">
        <v>3639</v>
      </c>
      <c r="M391" s="37">
        <v>3206</v>
      </c>
      <c r="N391" s="37">
        <v>3513</v>
      </c>
      <c r="O391" s="37">
        <v>3594</v>
      </c>
      <c r="P391" s="37">
        <v>42</v>
      </c>
      <c r="Q391" s="37">
        <v>3789</v>
      </c>
      <c r="R391" s="37">
        <v>8</v>
      </c>
      <c r="S391" s="37">
        <v>20</v>
      </c>
      <c r="T391" s="37">
        <v>3754</v>
      </c>
      <c r="U391" s="37">
        <v>3518</v>
      </c>
      <c r="V391" s="37">
        <v>168</v>
      </c>
      <c r="W391" s="37">
        <v>14</v>
      </c>
      <c r="X391" s="37">
        <v>2</v>
      </c>
      <c r="Y391" s="37">
        <v>80</v>
      </c>
      <c r="Z391" s="37">
        <v>8783</v>
      </c>
      <c r="AA391" s="37">
        <v>1647</v>
      </c>
      <c r="AB391" s="37">
        <v>2332</v>
      </c>
      <c r="AC391" s="37">
        <v>1353</v>
      </c>
      <c r="AD391" s="37">
        <v>1</v>
      </c>
      <c r="AE391" s="37">
        <v>33</v>
      </c>
      <c r="AF391" s="37">
        <v>621</v>
      </c>
      <c r="AG391" s="38">
        <f>IFERROR(0.05*Table1[[#This Row],[Projected population]],"")</f>
        <v>4172.5</v>
      </c>
      <c r="AH391" s="38">
        <f>IFERROR(0.0485*Table1[[#This Row],[Projected population]],"")</f>
        <v>4047.3250000000003</v>
      </c>
      <c r="AI391" s="38">
        <f>IFERROR(0.043*Table1[[#This Row],[Projected population]],"")</f>
        <v>3588.35</v>
      </c>
      <c r="AJ391" s="38">
        <v>83450</v>
      </c>
      <c r="AK391" s="38">
        <f>SUM(Table1[[#This Row],[105-2.2b Deliveries in unit(Fresh Still births)]:[105-2.2d Deliveries in unit(Live Births)]])</f>
        <v>3782</v>
      </c>
    </row>
    <row r="392" spans="1:37" x14ac:dyDescent="0.15">
      <c r="A392" t="s">
        <v>513</v>
      </c>
      <c r="B392" s="35" t="s">
        <v>99</v>
      </c>
      <c r="C392" s="35" t="s">
        <v>74</v>
      </c>
      <c r="D392" s="35" t="s">
        <v>111</v>
      </c>
      <c r="E392" s="36" t="s">
        <v>103</v>
      </c>
      <c r="F392" s="36" t="s">
        <v>558</v>
      </c>
      <c r="G392" s="37">
        <v>3790</v>
      </c>
      <c r="H392" s="37">
        <v>1874</v>
      </c>
      <c r="I392" s="37">
        <v>3643</v>
      </c>
      <c r="J392" s="37">
        <v>13841</v>
      </c>
      <c r="K392" s="37">
        <v>2798</v>
      </c>
      <c r="L392" s="37">
        <v>3521</v>
      </c>
      <c r="M392" s="37">
        <v>3168</v>
      </c>
      <c r="N392" s="37">
        <v>3458</v>
      </c>
      <c r="O392" s="37">
        <v>3339</v>
      </c>
      <c r="P392" s="37">
        <v>41</v>
      </c>
      <c r="Q392" s="37">
        <v>3783</v>
      </c>
      <c r="R392" s="37">
        <v>10</v>
      </c>
      <c r="S392" s="37">
        <v>20</v>
      </c>
      <c r="T392" s="37">
        <v>3775</v>
      </c>
      <c r="U392" s="37">
        <v>3461</v>
      </c>
      <c r="V392" s="37">
        <v>130</v>
      </c>
      <c r="W392" s="37">
        <v>20</v>
      </c>
      <c r="X392" s="37">
        <v>2</v>
      </c>
      <c r="Y392" s="37">
        <v>94</v>
      </c>
      <c r="Z392" s="37">
        <v>8827</v>
      </c>
      <c r="AA392" s="37">
        <v>1453</v>
      </c>
      <c r="AB392" s="37">
        <v>2669</v>
      </c>
      <c r="AC392" s="37">
        <v>1270</v>
      </c>
      <c r="AD392" s="37">
        <v>2</v>
      </c>
      <c r="AE392" s="37">
        <v>51</v>
      </c>
      <c r="AF392" s="37">
        <v>539</v>
      </c>
      <c r="AG392" s="38">
        <f>IFERROR(0.05*Table1[[#This Row],[Projected population]],"")</f>
        <v>4172.5</v>
      </c>
      <c r="AH392" s="38">
        <f>IFERROR(0.0485*Table1[[#This Row],[Projected population]],"")</f>
        <v>4047.3250000000003</v>
      </c>
      <c r="AI392" s="38">
        <f>IFERROR(0.043*Table1[[#This Row],[Projected population]],"")</f>
        <v>3588.35</v>
      </c>
      <c r="AJ392" s="38">
        <v>83450</v>
      </c>
      <c r="AK392" s="38">
        <f>SUM(Table1[[#This Row],[105-2.2b Deliveries in unit(Fresh Still births)]:[105-2.2d Deliveries in unit(Live Births)]])</f>
        <v>3805</v>
      </c>
    </row>
    <row r="393" spans="1:37" x14ac:dyDescent="0.15">
      <c r="A393" t="s">
        <v>515</v>
      </c>
      <c r="B393" s="35" t="s">
        <v>99</v>
      </c>
      <c r="C393" s="35" t="s">
        <v>74</v>
      </c>
      <c r="D393" s="35" t="s">
        <v>112</v>
      </c>
      <c r="E393" s="36" t="s">
        <v>105</v>
      </c>
      <c r="F393" s="36" t="s">
        <v>557</v>
      </c>
      <c r="G393" s="37">
        <v>3922</v>
      </c>
      <c r="H393" s="37">
        <v>1679</v>
      </c>
      <c r="I393" s="37">
        <v>2557</v>
      </c>
      <c r="J393" s="37">
        <v>13506</v>
      </c>
      <c r="K393" s="37">
        <v>3235</v>
      </c>
      <c r="L393" s="37">
        <v>3048</v>
      </c>
      <c r="M393" s="37">
        <v>3125</v>
      </c>
      <c r="N393" s="37">
        <v>2554</v>
      </c>
      <c r="O393" s="37">
        <v>3772</v>
      </c>
      <c r="P393" s="37">
        <v>72</v>
      </c>
      <c r="Q393" s="37">
        <v>2980</v>
      </c>
      <c r="R393" s="37">
        <v>8</v>
      </c>
      <c r="S393" s="37">
        <v>28</v>
      </c>
      <c r="T393" s="37">
        <v>2887</v>
      </c>
      <c r="U393" s="37">
        <v>2639</v>
      </c>
      <c r="V393" s="37">
        <v>148</v>
      </c>
      <c r="W393" s="37">
        <v>18</v>
      </c>
      <c r="X393" s="37">
        <v>4</v>
      </c>
      <c r="Y393" s="37">
        <v>58</v>
      </c>
      <c r="Z393" s="37">
        <v>6760</v>
      </c>
      <c r="AA393" s="37">
        <v>783</v>
      </c>
      <c r="AB393" s="37">
        <v>1878</v>
      </c>
      <c r="AC393" s="37">
        <v>1279</v>
      </c>
      <c r="AD393" s="37">
        <v>4</v>
      </c>
      <c r="AE393" s="37">
        <v>51</v>
      </c>
      <c r="AF393" s="37">
        <v>467</v>
      </c>
      <c r="AG393" s="38">
        <f>IFERROR(0.05*Table1[[#This Row],[Projected population]],"")</f>
        <v>4133.75</v>
      </c>
      <c r="AH393" s="38">
        <f>IFERROR(0.0485*Table1[[#This Row],[Projected population]],"")</f>
        <v>4009.7375000000002</v>
      </c>
      <c r="AI393" s="38">
        <f>IFERROR(0.043*Table1[[#This Row],[Projected population]],"")</f>
        <v>3555.0249999999996</v>
      </c>
      <c r="AJ393" s="38">
        <v>82675</v>
      </c>
      <c r="AK393" s="38">
        <f>SUM(Table1[[#This Row],[105-2.2b Deliveries in unit(Fresh Still births)]:[105-2.2d Deliveries in unit(Live Births)]])</f>
        <v>2923</v>
      </c>
    </row>
    <row r="394" spans="1:37" x14ac:dyDescent="0.15">
      <c r="A394" t="s">
        <v>516</v>
      </c>
      <c r="B394" s="35" t="s">
        <v>99</v>
      </c>
      <c r="C394" s="35" t="s">
        <v>74</v>
      </c>
      <c r="D394" s="35" t="s">
        <v>113</v>
      </c>
      <c r="E394" s="36" t="s">
        <v>106</v>
      </c>
      <c r="F394" s="36" t="s">
        <v>557</v>
      </c>
      <c r="G394" s="37">
        <v>3596</v>
      </c>
      <c r="H394" s="37">
        <v>1677</v>
      </c>
      <c r="I394" s="37">
        <v>2425</v>
      </c>
      <c r="J394" s="37">
        <v>12459</v>
      </c>
      <c r="K394" s="37">
        <v>3060</v>
      </c>
      <c r="L394" s="37">
        <v>2980</v>
      </c>
      <c r="M394" s="37">
        <v>2964</v>
      </c>
      <c r="N394" s="37">
        <v>2265</v>
      </c>
      <c r="O394" s="37">
        <v>3465</v>
      </c>
      <c r="P394" s="37">
        <v>94</v>
      </c>
      <c r="Q394" s="37">
        <v>2972</v>
      </c>
      <c r="R394" s="37">
        <v>21</v>
      </c>
      <c r="S394" s="37">
        <v>20</v>
      </c>
      <c r="T394" s="37">
        <v>2954</v>
      </c>
      <c r="U394" s="37">
        <v>2417</v>
      </c>
      <c r="V394" s="37">
        <v>140</v>
      </c>
      <c r="W394" s="37">
        <v>20</v>
      </c>
      <c r="X394" s="37">
        <v>2</v>
      </c>
      <c r="Y394" s="37">
        <v>65</v>
      </c>
      <c r="Z394" s="37">
        <v>7326</v>
      </c>
      <c r="AA394" s="37">
        <v>969</v>
      </c>
      <c r="AB394" s="37">
        <v>2237</v>
      </c>
      <c r="AC394" s="37">
        <v>1472</v>
      </c>
      <c r="AD394" s="37">
        <v>2</v>
      </c>
      <c r="AE394" s="37">
        <v>55</v>
      </c>
      <c r="AF394" s="37">
        <v>456</v>
      </c>
      <c r="AG394" s="38">
        <f>IFERROR(0.05*Table1[[#This Row],[Projected population]],"")</f>
        <v>4133.75</v>
      </c>
      <c r="AH394" s="38">
        <f>IFERROR(0.0485*Table1[[#This Row],[Projected population]],"")</f>
        <v>4009.7375000000002</v>
      </c>
      <c r="AI394" s="38">
        <f>IFERROR(0.043*Table1[[#This Row],[Projected population]],"")</f>
        <v>3555.0249999999996</v>
      </c>
      <c r="AJ394" s="38">
        <v>82675</v>
      </c>
      <c r="AK394" s="38">
        <f>SUM(Table1[[#This Row],[105-2.2b Deliveries in unit(Fresh Still births)]:[105-2.2d Deliveries in unit(Live Births)]])</f>
        <v>2995</v>
      </c>
    </row>
    <row r="395" spans="1:37" x14ac:dyDescent="0.15">
      <c r="A395" t="s">
        <v>517</v>
      </c>
      <c r="B395" s="35" t="s">
        <v>99</v>
      </c>
      <c r="C395" s="35" t="s">
        <v>74</v>
      </c>
      <c r="D395" s="35" t="s">
        <v>114</v>
      </c>
      <c r="E395" s="36" t="s">
        <v>107</v>
      </c>
      <c r="F395" s="36" t="s">
        <v>557</v>
      </c>
      <c r="G395" s="37">
        <v>3517</v>
      </c>
      <c r="H395" s="37">
        <v>1780</v>
      </c>
      <c r="I395" s="37">
        <v>3188</v>
      </c>
      <c r="J395" s="37">
        <v>13658</v>
      </c>
      <c r="K395" s="37">
        <v>2875</v>
      </c>
      <c r="L395" s="37">
        <v>3197</v>
      </c>
      <c r="M395" s="37">
        <v>3150</v>
      </c>
      <c r="N395" s="37">
        <v>2065</v>
      </c>
      <c r="O395" s="37">
        <v>3495</v>
      </c>
      <c r="P395" s="37">
        <v>86</v>
      </c>
      <c r="Q395" s="37">
        <v>3360</v>
      </c>
      <c r="R395" s="37">
        <v>8</v>
      </c>
      <c r="S395" s="37">
        <v>23</v>
      </c>
      <c r="T395" s="37">
        <v>3315</v>
      </c>
      <c r="U395" s="37">
        <v>3018</v>
      </c>
      <c r="V395" s="37">
        <v>161</v>
      </c>
      <c r="W395" s="37">
        <v>24</v>
      </c>
      <c r="X395" s="37">
        <v>1</v>
      </c>
      <c r="Y395" s="37">
        <v>56</v>
      </c>
      <c r="Z395" s="37">
        <v>8180</v>
      </c>
      <c r="AA395" s="37">
        <v>1172</v>
      </c>
      <c r="AB395" s="37">
        <v>2575</v>
      </c>
      <c r="AC395" s="37">
        <v>1599</v>
      </c>
      <c r="AD395" s="37">
        <v>0</v>
      </c>
      <c r="AE395" s="37">
        <v>50</v>
      </c>
      <c r="AF395" s="37">
        <v>481</v>
      </c>
      <c r="AG395" s="38">
        <f>IFERROR(0.05*Table1[[#This Row],[Projected population]],"")</f>
        <v>4133.75</v>
      </c>
      <c r="AH395" s="38">
        <f>IFERROR(0.0485*Table1[[#This Row],[Projected population]],"")</f>
        <v>4009.7375000000002</v>
      </c>
      <c r="AI395" s="38">
        <f>IFERROR(0.043*Table1[[#This Row],[Projected population]],"")</f>
        <v>3555.0249999999996</v>
      </c>
      <c r="AJ395" s="38">
        <v>82675</v>
      </c>
      <c r="AK395" s="38">
        <f>SUM(Table1[[#This Row],[105-2.2b Deliveries in unit(Fresh Still births)]:[105-2.2d Deliveries in unit(Live Births)]])</f>
        <v>3346</v>
      </c>
    </row>
    <row r="396" spans="1:37" x14ac:dyDescent="0.15">
      <c r="A396" t="s">
        <v>518</v>
      </c>
      <c r="B396" s="35" t="s">
        <v>99</v>
      </c>
      <c r="C396" s="35" t="s">
        <v>74</v>
      </c>
      <c r="D396" s="35" t="s">
        <v>115</v>
      </c>
      <c r="E396" s="36" t="s">
        <v>108</v>
      </c>
      <c r="F396" s="36" t="s">
        <v>558</v>
      </c>
      <c r="G396" s="37">
        <v>3540</v>
      </c>
      <c r="H396" s="37">
        <v>1791</v>
      </c>
      <c r="I396" s="37">
        <v>3376</v>
      </c>
      <c r="J396" s="37">
        <v>13060</v>
      </c>
      <c r="K396" s="37">
        <v>2857</v>
      </c>
      <c r="L396" s="37">
        <v>3036</v>
      </c>
      <c r="M396" s="37">
        <v>2808</v>
      </c>
      <c r="N396" s="37">
        <v>1660</v>
      </c>
      <c r="O396" s="37">
        <v>3301</v>
      </c>
      <c r="P396" s="37">
        <v>76</v>
      </c>
      <c r="Q396" s="37">
        <v>3311</v>
      </c>
      <c r="R396" s="37">
        <v>13</v>
      </c>
      <c r="S396" s="37">
        <v>27</v>
      </c>
      <c r="T396" s="37">
        <v>3266</v>
      </c>
      <c r="U396" s="37">
        <v>2951</v>
      </c>
      <c r="V396" s="37">
        <v>130</v>
      </c>
      <c r="W396" s="37">
        <v>28</v>
      </c>
      <c r="X396" s="37">
        <v>0</v>
      </c>
      <c r="Y396" s="37">
        <v>58</v>
      </c>
      <c r="Z396" s="37">
        <v>7899</v>
      </c>
      <c r="AA396" s="37">
        <v>1274</v>
      </c>
      <c r="AB396" s="37">
        <v>2499</v>
      </c>
      <c r="AC396" s="37">
        <v>1409</v>
      </c>
      <c r="AD396" s="37">
        <v>0</v>
      </c>
      <c r="AE396" s="37">
        <v>51</v>
      </c>
      <c r="AF396" s="37">
        <v>498</v>
      </c>
      <c r="AG396" s="38">
        <f>IFERROR(0.05*Table1[[#This Row],[Projected population]],"")</f>
        <v>4172.5</v>
      </c>
      <c r="AH396" s="38">
        <f>IFERROR(0.0485*Table1[[#This Row],[Projected population]],"")</f>
        <v>4047.3250000000003</v>
      </c>
      <c r="AI396" s="38">
        <f>IFERROR(0.043*Table1[[#This Row],[Projected population]],"")</f>
        <v>3588.35</v>
      </c>
      <c r="AJ396" s="38">
        <v>83450</v>
      </c>
      <c r="AK396" s="38">
        <f>SUM(Table1[[#This Row],[105-2.2b Deliveries in unit(Fresh Still births)]:[105-2.2d Deliveries in unit(Live Births)]])</f>
        <v>3306</v>
      </c>
    </row>
    <row r="397" spans="1:37" x14ac:dyDescent="0.15">
      <c r="A397" t="s">
        <v>519</v>
      </c>
      <c r="B397" s="35" t="s">
        <v>100</v>
      </c>
      <c r="C397" s="35" t="s">
        <v>77</v>
      </c>
      <c r="D397" s="35" t="s">
        <v>109</v>
      </c>
      <c r="E397" s="36" t="s">
        <v>101</v>
      </c>
      <c r="F397" s="36" t="s">
        <v>558</v>
      </c>
      <c r="G397" s="37">
        <v>1231</v>
      </c>
      <c r="H397" s="37">
        <v>387</v>
      </c>
      <c r="I397" s="37">
        <v>608</v>
      </c>
      <c r="J397" s="37">
        <v>3901</v>
      </c>
      <c r="K397" s="37">
        <v>979</v>
      </c>
      <c r="L397" s="37">
        <v>972</v>
      </c>
      <c r="M397" s="37">
        <v>1120</v>
      </c>
      <c r="N397" s="37">
        <v>733</v>
      </c>
      <c r="O397" s="37">
        <v>1165</v>
      </c>
      <c r="P397" s="37">
        <v>35</v>
      </c>
      <c r="Q397" s="37">
        <v>594</v>
      </c>
      <c r="R397" s="37">
        <v>1</v>
      </c>
      <c r="S397" s="37">
        <v>4</v>
      </c>
      <c r="T397" s="37">
        <v>589</v>
      </c>
      <c r="U397" s="37">
        <v>499</v>
      </c>
      <c r="V397" s="37">
        <v>48</v>
      </c>
      <c r="W397" s="37">
        <v>2</v>
      </c>
      <c r="X397" s="37">
        <v>0</v>
      </c>
      <c r="Y397" s="37">
        <v>16</v>
      </c>
      <c r="Z397" s="37">
        <v>956</v>
      </c>
      <c r="AA397" s="37">
        <v>151</v>
      </c>
      <c r="AB397" s="37">
        <v>278</v>
      </c>
      <c r="AC397" s="37">
        <v>118</v>
      </c>
      <c r="AD397" s="37">
        <v>0</v>
      </c>
      <c r="AE397" s="37">
        <v>0</v>
      </c>
      <c r="AF397" s="37">
        <v>77</v>
      </c>
      <c r="AG397" s="38">
        <f>IFERROR(0.05*Table1[[#This Row],[Projected population]],"")</f>
        <v>1807.5</v>
      </c>
      <c r="AH397" s="38">
        <f>IFERROR(0.0485*Table1[[#This Row],[Projected population]],"")</f>
        <v>1753.2750000000001</v>
      </c>
      <c r="AI397" s="38">
        <f>IFERROR(0.043*Table1[[#This Row],[Projected population]],"")</f>
        <v>1554.4499999999998</v>
      </c>
      <c r="AJ397" s="38">
        <v>36150</v>
      </c>
      <c r="AK397" s="38">
        <f>SUM(Table1[[#This Row],[105-2.2b Deliveries in unit(Fresh Still births)]:[105-2.2d Deliveries in unit(Live Births)]])</f>
        <v>594</v>
      </c>
    </row>
    <row r="398" spans="1:37" x14ac:dyDescent="0.15">
      <c r="A398" t="s">
        <v>520</v>
      </c>
      <c r="B398" s="35" t="s">
        <v>100</v>
      </c>
      <c r="C398" s="35" t="s">
        <v>77</v>
      </c>
      <c r="D398" s="35" t="s">
        <v>110</v>
      </c>
      <c r="E398" s="36" t="s">
        <v>102</v>
      </c>
      <c r="F398" s="36" t="s">
        <v>558</v>
      </c>
      <c r="G398" s="37">
        <v>1112</v>
      </c>
      <c r="H398" s="37">
        <v>333</v>
      </c>
      <c r="I398" s="37">
        <v>785</v>
      </c>
      <c r="J398" s="37">
        <v>3811</v>
      </c>
      <c r="K398" s="37">
        <v>975</v>
      </c>
      <c r="L398" s="37">
        <v>935</v>
      </c>
      <c r="M398" s="37">
        <v>985</v>
      </c>
      <c r="N398" s="37">
        <v>912</v>
      </c>
      <c r="O398" s="37">
        <v>993</v>
      </c>
      <c r="P398" s="37">
        <v>29</v>
      </c>
      <c r="Q398" s="37">
        <v>623</v>
      </c>
      <c r="R398" s="37">
        <v>0</v>
      </c>
      <c r="S398" s="37">
        <v>4</v>
      </c>
      <c r="T398" s="37">
        <v>621</v>
      </c>
      <c r="U398" s="37">
        <v>618</v>
      </c>
      <c r="V398" s="37">
        <v>41</v>
      </c>
      <c r="W398" s="37">
        <v>1</v>
      </c>
      <c r="X398" s="37">
        <v>0</v>
      </c>
      <c r="Y398" s="37">
        <v>17</v>
      </c>
      <c r="Z398" s="37">
        <v>1005</v>
      </c>
      <c r="AA398" s="37">
        <v>200</v>
      </c>
      <c r="AB398" s="37">
        <v>205</v>
      </c>
      <c r="AC398" s="37">
        <v>114</v>
      </c>
      <c r="AD398" s="37">
        <v>1</v>
      </c>
      <c r="AE398" s="37">
        <v>1</v>
      </c>
      <c r="AF398" s="37">
        <v>47</v>
      </c>
      <c r="AG398" s="38">
        <f>IFERROR(0.05*Table1[[#This Row],[Projected population]],"")</f>
        <v>1807.5</v>
      </c>
      <c r="AH398" s="38">
        <f>IFERROR(0.0485*Table1[[#This Row],[Projected population]],"")</f>
        <v>1753.2750000000001</v>
      </c>
      <c r="AI398" s="38">
        <f>IFERROR(0.043*Table1[[#This Row],[Projected population]],"")</f>
        <v>1554.4499999999998</v>
      </c>
      <c r="AJ398" s="38">
        <v>36150</v>
      </c>
      <c r="AK398" s="38">
        <f>SUM(Table1[[#This Row],[105-2.2b Deliveries in unit(Fresh Still births)]:[105-2.2d Deliveries in unit(Live Births)]])</f>
        <v>625</v>
      </c>
    </row>
    <row r="399" spans="1:37" x14ac:dyDescent="0.15">
      <c r="A399" t="s">
        <v>521</v>
      </c>
      <c r="B399" s="35" t="s">
        <v>100</v>
      </c>
      <c r="C399" s="35" t="s">
        <v>77</v>
      </c>
      <c r="D399" s="35" t="s">
        <v>111</v>
      </c>
      <c r="E399" s="36" t="s">
        <v>103</v>
      </c>
      <c r="F399" s="36" t="s">
        <v>558</v>
      </c>
      <c r="G399" s="37">
        <v>996</v>
      </c>
      <c r="H399" s="37">
        <v>355</v>
      </c>
      <c r="I399" s="37">
        <v>901</v>
      </c>
      <c r="J399" s="37">
        <v>3955</v>
      </c>
      <c r="K399" s="37">
        <v>646</v>
      </c>
      <c r="L399" s="37">
        <v>789</v>
      </c>
      <c r="M399" s="37">
        <v>726</v>
      </c>
      <c r="N399" s="37">
        <v>784</v>
      </c>
      <c r="O399" s="37">
        <v>1026</v>
      </c>
      <c r="P399" s="37">
        <v>20</v>
      </c>
      <c r="Q399" s="37">
        <v>659</v>
      </c>
      <c r="R399" s="37">
        <v>4</v>
      </c>
      <c r="S399" s="37">
        <v>3</v>
      </c>
      <c r="T399" s="37">
        <v>1658</v>
      </c>
      <c r="U399" s="37">
        <v>642</v>
      </c>
      <c r="V399" s="37">
        <v>46</v>
      </c>
      <c r="W399" s="37">
        <v>0</v>
      </c>
      <c r="X399" s="37">
        <v>0</v>
      </c>
      <c r="Y399" s="37">
        <v>13</v>
      </c>
      <c r="Z399" s="37">
        <v>973</v>
      </c>
      <c r="AA399" s="37">
        <v>218</v>
      </c>
      <c r="AB399" s="37">
        <v>177</v>
      </c>
      <c r="AC399" s="37">
        <v>96</v>
      </c>
      <c r="AD399" s="37">
        <v>0</v>
      </c>
      <c r="AE399" s="37">
        <v>0</v>
      </c>
      <c r="AF399" s="37">
        <v>89</v>
      </c>
      <c r="AG399" s="38">
        <f>IFERROR(0.05*Table1[[#This Row],[Projected population]],"")</f>
        <v>1807.5</v>
      </c>
      <c r="AH399" s="38">
        <f>IFERROR(0.0485*Table1[[#This Row],[Projected population]],"")</f>
        <v>1753.2750000000001</v>
      </c>
      <c r="AI399" s="38">
        <f>IFERROR(0.043*Table1[[#This Row],[Projected population]],"")</f>
        <v>1554.4499999999998</v>
      </c>
      <c r="AJ399" s="38">
        <v>36150</v>
      </c>
      <c r="AK399" s="38">
        <f>SUM(Table1[[#This Row],[105-2.2b Deliveries in unit(Fresh Still births)]:[105-2.2d Deliveries in unit(Live Births)]])</f>
        <v>1665</v>
      </c>
    </row>
    <row r="400" spans="1:37" x14ac:dyDescent="0.15">
      <c r="A400" t="s">
        <v>523</v>
      </c>
      <c r="B400" s="35" t="s">
        <v>100</v>
      </c>
      <c r="C400" s="35" t="s">
        <v>77</v>
      </c>
      <c r="D400" s="35" t="s">
        <v>112</v>
      </c>
      <c r="E400" s="36" t="s">
        <v>105</v>
      </c>
      <c r="F400" s="36" t="s">
        <v>557</v>
      </c>
      <c r="G400" s="37">
        <v>1190</v>
      </c>
      <c r="H400" s="37">
        <v>229</v>
      </c>
      <c r="I400" s="37">
        <v>473</v>
      </c>
      <c r="J400" s="37">
        <v>3111</v>
      </c>
      <c r="K400" s="37">
        <v>1600</v>
      </c>
      <c r="L400" s="37">
        <v>878</v>
      </c>
      <c r="M400" s="37">
        <v>694</v>
      </c>
      <c r="N400" s="37">
        <v>826</v>
      </c>
      <c r="O400" s="37">
        <v>837</v>
      </c>
      <c r="P400" s="37">
        <v>27</v>
      </c>
      <c r="Q400" s="37">
        <v>608</v>
      </c>
      <c r="R400" s="37">
        <v>1</v>
      </c>
      <c r="S400" s="37">
        <v>1</v>
      </c>
      <c r="T400" s="37">
        <v>606</v>
      </c>
      <c r="U400" s="37">
        <v>580</v>
      </c>
      <c r="V400" s="37">
        <v>53</v>
      </c>
      <c r="W400" s="37">
        <v>0</v>
      </c>
      <c r="X400" s="37">
        <v>0</v>
      </c>
      <c r="Y400" s="37">
        <v>15</v>
      </c>
      <c r="Z400" s="37">
        <v>736</v>
      </c>
      <c r="AA400" s="37">
        <v>27</v>
      </c>
      <c r="AB400" s="37">
        <v>160</v>
      </c>
      <c r="AC400" s="37">
        <v>104</v>
      </c>
      <c r="AD400" s="37">
        <v>0</v>
      </c>
      <c r="AE400" s="37">
        <v>2</v>
      </c>
      <c r="AF400" s="37">
        <v>49</v>
      </c>
      <c r="AG400" s="38">
        <f>IFERROR(0.05*Table1[[#This Row],[Projected population]],"")</f>
        <v>1770</v>
      </c>
      <c r="AH400" s="38">
        <f>IFERROR(0.0485*Table1[[#This Row],[Projected population]],"")</f>
        <v>1716.9</v>
      </c>
      <c r="AI400" s="38">
        <f>IFERROR(0.043*Table1[[#This Row],[Projected population]],"")</f>
        <v>1522.1999999999998</v>
      </c>
      <c r="AJ400" s="38">
        <v>35400</v>
      </c>
      <c r="AK400" s="38">
        <f>SUM(Table1[[#This Row],[105-2.2b Deliveries in unit(Fresh Still births)]:[105-2.2d Deliveries in unit(Live Births)]])</f>
        <v>608</v>
      </c>
    </row>
    <row r="401" spans="1:37" x14ac:dyDescent="0.15">
      <c r="A401" t="s">
        <v>524</v>
      </c>
      <c r="B401" s="35" t="s">
        <v>100</v>
      </c>
      <c r="C401" s="35" t="s">
        <v>77</v>
      </c>
      <c r="D401" s="35" t="s">
        <v>113</v>
      </c>
      <c r="E401" s="36" t="s">
        <v>106</v>
      </c>
      <c r="F401" s="36" t="s">
        <v>557</v>
      </c>
      <c r="G401" s="37">
        <v>1200</v>
      </c>
      <c r="H401" s="37">
        <v>229</v>
      </c>
      <c r="I401" s="37">
        <v>533</v>
      </c>
      <c r="J401" s="37">
        <v>3670</v>
      </c>
      <c r="K401" s="37">
        <v>962</v>
      </c>
      <c r="L401" s="37">
        <v>908</v>
      </c>
      <c r="M401" s="37">
        <v>861</v>
      </c>
      <c r="N401" s="37">
        <v>691</v>
      </c>
      <c r="O401" s="37">
        <v>551</v>
      </c>
      <c r="P401" s="37">
        <v>37</v>
      </c>
      <c r="Q401" s="37">
        <v>581</v>
      </c>
      <c r="R401" s="37">
        <v>3</v>
      </c>
      <c r="S401" s="37">
        <v>5</v>
      </c>
      <c r="T401" s="37">
        <v>579</v>
      </c>
      <c r="U401" s="37">
        <v>520</v>
      </c>
      <c r="V401" s="37">
        <v>39</v>
      </c>
      <c r="W401" s="37">
        <v>1</v>
      </c>
      <c r="X401" s="37">
        <v>0</v>
      </c>
      <c r="Y401" s="37">
        <v>18</v>
      </c>
      <c r="Z401" s="37">
        <v>1040</v>
      </c>
      <c r="AA401" s="37">
        <v>87</v>
      </c>
      <c r="AB401" s="37">
        <v>249</v>
      </c>
      <c r="AC401" s="37">
        <v>191</v>
      </c>
      <c r="AD401" s="37"/>
      <c r="AE401" s="37">
        <v>6</v>
      </c>
      <c r="AF401" s="37">
        <v>94</v>
      </c>
      <c r="AG401" s="38">
        <f>IFERROR(0.05*Table1[[#This Row],[Projected population]],"")</f>
        <v>1770</v>
      </c>
      <c r="AH401" s="38">
        <f>IFERROR(0.0485*Table1[[#This Row],[Projected population]],"")</f>
        <v>1716.9</v>
      </c>
      <c r="AI401" s="38">
        <f>IFERROR(0.043*Table1[[#This Row],[Projected population]],"")</f>
        <v>1522.1999999999998</v>
      </c>
      <c r="AJ401" s="38">
        <v>35400</v>
      </c>
      <c r="AK401" s="38">
        <f>SUM(Table1[[#This Row],[105-2.2b Deliveries in unit(Fresh Still births)]:[105-2.2d Deliveries in unit(Live Births)]])</f>
        <v>587</v>
      </c>
    </row>
    <row r="402" spans="1:37" x14ac:dyDescent="0.15">
      <c r="A402" t="s">
        <v>525</v>
      </c>
      <c r="B402" s="35" t="s">
        <v>100</v>
      </c>
      <c r="C402" s="35" t="s">
        <v>77</v>
      </c>
      <c r="D402" s="35" t="s">
        <v>114</v>
      </c>
      <c r="E402" s="36" t="s">
        <v>107</v>
      </c>
      <c r="F402" s="36" t="s">
        <v>557</v>
      </c>
      <c r="G402" s="37">
        <v>1046</v>
      </c>
      <c r="H402" s="37">
        <v>288</v>
      </c>
      <c r="I402" s="37">
        <v>653</v>
      </c>
      <c r="J402" s="37">
        <v>3961</v>
      </c>
      <c r="K402" s="37">
        <v>801</v>
      </c>
      <c r="L402" s="37">
        <v>902</v>
      </c>
      <c r="M402" s="37">
        <v>907</v>
      </c>
      <c r="N402" s="37">
        <v>365</v>
      </c>
      <c r="O402" s="37">
        <v>554</v>
      </c>
      <c r="P402" s="37">
        <v>31</v>
      </c>
      <c r="Q402" s="37">
        <v>576</v>
      </c>
      <c r="R402" s="37">
        <v>0</v>
      </c>
      <c r="S402" s="37">
        <v>3</v>
      </c>
      <c r="T402" s="37">
        <v>576</v>
      </c>
      <c r="U402" s="37">
        <v>560</v>
      </c>
      <c r="V402" s="37">
        <v>36</v>
      </c>
      <c r="W402" s="37">
        <v>1</v>
      </c>
      <c r="X402" s="37"/>
      <c r="Y402" s="37">
        <v>20</v>
      </c>
      <c r="Z402" s="37">
        <v>1059</v>
      </c>
      <c r="AA402" s="37">
        <v>103</v>
      </c>
      <c r="AB402" s="37">
        <v>281</v>
      </c>
      <c r="AC402" s="37">
        <v>186</v>
      </c>
      <c r="AD402" s="37">
        <v>0</v>
      </c>
      <c r="AE402" s="37">
        <v>1</v>
      </c>
      <c r="AF402" s="37">
        <v>83</v>
      </c>
      <c r="AG402" s="38">
        <f>IFERROR(0.05*Table1[[#This Row],[Projected population]],"")</f>
        <v>1770</v>
      </c>
      <c r="AH402" s="38">
        <f>IFERROR(0.0485*Table1[[#This Row],[Projected population]],"")</f>
        <v>1716.9</v>
      </c>
      <c r="AI402" s="38">
        <f>IFERROR(0.043*Table1[[#This Row],[Projected population]],"")</f>
        <v>1522.1999999999998</v>
      </c>
      <c r="AJ402" s="38">
        <v>35400</v>
      </c>
      <c r="AK402" s="38">
        <f>SUM(Table1[[#This Row],[105-2.2b Deliveries in unit(Fresh Still births)]:[105-2.2d Deliveries in unit(Live Births)]])</f>
        <v>579</v>
      </c>
    </row>
    <row r="403" spans="1:37" x14ac:dyDescent="0.15">
      <c r="A403" t="s">
        <v>526</v>
      </c>
      <c r="B403" s="35" t="s">
        <v>100</v>
      </c>
      <c r="C403" s="35" t="s">
        <v>77</v>
      </c>
      <c r="D403" s="35" t="s">
        <v>115</v>
      </c>
      <c r="E403" s="36" t="s">
        <v>108</v>
      </c>
      <c r="F403" s="36" t="s">
        <v>558</v>
      </c>
      <c r="G403" s="37">
        <v>915</v>
      </c>
      <c r="H403" s="37">
        <v>279</v>
      </c>
      <c r="I403" s="37">
        <v>613</v>
      </c>
      <c r="J403" s="37">
        <v>3305</v>
      </c>
      <c r="K403" s="37">
        <v>677</v>
      </c>
      <c r="L403" s="37">
        <v>663</v>
      </c>
      <c r="M403" s="37">
        <v>770</v>
      </c>
      <c r="N403" s="37">
        <v>126</v>
      </c>
      <c r="O403" s="37">
        <v>759</v>
      </c>
      <c r="P403" s="37">
        <v>34</v>
      </c>
      <c r="Q403" s="37">
        <v>617</v>
      </c>
      <c r="R403" s="37">
        <v>2</v>
      </c>
      <c r="S403" s="37">
        <v>5</v>
      </c>
      <c r="T403" s="37">
        <v>613</v>
      </c>
      <c r="U403" s="37">
        <v>606</v>
      </c>
      <c r="V403" s="37">
        <v>64</v>
      </c>
      <c r="W403" s="37">
        <v>2</v>
      </c>
      <c r="X403" s="37">
        <v>1</v>
      </c>
      <c r="Y403" s="37">
        <v>12</v>
      </c>
      <c r="Z403" s="37">
        <v>757</v>
      </c>
      <c r="AA403" s="37">
        <v>103</v>
      </c>
      <c r="AB403" s="37">
        <v>205</v>
      </c>
      <c r="AC403" s="37">
        <v>86</v>
      </c>
      <c r="AD403" s="37">
        <v>1</v>
      </c>
      <c r="AE403" s="37">
        <v>3</v>
      </c>
      <c r="AF403" s="37">
        <v>100</v>
      </c>
      <c r="AG403" s="38">
        <f>IFERROR(0.05*Table1[[#This Row],[Projected population]],"")</f>
        <v>1807.5</v>
      </c>
      <c r="AH403" s="38">
        <f>IFERROR(0.0485*Table1[[#This Row],[Projected population]],"")</f>
        <v>1753.2750000000001</v>
      </c>
      <c r="AI403" s="38">
        <f>IFERROR(0.043*Table1[[#This Row],[Projected population]],"")</f>
        <v>1554.4499999999998</v>
      </c>
      <c r="AJ403" s="38">
        <v>36150</v>
      </c>
      <c r="AK403" s="38">
        <f>SUM(Table1[[#This Row],[105-2.2b Deliveries in unit(Fresh Still births)]:[105-2.2d Deliveries in unit(Live Births)]])</f>
        <v>620</v>
      </c>
    </row>
    <row r="404" spans="1:37" x14ac:dyDescent="0.15">
      <c r="A404" t="s">
        <v>527</v>
      </c>
      <c r="B404" s="35" t="s">
        <v>100</v>
      </c>
      <c r="C404" s="35" t="s">
        <v>75</v>
      </c>
      <c r="D404" s="35" t="s">
        <v>109</v>
      </c>
      <c r="E404" s="36" t="s">
        <v>101</v>
      </c>
      <c r="F404" s="36" t="s">
        <v>558</v>
      </c>
      <c r="G404" s="37">
        <v>2156</v>
      </c>
      <c r="H404" s="37">
        <v>806</v>
      </c>
      <c r="I404" s="37">
        <v>1606</v>
      </c>
      <c r="J404" s="37">
        <v>8301</v>
      </c>
      <c r="K404" s="37">
        <v>1842</v>
      </c>
      <c r="L404" s="37">
        <v>1969</v>
      </c>
      <c r="M404" s="37">
        <v>1760</v>
      </c>
      <c r="N404" s="37">
        <v>1369</v>
      </c>
      <c r="O404" s="37">
        <v>1796</v>
      </c>
      <c r="P404" s="37">
        <v>77</v>
      </c>
      <c r="Q404" s="37">
        <v>2289</v>
      </c>
      <c r="R404" s="37">
        <v>12</v>
      </c>
      <c r="S404" s="37">
        <v>18</v>
      </c>
      <c r="T404" s="37">
        <v>2270</v>
      </c>
      <c r="U404" s="37">
        <v>2237</v>
      </c>
      <c r="V404" s="37">
        <v>184</v>
      </c>
      <c r="W404" s="37">
        <v>9</v>
      </c>
      <c r="X404" s="37">
        <v>1</v>
      </c>
      <c r="Y404" s="37">
        <v>43</v>
      </c>
      <c r="Z404" s="37">
        <v>4426</v>
      </c>
      <c r="AA404" s="37">
        <v>1062</v>
      </c>
      <c r="AB404" s="37">
        <v>879</v>
      </c>
      <c r="AC404" s="37">
        <v>433</v>
      </c>
      <c r="AD404" s="37">
        <v>1</v>
      </c>
      <c r="AE404" s="37">
        <v>32</v>
      </c>
      <c r="AF404" s="37">
        <v>544</v>
      </c>
      <c r="AG404" s="38">
        <f>IFERROR(0.05*Table1[[#This Row],[Projected population]],"")</f>
        <v>2756.25</v>
      </c>
      <c r="AH404" s="38">
        <f>IFERROR(0.0485*Table1[[#This Row],[Projected population]],"")</f>
        <v>2673.5625</v>
      </c>
      <c r="AI404" s="38">
        <f>IFERROR(0.043*Table1[[#This Row],[Projected population]],"")</f>
        <v>2370.375</v>
      </c>
      <c r="AJ404" s="40">
        <v>55125</v>
      </c>
      <c r="AK404" s="38">
        <f>SUM(Table1[[#This Row],[105-2.2b Deliveries in unit(Fresh Still births)]:[105-2.2d Deliveries in unit(Live Births)]])</f>
        <v>2300</v>
      </c>
    </row>
    <row r="405" spans="1:37" x14ac:dyDescent="0.15">
      <c r="A405" t="s">
        <v>528</v>
      </c>
      <c r="B405" s="35" t="s">
        <v>100</v>
      </c>
      <c r="C405" s="35" t="s">
        <v>75</v>
      </c>
      <c r="D405" s="35" t="s">
        <v>110</v>
      </c>
      <c r="E405" s="36" t="s">
        <v>102</v>
      </c>
      <c r="F405" s="36" t="s">
        <v>558</v>
      </c>
      <c r="G405" s="37">
        <v>1833</v>
      </c>
      <c r="H405" s="37">
        <v>680</v>
      </c>
      <c r="I405" s="37">
        <v>1546</v>
      </c>
      <c r="J405" s="37">
        <v>7948</v>
      </c>
      <c r="K405" s="37">
        <v>3241</v>
      </c>
      <c r="L405" s="37">
        <v>1669</v>
      </c>
      <c r="M405" s="37">
        <v>1173</v>
      </c>
      <c r="N405" s="37">
        <v>1661</v>
      </c>
      <c r="O405" s="37">
        <v>1732</v>
      </c>
      <c r="P405" s="37">
        <v>54</v>
      </c>
      <c r="Q405" s="37">
        <v>2452</v>
      </c>
      <c r="R405" s="37">
        <v>12</v>
      </c>
      <c r="S405" s="37">
        <v>16</v>
      </c>
      <c r="T405" s="37">
        <v>2436</v>
      </c>
      <c r="U405" s="37">
        <v>2408</v>
      </c>
      <c r="V405" s="37">
        <v>176</v>
      </c>
      <c r="W405" s="37">
        <v>11</v>
      </c>
      <c r="X405" s="37">
        <v>2</v>
      </c>
      <c r="Y405" s="37">
        <v>83</v>
      </c>
      <c r="Z405" s="37">
        <v>6548</v>
      </c>
      <c r="AA405" s="37">
        <v>725</v>
      </c>
      <c r="AB405" s="37">
        <v>739</v>
      </c>
      <c r="AC405" s="37">
        <v>344</v>
      </c>
      <c r="AD405" s="37">
        <v>1</v>
      </c>
      <c r="AE405" s="37">
        <v>23</v>
      </c>
      <c r="AF405" s="37">
        <v>506</v>
      </c>
      <c r="AG405" s="38">
        <f>IFERROR(0.05*Table1[[#This Row],[Projected population]],"")</f>
        <v>2756.25</v>
      </c>
      <c r="AH405" s="38">
        <f>IFERROR(0.0485*Table1[[#This Row],[Projected population]],"")</f>
        <v>2673.5625</v>
      </c>
      <c r="AI405" s="38">
        <f>IFERROR(0.043*Table1[[#This Row],[Projected population]],"")</f>
        <v>2370.375</v>
      </c>
      <c r="AJ405" s="40">
        <v>55125</v>
      </c>
      <c r="AK405" s="38">
        <f>SUM(Table1[[#This Row],[105-2.2b Deliveries in unit(Fresh Still births)]:[105-2.2d Deliveries in unit(Live Births)]])</f>
        <v>2464</v>
      </c>
    </row>
    <row r="406" spans="1:37" x14ac:dyDescent="0.15">
      <c r="A406" t="s">
        <v>529</v>
      </c>
      <c r="B406" s="35" t="s">
        <v>100</v>
      </c>
      <c r="C406" s="35" t="s">
        <v>75</v>
      </c>
      <c r="D406" s="35" t="s">
        <v>111</v>
      </c>
      <c r="E406" s="36" t="s">
        <v>103</v>
      </c>
      <c r="F406" s="36" t="s">
        <v>558</v>
      </c>
      <c r="G406" s="37">
        <v>1819</v>
      </c>
      <c r="H406" s="37">
        <v>834</v>
      </c>
      <c r="I406" s="37">
        <v>1464</v>
      </c>
      <c r="J406" s="37">
        <v>7377</v>
      </c>
      <c r="K406" s="37">
        <v>1525</v>
      </c>
      <c r="L406" s="37">
        <v>1607</v>
      </c>
      <c r="M406" s="37">
        <v>1573</v>
      </c>
      <c r="N406" s="37">
        <v>1620</v>
      </c>
      <c r="O406" s="37">
        <v>1635</v>
      </c>
      <c r="P406" s="37">
        <v>34</v>
      </c>
      <c r="Q406" s="37">
        <v>2320</v>
      </c>
      <c r="R406" s="37">
        <v>15</v>
      </c>
      <c r="S406" s="37">
        <v>17</v>
      </c>
      <c r="T406" s="37">
        <v>2255</v>
      </c>
      <c r="U406" s="37">
        <v>2194</v>
      </c>
      <c r="V406" s="37">
        <v>135</v>
      </c>
      <c r="W406" s="37">
        <v>8</v>
      </c>
      <c r="X406" s="37">
        <v>1</v>
      </c>
      <c r="Y406" s="37">
        <v>51</v>
      </c>
      <c r="Z406" s="37">
        <v>3940</v>
      </c>
      <c r="AA406" s="37">
        <v>570</v>
      </c>
      <c r="AB406" s="37">
        <v>737</v>
      </c>
      <c r="AC406" s="37">
        <v>358</v>
      </c>
      <c r="AD406" s="37">
        <v>4</v>
      </c>
      <c r="AE406" s="37">
        <v>29</v>
      </c>
      <c r="AF406" s="37">
        <v>428</v>
      </c>
      <c r="AG406" s="38">
        <f>IFERROR(0.05*Table1[[#This Row],[Projected population]],"")</f>
        <v>2756.25</v>
      </c>
      <c r="AH406" s="38">
        <f>IFERROR(0.0485*Table1[[#This Row],[Projected population]],"")</f>
        <v>2673.5625</v>
      </c>
      <c r="AI406" s="38">
        <f>IFERROR(0.043*Table1[[#This Row],[Projected population]],"")</f>
        <v>2370.375</v>
      </c>
      <c r="AJ406" s="40">
        <v>55125</v>
      </c>
      <c r="AK406" s="38">
        <f>SUM(Table1[[#This Row],[105-2.2b Deliveries in unit(Fresh Still births)]:[105-2.2d Deliveries in unit(Live Births)]])</f>
        <v>2287</v>
      </c>
    </row>
    <row r="407" spans="1:37" x14ac:dyDescent="0.15">
      <c r="A407" t="s">
        <v>531</v>
      </c>
      <c r="B407" s="35" t="s">
        <v>100</v>
      </c>
      <c r="C407" s="35" t="s">
        <v>75</v>
      </c>
      <c r="D407" s="35" t="s">
        <v>112</v>
      </c>
      <c r="E407" s="36" t="s">
        <v>105</v>
      </c>
      <c r="F407" s="36" t="s">
        <v>557</v>
      </c>
      <c r="G407" s="37">
        <v>2144</v>
      </c>
      <c r="H407" s="37">
        <v>727</v>
      </c>
      <c r="I407" s="37">
        <v>1674</v>
      </c>
      <c r="J407" s="37">
        <v>8242</v>
      </c>
      <c r="K407" s="37">
        <v>1629</v>
      </c>
      <c r="L407" s="37">
        <v>1499</v>
      </c>
      <c r="M407" s="37">
        <v>1608</v>
      </c>
      <c r="N407" s="37">
        <v>1012</v>
      </c>
      <c r="O407" s="37">
        <v>1554</v>
      </c>
      <c r="P407" s="37">
        <v>165</v>
      </c>
      <c r="Q407" s="37">
        <v>2275</v>
      </c>
      <c r="R407" s="37">
        <v>9</v>
      </c>
      <c r="S407" s="37">
        <v>15</v>
      </c>
      <c r="T407" s="37">
        <v>2226</v>
      </c>
      <c r="U407" s="37">
        <v>2163</v>
      </c>
      <c r="V407" s="37">
        <v>137</v>
      </c>
      <c r="W407" s="37">
        <v>11</v>
      </c>
      <c r="X407" s="37">
        <v>2</v>
      </c>
      <c r="Y407" s="37">
        <v>29</v>
      </c>
      <c r="Z407" s="37">
        <v>2455</v>
      </c>
      <c r="AA407" s="37">
        <v>361</v>
      </c>
      <c r="AB407" s="37">
        <v>639</v>
      </c>
      <c r="AC407" s="37">
        <v>449</v>
      </c>
      <c r="AD407" s="37">
        <v>2</v>
      </c>
      <c r="AE407" s="37">
        <v>23</v>
      </c>
      <c r="AF407" s="37">
        <v>460</v>
      </c>
      <c r="AG407" s="38">
        <f>IFERROR(0.05*Table1[[#This Row],[Projected population]],"")</f>
        <v>2730</v>
      </c>
      <c r="AH407" s="38">
        <f>IFERROR(0.0485*Table1[[#This Row],[Projected population]],"")</f>
        <v>2648.1</v>
      </c>
      <c r="AI407" s="38">
        <f>IFERROR(0.043*Table1[[#This Row],[Projected population]],"")</f>
        <v>2347.7999999999997</v>
      </c>
      <c r="AJ407" s="38">
        <v>54600</v>
      </c>
      <c r="AK407" s="38">
        <f>SUM(Table1[[#This Row],[105-2.2b Deliveries in unit(Fresh Still births)]:[105-2.2d Deliveries in unit(Live Births)]])</f>
        <v>2250</v>
      </c>
    </row>
    <row r="408" spans="1:37" x14ac:dyDescent="0.15">
      <c r="A408" t="s">
        <v>532</v>
      </c>
      <c r="B408" s="35" t="s">
        <v>100</v>
      </c>
      <c r="C408" s="35" t="s">
        <v>75</v>
      </c>
      <c r="D408" s="35" t="s">
        <v>113</v>
      </c>
      <c r="E408" s="36" t="s">
        <v>106</v>
      </c>
      <c r="F408" s="36" t="s">
        <v>557</v>
      </c>
      <c r="G408" s="37">
        <v>1982</v>
      </c>
      <c r="H408" s="37">
        <v>497</v>
      </c>
      <c r="I408" s="37">
        <v>1249</v>
      </c>
      <c r="J408" s="37">
        <v>7099</v>
      </c>
      <c r="K408" s="37">
        <v>1672</v>
      </c>
      <c r="L408" s="37">
        <v>1634</v>
      </c>
      <c r="M408" s="37">
        <v>1481</v>
      </c>
      <c r="N408" s="37">
        <v>544</v>
      </c>
      <c r="O408" s="37">
        <v>1501</v>
      </c>
      <c r="P408" s="37">
        <v>106</v>
      </c>
      <c r="Q408" s="37">
        <v>2174</v>
      </c>
      <c r="R408" s="37">
        <v>7</v>
      </c>
      <c r="S408" s="37">
        <v>15</v>
      </c>
      <c r="T408" s="37">
        <v>2177</v>
      </c>
      <c r="U408" s="37">
        <v>2050</v>
      </c>
      <c r="V408" s="37">
        <v>154</v>
      </c>
      <c r="W408" s="37">
        <v>6</v>
      </c>
      <c r="X408" s="37"/>
      <c r="Y408" s="37">
        <v>47</v>
      </c>
      <c r="Z408" s="37">
        <v>2959</v>
      </c>
      <c r="AA408" s="37">
        <v>563</v>
      </c>
      <c r="AB408" s="37">
        <v>702</v>
      </c>
      <c r="AC408" s="37">
        <v>477</v>
      </c>
      <c r="AD408" s="37"/>
      <c r="AE408" s="37">
        <v>23</v>
      </c>
      <c r="AF408" s="37">
        <v>440</v>
      </c>
      <c r="AG408" s="38">
        <f>IFERROR(0.05*Table1[[#This Row],[Projected population]],"")</f>
        <v>2730</v>
      </c>
      <c r="AH408" s="38">
        <f>IFERROR(0.0485*Table1[[#This Row],[Projected population]],"")</f>
        <v>2648.1</v>
      </c>
      <c r="AI408" s="38">
        <f>IFERROR(0.043*Table1[[#This Row],[Projected population]],"")</f>
        <v>2347.7999999999997</v>
      </c>
      <c r="AJ408" s="38">
        <v>54600</v>
      </c>
      <c r="AK408" s="38">
        <f>SUM(Table1[[#This Row],[105-2.2b Deliveries in unit(Fresh Still births)]:[105-2.2d Deliveries in unit(Live Births)]])</f>
        <v>2199</v>
      </c>
    </row>
    <row r="409" spans="1:37" x14ac:dyDescent="0.15">
      <c r="A409" t="s">
        <v>533</v>
      </c>
      <c r="B409" s="35" t="s">
        <v>100</v>
      </c>
      <c r="C409" s="35" t="s">
        <v>75</v>
      </c>
      <c r="D409" s="35" t="s">
        <v>114</v>
      </c>
      <c r="E409" s="36" t="s">
        <v>107</v>
      </c>
      <c r="F409" s="36" t="s">
        <v>557</v>
      </c>
      <c r="G409" s="37">
        <v>2144</v>
      </c>
      <c r="H409" s="37">
        <v>720</v>
      </c>
      <c r="I409" s="37">
        <v>1408</v>
      </c>
      <c r="J409" s="37">
        <v>7914</v>
      </c>
      <c r="K409" s="37">
        <v>1533</v>
      </c>
      <c r="L409" s="37">
        <v>1650</v>
      </c>
      <c r="M409" s="37">
        <v>1538</v>
      </c>
      <c r="N409" s="37">
        <v>433</v>
      </c>
      <c r="O409" s="37">
        <v>2001</v>
      </c>
      <c r="P409" s="37">
        <v>34</v>
      </c>
      <c r="Q409" s="37">
        <v>2288</v>
      </c>
      <c r="R409" s="37">
        <v>14</v>
      </c>
      <c r="S409" s="37">
        <v>22</v>
      </c>
      <c r="T409" s="37">
        <v>2258</v>
      </c>
      <c r="U409" s="37">
        <v>2174</v>
      </c>
      <c r="V409" s="37">
        <v>174</v>
      </c>
      <c r="W409" s="37">
        <v>10</v>
      </c>
      <c r="X409" s="37">
        <v>2</v>
      </c>
      <c r="Y409" s="37">
        <v>48</v>
      </c>
      <c r="Z409" s="37">
        <v>4462</v>
      </c>
      <c r="AA409" s="37">
        <v>833</v>
      </c>
      <c r="AB409" s="37">
        <v>789</v>
      </c>
      <c r="AC409" s="37">
        <v>607</v>
      </c>
      <c r="AD409" s="37">
        <v>3</v>
      </c>
      <c r="AE409" s="37">
        <v>42</v>
      </c>
      <c r="AF409" s="37">
        <v>501</v>
      </c>
      <c r="AG409" s="38">
        <f>IFERROR(0.05*Table1[[#This Row],[Projected population]],"")</f>
        <v>2730</v>
      </c>
      <c r="AH409" s="38">
        <f>IFERROR(0.0485*Table1[[#This Row],[Projected population]],"")</f>
        <v>2648.1</v>
      </c>
      <c r="AI409" s="38">
        <f>IFERROR(0.043*Table1[[#This Row],[Projected population]],"")</f>
        <v>2347.7999999999997</v>
      </c>
      <c r="AJ409" s="38">
        <v>54600</v>
      </c>
      <c r="AK409" s="38">
        <f>SUM(Table1[[#This Row],[105-2.2b Deliveries in unit(Fresh Still births)]:[105-2.2d Deliveries in unit(Live Births)]])</f>
        <v>2294</v>
      </c>
    </row>
    <row r="410" spans="1:37" x14ac:dyDescent="0.15">
      <c r="A410" t="s">
        <v>534</v>
      </c>
      <c r="B410" s="35" t="s">
        <v>100</v>
      </c>
      <c r="C410" s="35" t="s">
        <v>75</v>
      </c>
      <c r="D410" s="35" t="s">
        <v>115</v>
      </c>
      <c r="E410" s="36" t="s">
        <v>108</v>
      </c>
      <c r="F410" s="36" t="s">
        <v>558</v>
      </c>
      <c r="G410" s="37">
        <v>1722</v>
      </c>
      <c r="H410" s="37">
        <v>576</v>
      </c>
      <c r="I410" s="37">
        <v>1330</v>
      </c>
      <c r="J410" s="37">
        <v>7219</v>
      </c>
      <c r="K410" s="37">
        <v>1470</v>
      </c>
      <c r="L410" s="37">
        <v>1988</v>
      </c>
      <c r="M410" s="37">
        <v>1423</v>
      </c>
      <c r="N410" s="37">
        <v>553</v>
      </c>
      <c r="O410" s="37">
        <v>1669</v>
      </c>
      <c r="P410" s="37">
        <v>51</v>
      </c>
      <c r="Q410" s="37">
        <v>2112</v>
      </c>
      <c r="R410" s="37">
        <v>9</v>
      </c>
      <c r="S410" s="37">
        <v>20</v>
      </c>
      <c r="T410" s="37">
        <v>2085</v>
      </c>
      <c r="U410" s="37">
        <v>2090</v>
      </c>
      <c r="V410" s="37">
        <v>149</v>
      </c>
      <c r="W410" s="37">
        <v>6</v>
      </c>
      <c r="X410" s="37">
        <v>2</v>
      </c>
      <c r="Y410" s="37">
        <v>34</v>
      </c>
      <c r="Z410" s="37">
        <v>4293</v>
      </c>
      <c r="AA410" s="37">
        <v>964</v>
      </c>
      <c r="AB410" s="37">
        <v>738</v>
      </c>
      <c r="AC410" s="37">
        <v>395</v>
      </c>
      <c r="AD410" s="37">
        <v>1</v>
      </c>
      <c r="AE410" s="37">
        <v>32</v>
      </c>
      <c r="AF410" s="37">
        <v>485</v>
      </c>
      <c r="AG410" s="38">
        <f>IFERROR(0.05*Table1[[#This Row],[Projected population]],"")</f>
        <v>2756.25</v>
      </c>
      <c r="AH410" s="38">
        <f>IFERROR(0.0485*Table1[[#This Row],[Projected population]],"")</f>
        <v>2673.5625</v>
      </c>
      <c r="AI410" s="38">
        <f>IFERROR(0.043*Table1[[#This Row],[Projected population]],"")</f>
        <v>2370.375</v>
      </c>
      <c r="AJ410" s="40">
        <v>55125</v>
      </c>
      <c r="AK410" s="40">
        <f>SUM(Table1[[#This Row],[105-2.2b Deliveries in unit(Fresh Still births)]:[105-2.2d Deliveries in unit(Live Births)]])</f>
        <v>2114</v>
      </c>
    </row>
    <row r="411" spans="1:37" x14ac:dyDescent="0.15">
      <c r="A411" t="s">
        <v>394</v>
      </c>
      <c r="B411" s="53" t="s">
        <v>100</v>
      </c>
      <c r="C411" s="53" t="s">
        <v>60</v>
      </c>
      <c r="D411" s="53" t="s">
        <v>572</v>
      </c>
      <c r="E411" s="54" t="s">
        <v>104</v>
      </c>
      <c r="F411" s="54" t="s">
        <v>559</v>
      </c>
      <c r="G411" s="38">
        <v>1156</v>
      </c>
      <c r="H411" s="38">
        <v>461</v>
      </c>
      <c r="I411" s="38">
        <v>922</v>
      </c>
      <c r="J411" s="38">
        <v>4281</v>
      </c>
      <c r="K411" s="38">
        <v>877</v>
      </c>
      <c r="L411" s="38">
        <v>951</v>
      </c>
      <c r="M411" s="38">
        <v>712</v>
      </c>
      <c r="N411" s="38">
        <v>1069</v>
      </c>
      <c r="O411" s="38">
        <v>1100</v>
      </c>
      <c r="P411" s="38">
        <v>14</v>
      </c>
      <c r="Q411" s="38">
        <v>1201</v>
      </c>
      <c r="R411" s="38">
        <v>7</v>
      </c>
      <c r="S411" s="38">
        <v>1</v>
      </c>
      <c r="T411" s="38">
        <v>1187</v>
      </c>
      <c r="U411" s="38">
        <v>1180</v>
      </c>
      <c r="V411" s="38">
        <v>28</v>
      </c>
      <c r="W411" s="38">
        <v>4</v>
      </c>
      <c r="X411" s="38">
        <v>1</v>
      </c>
      <c r="Y411" s="38">
        <v>10</v>
      </c>
      <c r="Z411" s="38">
        <v>3017</v>
      </c>
      <c r="AA411" s="38">
        <v>927</v>
      </c>
      <c r="AB411" s="38">
        <v>637</v>
      </c>
      <c r="AC411" s="38">
        <v>375</v>
      </c>
      <c r="AD411" s="38">
        <v>1</v>
      </c>
      <c r="AE411" s="38">
        <v>5</v>
      </c>
      <c r="AF411" s="38">
        <v>112</v>
      </c>
      <c r="AG411" s="38">
        <f>IFERROR(0.05*Table1[[#This Row],[Projected population]],"")</f>
        <v>1853.75</v>
      </c>
      <c r="AH411" s="38">
        <f>IFERROR(0.0485*Table1[[#This Row],[Projected population]],"")</f>
        <v>1798.1375</v>
      </c>
      <c r="AI411" s="38">
        <f>IFERROR(0.043*Table1[[#This Row],[Projected population]],"")</f>
        <v>1594.2249999999999</v>
      </c>
      <c r="AJ411" s="38">
        <v>37075</v>
      </c>
      <c r="AK411" s="38">
        <f>SUM(Table1[[#This Row],[105-2.2b Deliveries in unit(Fresh Still births)]:[105-2.2d Deliveries in unit(Live Births)]])</f>
        <v>1195</v>
      </c>
    </row>
    <row r="412" spans="1:37" x14ac:dyDescent="0.15">
      <c r="A412" t="s">
        <v>402</v>
      </c>
      <c r="B412" s="53" t="s">
        <v>100</v>
      </c>
      <c r="C412" s="53" t="s">
        <v>61</v>
      </c>
      <c r="D412" s="53" t="s">
        <v>572</v>
      </c>
      <c r="E412" s="54" t="s">
        <v>104</v>
      </c>
      <c r="F412" s="54" t="s">
        <v>559</v>
      </c>
      <c r="G412" s="38">
        <v>3051</v>
      </c>
      <c r="H412" s="38">
        <v>1575</v>
      </c>
      <c r="I412" s="38">
        <v>2624</v>
      </c>
      <c r="J412" s="38">
        <v>11615</v>
      </c>
      <c r="K412" s="38">
        <v>2113</v>
      </c>
      <c r="L412" s="38">
        <v>2424</v>
      </c>
      <c r="M412" s="38">
        <v>2591</v>
      </c>
      <c r="N412" s="38">
        <v>2955</v>
      </c>
      <c r="O412" s="38">
        <v>2962</v>
      </c>
      <c r="P412" s="38">
        <v>82</v>
      </c>
      <c r="Q412" s="38">
        <v>3042</v>
      </c>
      <c r="R412" s="38">
        <v>9</v>
      </c>
      <c r="S412" s="38">
        <v>12</v>
      </c>
      <c r="T412" s="38">
        <v>2986</v>
      </c>
      <c r="U412" s="38">
        <v>2936</v>
      </c>
      <c r="V412" s="38">
        <v>106</v>
      </c>
      <c r="W412" s="38">
        <v>44</v>
      </c>
      <c r="X412" s="38">
        <v>2</v>
      </c>
      <c r="Y412" s="38">
        <v>77</v>
      </c>
      <c r="Z412" s="38">
        <v>6700</v>
      </c>
      <c r="AA412" s="38">
        <v>1364</v>
      </c>
      <c r="AB412" s="38">
        <v>1824</v>
      </c>
      <c r="AC412" s="38">
        <v>847</v>
      </c>
      <c r="AD412" s="38">
        <v>17</v>
      </c>
      <c r="AE412" s="38">
        <v>50</v>
      </c>
      <c r="AF412" s="38">
        <v>529</v>
      </c>
      <c r="AG412" s="38">
        <f>IFERROR(0.05*Table1[[#This Row],[Projected population]],"")</f>
        <v>3130</v>
      </c>
      <c r="AH412" s="38">
        <f>IFERROR(0.0485*Table1[[#This Row],[Projected population]],"")</f>
        <v>3036.1</v>
      </c>
      <c r="AI412" s="38">
        <f>IFERROR(0.043*Table1[[#This Row],[Projected population]],"")</f>
        <v>2691.7999999999997</v>
      </c>
      <c r="AJ412" s="38">
        <v>62600</v>
      </c>
      <c r="AK412" s="38">
        <f>SUM(Table1[[#This Row],[105-2.2b Deliveries in unit(Fresh Still births)]:[105-2.2d Deliveries in unit(Live Births)]])</f>
        <v>3007</v>
      </c>
    </row>
    <row r="413" spans="1:37" x14ac:dyDescent="0.15">
      <c r="A413" t="s">
        <v>410</v>
      </c>
      <c r="B413" s="53" t="s">
        <v>100</v>
      </c>
      <c r="C413" s="53" t="s">
        <v>62</v>
      </c>
      <c r="D413" s="53" t="s">
        <v>572</v>
      </c>
      <c r="E413" s="54" t="s">
        <v>104</v>
      </c>
      <c r="F413" s="54" t="s">
        <v>559</v>
      </c>
      <c r="G413" s="38">
        <v>2160</v>
      </c>
      <c r="H413" s="38">
        <v>985</v>
      </c>
      <c r="I413" s="38">
        <v>1388</v>
      </c>
      <c r="J413" s="38">
        <v>7938</v>
      </c>
      <c r="K413" s="38">
        <v>1799</v>
      </c>
      <c r="L413" s="38">
        <v>1650</v>
      </c>
      <c r="M413" s="38">
        <v>1513</v>
      </c>
      <c r="N413" s="38">
        <v>1536</v>
      </c>
      <c r="O413" s="38">
        <v>1529</v>
      </c>
      <c r="P413" s="38">
        <v>48</v>
      </c>
      <c r="Q413" s="38">
        <v>1814</v>
      </c>
      <c r="R413" s="38">
        <v>18</v>
      </c>
      <c r="S413" s="38">
        <v>10</v>
      </c>
      <c r="T413" s="38">
        <v>1792</v>
      </c>
      <c r="U413" s="38">
        <v>1453</v>
      </c>
      <c r="V413" s="38">
        <v>130</v>
      </c>
      <c r="W413" s="38">
        <v>34</v>
      </c>
      <c r="X413" s="38">
        <v>0</v>
      </c>
      <c r="Y413" s="38">
        <v>39</v>
      </c>
      <c r="Z413" s="38">
        <v>2507</v>
      </c>
      <c r="AA413" s="38">
        <v>582</v>
      </c>
      <c r="AB413" s="38">
        <v>618</v>
      </c>
      <c r="AC413" s="38">
        <v>315</v>
      </c>
      <c r="AD413" s="38">
        <v>3</v>
      </c>
      <c r="AE413" s="38">
        <v>32</v>
      </c>
      <c r="AF413" s="38">
        <v>248</v>
      </c>
      <c r="AG413" s="38">
        <f>IFERROR(0.05*Table1[[#This Row],[Projected population]],"")</f>
        <v>3523.75</v>
      </c>
      <c r="AH413" s="38">
        <f>IFERROR(0.0485*Table1[[#This Row],[Projected population]],"")</f>
        <v>3418.0374999999999</v>
      </c>
      <c r="AI413" s="38">
        <f>IFERROR(0.043*Table1[[#This Row],[Projected population]],"")</f>
        <v>3030.4249999999997</v>
      </c>
      <c r="AJ413" s="38">
        <v>70475</v>
      </c>
      <c r="AK413" s="38">
        <f>SUM(Table1[[#This Row],[105-2.2b Deliveries in unit(Fresh Still births)]:[105-2.2d Deliveries in unit(Live Births)]])</f>
        <v>1820</v>
      </c>
    </row>
    <row r="414" spans="1:37" x14ac:dyDescent="0.15">
      <c r="A414" t="s">
        <v>418</v>
      </c>
      <c r="B414" s="53" t="s">
        <v>100</v>
      </c>
      <c r="C414" s="53" t="s">
        <v>63</v>
      </c>
      <c r="D414" s="53" t="s">
        <v>572</v>
      </c>
      <c r="E414" s="54" t="s">
        <v>104</v>
      </c>
      <c r="F414" s="54" t="s">
        <v>559</v>
      </c>
      <c r="G414" s="38">
        <v>5982</v>
      </c>
      <c r="H414" s="38">
        <v>2163</v>
      </c>
      <c r="I414" s="38">
        <v>3989</v>
      </c>
      <c r="J414" s="38">
        <v>23229</v>
      </c>
      <c r="K414" s="38">
        <v>4773</v>
      </c>
      <c r="L414" s="38">
        <v>4556</v>
      </c>
      <c r="M414" s="38">
        <v>4570</v>
      </c>
      <c r="N414" s="38">
        <v>4445</v>
      </c>
      <c r="O414" s="38">
        <v>5128</v>
      </c>
      <c r="P414" s="38">
        <v>100</v>
      </c>
      <c r="Q414" s="38">
        <v>4800</v>
      </c>
      <c r="R414" s="38">
        <v>55</v>
      </c>
      <c r="S414" s="38">
        <v>25</v>
      </c>
      <c r="T414" s="38">
        <v>4755</v>
      </c>
      <c r="U414" s="38">
        <v>4734</v>
      </c>
      <c r="V414" s="38">
        <v>170</v>
      </c>
      <c r="W414" s="38">
        <v>13</v>
      </c>
      <c r="X414" s="38">
        <v>3</v>
      </c>
      <c r="Y414" s="38">
        <v>158</v>
      </c>
      <c r="Z414" s="38">
        <v>8612</v>
      </c>
      <c r="AA414" s="38">
        <v>1131</v>
      </c>
      <c r="AB414" s="38">
        <v>2048</v>
      </c>
      <c r="AC414" s="38">
        <v>1256</v>
      </c>
      <c r="AD414" s="38">
        <v>3</v>
      </c>
      <c r="AE414" s="38">
        <v>48</v>
      </c>
      <c r="AF414" s="38">
        <v>602</v>
      </c>
      <c r="AG414" s="38">
        <f>IFERROR(0.05*Table1[[#This Row],[Projected population]],"")</f>
        <v>8045</v>
      </c>
      <c r="AH414" s="38">
        <f>IFERROR(0.0485*Table1[[#This Row],[Projected population]],"")</f>
        <v>7803.6500000000005</v>
      </c>
      <c r="AI414" s="38">
        <f>IFERROR(0.043*Table1[[#This Row],[Projected population]],"")</f>
        <v>6918.7</v>
      </c>
      <c r="AJ414" s="38">
        <v>160900</v>
      </c>
      <c r="AK414" s="38">
        <f>SUM(Table1[[#This Row],[105-2.2b Deliveries in unit(Fresh Still births)]:[105-2.2d Deliveries in unit(Live Births)]])</f>
        <v>4835</v>
      </c>
    </row>
    <row r="415" spans="1:37" x14ac:dyDescent="0.15">
      <c r="A415" t="s">
        <v>426</v>
      </c>
      <c r="B415" s="53" t="s">
        <v>99</v>
      </c>
      <c r="C415" s="53" t="s">
        <v>64</v>
      </c>
      <c r="D415" s="53" t="s">
        <v>572</v>
      </c>
      <c r="E415" s="54" t="s">
        <v>104</v>
      </c>
      <c r="F415" s="54" t="s">
        <v>559</v>
      </c>
      <c r="G415" s="38">
        <v>2389</v>
      </c>
      <c r="H415" s="38">
        <v>988</v>
      </c>
      <c r="I415" s="38">
        <v>1758</v>
      </c>
      <c r="J415" s="38">
        <v>9065</v>
      </c>
      <c r="K415" s="38">
        <v>2023</v>
      </c>
      <c r="L415" s="38">
        <v>1971</v>
      </c>
      <c r="M415" s="38">
        <v>1687</v>
      </c>
      <c r="N415" s="38">
        <v>2242</v>
      </c>
      <c r="O415" s="38">
        <v>2260</v>
      </c>
      <c r="P415" s="38">
        <v>80</v>
      </c>
      <c r="Q415" s="38">
        <v>2407</v>
      </c>
      <c r="R415" s="38">
        <v>19</v>
      </c>
      <c r="S415" s="38">
        <v>8</v>
      </c>
      <c r="T415" s="38">
        <v>2392</v>
      </c>
      <c r="U415" s="38">
        <v>2211</v>
      </c>
      <c r="V415" s="38">
        <v>56</v>
      </c>
      <c r="W415" s="38">
        <v>22</v>
      </c>
      <c r="X415" s="38">
        <v>3</v>
      </c>
      <c r="Y415" s="38">
        <v>77</v>
      </c>
      <c r="Z415" s="38">
        <v>4675</v>
      </c>
      <c r="AA415" s="38">
        <v>710</v>
      </c>
      <c r="AB415" s="38">
        <v>1255</v>
      </c>
      <c r="AC415" s="38">
        <v>593</v>
      </c>
      <c r="AD415" s="38">
        <v>3</v>
      </c>
      <c r="AE415" s="38">
        <v>50</v>
      </c>
      <c r="AF415" s="38">
        <v>624</v>
      </c>
      <c r="AG415" s="38">
        <f>IFERROR(0.05*Table1[[#This Row],[Projected population]],"")</f>
        <v>3145</v>
      </c>
      <c r="AH415" s="38">
        <f>IFERROR(0.0485*Table1[[#This Row],[Projected population]],"")</f>
        <v>3050.65</v>
      </c>
      <c r="AI415" s="38">
        <f>IFERROR(0.043*Table1[[#This Row],[Projected population]],"")</f>
        <v>2704.7</v>
      </c>
      <c r="AJ415" s="38">
        <v>62900</v>
      </c>
      <c r="AK415" s="38">
        <f>SUM(Table1[[#This Row],[105-2.2b Deliveries in unit(Fresh Still births)]:[105-2.2d Deliveries in unit(Live Births)]])</f>
        <v>2419</v>
      </c>
    </row>
    <row r="416" spans="1:37" x14ac:dyDescent="0.15">
      <c r="A416" t="s">
        <v>434</v>
      </c>
      <c r="B416" s="53" t="s">
        <v>99</v>
      </c>
      <c r="C416" s="53" t="s">
        <v>65</v>
      </c>
      <c r="D416" s="53" t="s">
        <v>572</v>
      </c>
      <c r="E416" s="54" t="s">
        <v>104</v>
      </c>
      <c r="F416" s="54" t="s">
        <v>559</v>
      </c>
      <c r="G416" s="38">
        <v>2475</v>
      </c>
      <c r="H416" s="38">
        <v>1420</v>
      </c>
      <c r="I416" s="38">
        <v>1855</v>
      </c>
      <c r="J416" s="38">
        <v>9569</v>
      </c>
      <c r="K416" s="38">
        <v>2137</v>
      </c>
      <c r="L416" s="38">
        <v>2168</v>
      </c>
      <c r="M416" s="38">
        <v>1934</v>
      </c>
      <c r="N416" s="38">
        <v>2355</v>
      </c>
      <c r="O416" s="38">
        <v>2836</v>
      </c>
      <c r="P416" s="38">
        <v>40</v>
      </c>
      <c r="Q416" s="38">
        <v>2310</v>
      </c>
      <c r="R416" s="38">
        <v>20</v>
      </c>
      <c r="S416" s="38">
        <v>18</v>
      </c>
      <c r="T416" s="38">
        <v>2285</v>
      </c>
      <c r="U416" s="38">
        <v>2137</v>
      </c>
      <c r="V416" s="38">
        <v>121</v>
      </c>
      <c r="W416" s="38">
        <v>22</v>
      </c>
      <c r="X416" s="38">
        <v>1</v>
      </c>
      <c r="Y416" s="38">
        <v>90</v>
      </c>
      <c r="Z416" s="38">
        <v>4383</v>
      </c>
      <c r="AA416" s="38">
        <v>701</v>
      </c>
      <c r="AB416" s="38">
        <v>1463</v>
      </c>
      <c r="AC416" s="38">
        <v>667</v>
      </c>
      <c r="AD416" s="38">
        <v>1</v>
      </c>
      <c r="AE416" s="38">
        <v>55</v>
      </c>
      <c r="AF416" s="38">
        <v>419</v>
      </c>
      <c r="AG416" s="38">
        <f>IFERROR(0.05*Table1[[#This Row],[Projected population]],"")</f>
        <v>3517.5</v>
      </c>
      <c r="AH416" s="38">
        <f>IFERROR(0.0485*Table1[[#This Row],[Projected population]],"")</f>
        <v>3411.9749999999999</v>
      </c>
      <c r="AI416" s="38">
        <f>IFERROR(0.043*Table1[[#This Row],[Projected population]],"")</f>
        <v>3025.0499999999997</v>
      </c>
      <c r="AJ416" s="38">
        <v>70350</v>
      </c>
      <c r="AK416" s="38">
        <f>SUM(Table1[[#This Row],[105-2.2b Deliveries in unit(Fresh Still births)]:[105-2.2d Deliveries in unit(Live Births)]])</f>
        <v>2323</v>
      </c>
    </row>
    <row r="417" spans="1:37" x14ac:dyDescent="0.15">
      <c r="A417" t="s">
        <v>442</v>
      </c>
      <c r="B417" s="53" t="s">
        <v>100</v>
      </c>
      <c r="C417" s="53" t="s">
        <v>76</v>
      </c>
      <c r="D417" s="53" t="s">
        <v>572</v>
      </c>
      <c r="E417" s="54" t="s">
        <v>104</v>
      </c>
      <c r="F417" s="54" t="s">
        <v>559</v>
      </c>
      <c r="G417" s="38">
        <v>1485</v>
      </c>
      <c r="H417" s="38">
        <v>445</v>
      </c>
      <c r="I417" s="38">
        <v>1293</v>
      </c>
      <c r="J417" s="38">
        <v>5330</v>
      </c>
      <c r="K417" s="38">
        <v>1114</v>
      </c>
      <c r="L417" s="38">
        <v>1117</v>
      </c>
      <c r="M417" s="38">
        <v>723</v>
      </c>
      <c r="N417" s="38">
        <v>1230</v>
      </c>
      <c r="O417" s="38">
        <v>1328</v>
      </c>
      <c r="P417" s="38">
        <v>46</v>
      </c>
      <c r="Q417" s="38">
        <v>1007</v>
      </c>
      <c r="R417" s="38">
        <v>6</v>
      </c>
      <c r="S417" s="38">
        <v>6</v>
      </c>
      <c r="T417" s="38">
        <v>1000</v>
      </c>
      <c r="U417" s="38">
        <v>851</v>
      </c>
      <c r="V417" s="38">
        <v>53</v>
      </c>
      <c r="W417" s="38">
        <v>7</v>
      </c>
      <c r="X417" s="38">
        <v>1</v>
      </c>
      <c r="Y417" s="38">
        <v>8</v>
      </c>
      <c r="Z417" s="38">
        <v>1170</v>
      </c>
      <c r="AA417" s="38">
        <v>84</v>
      </c>
      <c r="AB417" s="38">
        <v>316</v>
      </c>
      <c r="AC417" s="38">
        <v>206</v>
      </c>
      <c r="AD417" s="38">
        <v>1</v>
      </c>
      <c r="AE417" s="38">
        <v>9</v>
      </c>
      <c r="AF417" s="38">
        <v>71</v>
      </c>
      <c r="AG417" s="38">
        <f>IFERROR(0.05*Table1[[#This Row],[Projected population]],"")</f>
        <v>2812.5</v>
      </c>
      <c r="AH417" s="38">
        <f>IFERROR(0.0485*Table1[[#This Row],[Projected population]],"")</f>
        <v>2728.125</v>
      </c>
      <c r="AI417" s="38">
        <f>IFERROR(0.043*Table1[[#This Row],[Projected population]],"")</f>
        <v>2418.75</v>
      </c>
      <c r="AJ417" s="38">
        <v>56250</v>
      </c>
      <c r="AK417" s="38">
        <f>SUM(Table1[[#This Row],[105-2.2b Deliveries in unit(Fresh Still births)]:[105-2.2d Deliveries in unit(Live Births)]])</f>
        <v>1012</v>
      </c>
    </row>
    <row r="418" spans="1:37" x14ac:dyDescent="0.15">
      <c r="A418" t="s">
        <v>450</v>
      </c>
      <c r="B418" s="53" t="s">
        <v>100</v>
      </c>
      <c r="C418" s="53" t="s">
        <v>66</v>
      </c>
      <c r="D418" s="53" t="s">
        <v>572</v>
      </c>
      <c r="E418" s="54" t="s">
        <v>104</v>
      </c>
      <c r="F418" s="54" t="s">
        <v>559</v>
      </c>
      <c r="G418" s="38">
        <v>1862</v>
      </c>
      <c r="H418" s="38">
        <v>613</v>
      </c>
      <c r="I418" s="38">
        <v>1383</v>
      </c>
      <c r="J418" s="38">
        <v>6769</v>
      </c>
      <c r="K418" s="38">
        <v>1533</v>
      </c>
      <c r="L418" s="38">
        <v>1459</v>
      </c>
      <c r="M418" s="38">
        <v>1214</v>
      </c>
      <c r="N418" s="38">
        <v>1424</v>
      </c>
      <c r="O418" s="38">
        <v>1453</v>
      </c>
      <c r="P418" s="38">
        <v>44</v>
      </c>
      <c r="Q418" s="38">
        <v>1537</v>
      </c>
      <c r="R418" s="38">
        <v>5</v>
      </c>
      <c r="S418" s="38">
        <v>5</v>
      </c>
      <c r="T418" s="38">
        <v>1529</v>
      </c>
      <c r="U418" s="38">
        <v>1609</v>
      </c>
      <c r="V418" s="38">
        <v>97</v>
      </c>
      <c r="W418" s="38">
        <v>1</v>
      </c>
      <c r="X418" s="38">
        <v>1</v>
      </c>
      <c r="Y418" s="38">
        <v>3</v>
      </c>
      <c r="Z418" s="38">
        <v>1631</v>
      </c>
      <c r="AA418" s="38">
        <v>176</v>
      </c>
      <c r="AB418" s="38">
        <v>356</v>
      </c>
      <c r="AC418" s="38">
        <v>94</v>
      </c>
      <c r="AD418" s="38">
        <v>1</v>
      </c>
      <c r="AE418" s="38">
        <v>3</v>
      </c>
      <c r="AF418" s="38">
        <v>78</v>
      </c>
      <c r="AG418" s="38">
        <f>IFERROR(0.05*Table1[[#This Row],[Projected population]],"")</f>
        <v>2402.5</v>
      </c>
      <c r="AH418" s="38">
        <f>IFERROR(0.0485*Table1[[#This Row],[Projected population]],"")</f>
        <v>2330.4250000000002</v>
      </c>
      <c r="AI418" s="38">
        <f>IFERROR(0.043*Table1[[#This Row],[Projected population]],"")</f>
        <v>2066.1499999999996</v>
      </c>
      <c r="AJ418" s="38">
        <v>48050</v>
      </c>
      <c r="AK418" s="38">
        <f>SUM(Table1[[#This Row],[105-2.2b Deliveries in unit(Fresh Still births)]:[105-2.2d Deliveries in unit(Live Births)]])</f>
        <v>1539</v>
      </c>
    </row>
    <row r="419" spans="1:37" x14ac:dyDescent="0.15">
      <c r="A419" t="s">
        <v>458</v>
      </c>
      <c r="B419" s="53" t="s">
        <v>99</v>
      </c>
      <c r="C419" s="53" t="s">
        <v>67</v>
      </c>
      <c r="D419" s="53" t="s">
        <v>572</v>
      </c>
      <c r="E419" s="54" t="s">
        <v>104</v>
      </c>
      <c r="F419" s="54" t="s">
        <v>559</v>
      </c>
      <c r="G419" s="38">
        <v>3591</v>
      </c>
      <c r="H419" s="38">
        <v>1551</v>
      </c>
      <c r="I419" s="38">
        <v>1783</v>
      </c>
      <c r="J419" s="38">
        <v>12024</v>
      </c>
      <c r="K419" s="38">
        <v>2801</v>
      </c>
      <c r="L419" s="38">
        <v>2821</v>
      </c>
      <c r="M419" s="38">
        <v>2166</v>
      </c>
      <c r="N419" s="38">
        <v>2765</v>
      </c>
      <c r="O419" s="38">
        <v>3308</v>
      </c>
      <c r="P419" s="38">
        <v>13</v>
      </c>
      <c r="Q419" s="38">
        <v>2755</v>
      </c>
      <c r="R419" s="38">
        <v>13</v>
      </c>
      <c r="S419" s="38">
        <v>18</v>
      </c>
      <c r="T419" s="38">
        <v>2735</v>
      </c>
      <c r="U419" s="38">
        <v>2474</v>
      </c>
      <c r="V419" s="38">
        <v>38</v>
      </c>
      <c r="W419" s="38">
        <v>8</v>
      </c>
      <c r="X419" s="38">
        <v>2</v>
      </c>
      <c r="Y419" s="38">
        <v>108</v>
      </c>
      <c r="Z419" s="38">
        <v>4885</v>
      </c>
      <c r="AA419" s="38">
        <v>807</v>
      </c>
      <c r="AB419" s="38">
        <v>1361</v>
      </c>
      <c r="AC419" s="38">
        <v>467</v>
      </c>
      <c r="AD419" s="38">
        <v>5</v>
      </c>
      <c r="AE419" s="38">
        <v>17</v>
      </c>
      <c r="AF419" s="38">
        <v>511</v>
      </c>
      <c r="AG419" s="38">
        <f>IFERROR(0.05*Table1[[#This Row],[Projected population]],"")</f>
        <v>4013.75</v>
      </c>
      <c r="AH419" s="38">
        <f>IFERROR(0.0485*Table1[[#This Row],[Projected population]],"")</f>
        <v>3893.3375000000001</v>
      </c>
      <c r="AI419" s="38">
        <f>IFERROR(0.043*Table1[[#This Row],[Projected population]],"")</f>
        <v>3451.8249999999998</v>
      </c>
      <c r="AJ419" s="38">
        <v>80275</v>
      </c>
      <c r="AK419" s="38">
        <f>SUM(Table1[[#This Row],[105-2.2b Deliveries in unit(Fresh Still births)]:[105-2.2d Deliveries in unit(Live Births)]])</f>
        <v>2766</v>
      </c>
    </row>
    <row r="420" spans="1:37" x14ac:dyDescent="0.15">
      <c r="A420" t="s">
        <v>466</v>
      </c>
      <c r="B420" s="53" t="s">
        <v>100</v>
      </c>
      <c r="C420" s="53" t="s">
        <v>68</v>
      </c>
      <c r="D420" s="53" t="s">
        <v>572</v>
      </c>
      <c r="E420" s="54" t="s">
        <v>104</v>
      </c>
      <c r="F420" s="54" t="s">
        <v>559</v>
      </c>
      <c r="G420" s="38">
        <v>3369</v>
      </c>
      <c r="H420" s="38">
        <v>1212</v>
      </c>
      <c r="I420" s="38">
        <v>2677</v>
      </c>
      <c r="J420" s="38">
        <v>13441</v>
      </c>
      <c r="K420" s="38">
        <v>2699</v>
      </c>
      <c r="L420" s="38">
        <v>2810</v>
      </c>
      <c r="M420" s="38">
        <v>2291</v>
      </c>
      <c r="N420" s="38">
        <v>2533</v>
      </c>
      <c r="O420" s="38">
        <v>2171</v>
      </c>
      <c r="P420" s="38">
        <v>45</v>
      </c>
      <c r="Q420" s="38">
        <v>3962</v>
      </c>
      <c r="R420" s="38">
        <v>46</v>
      </c>
      <c r="S420" s="38">
        <v>43</v>
      </c>
      <c r="T420" s="38">
        <v>3929</v>
      </c>
      <c r="U420" s="38">
        <v>3784</v>
      </c>
      <c r="V420" s="38">
        <v>300</v>
      </c>
      <c r="W420" s="38">
        <v>7</v>
      </c>
      <c r="X420" s="38">
        <v>3</v>
      </c>
      <c r="Y420" s="38">
        <v>220</v>
      </c>
      <c r="Z420" s="38">
        <v>5303</v>
      </c>
      <c r="AA420" s="38">
        <v>1431</v>
      </c>
      <c r="AB420" s="38">
        <v>1265</v>
      </c>
      <c r="AC420" s="38">
        <v>754</v>
      </c>
      <c r="AD420" s="38">
        <v>0</v>
      </c>
      <c r="AE420" s="38">
        <v>9</v>
      </c>
      <c r="AF420" s="38">
        <v>986</v>
      </c>
      <c r="AG420" s="38">
        <f>IFERROR(0.05*Table1[[#This Row],[Projected population]],"")</f>
        <v>4982.5</v>
      </c>
      <c r="AH420" s="38">
        <f>IFERROR(0.0485*Table1[[#This Row],[Projected population]],"")</f>
        <v>4833.0250000000005</v>
      </c>
      <c r="AI420" s="38">
        <f>IFERROR(0.043*Table1[[#This Row],[Projected population]],"")</f>
        <v>4284.95</v>
      </c>
      <c r="AJ420" s="38">
        <v>99650</v>
      </c>
      <c r="AK420" s="38">
        <f>SUM(Table1[[#This Row],[105-2.2b Deliveries in unit(Fresh Still births)]:[105-2.2d Deliveries in unit(Live Births)]])</f>
        <v>4018</v>
      </c>
    </row>
    <row r="421" spans="1:37" x14ac:dyDescent="0.15">
      <c r="A421" t="s">
        <v>548</v>
      </c>
      <c r="B421" s="53" t="s">
        <v>100</v>
      </c>
      <c r="C421" s="53" t="s">
        <v>68</v>
      </c>
      <c r="D421" s="53" t="s">
        <v>572</v>
      </c>
      <c r="E421" s="54" t="s">
        <v>104</v>
      </c>
      <c r="F421" s="54" t="s">
        <v>559</v>
      </c>
      <c r="G421" s="38">
        <v>1309</v>
      </c>
      <c r="H421" s="38">
        <v>523</v>
      </c>
      <c r="I421" s="38">
        <v>1114</v>
      </c>
      <c r="J421" s="38">
        <v>5052</v>
      </c>
      <c r="K421" s="38">
        <v>1104</v>
      </c>
      <c r="L421" s="38">
        <v>1057</v>
      </c>
      <c r="M421" s="38">
        <v>943</v>
      </c>
      <c r="N421" s="38">
        <v>733</v>
      </c>
      <c r="O421" s="38">
        <v>1072</v>
      </c>
      <c r="P421" s="38">
        <v>42</v>
      </c>
      <c r="Q421" s="38">
        <v>949</v>
      </c>
      <c r="R421" s="38">
        <v>7</v>
      </c>
      <c r="S421" s="38">
        <v>1</v>
      </c>
      <c r="T421" s="38">
        <v>938</v>
      </c>
      <c r="U421" s="38">
        <v>887</v>
      </c>
      <c r="V421" s="38">
        <v>83</v>
      </c>
      <c r="W421" s="38">
        <v>1</v>
      </c>
      <c r="X421" s="38" t="s">
        <v>48</v>
      </c>
      <c r="Y421" s="38">
        <v>38</v>
      </c>
      <c r="Z421" s="38">
        <v>3115</v>
      </c>
      <c r="AA421" s="38">
        <v>733</v>
      </c>
      <c r="AB421" s="38">
        <v>499</v>
      </c>
      <c r="AC421" s="38">
        <v>452</v>
      </c>
      <c r="AD421" s="38" t="s">
        <v>48</v>
      </c>
      <c r="AE421" s="38">
        <v>4</v>
      </c>
      <c r="AF421" s="38">
        <v>109</v>
      </c>
      <c r="AG421" s="38">
        <f>IFERROR(0.05*Table1[[#This Row],[Projected population]],"")</f>
        <v>0</v>
      </c>
      <c r="AH421" s="38">
        <f>IFERROR(0.0485*Table1[[#This Row],[Projected population]],"")</f>
        <v>0</v>
      </c>
      <c r="AI421" s="38">
        <f>IFERROR(0.043*Table1[[#This Row],[Projected population]],"")</f>
        <v>0</v>
      </c>
      <c r="AJ421" s="38"/>
      <c r="AK421" s="38">
        <f>SUM(Table1[[#This Row],[105-2.2b Deliveries in unit(Fresh Still births)]:[105-2.2d Deliveries in unit(Live Births)]])</f>
        <v>946</v>
      </c>
    </row>
    <row r="422" spans="1:37" x14ac:dyDescent="0.15">
      <c r="A422" t="s">
        <v>474</v>
      </c>
      <c r="B422" s="53" t="s">
        <v>100</v>
      </c>
      <c r="C422" s="53" t="s">
        <v>69</v>
      </c>
      <c r="D422" s="53" t="s">
        <v>572</v>
      </c>
      <c r="E422" s="54" t="s">
        <v>104</v>
      </c>
      <c r="F422" s="54" t="s">
        <v>559</v>
      </c>
      <c r="G422" s="38">
        <v>1500</v>
      </c>
      <c r="H422" s="38">
        <v>735</v>
      </c>
      <c r="I422" s="38">
        <v>1483</v>
      </c>
      <c r="J422" s="38">
        <v>5782</v>
      </c>
      <c r="K422" s="38">
        <v>1113</v>
      </c>
      <c r="L422" s="38">
        <v>1208</v>
      </c>
      <c r="M422" s="38">
        <v>1133</v>
      </c>
      <c r="N422" s="38">
        <v>1349</v>
      </c>
      <c r="O422" s="38">
        <v>1655</v>
      </c>
      <c r="P422" s="38">
        <v>21</v>
      </c>
      <c r="Q422" s="38">
        <v>1341</v>
      </c>
      <c r="R422" s="38">
        <v>0</v>
      </c>
      <c r="S422" s="38">
        <v>4</v>
      </c>
      <c r="T422" s="38">
        <v>1335</v>
      </c>
      <c r="U422" s="38">
        <v>1204</v>
      </c>
      <c r="V422" s="38">
        <v>43</v>
      </c>
      <c r="W422" s="38">
        <v>0</v>
      </c>
      <c r="X422" s="38">
        <v>0</v>
      </c>
      <c r="Y422" s="38">
        <v>11</v>
      </c>
      <c r="Z422" s="38">
        <v>2655</v>
      </c>
      <c r="AA422" s="38">
        <v>612</v>
      </c>
      <c r="AB422" s="38">
        <v>780</v>
      </c>
      <c r="AC422" s="38">
        <v>276</v>
      </c>
      <c r="AD422" s="38">
        <v>1</v>
      </c>
      <c r="AE422" s="38">
        <v>4</v>
      </c>
      <c r="AF422" s="38">
        <v>40</v>
      </c>
      <c r="AG422" s="38">
        <f>IFERROR(0.05*Table1[[#This Row],[Projected population]],"")</f>
        <v>2448.75</v>
      </c>
      <c r="AH422" s="38">
        <f>IFERROR(0.0485*Table1[[#This Row],[Projected population]],"")</f>
        <v>2375.2874999999999</v>
      </c>
      <c r="AI422" s="38">
        <f>IFERROR(0.043*Table1[[#This Row],[Projected population]],"")</f>
        <v>2105.9249999999997</v>
      </c>
      <c r="AJ422" s="38">
        <v>48975</v>
      </c>
      <c r="AK422" s="38">
        <f>SUM(Table1[[#This Row],[105-2.2b Deliveries in unit(Fresh Still births)]:[105-2.2d Deliveries in unit(Live Births)]])</f>
        <v>1339</v>
      </c>
    </row>
    <row r="423" spans="1:37" x14ac:dyDescent="0.15">
      <c r="A423" t="s">
        <v>482</v>
      </c>
      <c r="B423" s="53" t="s">
        <v>100</v>
      </c>
      <c r="C423" s="53" t="s">
        <v>70</v>
      </c>
      <c r="D423" s="53" t="s">
        <v>572</v>
      </c>
      <c r="E423" s="54" t="s">
        <v>104</v>
      </c>
      <c r="F423" s="54" t="s">
        <v>559</v>
      </c>
      <c r="G423" s="38">
        <v>4517</v>
      </c>
      <c r="H423" s="38">
        <v>1493</v>
      </c>
      <c r="I423" s="38">
        <v>3043</v>
      </c>
      <c r="J423" s="38">
        <v>15080</v>
      </c>
      <c r="K423" s="38">
        <v>3120</v>
      </c>
      <c r="L423" s="38">
        <v>3509</v>
      </c>
      <c r="M423" s="38">
        <v>3569</v>
      </c>
      <c r="N423" s="38">
        <v>2472</v>
      </c>
      <c r="O423" s="38">
        <v>3993</v>
      </c>
      <c r="P423" s="38">
        <v>38</v>
      </c>
      <c r="Q423" s="38">
        <v>4321</v>
      </c>
      <c r="R423" s="38">
        <v>16</v>
      </c>
      <c r="S423" s="38">
        <v>19</v>
      </c>
      <c r="T423" s="38">
        <v>4295</v>
      </c>
      <c r="U423" s="38">
        <v>4276</v>
      </c>
      <c r="V423" s="38">
        <v>143</v>
      </c>
      <c r="W423" s="38">
        <v>6</v>
      </c>
      <c r="X423" s="38">
        <v>2</v>
      </c>
      <c r="Y423" s="38">
        <v>92</v>
      </c>
      <c r="Z423" s="38">
        <v>6478</v>
      </c>
      <c r="AA423" s="38">
        <v>960</v>
      </c>
      <c r="AB423" s="38">
        <v>1553</v>
      </c>
      <c r="AC423" s="38">
        <v>587</v>
      </c>
      <c r="AD423" s="38">
        <v>2</v>
      </c>
      <c r="AE423" s="38">
        <v>28</v>
      </c>
      <c r="AF423" s="38">
        <v>333</v>
      </c>
      <c r="AG423" s="38">
        <f>IFERROR(0.05*Table1[[#This Row],[Projected population]],"")</f>
        <v>6881.25</v>
      </c>
      <c r="AH423" s="38">
        <f>IFERROR(0.0485*Table1[[#This Row],[Projected population]],"")</f>
        <v>6674.8125</v>
      </c>
      <c r="AI423" s="38">
        <f>IFERROR(0.043*Table1[[#This Row],[Projected population]],"")</f>
        <v>5917.8749999999991</v>
      </c>
      <c r="AJ423" s="38">
        <v>137625</v>
      </c>
      <c r="AK423" s="38">
        <f>SUM(Table1[[#This Row],[105-2.2b Deliveries in unit(Fresh Still births)]:[105-2.2d Deliveries in unit(Live Births)]])</f>
        <v>4330</v>
      </c>
    </row>
    <row r="424" spans="1:37" x14ac:dyDescent="0.15">
      <c r="A424" t="s">
        <v>490</v>
      </c>
      <c r="B424" s="53" t="s">
        <v>99</v>
      </c>
      <c r="C424" s="53" t="s">
        <v>71</v>
      </c>
      <c r="D424" s="53" t="s">
        <v>572</v>
      </c>
      <c r="E424" s="54" t="s">
        <v>104</v>
      </c>
      <c r="F424" s="54" t="s">
        <v>559</v>
      </c>
      <c r="G424" s="38">
        <v>2022</v>
      </c>
      <c r="H424" s="38">
        <v>618</v>
      </c>
      <c r="I424" s="38">
        <v>1536</v>
      </c>
      <c r="J424" s="38">
        <v>7493</v>
      </c>
      <c r="K424" s="38">
        <v>1718</v>
      </c>
      <c r="L424" s="38">
        <v>1768</v>
      </c>
      <c r="M424" s="38">
        <v>1724</v>
      </c>
      <c r="N424" s="38">
        <v>1811</v>
      </c>
      <c r="O424" s="38">
        <v>1636</v>
      </c>
      <c r="P424" s="38">
        <v>8</v>
      </c>
      <c r="Q424" s="38">
        <v>1631</v>
      </c>
      <c r="R424" s="38">
        <v>1</v>
      </c>
      <c r="S424" s="38">
        <v>1</v>
      </c>
      <c r="T424" s="38">
        <v>1630</v>
      </c>
      <c r="U424" s="38">
        <v>1386</v>
      </c>
      <c r="V424" s="38">
        <v>20</v>
      </c>
      <c r="W424" s="38">
        <v>1</v>
      </c>
      <c r="X424" s="38" t="s">
        <v>48</v>
      </c>
      <c r="Y424" s="38">
        <v>30</v>
      </c>
      <c r="Z424" s="38">
        <v>3990</v>
      </c>
      <c r="AA424" s="38">
        <v>864</v>
      </c>
      <c r="AB424" s="38">
        <v>1150</v>
      </c>
      <c r="AC424" s="38">
        <v>380</v>
      </c>
      <c r="AD424" s="38">
        <v>1</v>
      </c>
      <c r="AE424" s="38">
        <v>2</v>
      </c>
      <c r="AF424" s="38">
        <v>152</v>
      </c>
      <c r="AG424" s="38">
        <f>IFERROR(0.05*Table1[[#This Row],[Projected population]],"")</f>
        <v>2628.75</v>
      </c>
      <c r="AH424" s="38">
        <f>IFERROR(0.0485*Table1[[#This Row],[Projected population]],"")</f>
        <v>2549.8875000000003</v>
      </c>
      <c r="AI424" s="38">
        <f>IFERROR(0.043*Table1[[#This Row],[Projected population]],"")</f>
        <v>2260.7249999999999</v>
      </c>
      <c r="AJ424" s="38">
        <v>52575</v>
      </c>
      <c r="AK424" s="38">
        <f>SUM(Table1[[#This Row],[105-2.2b Deliveries in unit(Fresh Still births)]:[105-2.2d Deliveries in unit(Live Births)]])</f>
        <v>1632</v>
      </c>
    </row>
    <row r="425" spans="1:37" x14ac:dyDescent="0.15">
      <c r="A425" t="s">
        <v>498</v>
      </c>
      <c r="B425" s="53" t="s">
        <v>100</v>
      </c>
      <c r="C425" s="53" t="s">
        <v>72</v>
      </c>
      <c r="D425" s="53" t="s">
        <v>572</v>
      </c>
      <c r="E425" s="54" t="s">
        <v>104</v>
      </c>
      <c r="F425" s="54" t="s">
        <v>559</v>
      </c>
      <c r="G425" s="38">
        <v>1164</v>
      </c>
      <c r="H425" s="38">
        <v>626</v>
      </c>
      <c r="I425" s="38">
        <v>1054</v>
      </c>
      <c r="J425" s="38">
        <v>4522</v>
      </c>
      <c r="K425" s="38">
        <v>920</v>
      </c>
      <c r="L425" s="38">
        <v>896</v>
      </c>
      <c r="M425" s="38">
        <v>852</v>
      </c>
      <c r="N425" s="38">
        <v>815</v>
      </c>
      <c r="O425" s="38">
        <v>1362</v>
      </c>
      <c r="P425" s="38">
        <v>22</v>
      </c>
      <c r="Q425" s="38">
        <v>982</v>
      </c>
      <c r="R425" s="38">
        <v>3</v>
      </c>
      <c r="S425" s="38">
        <v>4</v>
      </c>
      <c r="T425" s="38">
        <v>978</v>
      </c>
      <c r="U425" s="38">
        <v>980</v>
      </c>
      <c r="V425" s="38">
        <v>67</v>
      </c>
      <c r="W425" s="38">
        <v>1</v>
      </c>
      <c r="X425" s="38">
        <v>0</v>
      </c>
      <c r="Y425" s="38">
        <v>10</v>
      </c>
      <c r="Z425" s="38">
        <v>2429</v>
      </c>
      <c r="AA425" s="38">
        <v>313</v>
      </c>
      <c r="AB425" s="38">
        <v>752</v>
      </c>
      <c r="AC425" s="38">
        <v>768</v>
      </c>
      <c r="AD425" s="38">
        <v>0</v>
      </c>
      <c r="AE425" s="38">
        <v>0</v>
      </c>
      <c r="AF425" s="38">
        <v>119</v>
      </c>
      <c r="AG425" s="38">
        <f>IFERROR(0.05*Table1[[#This Row],[Projected population]],"")</f>
        <v>1832.5</v>
      </c>
      <c r="AH425" s="38">
        <f>IFERROR(0.0485*Table1[[#This Row],[Projected population]],"")</f>
        <v>1777.5250000000001</v>
      </c>
      <c r="AI425" s="38">
        <f>IFERROR(0.043*Table1[[#This Row],[Projected population]],"")</f>
        <v>1575.9499999999998</v>
      </c>
      <c r="AJ425" s="38">
        <v>36650</v>
      </c>
      <c r="AK425" s="38">
        <f>SUM(Table1[[#This Row],[105-2.2b Deliveries in unit(Fresh Still births)]:[105-2.2d Deliveries in unit(Live Births)]])</f>
        <v>985</v>
      </c>
    </row>
    <row r="426" spans="1:37" x14ac:dyDescent="0.15">
      <c r="A426" t="s">
        <v>506</v>
      </c>
      <c r="B426" s="53" t="s">
        <v>99</v>
      </c>
      <c r="C426" s="53" t="s">
        <v>73</v>
      </c>
      <c r="D426" s="53" t="s">
        <v>572</v>
      </c>
      <c r="E426" s="54" t="s">
        <v>104</v>
      </c>
      <c r="F426" s="54" t="s">
        <v>559</v>
      </c>
      <c r="G426" s="38">
        <v>980</v>
      </c>
      <c r="H426" s="38">
        <v>438</v>
      </c>
      <c r="I426" s="38">
        <v>683</v>
      </c>
      <c r="J426" s="38">
        <v>3550</v>
      </c>
      <c r="K426" s="38">
        <v>716</v>
      </c>
      <c r="L426" s="38">
        <v>730</v>
      </c>
      <c r="M426" s="38">
        <v>772</v>
      </c>
      <c r="N426" s="38">
        <v>895</v>
      </c>
      <c r="O426" s="38">
        <v>785</v>
      </c>
      <c r="P426" s="38">
        <v>15</v>
      </c>
      <c r="Q426" s="38">
        <v>722</v>
      </c>
      <c r="R426" s="38">
        <v>8</v>
      </c>
      <c r="S426" s="38">
        <v>1</v>
      </c>
      <c r="T426" s="38">
        <v>717</v>
      </c>
      <c r="U426" s="38">
        <v>658</v>
      </c>
      <c r="V426" s="38">
        <v>39</v>
      </c>
      <c r="W426" s="38">
        <v>5</v>
      </c>
      <c r="X426" s="38" t="s">
        <v>48</v>
      </c>
      <c r="Y426" s="38">
        <v>12</v>
      </c>
      <c r="Z426" s="38">
        <v>1950</v>
      </c>
      <c r="AA426" s="38">
        <v>274</v>
      </c>
      <c r="AB426" s="38">
        <v>656</v>
      </c>
      <c r="AC426" s="38">
        <v>318</v>
      </c>
      <c r="AD426" s="38" t="s">
        <v>48</v>
      </c>
      <c r="AE426" s="38">
        <v>14</v>
      </c>
      <c r="AF426" s="38">
        <v>69</v>
      </c>
      <c r="AG426" s="38">
        <f>IFERROR(0.05*Table1[[#This Row],[Projected population]],"")</f>
        <v>1325</v>
      </c>
      <c r="AH426" s="38">
        <f>IFERROR(0.0485*Table1[[#This Row],[Projected population]],"")</f>
        <v>1285.25</v>
      </c>
      <c r="AI426" s="38">
        <f>IFERROR(0.043*Table1[[#This Row],[Projected population]],"")</f>
        <v>1139.5</v>
      </c>
      <c r="AJ426" s="38">
        <v>26500</v>
      </c>
      <c r="AK426" s="38">
        <f>SUM(Table1[[#This Row],[105-2.2b Deliveries in unit(Fresh Still births)]:[105-2.2d Deliveries in unit(Live Births)]])</f>
        <v>726</v>
      </c>
    </row>
    <row r="427" spans="1:37" x14ac:dyDescent="0.15">
      <c r="A427" t="s">
        <v>514</v>
      </c>
      <c r="B427" s="53" t="s">
        <v>99</v>
      </c>
      <c r="C427" s="53" t="s">
        <v>74</v>
      </c>
      <c r="D427" s="53" t="s">
        <v>572</v>
      </c>
      <c r="E427" s="54" t="s">
        <v>104</v>
      </c>
      <c r="F427" s="54" t="s">
        <v>559</v>
      </c>
      <c r="G427" s="38">
        <v>3363</v>
      </c>
      <c r="H427" s="38">
        <v>1756</v>
      </c>
      <c r="I427" s="38">
        <v>3235</v>
      </c>
      <c r="J427" s="38">
        <v>13222</v>
      </c>
      <c r="K427" s="38">
        <v>2663</v>
      </c>
      <c r="L427" s="38">
        <v>3291</v>
      </c>
      <c r="M427" s="38">
        <v>2767</v>
      </c>
      <c r="N427" s="38">
        <v>3088</v>
      </c>
      <c r="O427" s="38">
        <v>3406</v>
      </c>
      <c r="P427" s="38">
        <v>49</v>
      </c>
      <c r="Q427" s="38">
        <v>3736</v>
      </c>
      <c r="R427" s="38">
        <v>18</v>
      </c>
      <c r="S427" s="38">
        <v>19</v>
      </c>
      <c r="T427" s="38">
        <v>3759</v>
      </c>
      <c r="U427" s="38">
        <v>3424</v>
      </c>
      <c r="V427" s="38">
        <v>118</v>
      </c>
      <c r="W427" s="38">
        <v>14</v>
      </c>
      <c r="X427" s="38">
        <v>1</v>
      </c>
      <c r="Y427" s="38">
        <v>74</v>
      </c>
      <c r="Z427" s="38">
        <v>8845</v>
      </c>
      <c r="AA427" s="38">
        <v>1666</v>
      </c>
      <c r="AB427" s="38">
        <v>2663</v>
      </c>
      <c r="AC427" s="38">
        <v>1276</v>
      </c>
      <c r="AD427" s="38">
        <v>2</v>
      </c>
      <c r="AE427" s="38">
        <v>37</v>
      </c>
      <c r="AF427" s="38">
        <v>507</v>
      </c>
      <c r="AG427" s="38">
        <f>IFERROR(0.05*Table1[[#This Row],[Projected population]],"")</f>
        <v>4208.75</v>
      </c>
      <c r="AH427" s="38">
        <f>IFERROR(0.0485*Table1[[#This Row],[Projected population]],"")</f>
        <v>4082.4875000000002</v>
      </c>
      <c r="AI427" s="38">
        <f>IFERROR(0.043*Table1[[#This Row],[Projected population]],"")</f>
        <v>3619.5249999999996</v>
      </c>
      <c r="AJ427" s="38">
        <v>84175</v>
      </c>
      <c r="AK427" s="38">
        <f>SUM(Table1[[#This Row],[105-2.2b Deliveries in unit(Fresh Still births)]:[105-2.2d Deliveries in unit(Live Births)]])</f>
        <v>3796</v>
      </c>
    </row>
    <row r="428" spans="1:37" x14ac:dyDescent="0.15">
      <c r="A428" t="s">
        <v>522</v>
      </c>
      <c r="B428" s="53" t="s">
        <v>100</v>
      </c>
      <c r="C428" s="53" t="s">
        <v>77</v>
      </c>
      <c r="D428" s="53" t="s">
        <v>572</v>
      </c>
      <c r="E428" s="54" t="s">
        <v>104</v>
      </c>
      <c r="F428" s="54" t="s">
        <v>559</v>
      </c>
      <c r="G428" s="38">
        <v>896</v>
      </c>
      <c r="H428" s="38">
        <v>376</v>
      </c>
      <c r="I428" s="38">
        <v>752</v>
      </c>
      <c r="J428" s="38">
        <v>3338</v>
      </c>
      <c r="K428" s="38">
        <v>708</v>
      </c>
      <c r="L428" s="38">
        <v>774</v>
      </c>
      <c r="M428" s="38">
        <v>614</v>
      </c>
      <c r="N428" s="38">
        <v>567</v>
      </c>
      <c r="O428" s="38">
        <v>917</v>
      </c>
      <c r="P428" s="38">
        <v>28</v>
      </c>
      <c r="Q428" s="38">
        <v>625</v>
      </c>
      <c r="R428" s="38">
        <v>0</v>
      </c>
      <c r="S428" s="38">
        <v>7</v>
      </c>
      <c r="T428" s="38">
        <v>621</v>
      </c>
      <c r="U428" s="38">
        <v>520</v>
      </c>
      <c r="V428" s="38">
        <v>43</v>
      </c>
      <c r="W428" s="38">
        <v>1</v>
      </c>
      <c r="X428" s="38">
        <v>0</v>
      </c>
      <c r="Y428" s="38">
        <v>24</v>
      </c>
      <c r="Z428" s="38">
        <v>950</v>
      </c>
      <c r="AA428" s="38">
        <v>149</v>
      </c>
      <c r="AB428" s="38">
        <v>137</v>
      </c>
      <c r="AC428" s="38">
        <v>85</v>
      </c>
      <c r="AD428" s="38">
        <v>0</v>
      </c>
      <c r="AE428" s="38">
        <v>3</v>
      </c>
      <c r="AF428" s="38">
        <v>97</v>
      </c>
      <c r="AG428" s="38">
        <f>IFERROR(0.05*Table1[[#This Row],[Projected population]],"")</f>
        <v>1842.5</v>
      </c>
      <c r="AH428" s="38">
        <f>IFERROR(0.0485*Table1[[#This Row],[Projected population]],"")</f>
        <v>1787.2250000000001</v>
      </c>
      <c r="AI428" s="38">
        <f>IFERROR(0.043*Table1[[#This Row],[Projected population]],"")</f>
        <v>1584.55</v>
      </c>
      <c r="AJ428" s="38">
        <v>36850</v>
      </c>
      <c r="AK428" s="38">
        <f>SUM(Table1[[#This Row],[105-2.2b Deliveries in unit(Fresh Still births)]:[105-2.2d Deliveries in unit(Live Births)]])</f>
        <v>628</v>
      </c>
    </row>
    <row r="429" spans="1:37" x14ac:dyDescent="0.15">
      <c r="A429" t="s">
        <v>530</v>
      </c>
      <c r="B429" s="55" t="s">
        <v>100</v>
      </c>
      <c r="C429" s="55" t="s">
        <v>75</v>
      </c>
      <c r="D429" s="55" t="s">
        <v>572</v>
      </c>
      <c r="E429" s="56" t="s">
        <v>104</v>
      </c>
      <c r="F429" s="56" t="s">
        <v>559</v>
      </c>
      <c r="G429" s="40">
        <v>1759</v>
      </c>
      <c r="H429" s="40">
        <v>770</v>
      </c>
      <c r="I429" s="40">
        <v>1490</v>
      </c>
      <c r="J429" s="40">
        <v>7574</v>
      </c>
      <c r="K429" s="40">
        <v>1513</v>
      </c>
      <c r="L429" s="40">
        <v>1648</v>
      </c>
      <c r="M429" s="40">
        <v>1015</v>
      </c>
      <c r="N429" s="40">
        <v>1557</v>
      </c>
      <c r="O429" s="40">
        <v>1755</v>
      </c>
      <c r="P429" s="40">
        <v>45</v>
      </c>
      <c r="Q429" s="40">
        <v>2358</v>
      </c>
      <c r="R429" s="40">
        <v>9</v>
      </c>
      <c r="S429" s="40">
        <v>16</v>
      </c>
      <c r="T429" s="40">
        <v>2342</v>
      </c>
      <c r="U429" s="40">
        <v>2326</v>
      </c>
      <c r="V429" s="40">
        <v>95</v>
      </c>
      <c r="W429" s="40">
        <v>9</v>
      </c>
      <c r="X429" s="40">
        <v>1</v>
      </c>
      <c r="Y429" s="40">
        <v>57</v>
      </c>
      <c r="Z429" s="40">
        <v>3530</v>
      </c>
      <c r="AA429" s="40">
        <v>671</v>
      </c>
      <c r="AB429" s="40">
        <v>627</v>
      </c>
      <c r="AC429" s="40">
        <v>458</v>
      </c>
      <c r="AD429" s="40">
        <v>0</v>
      </c>
      <c r="AE429" s="40">
        <v>2</v>
      </c>
      <c r="AF429" s="40">
        <v>346</v>
      </c>
      <c r="AG429" s="38">
        <f>IFERROR(0.05*Table1[[#This Row],[Projected population]],"")</f>
        <v>2782.5</v>
      </c>
      <c r="AH429" s="38">
        <f>IFERROR(0.0485*Table1[[#This Row],[Projected population]],"")</f>
        <v>2699.0250000000001</v>
      </c>
      <c r="AI429" s="38">
        <f>IFERROR(0.043*Table1[[#This Row],[Projected population]],"")</f>
        <v>2392.9499999999998</v>
      </c>
      <c r="AJ429" s="38">
        <v>55650</v>
      </c>
      <c r="AK429" s="40">
        <f>SUM(Table1[[#This Row],[105-2.2b Deliveries in unit(Fresh Still births)]:[105-2.2d Deliveries in unit(Live Births)]])</f>
        <v>2367</v>
      </c>
    </row>
  </sheetData>
  <sortState xmlns:xlrd2="http://schemas.microsoft.com/office/spreadsheetml/2017/richdata2" ref="B2:CP193">
    <sortCondition ref="C2:C193"/>
  </sortState>
  <pageMargins left="0.75" right="0.75" top="1" bottom="1" header="0.5" footer="0.5"/>
  <pageSetup paperSize="9" firstPageNumber="0" fitToWidth="0" fitToHeight="0" pageOrder="overThenDown" orientation="portrait" horizontalDpi="300" verticalDpi="300"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L214"/>
  <sheetViews>
    <sheetView workbookViewId="0">
      <selection activeCell="Y26" sqref="Y26"/>
    </sheetView>
  </sheetViews>
  <sheetFormatPr baseColWidth="10" defaultColWidth="8.83203125" defaultRowHeight="13" x14ac:dyDescent="0.15"/>
  <cols>
    <col min="1" max="1" width="13" bestFit="1" customWidth="1"/>
    <col min="2" max="2" width="15.6640625" style="12" bestFit="1" customWidth="1"/>
    <col min="3" max="3" width="12.83203125" style="12" bestFit="1" customWidth="1"/>
    <col min="4" max="4" width="6.5" style="2" customWidth="1"/>
    <col min="5" max="5" width="5.6640625" style="2" customWidth="1"/>
    <col min="6" max="6" width="6.6640625" customWidth="1"/>
    <col min="7" max="7" width="19.33203125" bestFit="1" customWidth="1"/>
    <col min="8" max="8" width="6.5" style="12" bestFit="1" customWidth="1"/>
    <col min="9" max="9" width="4.83203125" style="12" customWidth="1"/>
    <col min="13" max="13" width="16.83203125" bestFit="1" customWidth="1"/>
    <col min="14" max="14" width="6.5" style="12" bestFit="1" customWidth="1"/>
    <col min="15" max="15" width="4.83203125" style="12" customWidth="1"/>
    <col min="19" max="19" width="22" bestFit="1" customWidth="1"/>
    <col min="20" max="20" width="6.5" style="12" bestFit="1" customWidth="1"/>
    <col min="21" max="21" width="4.83203125" style="12" customWidth="1"/>
    <col min="25" max="25" width="13" bestFit="1" customWidth="1"/>
    <col min="26" max="26" width="30.6640625" style="12" bestFit="1" customWidth="1"/>
    <col min="27" max="27" width="5.83203125" style="12" bestFit="1" customWidth="1"/>
    <col min="28" max="28" width="6.6640625" customWidth="1"/>
    <col min="31" max="31" width="13" bestFit="1" customWidth="1"/>
    <col min="32" max="32" width="14.1640625" style="12" bestFit="1" customWidth="1"/>
    <col min="33" max="33" width="6" style="12" bestFit="1" customWidth="1"/>
    <col min="34" max="34" width="6.1640625" customWidth="1"/>
    <col min="36" max="36" width="22" bestFit="1" customWidth="1"/>
    <col min="37" max="37" width="6.5" style="12" bestFit="1" customWidth="1"/>
    <col min="38" max="38" width="6.6640625" style="12" customWidth="1"/>
    <col min="39" max="39" width="22.33203125" bestFit="1" customWidth="1"/>
    <col min="40" max="40" width="19.6640625" bestFit="1" customWidth="1"/>
    <col min="41" max="41" width="26.5" bestFit="1" customWidth="1"/>
    <col min="42" max="42" width="23.83203125" bestFit="1" customWidth="1"/>
    <col min="43" max="43" width="29" bestFit="1" customWidth="1"/>
  </cols>
  <sheetData>
    <row r="1" spans="1:38" x14ac:dyDescent="0.15">
      <c r="B1"/>
      <c r="H1"/>
      <c r="N1"/>
      <c r="T1"/>
      <c r="Z1"/>
      <c r="AF1"/>
      <c r="AK1"/>
    </row>
    <row r="2" spans="1:38" x14ac:dyDescent="0.15">
      <c r="A2" s="28" t="s">
        <v>31</v>
      </c>
      <c r="B2" s="29" t="s">
        <v>571</v>
      </c>
      <c r="G2" s="28" t="s">
        <v>31</v>
      </c>
      <c r="H2" s="29" t="s">
        <v>571</v>
      </c>
      <c r="M2" s="28" t="s">
        <v>31</v>
      </c>
      <c r="N2" s="29" t="s">
        <v>571</v>
      </c>
      <c r="S2" s="28" t="s">
        <v>31</v>
      </c>
      <c r="T2" s="29" t="s">
        <v>571</v>
      </c>
      <c r="Y2" s="28" t="s">
        <v>31</v>
      </c>
      <c r="Z2" s="29" t="s">
        <v>571</v>
      </c>
      <c r="AE2" s="28" t="s">
        <v>31</v>
      </c>
      <c r="AF2" s="29" t="s">
        <v>571</v>
      </c>
      <c r="AJ2" s="28" t="s">
        <v>51</v>
      </c>
      <c r="AK2" s="29" t="s">
        <v>571</v>
      </c>
    </row>
    <row r="4" spans="1:38" x14ac:dyDescent="0.15">
      <c r="A4" s="3"/>
      <c r="B4" s="13" t="s">
        <v>47</v>
      </c>
      <c r="C4" s="14"/>
      <c r="D4"/>
      <c r="E4"/>
      <c r="G4" s="4" t="s">
        <v>568</v>
      </c>
      <c r="H4" s="9"/>
      <c r="I4"/>
      <c r="M4" s="4" t="s">
        <v>567</v>
      </c>
      <c r="N4" s="9"/>
      <c r="O4"/>
      <c r="S4" s="4" t="s">
        <v>566</v>
      </c>
      <c r="T4" s="9"/>
      <c r="U4"/>
      <c r="Y4" s="3"/>
      <c r="Z4" s="13" t="s">
        <v>47</v>
      </c>
      <c r="AA4" s="14"/>
      <c r="AE4" s="3"/>
      <c r="AF4" s="13" t="s">
        <v>47</v>
      </c>
      <c r="AG4" s="14"/>
      <c r="AJ4" s="13" t="s">
        <v>47</v>
      </c>
      <c r="AK4" s="9" t="s">
        <v>33</v>
      </c>
      <c r="AL4"/>
    </row>
    <row r="5" spans="1:38" x14ac:dyDescent="0.15">
      <c r="A5" s="4" t="s">
        <v>46</v>
      </c>
      <c r="B5" s="3" t="s">
        <v>78</v>
      </c>
      <c r="C5" s="30" t="s">
        <v>79</v>
      </c>
      <c r="D5"/>
      <c r="E5"/>
      <c r="G5" s="4" t="s">
        <v>46</v>
      </c>
      <c r="H5" s="7" t="s">
        <v>33</v>
      </c>
      <c r="I5"/>
      <c r="M5" s="4" t="s">
        <v>46</v>
      </c>
      <c r="N5" s="7" t="s">
        <v>33</v>
      </c>
      <c r="O5"/>
      <c r="S5" s="4" t="s">
        <v>46</v>
      </c>
      <c r="T5" s="7" t="s">
        <v>33</v>
      </c>
      <c r="U5"/>
      <c r="Y5" s="4" t="s">
        <v>46</v>
      </c>
      <c r="Z5" s="3" t="s">
        <v>562</v>
      </c>
      <c r="AA5" s="30" t="s">
        <v>565</v>
      </c>
      <c r="AE5" s="4" t="s">
        <v>46</v>
      </c>
      <c r="AF5" s="3" t="s">
        <v>563</v>
      </c>
      <c r="AG5" s="30" t="s">
        <v>564</v>
      </c>
      <c r="AJ5" s="3" t="s">
        <v>78</v>
      </c>
      <c r="AK5" s="9">
        <v>0.81223908283373014</v>
      </c>
      <c r="AL5"/>
    </row>
    <row r="6" spans="1:38" x14ac:dyDescent="0.15">
      <c r="A6" s="3" t="s">
        <v>34</v>
      </c>
      <c r="B6" s="15">
        <v>0.7637814779138572</v>
      </c>
      <c r="C6" s="16">
        <v>0.16980872437044173</v>
      </c>
      <c r="D6"/>
      <c r="E6"/>
      <c r="G6" s="3" t="s">
        <v>34</v>
      </c>
      <c r="H6" s="9">
        <v>0.3753956240539425</v>
      </c>
      <c r="I6"/>
      <c r="M6" s="3" t="s">
        <v>34</v>
      </c>
      <c r="N6" s="9">
        <v>0.54621536796997394</v>
      </c>
      <c r="O6"/>
      <c r="S6" s="3" t="s">
        <v>34</v>
      </c>
      <c r="T6" s="9">
        <v>0.12402722470405925</v>
      </c>
      <c r="U6"/>
      <c r="Y6" s="3" t="s">
        <v>34</v>
      </c>
      <c r="Z6" s="45">
        <v>1087</v>
      </c>
      <c r="AA6" s="42">
        <v>37.428551752634121</v>
      </c>
      <c r="AE6" s="3" t="s">
        <v>34</v>
      </c>
      <c r="AF6" s="57">
        <v>13</v>
      </c>
      <c r="AG6" s="42">
        <v>207.92218776430784</v>
      </c>
      <c r="AJ6" s="5" t="s">
        <v>79</v>
      </c>
      <c r="AK6" s="10">
        <v>0.2315217230681503</v>
      </c>
      <c r="AL6"/>
    </row>
    <row r="7" spans="1:38" x14ac:dyDescent="0.15">
      <c r="A7" s="5" t="s">
        <v>37</v>
      </c>
      <c r="B7" s="17">
        <v>0.85240126599697263</v>
      </c>
      <c r="C7" s="31">
        <v>0.17769827072152652</v>
      </c>
      <c r="D7"/>
      <c r="E7"/>
      <c r="G7" s="5" t="s">
        <v>37</v>
      </c>
      <c r="H7" s="10">
        <v>0.39062428328975735</v>
      </c>
      <c r="I7"/>
      <c r="M7" s="5" t="s">
        <v>37</v>
      </c>
      <c r="N7" s="10">
        <v>0.5564106820031427</v>
      </c>
      <c r="O7"/>
      <c r="S7" s="5" t="s">
        <v>37</v>
      </c>
      <c r="T7" s="10">
        <v>0.12523780002525184</v>
      </c>
      <c r="U7"/>
      <c r="Y7" s="5" t="s">
        <v>37</v>
      </c>
      <c r="Z7" s="46">
        <v>762</v>
      </c>
      <c r="AA7" s="43">
        <v>25.877878149833592</v>
      </c>
      <c r="AE7" s="5" t="s">
        <v>37</v>
      </c>
      <c r="AF7" s="58">
        <v>13</v>
      </c>
      <c r="AG7" s="43">
        <v>38.10315563407115</v>
      </c>
      <c r="AJ7" s="5" t="s">
        <v>568</v>
      </c>
      <c r="AK7" s="10">
        <v>0.46934796460053912</v>
      </c>
      <c r="AL7"/>
    </row>
    <row r="8" spans="1:38" x14ac:dyDescent="0.15">
      <c r="A8" s="5" t="s">
        <v>38</v>
      </c>
      <c r="B8" s="17">
        <v>0.897481766891427</v>
      </c>
      <c r="C8" s="31">
        <v>0.2036420347690473</v>
      </c>
      <c r="D8"/>
      <c r="E8"/>
      <c r="G8" s="5" t="s">
        <v>38</v>
      </c>
      <c r="H8" s="10">
        <v>0.39818356956102929</v>
      </c>
      <c r="I8"/>
      <c r="M8" s="5" t="s">
        <v>38</v>
      </c>
      <c r="N8" s="10">
        <v>0.57076734870291113</v>
      </c>
      <c r="O8"/>
      <c r="S8" s="5" t="s">
        <v>38</v>
      </c>
      <c r="T8" s="10">
        <v>0.13815690853110399</v>
      </c>
      <c r="U8"/>
      <c r="Y8" s="5" t="s">
        <v>38</v>
      </c>
      <c r="Z8" s="46">
        <v>959</v>
      </c>
      <c r="AA8" s="43">
        <v>31.937922536383923</v>
      </c>
      <c r="AE8" s="5" t="s">
        <v>38</v>
      </c>
      <c r="AF8" s="58">
        <v>12</v>
      </c>
      <c r="AG8" s="43">
        <v>153.31675241048006</v>
      </c>
      <c r="AJ8" s="5" t="s">
        <v>567</v>
      </c>
      <c r="AK8" s="10">
        <v>0.61930031564370336</v>
      </c>
      <c r="AL8"/>
    </row>
    <row r="9" spans="1:38" x14ac:dyDescent="0.15">
      <c r="A9" s="5" t="s">
        <v>39</v>
      </c>
      <c r="B9" s="17">
        <v>0.81383422778771619</v>
      </c>
      <c r="C9" s="31">
        <v>0.18389982110912342</v>
      </c>
      <c r="D9"/>
      <c r="E9"/>
      <c r="G9" s="5" t="s">
        <v>39</v>
      </c>
      <c r="H9" s="10">
        <v>0.44062198981698086</v>
      </c>
      <c r="I9"/>
      <c r="M9" s="5" t="s">
        <v>39</v>
      </c>
      <c r="N9" s="10">
        <v>0.62993421752619871</v>
      </c>
      <c r="O9"/>
      <c r="S9" s="5" t="s">
        <v>39</v>
      </c>
      <c r="T9" s="10">
        <v>0.15495364111265111</v>
      </c>
      <c r="U9"/>
      <c r="Y9" s="5" t="s">
        <v>39</v>
      </c>
      <c r="Z9" s="46">
        <v>742</v>
      </c>
      <c r="AA9" s="43">
        <v>23.201275757481007</v>
      </c>
      <c r="AE9" s="5" t="s">
        <v>39</v>
      </c>
      <c r="AF9" s="58">
        <v>12</v>
      </c>
      <c r="AG9" s="43">
        <v>70.02132467615138</v>
      </c>
      <c r="AJ9" s="5" t="s">
        <v>566</v>
      </c>
      <c r="AK9" s="10">
        <v>0.24031889363336795</v>
      </c>
      <c r="AL9"/>
    </row>
    <row r="10" spans="1:38" x14ac:dyDescent="0.15">
      <c r="A10" s="5" t="s">
        <v>40</v>
      </c>
      <c r="B10" s="17">
        <v>0.7624893282408447</v>
      </c>
      <c r="C10" s="31">
        <v>0.17739833745225791</v>
      </c>
      <c r="D10"/>
      <c r="E10"/>
      <c r="G10" s="5" t="s">
        <v>40</v>
      </c>
      <c r="H10" s="10">
        <v>0.39902943158840709</v>
      </c>
      <c r="I10"/>
      <c r="M10" s="5" t="s">
        <v>40</v>
      </c>
      <c r="N10" s="10">
        <v>0.58906720834192239</v>
      </c>
      <c r="O10"/>
      <c r="S10" s="5" t="s">
        <v>40</v>
      </c>
      <c r="T10" s="10">
        <v>0.15514641676722707</v>
      </c>
      <c r="U10"/>
      <c r="Y10" s="5" t="s">
        <v>40</v>
      </c>
      <c r="Z10" s="46">
        <v>702</v>
      </c>
      <c r="AA10" s="43">
        <v>22.750105324561687</v>
      </c>
      <c r="AE10" s="5" t="s">
        <v>40</v>
      </c>
      <c r="AF10" s="58">
        <v>14</v>
      </c>
      <c r="AG10" s="43">
        <v>75.882547014186741</v>
      </c>
      <c r="AJ10" s="5" t="s">
        <v>564</v>
      </c>
      <c r="AK10" s="49">
        <v>94.026880625873048</v>
      </c>
      <c r="AL10"/>
    </row>
    <row r="11" spans="1:38" x14ac:dyDescent="0.15">
      <c r="A11" s="5" t="s">
        <v>36</v>
      </c>
      <c r="B11" s="17">
        <v>0.9006335654909009</v>
      </c>
      <c r="C11" s="31">
        <v>0.21034374297910582</v>
      </c>
      <c r="D11"/>
      <c r="E11"/>
      <c r="G11" s="5" t="s">
        <v>36</v>
      </c>
      <c r="H11" s="10">
        <v>0.43183104920242643</v>
      </c>
      <c r="I11"/>
      <c r="M11" s="5" t="s">
        <v>36</v>
      </c>
      <c r="N11" s="10">
        <v>0.59488543058782106</v>
      </c>
      <c r="O11"/>
      <c r="S11" s="5" t="s">
        <v>36</v>
      </c>
      <c r="T11" s="10">
        <v>0.18405223429462159</v>
      </c>
      <c r="U11"/>
      <c r="Y11" s="5" t="s">
        <v>36</v>
      </c>
      <c r="Z11" s="46">
        <v>690</v>
      </c>
      <c r="AA11" s="43">
        <v>21.559131385720981</v>
      </c>
      <c r="AE11" s="5" t="s">
        <v>36</v>
      </c>
      <c r="AF11" s="58">
        <v>12</v>
      </c>
      <c r="AG11" s="43">
        <v>57.102975699511454</v>
      </c>
      <c r="AJ11" s="50" t="s">
        <v>565</v>
      </c>
      <c r="AK11" s="51">
        <v>20.28484309755569</v>
      </c>
      <c r="AL11"/>
    </row>
    <row r="12" spans="1:38" x14ac:dyDescent="0.15">
      <c r="A12" s="5" t="s">
        <v>41</v>
      </c>
      <c r="B12" s="17">
        <v>0.8512963379015952</v>
      </c>
      <c r="C12" s="31">
        <v>0.19697146708604807</v>
      </c>
      <c r="D12"/>
      <c r="E12"/>
      <c r="G12" s="5" t="s">
        <v>41</v>
      </c>
      <c r="H12" s="10">
        <v>0.44807908335205571</v>
      </c>
      <c r="I12"/>
      <c r="M12" s="5" t="s">
        <v>41</v>
      </c>
      <c r="N12" s="10">
        <v>0.59355131593271049</v>
      </c>
      <c r="O12"/>
      <c r="S12" s="5" t="s">
        <v>41</v>
      </c>
      <c r="T12" s="10">
        <v>0.17404637438129272</v>
      </c>
      <c r="U12"/>
      <c r="Y12" s="5" t="s">
        <v>41</v>
      </c>
      <c r="Z12" s="46">
        <v>767</v>
      </c>
      <c r="AA12" s="43">
        <v>24.082388772017961</v>
      </c>
      <c r="AE12" s="5" t="s">
        <v>41</v>
      </c>
      <c r="AF12" s="58">
        <v>14</v>
      </c>
      <c r="AG12" s="43">
        <v>95.914061001342787</v>
      </c>
      <c r="AK12"/>
      <c r="AL12"/>
    </row>
    <row r="13" spans="1:38" x14ac:dyDescent="0.15">
      <c r="A13" s="5" t="s">
        <v>42</v>
      </c>
      <c r="B13" s="17">
        <v>0.81374971916423278</v>
      </c>
      <c r="C13" s="31">
        <v>0.20286677151201976</v>
      </c>
      <c r="D13"/>
      <c r="E13"/>
      <c r="G13" s="5" t="s">
        <v>42</v>
      </c>
      <c r="H13" s="10">
        <v>0.48842956638957535</v>
      </c>
      <c r="I13"/>
      <c r="M13" s="5" t="s">
        <v>42</v>
      </c>
      <c r="N13" s="10">
        <v>0.6263853599445971</v>
      </c>
      <c r="O13"/>
      <c r="S13" s="5" t="s">
        <v>42</v>
      </c>
      <c r="T13" s="10">
        <v>0.17749283724032822</v>
      </c>
      <c r="U13"/>
      <c r="Y13" s="5" t="s">
        <v>42</v>
      </c>
      <c r="Z13" s="46">
        <v>784</v>
      </c>
      <c r="AA13" s="43">
        <v>23.17880794701987</v>
      </c>
      <c r="AE13" s="5" t="s">
        <v>42</v>
      </c>
      <c r="AF13" s="58">
        <v>13</v>
      </c>
      <c r="AG13" s="43">
        <v>69.277108433734938</v>
      </c>
      <c r="AK13"/>
      <c r="AL13"/>
    </row>
    <row r="14" spans="1:38" x14ac:dyDescent="0.15">
      <c r="A14" s="5" t="s">
        <v>43</v>
      </c>
      <c r="B14" s="17">
        <v>0.73188641866607973</v>
      </c>
      <c r="C14" s="31">
        <v>0.17459828307285935</v>
      </c>
      <c r="D14"/>
      <c r="E14"/>
      <c r="G14" s="5" t="s">
        <v>43</v>
      </c>
      <c r="H14" s="10">
        <v>0.41209773277569889</v>
      </c>
      <c r="I14"/>
      <c r="M14" s="5" t="s">
        <v>43</v>
      </c>
      <c r="N14" s="10">
        <v>0.57514109165341032</v>
      </c>
      <c r="O14"/>
      <c r="S14" s="5" t="s">
        <v>43</v>
      </c>
      <c r="T14" s="10">
        <v>0.19742619777566484</v>
      </c>
      <c r="U14"/>
      <c r="Y14" s="5" t="s">
        <v>43</v>
      </c>
      <c r="Z14" s="46">
        <v>597</v>
      </c>
      <c r="AA14" s="43">
        <v>18.940355329949238</v>
      </c>
      <c r="AE14" s="5" t="s">
        <v>43</v>
      </c>
      <c r="AF14" s="58">
        <v>13</v>
      </c>
      <c r="AG14" s="43">
        <v>103.0662200463798</v>
      </c>
      <c r="AK14"/>
      <c r="AL14"/>
    </row>
    <row r="15" spans="1:38" x14ac:dyDescent="0.15">
      <c r="A15" s="5" t="s">
        <v>44</v>
      </c>
      <c r="B15" s="17">
        <v>0.84869029275808938</v>
      </c>
      <c r="C15" s="31">
        <v>0.20323134492626019</v>
      </c>
      <c r="D15"/>
      <c r="E15"/>
      <c r="G15" s="5" t="s">
        <v>44</v>
      </c>
      <c r="H15" s="10">
        <v>0.42696015848558222</v>
      </c>
      <c r="I15"/>
      <c r="M15" s="5" t="s">
        <v>44</v>
      </c>
      <c r="N15" s="10">
        <v>0.58523478967302134</v>
      </c>
      <c r="O15"/>
      <c r="S15" s="5" t="s">
        <v>44</v>
      </c>
      <c r="T15" s="10">
        <v>0.20626726060938885</v>
      </c>
      <c r="U15"/>
      <c r="Y15" s="5" t="s">
        <v>44</v>
      </c>
      <c r="Z15" s="46">
        <v>650</v>
      </c>
      <c r="AA15" s="43">
        <v>20.084043999505624</v>
      </c>
      <c r="AE15" s="5" t="s">
        <v>44</v>
      </c>
      <c r="AF15" s="58">
        <v>14</v>
      </c>
      <c r="AG15" s="43">
        <v>78.36253643857944</v>
      </c>
      <c r="AK15"/>
      <c r="AL15"/>
    </row>
    <row r="16" spans="1:38" x14ac:dyDescent="0.15">
      <c r="A16" s="5" t="s">
        <v>35</v>
      </c>
      <c r="B16" s="17">
        <v>0.83229583975346688</v>
      </c>
      <c r="C16" s="31">
        <v>0.20687651331719129</v>
      </c>
      <c r="D16"/>
      <c r="E16"/>
      <c r="G16" s="5" t="s">
        <v>35</v>
      </c>
      <c r="H16" s="10">
        <v>0.44161127008584633</v>
      </c>
      <c r="I16"/>
      <c r="M16" s="5" t="s">
        <v>35</v>
      </c>
      <c r="N16" s="10">
        <v>0.59934055111409645</v>
      </c>
      <c r="O16"/>
      <c r="S16" s="5" t="s">
        <v>35</v>
      </c>
      <c r="T16" s="10">
        <v>0.21585264290139355</v>
      </c>
      <c r="U16"/>
      <c r="Y16" s="5" t="s">
        <v>35</v>
      </c>
      <c r="Z16" s="46">
        <v>570</v>
      </c>
      <c r="AA16" s="43">
        <v>17.257561536831268</v>
      </c>
      <c r="AE16" s="5" t="s">
        <v>35</v>
      </c>
      <c r="AF16" s="58">
        <v>13</v>
      </c>
      <c r="AG16" s="43">
        <v>116.44297358583073</v>
      </c>
      <c r="AK16"/>
      <c r="AL16"/>
    </row>
    <row r="17" spans="1:33" customFormat="1" x14ac:dyDescent="0.15">
      <c r="A17" s="5" t="s">
        <v>45</v>
      </c>
      <c r="B17" s="17">
        <v>0.8031344926260181</v>
      </c>
      <c r="C17" s="31">
        <v>0.20316090688972044</v>
      </c>
      <c r="G17" s="5" t="s">
        <v>45</v>
      </c>
      <c r="H17" s="10">
        <v>0.47344926260180498</v>
      </c>
      <c r="M17" s="5" t="s">
        <v>45</v>
      </c>
      <c r="N17" s="10">
        <v>0.63593928350175077</v>
      </c>
      <c r="S17" s="5" t="s">
        <v>45</v>
      </c>
      <c r="T17" s="10">
        <v>0.22658173558051245</v>
      </c>
      <c r="Y17" s="5" t="s">
        <v>45</v>
      </c>
      <c r="Z17" s="46">
        <v>626</v>
      </c>
      <c r="AA17" s="43">
        <v>17.79217826284675</v>
      </c>
      <c r="AE17" s="5" t="s">
        <v>45</v>
      </c>
      <c r="AF17" s="58">
        <v>13</v>
      </c>
      <c r="AG17" s="43">
        <v>97.99118079372856</v>
      </c>
    </row>
    <row r="18" spans="1:33" customFormat="1" x14ac:dyDescent="0.15">
      <c r="A18" s="5" t="s">
        <v>49</v>
      </c>
      <c r="B18" s="17">
        <v>0.75283051432516401</v>
      </c>
      <c r="C18" s="31">
        <v>0.19047290300310665</v>
      </c>
      <c r="G18" s="5" t="s">
        <v>49</v>
      </c>
      <c r="H18" s="10">
        <v>0.42002071108042804</v>
      </c>
      <c r="M18" s="5" t="s">
        <v>49</v>
      </c>
      <c r="N18" s="10">
        <v>0.60530089783601237</v>
      </c>
      <c r="S18" s="5" t="s">
        <v>49</v>
      </c>
      <c r="T18" s="10">
        <v>0.22456576123896391</v>
      </c>
      <c r="Y18" s="5" t="s">
        <v>49</v>
      </c>
      <c r="Z18" s="46">
        <v>583</v>
      </c>
      <c r="AA18" s="43">
        <v>17.096272836573707</v>
      </c>
      <c r="AE18" s="5" t="s">
        <v>49</v>
      </c>
      <c r="AF18" s="58">
        <v>16</v>
      </c>
      <c r="AG18" s="43">
        <v>89.145098505333848</v>
      </c>
    </row>
    <row r="19" spans="1:33" customFormat="1" x14ac:dyDescent="0.15">
      <c r="A19" s="5" t="s">
        <v>50</v>
      </c>
      <c r="B19" s="17">
        <v>0.88344839489126681</v>
      </c>
      <c r="C19" s="31">
        <v>0.22027959958577839</v>
      </c>
      <c r="G19" s="5" t="s">
        <v>50</v>
      </c>
      <c r="H19" s="10">
        <v>0.45333103210217468</v>
      </c>
      <c r="M19" s="5" t="s">
        <v>50</v>
      </c>
      <c r="N19" s="10">
        <v>0.60526531178716703</v>
      </c>
      <c r="S19" s="5" t="s">
        <v>50</v>
      </c>
      <c r="T19" s="10">
        <v>0.24815931162347116</v>
      </c>
      <c r="Y19" s="5" t="s">
        <v>50</v>
      </c>
      <c r="Z19" s="46">
        <v>624</v>
      </c>
      <c r="AA19" s="43">
        <v>18.257892734880183</v>
      </c>
      <c r="AE19" s="5" t="s">
        <v>50</v>
      </c>
      <c r="AF19" s="58">
        <v>16</v>
      </c>
      <c r="AG19" s="43">
        <v>80.123449462876138</v>
      </c>
    </row>
    <row r="20" spans="1:33" customFormat="1" x14ac:dyDescent="0.15">
      <c r="A20" s="5" t="s">
        <v>58</v>
      </c>
      <c r="B20" s="17">
        <v>0.87575077666551604</v>
      </c>
      <c r="C20" s="31">
        <v>0.2175698998964446</v>
      </c>
      <c r="G20" s="5" t="s">
        <v>58</v>
      </c>
      <c r="H20" s="10">
        <v>0.48702105626510184</v>
      </c>
      <c r="M20" s="5" t="s">
        <v>58</v>
      </c>
      <c r="N20" s="10">
        <v>0.63403663227868157</v>
      </c>
      <c r="S20" s="5" t="s">
        <v>58</v>
      </c>
      <c r="T20" s="10">
        <v>0.29612930546708471</v>
      </c>
      <c r="Y20" s="5" t="s">
        <v>58</v>
      </c>
      <c r="Z20" s="46">
        <v>675</v>
      </c>
      <c r="AA20" s="43">
        <v>18.860016764459345</v>
      </c>
      <c r="AE20" s="5" t="s">
        <v>58</v>
      </c>
      <c r="AF20" s="58">
        <v>16</v>
      </c>
      <c r="AG20" s="43">
        <v>79.387581514034594</v>
      </c>
    </row>
    <row r="21" spans="1:33" customFormat="1" x14ac:dyDescent="0.15">
      <c r="A21" s="5" t="s">
        <v>59</v>
      </c>
      <c r="B21" s="17">
        <v>0.8039351052813255</v>
      </c>
      <c r="C21" s="31">
        <v>0.22866758715913013</v>
      </c>
      <c r="G21" s="5" t="s">
        <v>59</v>
      </c>
      <c r="H21" s="10">
        <v>0.52231618916120126</v>
      </c>
      <c r="M21" s="5" t="s">
        <v>59</v>
      </c>
      <c r="N21" s="10">
        <v>0.67666871879548351</v>
      </c>
      <c r="S21" s="5" t="s">
        <v>59</v>
      </c>
      <c r="T21" s="10">
        <v>0.27742883679882141</v>
      </c>
      <c r="Y21" s="5" t="s">
        <v>59</v>
      </c>
      <c r="Z21" s="46">
        <v>700</v>
      </c>
      <c r="AA21" s="43">
        <v>18.347181086677324</v>
      </c>
      <c r="AE21" s="5" t="s">
        <v>59</v>
      </c>
      <c r="AF21" s="58">
        <v>14</v>
      </c>
      <c r="AG21" s="43">
        <v>93.087582116545661</v>
      </c>
    </row>
    <row r="22" spans="1:33" customFormat="1" x14ac:dyDescent="0.15">
      <c r="A22" s="5" t="s">
        <v>81</v>
      </c>
      <c r="B22" s="17">
        <v>0.6886947693479134</v>
      </c>
      <c r="C22" s="31">
        <v>0.1904270394889909</v>
      </c>
      <c r="D22" s="2"/>
      <c r="E22" s="2"/>
      <c r="G22" s="5" t="s">
        <v>81</v>
      </c>
      <c r="H22" s="10">
        <v>0.42505129127096597</v>
      </c>
      <c r="M22" s="5" t="s">
        <v>81</v>
      </c>
      <c r="N22" s="10">
        <v>0.61649392954261639</v>
      </c>
      <c r="S22" s="5" t="s">
        <v>81</v>
      </c>
      <c r="T22" s="10">
        <v>0.23551355487266526</v>
      </c>
      <c r="Y22" s="5" t="s">
        <v>81</v>
      </c>
      <c r="Z22" s="46">
        <v>581</v>
      </c>
      <c r="AA22" s="43">
        <v>16.451466757277156</v>
      </c>
      <c r="AE22" s="5" t="s">
        <v>81</v>
      </c>
      <c r="AF22" s="58">
        <v>18</v>
      </c>
      <c r="AG22" s="43">
        <v>77.417134992545016</v>
      </c>
    </row>
    <row r="23" spans="1:33" customFormat="1" x14ac:dyDescent="0.15">
      <c r="A23" s="5" t="s">
        <v>105</v>
      </c>
      <c r="B23" s="17">
        <v>0.85027179085852067</v>
      </c>
      <c r="C23" s="31">
        <v>0.24357537172952051</v>
      </c>
      <c r="D23" s="2"/>
      <c r="E23" s="2"/>
      <c r="G23" s="5" t="s">
        <v>105</v>
      </c>
      <c r="H23" s="10">
        <v>0.44510247678673409</v>
      </c>
      <c r="M23" s="5" t="s">
        <v>105</v>
      </c>
      <c r="N23" s="10">
        <v>0.59859622512817634</v>
      </c>
      <c r="S23" s="5" t="s">
        <v>105</v>
      </c>
      <c r="T23" s="10">
        <v>0.25000964879898069</v>
      </c>
      <c r="Y23" s="5" t="s">
        <v>105</v>
      </c>
      <c r="Z23" s="46">
        <v>618</v>
      </c>
      <c r="AA23" s="43">
        <v>18.173797970886632</v>
      </c>
      <c r="AE23" s="5" t="s">
        <v>105</v>
      </c>
      <c r="AF23" s="58">
        <v>16</v>
      </c>
      <c r="AG23" s="43">
        <v>107.36333542095375</v>
      </c>
    </row>
    <row r="24" spans="1:33" customFormat="1" x14ac:dyDescent="0.15">
      <c r="A24" s="5" t="s">
        <v>106</v>
      </c>
      <c r="B24" s="17">
        <v>0.84233592081050779</v>
      </c>
      <c r="C24" s="31">
        <v>0.27831383912519303</v>
      </c>
      <c r="D24" s="2"/>
      <c r="E24" s="2"/>
      <c r="G24" s="5" t="s">
        <v>106</v>
      </c>
      <c r="H24" s="10">
        <v>0.45271685103322828</v>
      </c>
      <c r="M24" s="5" t="s">
        <v>106</v>
      </c>
      <c r="N24" s="10">
        <v>0.61009192416240243</v>
      </c>
      <c r="S24" s="5" t="s">
        <v>106</v>
      </c>
      <c r="T24" s="10">
        <v>0.28653771219453372</v>
      </c>
      <c r="Y24" s="5" t="s">
        <v>106</v>
      </c>
      <c r="Z24" s="46">
        <v>705</v>
      </c>
      <c r="AA24" s="43">
        <v>20.494781825053053</v>
      </c>
      <c r="AE24" s="5" t="s">
        <v>106</v>
      </c>
      <c r="AF24" s="58">
        <v>16</v>
      </c>
      <c r="AG24" s="43">
        <v>106.31072261760625</v>
      </c>
    </row>
    <row r="25" spans="1:33" customFormat="1" x14ac:dyDescent="0.15">
      <c r="A25" s="5" t="s">
        <v>107</v>
      </c>
      <c r="B25" s="17">
        <v>0.77576936906448957</v>
      </c>
      <c r="C25" s="31">
        <v>0.30809450284481482</v>
      </c>
      <c r="D25" s="2"/>
      <c r="E25" s="2"/>
      <c r="G25" s="5" t="s">
        <v>107</v>
      </c>
      <c r="H25" s="10">
        <v>0.55415723682819007</v>
      </c>
      <c r="M25" s="5" t="s">
        <v>107</v>
      </c>
      <c r="N25" s="10">
        <v>0.65146946302307662</v>
      </c>
      <c r="S25" s="5" t="s">
        <v>107</v>
      </c>
      <c r="T25" s="10">
        <v>0.32882234718537445</v>
      </c>
      <c r="Y25" s="5" t="s">
        <v>107</v>
      </c>
      <c r="Z25" s="46">
        <v>721</v>
      </c>
      <c r="AA25" s="43">
        <v>19.372867238090119</v>
      </c>
      <c r="AE25" s="5" t="s">
        <v>107</v>
      </c>
      <c r="AF25" s="58">
        <v>13</v>
      </c>
      <c r="AG25" s="43">
        <v>76.371273490985459</v>
      </c>
    </row>
    <row r="26" spans="1:33" customFormat="1" x14ac:dyDescent="0.15">
      <c r="A26" s="5" t="s">
        <v>108</v>
      </c>
      <c r="B26" s="17">
        <v>0.7420205586128128</v>
      </c>
      <c r="C26" s="31">
        <v>0.29898452912470147</v>
      </c>
      <c r="D26" s="2"/>
      <c r="E26" s="2"/>
      <c r="G26" s="5" t="s">
        <v>108</v>
      </c>
      <c r="H26" s="10">
        <v>0.51993770117329452</v>
      </c>
      <c r="M26" s="5" t="s">
        <v>108</v>
      </c>
      <c r="N26" s="10">
        <v>0.62382748148964851</v>
      </c>
      <c r="S26" s="5" t="s">
        <v>108</v>
      </c>
      <c r="T26" s="10">
        <v>0.32484449377921598</v>
      </c>
      <c r="Y26" s="5" t="s">
        <v>108</v>
      </c>
      <c r="Z26" s="46">
        <v>636</v>
      </c>
      <c r="AA26" s="43">
        <v>17.431821296423188</v>
      </c>
      <c r="AE26" s="5" t="s">
        <v>108</v>
      </c>
      <c r="AF26" s="58">
        <v>17</v>
      </c>
      <c r="AG26" s="43">
        <v>83.368070029178824</v>
      </c>
    </row>
    <row r="27" spans="1:33" customFormat="1" x14ac:dyDescent="0.15">
      <c r="A27" s="5" t="s">
        <v>101</v>
      </c>
      <c r="B27" s="17">
        <v>0.86073720278268095</v>
      </c>
      <c r="C27" s="31">
        <v>0.32491745405461531</v>
      </c>
      <c r="D27" s="2"/>
      <c r="E27" s="2"/>
      <c r="G27" s="5" t="s">
        <v>101</v>
      </c>
      <c r="H27" s="10">
        <v>0.55567230817152946</v>
      </c>
      <c r="M27" s="5" t="s">
        <v>101</v>
      </c>
      <c r="N27" s="10">
        <v>0.63776871721149608</v>
      </c>
      <c r="S27" s="5" t="s">
        <v>101</v>
      </c>
      <c r="T27" s="10">
        <v>0.3376211053867077</v>
      </c>
      <c r="Y27" s="5" t="s">
        <v>101</v>
      </c>
      <c r="Z27" s="46">
        <v>624</v>
      </c>
      <c r="AA27" s="43">
        <v>16.692972365640301</v>
      </c>
      <c r="AE27" s="5" t="s">
        <v>101</v>
      </c>
      <c r="AF27" s="58">
        <v>15</v>
      </c>
      <c r="AG27" s="43">
        <v>84.019947961838682</v>
      </c>
    </row>
    <row r="28" spans="1:33" customFormat="1" x14ac:dyDescent="0.15">
      <c r="A28" s="5" t="s">
        <v>102</v>
      </c>
      <c r="B28" s="17">
        <v>0.8346713736891288</v>
      </c>
      <c r="C28" s="31">
        <v>0.30622780604298622</v>
      </c>
      <c r="D28" s="2"/>
      <c r="E28" s="2"/>
      <c r="G28" s="5" t="s">
        <v>102</v>
      </c>
      <c r="H28" s="10">
        <v>0.57447824732634201</v>
      </c>
      <c r="M28" s="5" t="s">
        <v>102</v>
      </c>
      <c r="N28" s="10">
        <v>0.69058784616257429</v>
      </c>
      <c r="S28" s="5" t="s">
        <v>102</v>
      </c>
      <c r="T28" s="10">
        <v>0.34669832274859858</v>
      </c>
      <c r="Y28" s="5" t="s">
        <v>102</v>
      </c>
      <c r="Z28" s="46">
        <v>653</v>
      </c>
      <c r="AA28" s="43">
        <v>16.10516450451339</v>
      </c>
      <c r="AE28" s="5" t="s">
        <v>102</v>
      </c>
      <c r="AF28" s="58">
        <v>16</v>
      </c>
      <c r="AG28" s="43">
        <v>119.94002998500748</v>
      </c>
    </row>
    <row r="29" spans="1:33" customFormat="1" x14ac:dyDescent="0.15">
      <c r="A29" s="5" t="s">
        <v>103</v>
      </c>
      <c r="B29" s="17">
        <v>0.80410341605233104</v>
      </c>
      <c r="C29" s="31">
        <v>0.32586439622053787</v>
      </c>
      <c r="D29" s="2"/>
      <c r="E29" s="2"/>
      <c r="G29" s="5" t="s">
        <v>103</v>
      </c>
      <c r="H29" s="10">
        <v>0.60004568580625062</v>
      </c>
      <c r="M29" s="5" t="s">
        <v>103</v>
      </c>
      <c r="N29" s="10">
        <v>0.7059677352021555</v>
      </c>
      <c r="S29" s="5" t="s">
        <v>103</v>
      </c>
      <c r="T29" s="10">
        <v>0.37439239911497135</v>
      </c>
      <c r="Y29" s="5" t="s">
        <v>103</v>
      </c>
      <c r="Z29" s="46">
        <v>769</v>
      </c>
      <c r="AA29" s="43">
        <v>18.102636534839924</v>
      </c>
      <c r="AE29" s="5" t="s">
        <v>103</v>
      </c>
      <c r="AF29" s="58">
        <v>19</v>
      </c>
      <c r="AG29" s="43">
        <v>148.00315103482848</v>
      </c>
    </row>
    <row r="30" spans="1:33" customFormat="1" x14ac:dyDescent="0.15">
      <c r="A30" s="5" t="s">
        <v>104</v>
      </c>
      <c r="B30" s="17">
        <v>0.73367141198753594</v>
      </c>
      <c r="C30" s="31">
        <v>0.30546017392721125</v>
      </c>
      <c r="D30" s="2"/>
      <c r="E30" s="2"/>
      <c r="G30" s="5" t="s">
        <v>104</v>
      </c>
      <c r="H30" s="10">
        <v>0.55497036720229731</v>
      </c>
      <c r="M30" s="5" t="s">
        <v>104</v>
      </c>
      <c r="N30" s="10">
        <v>0.69706939010837543</v>
      </c>
      <c r="S30" s="5" t="s">
        <v>104</v>
      </c>
      <c r="T30" s="10">
        <v>0.33526518136296801</v>
      </c>
      <c r="Y30" s="5" t="s">
        <v>104</v>
      </c>
      <c r="Z30" s="46">
        <v>678</v>
      </c>
      <c r="AA30" s="43">
        <v>16.265623875440827</v>
      </c>
      <c r="AE30" s="5" t="s">
        <v>104</v>
      </c>
      <c r="AF30" s="58">
        <v>19</v>
      </c>
      <c r="AG30" s="43">
        <v>50.964688751365124</v>
      </c>
    </row>
    <row r="31" spans="1:33" customFormat="1" x14ac:dyDescent="0.15">
      <c r="A31" s="6" t="s">
        <v>32</v>
      </c>
      <c r="B31" s="18">
        <v>0.81223908283373014</v>
      </c>
      <c r="C31" s="19">
        <v>0.2315217230681503</v>
      </c>
      <c r="D31" s="2"/>
      <c r="E31" s="2"/>
      <c r="G31" s="6" t="s">
        <v>32</v>
      </c>
      <c r="H31" s="11">
        <v>0.46934796460053912</v>
      </c>
      <c r="M31" s="6" t="s">
        <v>32</v>
      </c>
      <c r="N31" s="11">
        <v>0.61930031564370258</v>
      </c>
      <c r="S31" s="6" t="s">
        <v>32</v>
      </c>
      <c r="T31" s="11">
        <v>0.24031889363336767</v>
      </c>
      <c r="Y31" s="6" t="s">
        <v>32</v>
      </c>
      <c r="Z31" s="47">
        <v>17503</v>
      </c>
      <c r="AA31" s="44">
        <v>20.28484309755569</v>
      </c>
      <c r="AE31" s="6" t="s">
        <v>32</v>
      </c>
      <c r="AF31" s="59">
        <v>367</v>
      </c>
      <c r="AG31" s="44">
        <v>94.026880625873048</v>
      </c>
    </row>
    <row r="32" spans="1:33" customFormat="1" x14ac:dyDescent="0.15">
      <c r="D32" s="2"/>
      <c r="E32" s="2"/>
    </row>
    <row r="33" spans="4:5" customFormat="1" x14ac:dyDescent="0.15">
      <c r="D33" s="2"/>
      <c r="E33" s="2"/>
    </row>
    <row r="34" spans="4:5" customFormat="1" x14ac:dyDescent="0.15">
      <c r="D34" s="2"/>
      <c r="E34" s="2"/>
    </row>
    <row r="35" spans="4:5" customFormat="1" x14ac:dyDescent="0.15">
      <c r="D35" s="2"/>
      <c r="E35" s="2"/>
    </row>
    <row r="36" spans="4:5" customFormat="1" x14ac:dyDescent="0.15">
      <c r="D36" s="2"/>
      <c r="E36" s="2"/>
    </row>
    <row r="37" spans="4:5" customFormat="1" x14ac:dyDescent="0.15">
      <c r="D37" s="2"/>
      <c r="E37" s="2"/>
    </row>
    <row r="38" spans="4:5" customFormat="1" x14ac:dyDescent="0.15">
      <c r="D38" s="2"/>
      <c r="E38" s="2"/>
    </row>
    <row r="39" spans="4:5" customFormat="1" x14ac:dyDescent="0.15">
      <c r="D39" s="2"/>
      <c r="E39" s="2"/>
    </row>
    <row r="40" spans="4:5" customFormat="1" x14ac:dyDescent="0.15">
      <c r="D40" s="2"/>
      <c r="E40" s="2"/>
    </row>
    <row r="41" spans="4:5" customFormat="1" x14ac:dyDescent="0.15">
      <c r="D41" s="2"/>
      <c r="E41" s="2"/>
    </row>
    <row r="42" spans="4:5" customFormat="1" x14ac:dyDescent="0.15">
      <c r="D42" s="2"/>
      <c r="E42" s="2"/>
    </row>
    <row r="43" spans="4:5" customFormat="1" x14ac:dyDescent="0.15">
      <c r="D43" s="2"/>
      <c r="E43" s="2"/>
    </row>
    <row r="44" spans="4:5" customFormat="1" x14ac:dyDescent="0.15">
      <c r="D44" s="2"/>
      <c r="E44" s="2"/>
    </row>
    <row r="45" spans="4:5" customFormat="1" x14ac:dyDescent="0.15">
      <c r="D45" s="2"/>
      <c r="E45" s="2"/>
    </row>
    <row r="46" spans="4:5" customFormat="1" x14ac:dyDescent="0.15">
      <c r="D46" s="2"/>
      <c r="E46" s="2"/>
    </row>
    <row r="47" spans="4:5" customFormat="1" x14ac:dyDescent="0.15">
      <c r="D47" s="2"/>
      <c r="E47" s="2"/>
    </row>
    <row r="48" spans="4:5" customFormat="1" x14ac:dyDescent="0.15">
      <c r="D48" s="2"/>
      <c r="E48" s="2"/>
    </row>
    <row r="49" spans="4:5" customFormat="1" x14ac:dyDescent="0.15">
      <c r="D49" s="2"/>
      <c r="E49" s="2"/>
    </row>
    <row r="50" spans="4:5" customFormat="1" x14ac:dyDescent="0.15">
      <c r="D50" s="2"/>
      <c r="E50" s="2"/>
    </row>
    <row r="51" spans="4:5" customFormat="1" x14ac:dyDescent="0.15">
      <c r="D51" s="2"/>
      <c r="E51" s="2"/>
    </row>
    <row r="52" spans="4:5" customFormat="1" x14ac:dyDescent="0.15">
      <c r="D52" s="2"/>
      <c r="E52" s="2"/>
    </row>
    <row r="53" spans="4:5" customFormat="1" x14ac:dyDescent="0.15">
      <c r="D53" s="2"/>
      <c r="E53" s="2"/>
    </row>
    <row r="54" spans="4:5" customFormat="1" x14ac:dyDescent="0.15">
      <c r="D54" s="2"/>
      <c r="E54" s="2"/>
    </row>
    <row r="55" spans="4:5" customFormat="1" x14ac:dyDescent="0.15">
      <c r="D55" s="2"/>
      <c r="E55" s="2"/>
    </row>
    <row r="56" spans="4:5" customFormat="1" x14ac:dyDescent="0.15">
      <c r="D56" s="2"/>
      <c r="E56" s="2"/>
    </row>
    <row r="57" spans="4:5" customFormat="1" x14ac:dyDescent="0.15">
      <c r="D57" s="2"/>
      <c r="E57" s="2"/>
    </row>
    <row r="58" spans="4:5" customFormat="1" x14ac:dyDescent="0.15">
      <c r="D58" s="2"/>
      <c r="E58" s="2"/>
    </row>
    <row r="59" spans="4:5" customFormat="1" x14ac:dyDescent="0.15">
      <c r="D59" s="2"/>
      <c r="E59" s="2"/>
    </row>
    <row r="60" spans="4:5" customFormat="1" x14ac:dyDescent="0.15">
      <c r="D60" s="2"/>
      <c r="E60" s="2"/>
    </row>
    <row r="61" spans="4:5" customFormat="1" x14ac:dyDescent="0.15">
      <c r="D61" s="2"/>
      <c r="E61" s="2"/>
    </row>
    <row r="62" spans="4:5" customFormat="1" x14ac:dyDescent="0.15">
      <c r="D62" s="2"/>
      <c r="E62" s="2"/>
    </row>
    <row r="63" spans="4:5" customFormat="1" x14ac:dyDescent="0.15">
      <c r="D63" s="2"/>
      <c r="E63" s="2"/>
    </row>
    <row r="64" spans="4:5" customFormat="1" x14ac:dyDescent="0.15">
      <c r="D64" s="2"/>
      <c r="E64" s="2"/>
    </row>
    <row r="65" spans="4:5" customFormat="1" x14ac:dyDescent="0.15">
      <c r="D65" s="2"/>
      <c r="E65" s="2"/>
    </row>
    <row r="66" spans="4:5" customFormat="1" x14ac:dyDescent="0.15">
      <c r="D66" s="2"/>
      <c r="E66" s="2"/>
    </row>
    <row r="67" spans="4:5" customFormat="1" x14ac:dyDescent="0.15">
      <c r="D67" s="2"/>
      <c r="E67" s="2"/>
    </row>
    <row r="68" spans="4:5" customFormat="1" x14ac:dyDescent="0.15">
      <c r="D68" s="2"/>
      <c r="E68" s="2"/>
    </row>
    <row r="69" spans="4:5" customFormat="1" x14ac:dyDescent="0.15">
      <c r="D69" s="2"/>
      <c r="E69" s="2"/>
    </row>
    <row r="70" spans="4:5" customFormat="1" x14ac:dyDescent="0.15">
      <c r="D70" s="2"/>
      <c r="E70" s="2"/>
    </row>
    <row r="71" spans="4:5" customFormat="1" x14ac:dyDescent="0.15">
      <c r="D71" s="2"/>
      <c r="E71" s="2"/>
    </row>
    <row r="72" spans="4:5" customFormat="1" x14ac:dyDescent="0.15">
      <c r="D72" s="2"/>
      <c r="E72" s="2"/>
    </row>
    <row r="73" spans="4:5" customFormat="1" x14ac:dyDescent="0.15">
      <c r="D73" s="2"/>
      <c r="E73" s="2"/>
    </row>
    <row r="74" spans="4:5" customFormat="1" x14ac:dyDescent="0.15">
      <c r="D74" s="2"/>
      <c r="E74" s="2"/>
    </row>
    <row r="75" spans="4:5" customFormat="1" x14ac:dyDescent="0.15">
      <c r="D75" s="2"/>
      <c r="E75" s="2"/>
    </row>
    <row r="76" spans="4:5" customFormat="1" x14ac:dyDescent="0.15">
      <c r="D76" s="2"/>
      <c r="E76" s="2"/>
    </row>
    <row r="77" spans="4:5" customFormat="1" x14ac:dyDescent="0.15">
      <c r="D77" s="2"/>
      <c r="E77" s="2"/>
    </row>
    <row r="78" spans="4:5" customFormat="1" x14ac:dyDescent="0.15">
      <c r="D78" s="2"/>
      <c r="E78" s="2"/>
    </row>
    <row r="79" spans="4:5" customFormat="1" x14ac:dyDescent="0.15">
      <c r="D79" s="2"/>
      <c r="E79" s="2"/>
    </row>
    <row r="80" spans="4:5" customFormat="1" x14ac:dyDescent="0.15">
      <c r="D80" s="2"/>
      <c r="E80" s="2"/>
    </row>
    <row r="81" spans="4:5" customFormat="1" x14ac:dyDescent="0.15">
      <c r="D81" s="2"/>
      <c r="E81" s="2"/>
    </row>
    <row r="82" spans="4:5" customFormat="1" x14ac:dyDescent="0.15">
      <c r="D82" s="2"/>
      <c r="E82" s="2"/>
    </row>
    <row r="83" spans="4:5" customFormat="1" x14ac:dyDescent="0.15">
      <c r="D83" s="2"/>
      <c r="E83" s="2"/>
    </row>
    <row r="84" spans="4:5" customFormat="1" x14ac:dyDescent="0.15">
      <c r="D84" s="2"/>
      <c r="E84" s="2"/>
    </row>
    <row r="85" spans="4:5" customFormat="1" x14ac:dyDescent="0.15">
      <c r="D85" s="2"/>
      <c r="E85" s="2"/>
    </row>
    <row r="86" spans="4:5" customFormat="1" x14ac:dyDescent="0.15">
      <c r="D86" s="2"/>
      <c r="E86" s="2"/>
    </row>
    <row r="87" spans="4:5" customFormat="1" x14ac:dyDescent="0.15">
      <c r="D87" s="2"/>
      <c r="E87" s="2"/>
    </row>
    <row r="88" spans="4:5" customFormat="1" x14ac:dyDescent="0.15">
      <c r="D88" s="2"/>
      <c r="E88" s="2"/>
    </row>
    <row r="89" spans="4:5" customFormat="1" x14ac:dyDescent="0.15">
      <c r="D89" s="2"/>
      <c r="E89" s="2"/>
    </row>
    <row r="90" spans="4:5" customFormat="1" x14ac:dyDescent="0.15">
      <c r="D90" s="2"/>
      <c r="E90" s="2"/>
    </row>
    <row r="91" spans="4:5" customFormat="1" x14ac:dyDescent="0.15">
      <c r="D91" s="2"/>
      <c r="E91" s="2"/>
    </row>
    <row r="92" spans="4:5" customFormat="1" x14ac:dyDescent="0.15">
      <c r="D92" s="2"/>
      <c r="E92" s="2"/>
    </row>
    <row r="93" spans="4:5" customFormat="1" x14ac:dyDescent="0.15">
      <c r="D93" s="2"/>
      <c r="E93" s="2"/>
    </row>
    <row r="94" spans="4:5" customFormat="1" x14ac:dyDescent="0.15">
      <c r="D94" s="2"/>
      <c r="E94" s="2"/>
    </row>
    <row r="95" spans="4:5" customFormat="1" x14ac:dyDescent="0.15">
      <c r="D95" s="2"/>
      <c r="E95" s="2"/>
    </row>
    <row r="96" spans="4:5" customFormat="1" x14ac:dyDescent="0.15">
      <c r="D96" s="2"/>
      <c r="E96" s="2"/>
    </row>
    <row r="97" spans="4:5" customFormat="1" x14ac:dyDescent="0.15">
      <c r="D97" s="2"/>
      <c r="E97" s="2"/>
    </row>
    <row r="98" spans="4:5" customFormat="1" x14ac:dyDescent="0.15">
      <c r="D98" s="2"/>
      <c r="E98" s="2"/>
    </row>
    <row r="99" spans="4:5" customFormat="1" x14ac:dyDescent="0.15">
      <c r="D99" s="2"/>
      <c r="E99" s="2"/>
    </row>
    <row r="100" spans="4:5" customFormat="1" x14ac:dyDescent="0.15">
      <c r="D100" s="2"/>
      <c r="E100" s="2"/>
    </row>
    <row r="101" spans="4:5" customFormat="1" x14ac:dyDescent="0.15">
      <c r="D101" s="2"/>
      <c r="E101" s="2"/>
    </row>
    <row r="102" spans="4:5" customFormat="1" x14ac:dyDescent="0.15">
      <c r="D102" s="2"/>
      <c r="E102" s="2"/>
    </row>
    <row r="103" spans="4:5" customFormat="1" x14ac:dyDescent="0.15">
      <c r="D103" s="2"/>
      <c r="E103" s="2"/>
    </row>
    <row r="104" spans="4:5" customFormat="1" x14ac:dyDescent="0.15">
      <c r="D104" s="2"/>
      <c r="E104" s="2"/>
    </row>
    <row r="105" spans="4:5" customFormat="1" x14ac:dyDescent="0.15">
      <c r="D105" s="2"/>
      <c r="E105" s="2"/>
    </row>
    <row r="106" spans="4:5" customFormat="1" x14ac:dyDescent="0.15">
      <c r="D106" s="2"/>
      <c r="E106" s="2"/>
    </row>
    <row r="107" spans="4:5" customFormat="1" x14ac:dyDescent="0.15">
      <c r="D107" s="2"/>
      <c r="E107" s="2"/>
    </row>
    <row r="108" spans="4:5" customFormat="1" x14ac:dyDescent="0.15">
      <c r="D108" s="2"/>
      <c r="E108" s="2"/>
    </row>
    <row r="109" spans="4:5" customFormat="1" x14ac:dyDescent="0.15">
      <c r="D109" s="2"/>
      <c r="E109" s="2"/>
    </row>
    <row r="110" spans="4:5" customFormat="1" x14ac:dyDescent="0.15">
      <c r="D110" s="2"/>
      <c r="E110" s="2"/>
    </row>
    <row r="111" spans="4:5" customFormat="1" x14ac:dyDescent="0.15">
      <c r="D111" s="2"/>
      <c r="E111" s="2"/>
    </row>
    <row r="112" spans="4:5" customFormat="1" x14ac:dyDescent="0.15">
      <c r="D112" s="2"/>
      <c r="E112" s="2"/>
    </row>
    <row r="113" spans="4:5" customFormat="1" x14ac:dyDescent="0.15">
      <c r="D113" s="2"/>
      <c r="E113" s="2"/>
    </row>
    <row r="114" spans="4:5" customFormat="1" x14ac:dyDescent="0.15">
      <c r="D114" s="2"/>
      <c r="E114" s="2"/>
    </row>
    <row r="115" spans="4:5" customFormat="1" x14ac:dyDescent="0.15">
      <c r="D115" s="2"/>
      <c r="E115" s="2"/>
    </row>
    <row r="116" spans="4:5" customFormat="1" x14ac:dyDescent="0.15">
      <c r="D116" s="2"/>
      <c r="E116" s="2"/>
    </row>
    <row r="117" spans="4:5" customFormat="1" x14ac:dyDescent="0.15">
      <c r="D117" s="2"/>
      <c r="E117" s="2"/>
    </row>
    <row r="118" spans="4:5" customFormat="1" x14ac:dyDescent="0.15">
      <c r="D118" s="2"/>
      <c r="E118" s="2"/>
    </row>
    <row r="119" spans="4:5" customFormat="1" x14ac:dyDescent="0.15">
      <c r="D119" s="2"/>
      <c r="E119" s="2"/>
    </row>
    <row r="120" spans="4:5" customFormat="1" x14ac:dyDescent="0.15">
      <c r="D120" s="2"/>
      <c r="E120" s="2"/>
    </row>
    <row r="121" spans="4:5" customFormat="1" x14ac:dyDescent="0.15">
      <c r="D121" s="2"/>
      <c r="E121" s="2"/>
    </row>
    <row r="122" spans="4:5" customFormat="1" x14ac:dyDescent="0.15">
      <c r="D122" s="2"/>
      <c r="E122" s="2"/>
    </row>
    <row r="123" spans="4:5" customFormat="1" x14ac:dyDescent="0.15">
      <c r="D123" s="2"/>
      <c r="E123" s="2"/>
    </row>
    <row r="124" spans="4:5" customFormat="1" x14ac:dyDescent="0.15">
      <c r="D124" s="2"/>
      <c r="E124" s="2"/>
    </row>
    <row r="125" spans="4:5" customFormat="1" x14ac:dyDescent="0.15">
      <c r="D125" s="2"/>
      <c r="E125" s="2"/>
    </row>
    <row r="126" spans="4:5" customFormat="1" x14ac:dyDescent="0.15">
      <c r="D126" s="2"/>
      <c r="E126" s="2"/>
    </row>
    <row r="127" spans="4:5" customFormat="1" x14ac:dyDescent="0.15">
      <c r="D127" s="2"/>
      <c r="E127" s="2"/>
    </row>
    <row r="128" spans="4:5" customFormat="1" x14ac:dyDescent="0.15">
      <c r="D128" s="2"/>
      <c r="E128" s="2"/>
    </row>
    <row r="129" spans="4:5" customFormat="1" x14ac:dyDescent="0.15">
      <c r="D129" s="2"/>
      <c r="E129" s="2"/>
    </row>
    <row r="130" spans="4:5" customFormat="1" x14ac:dyDescent="0.15">
      <c r="D130" s="2"/>
      <c r="E130" s="2"/>
    </row>
    <row r="131" spans="4:5" customFormat="1" x14ac:dyDescent="0.15">
      <c r="D131" s="2"/>
      <c r="E131" s="2"/>
    </row>
    <row r="132" spans="4:5" customFormat="1" x14ac:dyDescent="0.15">
      <c r="D132" s="2"/>
      <c r="E132" s="2"/>
    </row>
    <row r="133" spans="4:5" customFormat="1" x14ac:dyDescent="0.15">
      <c r="D133" s="2"/>
      <c r="E133" s="2"/>
    </row>
    <row r="134" spans="4:5" customFormat="1" x14ac:dyDescent="0.15">
      <c r="D134" s="2"/>
      <c r="E134" s="2"/>
    </row>
    <row r="135" spans="4:5" customFormat="1" x14ac:dyDescent="0.15">
      <c r="D135" s="2"/>
      <c r="E135" s="2"/>
    </row>
    <row r="136" spans="4:5" customFormat="1" x14ac:dyDescent="0.15">
      <c r="D136" s="2"/>
      <c r="E136" s="2"/>
    </row>
    <row r="137" spans="4:5" customFormat="1" x14ac:dyDescent="0.15">
      <c r="D137" s="2"/>
      <c r="E137" s="2"/>
    </row>
    <row r="138" spans="4:5" customFormat="1" x14ac:dyDescent="0.15">
      <c r="D138" s="2"/>
      <c r="E138" s="2"/>
    </row>
    <row r="139" spans="4:5" customFormat="1" x14ac:dyDescent="0.15">
      <c r="D139" s="2"/>
      <c r="E139" s="2"/>
    </row>
    <row r="140" spans="4:5" customFormat="1" x14ac:dyDescent="0.15">
      <c r="D140" s="2"/>
      <c r="E140" s="2"/>
    </row>
    <row r="141" spans="4:5" customFormat="1" x14ac:dyDescent="0.15">
      <c r="D141" s="2"/>
      <c r="E141" s="2"/>
    </row>
    <row r="142" spans="4:5" customFormat="1" x14ac:dyDescent="0.15">
      <c r="D142" s="2"/>
      <c r="E142" s="2"/>
    </row>
    <row r="143" spans="4:5" customFormat="1" x14ac:dyDescent="0.15">
      <c r="D143" s="2"/>
      <c r="E143" s="2"/>
    </row>
    <row r="144" spans="4:5" customFormat="1" x14ac:dyDescent="0.15">
      <c r="D144" s="2"/>
      <c r="E144" s="2"/>
    </row>
    <row r="145" spans="4:5" customFormat="1" x14ac:dyDescent="0.15">
      <c r="D145" s="2"/>
      <c r="E145" s="2"/>
    </row>
    <row r="146" spans="4:5" customFormat="1" x14ac:dyDescent="0.15">
      <c r="D146" s="2"/>
      <c r="E146" s="2"/>
    </row>
    <row r="147" spans="4:5" customFormat="1" x14ac:dyDescent="0.15">
      <c r="D147" s="2"/>
      <c r="E147" s="2"/>
    </row>
    <row r="148" spans="4:5" customFormat="1" x14ac:dyDescent="0.15">
      <c r="D148" s="2"/>
      <c r="E148" s="2"/>
    </row>
    <row r="149" spans="4:5" customFormat="1" x14ac:dyDescent="0.15">
      <c r="D149" s="2"/>
      <c r="E149" s="2"/>
    </row>
    <row r="150" spans="4:5" customFormat="1" x14ac:dyDescent="0.15">
      <c r="D150" s="2"/>
      <c r="E150" s="2"/>
    </row>
    <row r="151" spans="4:5" customFormat="1" x14ac:dyDescent="0.15">
      <c r="D151" s="2"/>
      <c r="E151" s="2"/>
    </row>
    <row r="152" spans="4:5" customFormat="1" x14ac:dyDescent="0.15">
      <c r="D152" s="2"/>
      <c r="E152" s="2"/>
    </row>
    <row r="153" spans="4:5" customFormat="1" x14ac:dyDescent="0.15">
      <c r="D153" s="2"/>
      <c r="E153" s="2"/>
    </row>
    <row r="154" spans="4:5" customFormat="1" x14ac:dyDescent="0.15">
      <c r="D154" s="2"/>
      <c r="E154" s="2"/>
    </row>
    <row r="155" spans="4:5" customFormat="1" x14ac:dyDescent="0.15">
      <c r="D155" s="2"/>
      <c r="E155" s="2"/>
    </row>
    <row r="156" spans="4:5" customFormat="1" x14ac:dyDescent="0.15">
      <c r="D156" s="2"/>
      <c r="E156" s="2"/>
    </row>
    <row r="157" spans="4:5" customFormat="1" x14ac:dyDescent="0.15">
      <c r="D157" s="2"/>
      <c r="E157" s="2"/>
    </row>
    <row r="158" spans="4:5" customFormat="1" x14ac:dyDescent="0.15">
      <c r="D158" s="2"/>
      <c r="E158" s="2"/>
    </row>
    <row r="159" spans="4:5" customFormat="1" x14ac:dyDescent="0.15">
      <c r="D159" s="2"/>
      <c r="E159" s="2"/>
    </row>
    <row r="160" spans="4:5" customFormat="1" x14ac:dyDescent="0.15">
      <c r="D160" s="2"/>
      <c r="E160" s="2"/>
    </row>
    <row r="161" spans="4:5" customFormat="1" x14ac:dyDescent="0.15">
      <c r="D161" s="2"/>
      <c r="E161" s="2"/>
    </row>
    <row r="162" spans="4:5" customFormat="1" x14ac:dyDescent="0.15">
      <c r="D162" s="2"/>
      <c r="E162" s="2"/>
    </row>
    <row r="163" spans="4:5" customFormat="1" x14ac:dyDescent="0.15">
      <c r="D163" s="2"/>
      <c r="E163" s="2"/>
    </row>
    <row r="164" spans="4:5" customFormat="1" x14ac:dyDescent="0.15">
      <c r="D164" s="2"/>
      <c r="E164" s="2"/>
    </row>
    <row r="165" spans="4:5" customFormat="1" x14ac:dyDescent="0.15">
      <c r="D165" s="2"/>
      <c r="E165" s="2"/>
    </row>
    <row r="166" spans="4:5" customFormat="1" x14ac:dyDescent="0.15">
      <c r="D166" s="2"/>
      <c r="E166" s="2"/>
    </row>
    <row r="167" spans="4:5" customFormat="1" x14ac:dyDescent="0.15">
      <c r="D167" s="2"/>
      <c r="E167" s="2"/>
    </row>
    <row r="168" spans="4:5" customFormat="1" x14ac:dyDescent="0.15">
      <c r="D168" s="2"/>
      <c r="E168" s="2"/>
    </row>
    <row r="169" spans="4:5" customFormat="1" x14ac:dyDescent="0.15">
      <c r="D169" s="2"/>
      <c r="E169" s="2"/>
    </row>
    <row r="170" spans="4:5" customFormat="1" x14ac:dyDescent="0.15">
      <c r="D170" s="2"/>
      <c r="E170" s="2"/>
    </row>
    <row r="171" spans="4:5" customFormat="1" x14ac:dyDescent="0.15">
      <c r="D171" s="2"/>
      <c r="E171" s="2"/>
    </row>
    <row r="172" spans="4:5" customFormat="1" x14ac:dyDescent="0.15">
      <c r="D172" s="2"/>
      <c r="E172" s="2"/>
    </row>
    <row r="173" spans="4:5" customFormat="1" x14ac:dyDescent="0.15">
      <c r="D173" s="2"/>
      <c r="E173" s="2"/>
    </row>
    <row r="174" spans="4:5" customFormat="1" x14ac:dyDescent="0.15">
      <c r="D174" s="2"/>
      <c r="E174" s="2"/>
    </row>
    <row r="175" spans="4:5" customFormat="1" x14ac:dyDescent="0.15">
      <c r="D175" s="2"/>
      <c r="E175" s="2"/>
    </row>
    <row r="176" spans="4:5" customFormat="1" x14ac:dyDescent="0.15">
      <c r="D176" s="2"/>
      <c r="E176" s="2"/>
    </row>
    <row r="177" spans="4:5" customFormat="1" x14ac:dyDescent="0.15">
      <c r="D177" s="2"/>
      <c r="E177" s="2"/>
    </row>
    <row r="178" spans="4:5" customFormat="1" x14ac:dyDescent="0.15">
      <c r="D178" s="2"/>
      <c r="E178" s="2"/>
    </row>
    <row r="179" spans="4:5" customFormat="1" x14ac:dyDescent="0.15">
      <c r="D179" s="2"/>
      <c r="E179" s="2"/>
    </row>
    <row r="180" spans="4:5" customFormat="1" x14ac:dyDescent="0.15">
      <c r="D180" s="2"/>
      <c r="E180" s="2"/>
    </row>
    <row r="181" spans="4:5" customFormat="1" x14ac:dyDescent="0.15">
      <c r="D181" s="2"/>
      <c r="E181" s="2"/>
    </row>
    <row r="182" spans="4:5" customFormat="1" x14ac:dyDescent="0.15">
      <c r="D182" s="2"/>
      <c r="E182" s="2"/>
    </row>
    <row r="183" spans="4:5" customFormat="1" x14ac:dyDescent="0.15">
      <c r="D183" s="2"/>
      <c r="E183" s="2"/>
    </row>
    <row r="184" spans="4:5" customFormat="1" x14ac:dyDescent="0.15">
      <c r="D184" s="2"/>
      <c r="E184" s="2"/>
    </row>
    <row r="185" spans="4:5" customFormat="1" x14ac:dyDescent="0.15">
      <c r="D185" s="2"/>
      <c r="E185" s="2"/>
    </row>
    <row r="186" spans="4:5" customFormat="1" x14ac:dyDescent="0.15">
      <c r="D186" s="2"/>
      <c r="E186" s="2"/>
    </row>
    <row r="187" spans="4:5" customFormat="1" x14ac:dyDescent="0.15">
      <c r="D187" s="2"/>
      <c r="E187" s="2"/>
    </row>
    <row r="188" spans="4:5" customFormat="1" x14ac:dyDescent="0.15">
      <c r="D188" s="2"/>
      <c r="E188" s="2"/>
    </row>
    <row r="189" spans="4:5" customFormat="1" x14ac:dyDescent="0.15">
      <c r="D189" s="2"/>
      <c r="E189" s="2"/>
    </row>
    <row r="190" spans="4:5" customFormat="1" x14ac:dyDescent="0.15">
      <c r="D190" s="2"/>
      <c r="E190" s="2"/>
    </row>
    <row r="191" spans="4:5" customFormat="1" x14ac:dyDescent="0.15">
      <c r="D191" s="2"/>
      <c r="E191" s="2"/>
    </row>
    <row r="192" spans="4:5" customFormat="1" x14ac:dyDescent="0.15">
      <c r="D192" s="2"/>
      <c r="E192" s="2"/>
    </row>
    <row r="193" spans="4:5" customFormat="1" x14ac:dyDescent="0.15">
      <c r="D193" s="2"/>
      <c r="E193" s="2"/>
    </row>
    <row r="194" spans="4:5" customFormat="1" x14ac:dyDescent="0.15">
      <c r="D194" s="2"/>
      <c r="E194" s="2"/>
    </row>
    <row r="195" spans="4:5" customFormat="1" x14ac:dyDescent="0.15">
      <c r="D195" s="2"/>
      <c r="E195" s="2"/>
    </row>
    <row r="196" spans="4:5" customFormat="1" x14ac:dyDescent="0.15">
      <c r="D196" s="2"/>
      <c r="E196" s="2"/>
    </row>
    <row r="197" spans="4:5" customFormat="1" x14ac:dyDescent="0.15">
      <c r="D197" s="2"/>
      <c r="E197" s="2"/>
    </row>
    <row r="198" spans="4:5" customFormat="1" x14ac:dyDescent="0.15">
      <c r="D198" s="2"/>
      <c r="E198" s="2"/>
    </row>
    <row r="199" spans="4:5" customFormat="1" x14ac:dyDescent="0.15">
      <c r="D199" s="2"/>
      <c r="E199" s="2"/>
    </row>
    <row r="200" spans="4:5" customFormat="1" x14ac:dyDescent="0.15">
      <c r="D200" s="2"/>
      <c r="E200" s="2"/>
    </row>
    <row r="201" spans="4:5" customFormat="1" x14ac:dyDescent="0.15">
      <c r="D201" s="2"/>
      <c r="E201" s="2"/>
    </row>
    <row r="202" spans="4:5" customFormat="1" x14ac:dyDescent="0.15">
      <c r="D202" s="2"/>
      <c r="E202" s="2"/>
    </row>
    <row r="203" spans="4:5" customFormat="1" x14ac:dyDescent="0.15">
      <c r="D203" s="2"/>
      <c r="E203" s="2"/>
    </row>
    <row r="204" spans="4:5" customFormat="1" x14ac:dyDescent="0.15">
      <c r="D204" s="2"/>
      <c r="E204" s="2"/>
    </row>
    <row r="205" spans="4:5" customFormat="1" x14ac:dyDescent="0.15">
      <c r="D205" s="2"/>
      <c r="E205" s="2"/>
    </row>
    <row r="206" spans="4:5" customFormat="1" x14ac:dyDescent="0.15">
      <c r="D206" s="2"/>
      <c r="E206" s="2"/>
    </row>
    <row r="207" spans="4:5" customFormat="1" x14ac:dyDescent="0.15">
      <c r="D207" s="2"/>
      <c r="E207" s="2"/>
    </row>
    <row r="208" spans="4:5" customFormat="1" x14ac:dyDescent="0.15">
      <c r="D208" s="2"/>
      <c r="E208" s="2"/>
    </row>
    <row r="209" spans="4:5" customFormat="1" x14ac:dyDescent="0.15">
      <c r="D209" s="2"/>
      <c r="E209" s="2"/>
    </row>
    <row r="210" spans="4:5" customFormat="1" x14ac:dyDescent="0.15">
      <c r="D210" s="2"/>
      <c r="E210" s="2"/>
    </row>
    <row r="211" spans="4:5" customFormat="1" x14ac:dyDescent="0.15">
      <c r="D211" s="2"/>
      <c r="E211" s="2"/>
    </row>
    <row r="212" spans="4:5" customFormat="1" x14ac:dyDescent="0.15">
      <c r="D212" s="2"/>
      <c r="E212" s="2"/>
    </row>
    <row r="213" spans="4:5" customFormat="1" x14ac:dyDescent="0.15">
      <c r="D213" s="2"/>
      <c r="E213" s="2"/>
    </row>
    <row r="214" spans="4:5" customFormat="1" x14ac:dyDescent="0.15">
      <c r="D214" s="2"/>
      <c r="E214" s="2"/>
    </row>
  </sheetData>
  <autoFilter ref="D1:E214" xr:uid="{00000000-0009-0000-0000-000000000000}"/>
  <pageMargins left="0.7" right="0.7" top="0.75" bottom="0.75" header="0.3" footer="0.3"/>
  <drawing r:id="rId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RMNCH Dashboard</vt:lpstr>
      <vt:lpstr>1st ANC -Bar</vt:lpstr>
      <vt:lpstr>Data set</vt:lpstr>
      <vt:lpstr>1st ANC</vt:lpstr>
      <vt:lpstr>'RMNCH 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Obuluk</dc:creator>
  <cp:keywords/>
  <dc:description/>
  <cp:lastModifiedBy>Obuluk, Edgar</cp:lastModifiedBy>
  <dcterms:created xsi:type="dcterms:W3CDTF">2018-10-02T20:42:19Z</dcterms:created>
  <dcterms:modified xsi:type="dcterms:W3CDTF">2024-12-01T22:14:06Z</dcterms:modified>
  <cp:category/>
</cp:coreProperties>
</file>