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hanoc\source\repos\lighterFluid\lighterFluid\inputs\"/>
    </mc:Choice>
  </mc:AlternateContent>
  <xr:revisionPtr revIDLastSave="0" documentId="13_ncr:1_{44932307-9C22-427F-8071-A963EDC6178D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demoPage" sheetId="1" r:id="rId1"/>
    <sheet name="binningRules" sheetId="4" r:id="rId2"/>
    <sheet name="templateLookup" sheetId="5" r:id="rId3"/>
    <sheet name="arr_ccf" sheetId="2" r:id="rId4"/>
  </sheets>
  <definedNames>
    <definedName name="_xlnm._FilterDatabase" localSheetId="3" hidden="1">arr_ccf!$A$1:$AF$70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2" i="2"/>
  <c r="R67" i="2"/>
  <c r="R66" i="2"/>
  <c r="Q63" i="2"/>
  <c r="Q62" i="2"/>
  <c r="Q61" i="2"/>
  <c r="Q60" i="2"/>
  <c r="Q59" i="2"/>
  <c r="Q58" i="2"/>
  <c r="R46" i="2"/>
  <c r="R45" i="2"/>
  <c r="R54" i="2"/>
  <c r="R53" i="2"/>
  <c r="R52" i="2"/>
  <c r="R51" i="2"/>
  <c r="R50" i="2"/>
  <c r="R49" i="2"/>
  <c r="Q42" i="2"/>
  <c r="Q41" i="2"/>
  <c r="Q40" i="2"/>
  <c r="Q39" i="2"/>
  <c r="Q38" i="2"/>
  <c r="Q37" i="2"/>
  <c r="Q33" i="2"/>
  <c r="Q32" i="2"/>
  <c r="Q31" i="2"/>
  <c r="Q30" i="2"/>
  <c r="Q29" i="2"/>
  <c r="Q28" i="2"/>
  <c r="Q27" i="2"/>
  <c r="Q26" i="2"/>
  <c r="Q23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5" i="2"/>
  <c r="J8" i="4"/>
  <c r="U65" i="2" l="1"/>
  <c r="X57" i="2"/>
  <c r="W57" i="2"/>
  <c r="U57" i="2" s="1"/>
  <c r="U33" i="2"/>
  <c r="D33" i="2"/>
  <c r="D32" i="2"/>
  <c r="D31" i="2"/>
  <c r="D30" i="2"/>
  <c r="D29" i="2"/>
  <c r="D28" i="2"/>
  <c r="D27" i="2"/>
  <c r="U20" i="2"/>
  <c r="D20" i="2"/>
  <c r="AB19" i="2" s="1"/>
  <c r="D19" i="2"/>
  <c r="X18" i="2" s="1"/>
  <c r="D18" i="2"/>
  <c r="D17" i="2"/>
  <c r="D16" i="2"/>
  <c r="AB15" i="2" s="1"/>
  <c r="D15" i="2"/>
  <c r="X14" i="2" s="1"/>
  <c r="D14" i="2"/>
  <c r="D13" i="2"/>
  <c r="D12" i="2"/>
  <c r="W11" i="2" s="1"/>
  <c r="D11" i="2"/>
  <c r="AA9" i="2" s="1"/>
  <c r="D10" i="2"/>
  <c r="AD9" i="2" s="1"/>
  <c r="D9" i="2"/>
  <c r="W27" i="2" l="1"/>
  <c r="AE27" i="2"/>
  <c r="AC27" i="2"/>
  <c r="AD27" i="2"/>
  <c r="AB27" i="2"/>
  <c r="AA27" i="2"/>
  <c r="Z27" i="2"/>
  <c r="Y27" i="2"/>
  <c r="X28" i="2"/>
  <c r="AA28" i="2"/>
  <c r="Z28" i="2"/>
  <c r="Y28" i="2"/>
  <c r="AD28" i="2"/>
  <c r="AC28" i="2"/>
  <c r="AE28" i="2"/>
  <c r="AB28" i="2"/>
  <c r="X29" i="2"/>
  <c r="AE29" i="2"/>
  <c r="AD29" i="2"/>
  <c r="AC29" i="2"/>
  <c r="AB29" i="2"/>
  <c r="AA29" i="2"/>
  <c r="Z29" i="2"/>
  <c r="Y29" i="2"/>
  <c r="W30" i="2"/>
  <c r="AC30" i="2"/>
  <c r="AB30" i="2"/>
  <c r="AA30" i="2"/>
  <c r="Z30" i="2"/>
  <c r="Y30" i="2"/>
  <c r="AE30" i="2"/>
  <c r="AD30" i="2"/>
  <c r="W31" i="2"/>
  <c r="Y31" i="2"/>
  <c r="AE31" i="2"/>
  <c r="Z31" i="2"/>
  <c r="AD31" i="2"/>
  <c r="AC31" i="2"/>
  <c r="AB31" i="2"/>
  <c r="AA31" i="2"/>
  <c r="X32" i="2"/>
  <c r="AE32" i="2"/>
  <c r="AD32" i="2"/>
  <c r="AC32" i="2"/>
  <c r="AB32" i="2"/>
  <c r="AA32" i="2"/>
  <c r="Z32" i="2"/>
  <c r="Y32" i="2"/>
  <c r="W26" i="2"/>
  <c r="Y26" i="2"/>
  <c r="AC26" i="2"/>
  <c r="AB26" i="2"/>
  <c r="AA26" i="2"/>
  <c r="AE26" i="2"/>
  <c r="AD26" i="2"/>
  <c r="Z26" i="2"/>
  <c r="X26" i="2"/>
  <c r="X17" i="2"/>
  <c r="Y17" i="2"/>
  <c r="Z17" i="2"/>
  <c r="W29" i="2"/>
  <c r="U29" i="2" s="1"/>
  <c r="X27" i="2"/>
  <c r="W28" i="2"/>
  <c r="W32" i="2"/>
  <c r="X30" i="2"/>
  <c r="X31" i="2"/>
  <c r="AA17" i="2"/>
  <c r="Y18" i="2"/>
  <c r="AC11" i="2"/>
  <c r="AD11" i="2"/>
  <c r="AA11" i="2"/>
  <c r="AB11" i="2"/>
  <c r="AE11" i="2"/>
  <c r="X13" i="2"/>
  <c r="AA18" i="2"/>
  <c r="W12" i="2"/>
  <c r="Y13" i="2"/>
  <c r="X12" i="2"/>
  <c r="Y12" i="2"/>
  <c r="Y14" i="2"/>
  <c r="AE19" i="2"/>
  <c r="Z12" i="2"/>
  <c r="Z14" i="2"/>
  <c r="AA12" i="2"/>
  <c r="AB14" i="2"/>
  <c r="AB12" i="2"/>
  <c r="X11" i="2"/>
  <c r="Y11" i="2"/>
  <c r="Z11" i="2"/>
  <c r="AC17" i="2"/>
  <c r="AE17" i="2"/>
  <c r="AA14" i="2"/>
  <c r="Z18" i="2"/>
  <c r="W13" i="2"/>
  <c r="Z13" i="2"/>
  <c r="AE15" i="2"/>
  <c r="AB18" i="2"/>
  <c r="AA13" i="2"/>
  <c r="AB13" i="2"/>
  <c r="AC13" i="2"/>
  <c r="W16" i="2"/>
  <c r="AD13" i="2"/>
  <c r="AE13" i="2"/>
  <c r="W17" i="2"/>
  <c r="AC15" i="2"/>
  <c r="AC19" i="2"/>
  <c r="AD15" i="2"/>
  <c r="AD19" i="2"/>
  <c r="X16" i="2"/>
  <c r="AB17" i="2"/>
  <c r="Y16" i="2"/>
  <c r="AA7" i="2"/>
  <c r="Z16" i="2"/>
  <c r="AD17" i="2"/>
  <c r="Z8" i="2"/>
  <c r="W15" i="2"/>
  <c r="AA16" i="2"/>
  <c r="W19" i="2"/>
  <c r="AB9" i="2"/>
  <c r="X15" i="2"/>
  <c r="AB16" i="2"/>
  <c r="Y15" i="2"/>
  <c r="Z15" i="2"/>
  <c r="W14" i="2"/>
  <c r="AA15" i="2"/>
  <c r="W18" i="2"/>
  <c r="AE9" i="2"/>
  <c r="W10" i="2"/>
  <c r="X10" i="2"/>
  <c r="Y10" i="2"/>
  <c r="Z10" i="2"/>
  <c r="AA8" i="2"/>
  <c r="AA10" i="2"/>
  <c r="AB8" i="2"/>
  <c r="AB10" i="2"/>
  <c r="W9" i="2"/>
  <c r="X9" i="2"/>
  <c r="Y9" i="2"/>
  <c r="Z9" i="2"/>
  <c r="AC9" i="2"/>
  <c r="W8" i="2"/>
  <c r="X8" i="2"/>
  <c r="Y8" i="2"/>
  <c r="X7" i="2"/>
  <c r="Y7" i="2"/>
  <c r="Z7" i="2"/>
  <c r="D8" i="2"/>
  <c r="D7" i="2"/>
  <c r="AA5" i="2" s="1"/>
  <c r="D67" i="2"/>
  <c r="W66" i="2" s="1"/>
  <c r="D66" i="2"/>
  <c r="U46" i="2"/>
  <c r="D46" i="2"/>
  <c r="D45" i="2"/>
  <c r="U63" i="2"/>
  <c r="D63" i="2"/>
  <c r="X62" i="2" s="1"/>
  <c r="D62" i="2"/>
  <c r="W61" i="2" s="1"/>
  <c r="D61" i="2"/>
  <c r="X60" i="2" s="1"/>
  <c r="D60" i="2"/>
  <c r="X59" i="2" s="1"/>
  <c r="D59" i="2"/>
  <c r="X58" i="2" s="1"/>
  <c r="D58" i="2"/>
  <c r="U54" i="2"/>
  <c r="D54" i="2"/>
  <c r="X53" i="2" s="1"/>
  <c r="D53" i="2"/>
  <c r="X52" i="2" s="1"/>
  <c r="D52" i="2"/>
  <c r="W51" i="2" s="1"/>
  <c r="D51" i="2"/>
  <c r="W50" i="2" s="1"/>
  <c r="D50" i="2"/>
  <c r="X49" i="2" s="1"/>
  <c r="D49" i="2"/>
  <c r="U42" i="2"/>
  <c r="D42" i="2"/>
  <c r="X41" i="2" s="1"/>
  <c r="D41" i="2"/>
  <c r="W40" i="2" s="1"/>
  <c r="D40" i="2"/>
  <c r="W39" i="2" s="1"/>
  <c r="D39" i="2"/>
  <c r="W38" i="2" s="1"/>
  <c r="D38" i="2"/>
  <c r="X37" i="2" s="1"/>
  <c r="D37" i="2"/>
  <c r="D26" i="2"/>
  <c r="U23" i="2"/>
  <c r="D23" i="2"/>
  <c r="X22" i="2"/>
  <c r="W22" i="2"/>
  <c r="D6" i="2"/>
  <c r="AE5" i="2" s="1"/>
  <c r="D5" i="2"/>
  <c r="X4" i="2"/>
  <c r="W4" i="2"/>
  <c r="AC4" i="1"/>
  <c r="AB4" i="1"/>
  <c r="AA4" i="1"/>
  <c r="R4" i="1" s="1"/>
  <c r="Z4" i="1"/>
  <c r="Y4" i="1"/>
  <c r="T4" i="1"/>
  <c r="U10" i="1"/>
  <c r="R10" i="1" s="1"/>
  <c r="T10" i="1"/>
  <c r="U7" i="1"/>
  <c r="T7" i="1"/>
  <c r="U3" i="1"/>
  <c r="T3" i="1"/>
  <c r="C13" i="1"/>
  <c r="C11" i="1"/>
  <c r="C8" i="1"/>
  <c r="C5" i="1"/>
  <c r="C4" i="1"/>
  <c r="R5" i="1"/>
  <c r="R7" i="1"/>
  <c r="R8" i="1"/>
  <c r="R11" i="1"/>
  <c r="R13" i="1"/>
  <c r="U28" i="2" l="1"/>
  <c r="U30" i="2"/>
  <c r="U32" i="2"/>
  <c r="U26" i="2"/>
  <c r="U27" i="2"/>
  <c r="U31" i="2"/>
  <c r="X45" i="2"/>
  <c r="Z45" i="2"/>
  <c r="Y45" i="2"/>
  <c r="U12" i="2"/>
  <c r="U14" i="2"/>
  <c r="U13" i="2"/>
  <c r="U18" i="2"/>
  <c r="U11" i="2"/>
  <c r="U17" i="2"/>
  <c r="U9" i="2"/>
  <c r="U15" i="2"/>
  <c r="U16" i="2"/>
  <c r="U10" i="2"/>
  <c r="U19" i="2"/>
  <c r="U8" i="2"/>
  <c r="Z6" i="2"/>
  <c r="AA6" i="2"/>
  <c r="W7" i="2"/>
  <c r="AE7" i="2"/>
  <c r="AD7" i="2"/>
  <c r="AC7" i="2"/>
  <c r="AB7" i="2"/>
  <c r="X6" i="2"/>
  <c r="Y6" i="2"/>
  <c r="W6" i="2"/>
  <c r="AB6" i="2"/>
  <c r="X5" i="2"/>
  <c r="Y5" i="2"/>
  <c r="Z5" i="2"/>
  <c r="X66" i="2"/>
  <c r="U66" i="2" s="1"/>
  <c r="U67" i="2"/>
  <c r="U22" i="2"/>
  <c r="W45" i="2"/>
  <c r="U45" i="2" s="1"/>
  <c r="W58" i="2"/>
  <c r="U58" i="2" s="1"/>
  <c r="X61" i="2"/>
  <c r="U61" i="2" s="1"/>
  <c r="X40" i="2"/>
  <c r="U40" i="2" s="1"/>
  <c r="W62" i="2"/>
  <c r="U62" i="2" s="1"/>
  <c r="X39" i="2"/>
  <c r="U39" i="2" s="1"/>
  <c r="W59" i="2"/>
  <c r="U59" i="2" s="1"/>
  <c r="W41" i="2"/>
  <c r="U41" i="2" s="1"/>
  <c r="X38" i="2"/>
  <c r="U38" i="2" s="1"/>
  <c r="W37" i="2"/>
  <c r="U37" i="2" s="1"/>
  <c r="W60" i="2"/>
  <c r="U60" i="2" s="1"/>
  <c r="W52" i="2"/>
  <c r="U52" i="2" s="1"/>
  <c r="X50" i="2"/>
  <c r="U50" i="2" s="1"/>
  <c r="X51" i="2"/>
  <c r="U51" i="2" s="1"/>
  <c r="W49" i="2"/>
  <c r="U49" i="2" s="1"/>
  <c r="W53" i="2"/>
  <c r="U53" i="2" s="1"/>
  <c r="W5" i="2"/>
  <c r="AD5" i="2"/>
  <c r="AB5" i="2"/>
  <c r="U25" i="2"/>
  <c r="AC5" i="2"/>
  <c r="U7" i="2" l="1"/>
  <c r="U6" i="2"/>
  <c r="U5" i="2"/>
</calcChain>
</file>

<file path=xl/sharedStrings.xml><?xml version="1.0" encoding="utf-8"?>
<sst xmlns="http://schemas.openxmlformats.org/spreadsheetml/2006/main" count="952" uniqueCount="144">
  <si>
    <t>Flow</t>
  </si>
  <si>
    <t>Template</t>
  </si>
  <si>
    <t>IP</t>
  </si>
  <si>
    <t>Module</t>
  </si>
  <si>
    <t>TestType</t>
  </si>
  <si>
    <t>EdcKill</t>
  </si>
  <si>
    <t>X</t>
  </si>
  <si>
    <t>PowerRail</t>
  </si>
  <si>
    <t>Freq</t>
  </si>
  <si>
    <t>Levels</t>
  </si>
  <si>
    <t>Timings</t>
  </si>
  <si>
    <t>plist</t>
  </si>
  <si>
    <t>IB</t>
  </si>
  <si>
    <t>FB</t>
  </si>
  <si>
    <t>TestName</t>
  </si>
  <si>
    <t>portCount</t>
  </si>
  <si>
    <t>passPorts</t>
  </si>
  <si>
    <t>Port0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</si>
  <si>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</si>
  <si>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</si>
  <si>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</si>
  <si>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</si>
  <si>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</si>
  <si>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</si>
  <si>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</si>
  <si>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</si>
  <si>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Port9</t>
  </si>
  <si>
    <t>BEGIN</t>
  </si>
  <si>
    <t>COMPOSITE_BEGIN</t>
  </si>
  <si>
    <t>PRE_REPAIR</t>
  </si>
  <si>
    <t>REPAIR</t>
  </si>
  <si>
    <t>mbistRepair</t>
  </si>
  <si>
    <t>SSA</t>
  </si>
  <si>
    <t>CCF</t>
  </si>
  <si>
    <t>HRY</t>
  </si>
  <si>
    <t>E</t>
  </si>
  <si>
    <t>VCCIA</t>
  </si>
  <si>
    <t>LFM</t>
  </si>
  <si>
    <t>LLC_DAT_BISR</t>
  </si>
  <si>
    <t>SBF_nom_lvl</t>
  </si>
  <si>
    <t>cpu_ctf_timing_tclk100_cclk100_bclk400</t>
  </si>
  <si>
    <t>lnl_dummy_list</t>
  </si>
  <si>
    <t>1,2,3,4</t>
  </si>
  <si>
    <t>mbistRaster</t>
  </si>
  <si>
    <t>RASTER</t>
  </si>
  <si>
    <t>LLC_DAT_RASTER</t>
  </si>
  <si>
    <t>COMPOSITE_END</t>
  </si>
  <si>
    <t>POST_REPAIR</t>
  </si>
  <si>
    <t>fuseConfig</t>
  </si>
  <si>
    <t>ALL</t>
  </si>
  <si>
    <t>FUSE</t>
  </si>
  <si>
    <t>mbistPostRepair</t>
  </si>
  <si>
    <t>LLC_DAT_POST_REPAIR</t>
  </si>
  <si>
    <t>LLC_DAT_SANITY</t>
  </si>
  <si>
    <t>NameEnding</t>
  </si>
  <si>
    <t>PREHVQK</t>
  </si>
  <si>
    <t>vminTc</t>
  </si>
  <si>
    <t>VMIN</t>
  </si>
  <si>
    <t>K</t>
  </si>
  <si>
    <t>DFT</t>
  </si>
  <si>
    <t>T</t>
  </si>
  <si>
    <t>VoltageCorner</t>
  </si>
  <si>
    <t>FreqCorner</t>
  </si>
  <si>
    <t>MIN</t>
  </si>
  <si>
    <t>MAX</t>
  </si>
  <si>
    <t>CBO</t>
  </si>
  <si>
    <t>VCCSA</t>
  </si>
  <si>
    <t>PMA</t>
  </si>
  <si>
    <t>LSA</t>
  </si>
  <si>
    <t>SBO</t>
  </si>
  <si>
    <t>ROM</t>
  </si>
  <si>
    <t>POSTHVQK</t>
  </si>
  <si>
    <t>END</t>
  </si>
  <si>
    <t>STRESS</t>
  </si>
  <si>
    <t>hvqk</t>
  </si>
  <si>
    <t>KS</t>
  </si>
  <si>
    <t>VMAX</t>
  </si>
  <si>
    <t>CBO_SBO</t>
  </si>
  <si>
    <t>CBO0_LLC_DAT_BISR</t>
  </si>
  <si>
    <t>CBO0_LLC_DAT_RASTER</t>
  </si>
  <si>
    <t>CBO0_LLC_TAG_BISR</t>
  </si>
  <si>
    <t>CBO0_LLC_TAG_RASTER</t>
  </si>
  <si>
    <t>CBO0_SAR_BISR</t>
  </si>
  <si>
    <t>CBO0_SAR_RASTER</t>
  </si>
  <si>
    <t>CBO0_LSA_ALL</t>
  </si>
  <si>
    <t>CBO1_LLC_DAT_BISR</t>
  </si>
  <si>
    <t>CBO1_LLC_DAT_RASTER</t>
  </si>
  <si>
    <t>CBO1_LLC_TAG_BISR</t>
  </si>
  <si>
    <t>CBO1_LLC_TAG_RASTER</t>
  </si>
  <si>
    <t>CBO1_SAR_BISR</t>
  </si>
  <si>
    <t>CBO1_SAR_RASTER</t>
  </si>
  <si>
    <t>CBO1_LSA_ALL</t>
  </si>
  <si>
    <t>CBO0_LLC_DAT_POST_REPAIR</t>
  </si>
  <si>
    <t>CBO0_LLC_TAG_POST_REPAIR</t>
  </si>
  <si>
    <t>CBO0_LSA_ALL_POST_REPAIR</t>
  </si>
  <si>
    <t>CBO1_LLC_DAT_POST_REPAIR</t>
  </si>
  <si>
    <t>CBO1_LLC_TAG_POST_REPAIR</t>
  </si>
  <si>
    <t>CBO1_LSA_ALL_POST_REPAIR</t>
  </si>
  <si>
    <t>CBO0_SAR_POST_REPAIR</t>
  </si>
  <si>
    <t>CBO1_SAR_POST_REPAIR</t>
  </si>
  <si>
    <t>TP_BEGIN</t>
  </si>
  <si>
    <t>TP</t>
  </si>
  <si>
    <t>TP_END</t>
  </si>
  <si>
    <t>Counter</t>
  </si>
  <si>
    <t>Counters</t>
  </si>
  <si>
    <t>whoCares</t>
  </si>
  <si>
    <t>0-999</t>
  </si>
  <si>
    <t>1000-1999</t>
  </si>
  <si>
    <t>2000-2999</t>
  </si>
  <si>
    <t>3000-4999</t>
  </si>
  <si>
    <t>5000-5999</t>
  </si>
  <si>
    <t>HFM</t>
  </si>
  <si>
    <t>TFM</t>
  </si>
  <si>
    <t>XTFM</t>
  </si>
  <si>
    <t>Notes</t>
  </si>
  <si>
    <t>CoreSSAPreHvqkFailure</t>
  </si>
  <si>
    <t>Examples</t>
  </si>
  <si>
    <t>PHEOBIN</t>
  </si>
  <si>
    <t>NA</t>
  </si>
  <si>
    <t>PBIST</t>
  </si>
  <si>
    <t>MBIST</t>
  </si>
  <si>
    <t>Design</t>
  </si>
  <si>
    <t>COLD FB</t>
  </si>
  <si>
    <t>HOT FB</t>
  </si>
  <si>
    <t>Mode</t>
  </si>
  <si>
    <t>CORE</t>
  </si>
  <si>
    <t>VPU</t>
  </si>
  <si>
    <t>DE_IPU</t>
  </si>
  <si>
    <t>SOC</t>
  </si>
  <si>
    <t>ATOM</t>
  </si>
  <si>
    <t>TemplateLookup</t>
  </si>
  <si>
    <t>eoghanTemplate</t>
  </si>
  <si>
    <t>realWorldTemplate</t>
  </si>
  <si>
    <t>PrimeMbistVminSearchTestMethod</t>
  </si>
  <si>
    <t>PrimeHvqkTestMethod</t>
  </si>
  <si>
    <t>PrimePatConfigTestMethod</t>
  </si>
  <si>
    <t>PrimeVminSearchTestMethod</t>
  </si>
  <si>
    <t>Files not setup yet</t>
  </si>
  <si>
    <t>Need to compare to existing product</t>
  </si>
  <si>
    <t>Need to update based on existing products</t>
  </si>
  <si>
    <t>1,2</t>
  </si>
  <si>
    <t>killEnabled</t>
  </si>
  <si>
    <t>COMPOSITE</t>
  </si>
  <si>
    <t>MbistRasterTC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</si>
</sst>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3" borderId="0" xfId="0" applyFill="1"/>
    <xf numFmtId="0" fontId="0" fillId="4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workbookViewId="0">
      <selection activeCell="C8" sqref="A1:AC14"/>
    </sheetView>
  </sheetViews>
  <sheetFormatPr defaultRowHeight="15" x14ac:dyDescent="0.25"/>
  <cols>
    <col min="2" max="2" width="18.140625" bestFit="1" customWidth="1"/>
    <col min="3" max="3" width="59.42578125" bestFit="1" customWidth="1"/>
  </cols>
  <sheetData>
    <row r="1" spans="1:29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</v>
      </c>
      <c r="L1" t="s">
        <v>54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s="1" t="s">
        <v>27</v>
      </c>
      <c r="B2" s="1" t="s">
        <v>28</v>
      </c>
      <c r="C2" t="s">
        <v>27</v>
      </c>
      <c r="L2" t="s">
        <v>27</v>
      </c>
    </row>
    <row r="3" spans="1:29" x14ac:dyDescent="0.25">
      <c r="A3" s="2" t="s">
        <v>27</v>
      </c>
      <c r="B3" s="2" t="s">
        <v>28</v>
      </c>
      <c r="C3" t="s">
        <v>29</v>
      </c>
      <c r="R3">
        <v>2</v>
      </c>
      <c r="S3">
        <v>1</v>
      </c>
      <c r="T3" t="str">
        <f>C7</f>
        <v>REPAIR</v>
      </c>
      <c r="U3" t="str">
        <f>C7</f>
        <v>REPAIR</v>
      </c>
    </row>
    <row r="4" spans="1:29" x14ac:dyDescent="0.25">
      <c r="A4" s="2" t="s">
        <v>27</v>
      </c>
      <c r="B4" s="2" t="s">
        <v>31</v>
      </c>
      <c r="C4" t="str">
        <f>D4&amp;"_"&amp;E4&amp;"_"&amp;F4&amp;"_"&amp;G4&amp;"_"&amp;A4&amp;"_"&amp;H4&amp;"_"&amp;I4&amp;"_"&amp;J4&amp;"_"&amp;K4&amp;"_"&amp;L4</f>
        <v>SSA_CCF_HRY_E_BEGIN_X_VCCIA_LFM_X_LLC_DAT_BISR</v>
      </c>
      <c r="D4" t="s">
        <v>32</v>
      </c>
      <c r="E4" t="s">
        <v>33</v>
      </c>
      <c r="F4" t="s">
        <v>34</v>
      </c>
      <c r="G4" t="s">
        <v>35</v>
      </c>
      <c r="H4" t="s">
        <v>6</v>
      </c>
      <c r="I4" t="s">
        <v>36</v>
      </c>
      <c r="J4" t="s">
        <v>37</v>
      </c>
      <c r="K4" t="s">
        <v>6</v>
      </c>
      <c r="L4" t="s">
        <v>38</v>
      </c>
      <c r="M4" t="s">
        <v>39</v>
      </c>
      <c r="N4" t="s">
        <v>40</v>
      </c>
      <c r="O4" t="s">
        <v>41</v>
      </c>
      <c r="P4">
        <v>60</v>
      </c>
      <c r="R4">
        <f>COUNTA(T4:AC4)</f>
        <v>10</v>
      </c>
      <c r="S4" t="s">
        <v>42</v>
      </c>
      <c r="T4" t="str">
        <f>C5</f>
        <v>SSA_CCF_RASTER_E_BEGIN_X_VCCIA_LFM_X_LLC_DAT_RASTER</v>
      </c>
      <c r="U4">
        <v>1</v>
      </c>
      <c r="V4">
        <v>1</v>
      </c>
      <c r="W4">
        <v>1</v>
      </c>
      <c r="X4">
        <v>1</v>
      </c>
      <c r="Y4" t="str">
        <f>C5</f>
        <v>SSA_CCF_RASTER_E_BEGIN_X_VCCIA_LFM_X_LLC_DAT_RASTER</v>
      </c>
      <c r="Z4" t="str">
        <f>C5</f>
        <v>SSA_CCF_RASTER_E_BEGIN_X_VCCIA_LFM_X_LLC_DAT_RASTER</v>
      </c>
      <c r="AA4" t="str">
        <f>C5</f>
        <v>SSA_CCF_RASTER_E_BEGIN_X_VCCIA_LFM_X_LLC_DAT_RASTER</v>
      </c>
      <c r="AB4" t="str">
        <f>C5</f>
        <v>SSA_CCF_RASTER_E_BEGIN_X_VCCIA_LFM_X_LLC_DAT_RASTER</v>
      </c>
      <c r="AC4" t="str">
        <f>C5</f>
        <v>SSA_CCF_RASTER_E_BEGIN_X_VCCIA_LFM_X_LLC_DAT_RASTER</v>
      </c>
    </row>
    <row r="5" spans="1:29" x14ac:dyDescent="0.25">
      <c r="A5" s="2" t="s">
        <v>27</v>
      </c>
      <c r="B5" s="2" t="s">
        <v>43</v>
      </c>
      <c r="C5" t="str">
        <f>D5&amp;"_"&amp;E5&amp;"_"&amp;F5&amp;"_"&amp;G5&amp;"_"&amp;A5&amp;"_"&amp;H5&amp;"_"&amp;I5&amp;"_"&amp;J5&amp;"_"&amp;K5&amp;"_"&amp;L5</f>
        <v>SSA_CCF_RASTER_E_BEGIN_X_VCCIA_LFM_X_LLC_DAT_RASTER</v>
      </c>
      <c r="D5" t="s">
        <v>32</v>
      </c>
      <c r="E5" t="s">
        <v>33</v>
      </c>
      <c r="F5" t="s">
        <v>44</v>
      </c>
      <c r="G5" t="s">
        <v>35</v>
      </c>
      <c r="H5" t="s">
        <v>6</v>
      </c>
      <c r="I5" t="s">
        <v>36</v>
      </c>
      <c r="J5" t="s">
        <v>37</v>
      </c>
      <c r="K5" t="s">
        <v>6</v>
      </c>
      <c r="L5" t="s">
        <v>45</v>
      </c>
      <c r="M5" t="s">
        <v>39</v>
      </c>
      <c r="N5" t="s">
        <v>40</v>
      </c>
      <c r="O5" t="s">
        <v>41</v>
      </c>
      <c r="P5">
        <v>60</v>
      </c>
      <c r="R5">
        <f t="shared" ref="R5:R13" si="0">COUNTA(T5:AC5)</f>
        <v>10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 s="2" t="s">
        <v>27</v>
      </c>
      <c r="B6" s="2" t="s">
        <v>46</v>
      </c>
    </row>
    <row r="7" spans="1:29" x14ac:dyDescent="0.25">
      <c r="A7" s="3" t="s">
        <v>27</v>
      </c>
      <c r="B7" s="3" t="s">
        <v>28</v>
      </c>
      <c r="C7" t="s">
        <v>30</v>
      </c>
      <c r="R7">
        <f t="shared" si="0"/>
        <v>2</v>
      </c>
      <c r="S7">
        <v>1</v>
      </c>
      <c r="T7" t="str">
        <f>C10</f>
        <v>POST_REPAIR</v>
      </c>
      <c r="U7" t="str">
        <f>C10</f>
        <v>POST_REPAIR</v>
      </c>
    </row>
    <row r="8" spans="1:29" x14ac:dyDescent="0.25">
      <c r="A8" s="3" t="s">
        <v>27</v>
      </c>
      <c r="B8" s="3" t="s">
        <v>48</v>
      </c>
      <c r="C8" t="str">
        <f>D8&amp;"_"&amp;E8&amp;"_"&amp;F8&amp;"_"&amp;G8&amp;"_"&amp;A8&amp;"_"&amp;H8&amp;"_"&amp;I8&amp;"_"&amp;J8&amp;"_"&amp;K8&amp;"_"&amp;L8</f>
        <v>ALL_CCF_FUSE_E_BEGIN_X_VCCIA_LFM_X_REPAIR</v>
      </c>
      <c r="D8" t="s">
        <v>49</v>
      </c>
      <c r="E8" t="s">
        <v>33</v>
      </c>
      <c r="F8" t="s">
        <v>50</v>
      </c>
      <c r="G8" t="s">
        <v>35</v>
      </c>
      <c r="H8" t="s">
        <v>6</v>
      </c>
      <c r="I8" t="s">
        <v>36</v>
      </c>
      <c r="J8" t="s">
        <v>37</v>
      </c>
      <c r="K8" t="s">
        <v>6</v>
      </c>
      <c r="L8" t="s">
        <v>30</v>
      </c>
      <c r="M8" t="s">
        <v>39</v>
      </c>
      <c r="N8" t="s">
        <v>40</v>
      </c>
      <c r="O8" t="s">
        <v>41</v>
      </c>
      <c r="P8">
        <v>60</v>
      </c>
      <c r="R8">
        <f t="shared" si="0"/>
        <v>2</v>
      </c>
      <c r="S8">
        <v>1</v>
      </c>
      <c r="T8">
        <v>1</v>
      </c>
      <c r="U8">
        <v>1</v>
      </c>
    </row>
    <row r="9" spans="1:29" x14ac:dyDescent="0.25">
      <c r="A9" s="3" t="s">
        <v>27</v>
      </c>
      <c r="B9" s="3" t="s">
        <v>46</v>
      </c>
    </row>
    <row r="10" spans="1:29" x14ac:dyDescent="0.25">
      <c r="A10" s="4" t="s">
        <v>27</v>
      </c>
      <c r="B10" s="4" t="s">
        <v>28</v>
      </c>
      <c r="C10" t="s">
        <v>47</v>
      </c>
      <c r="R10">
        <f t="shared" si="0"/>
        <v>2</v>
      </c>
      <c r="S10">
        <v>1</v>
      </c>
      <c r="T10" t="str">
        <f>C13</f>
        <v>ALL_CCF_HRY_E_BEGIN_X_VCCIA_LFM_X_LLC_DAT_SANITY</v>
      </c>
      <c r="U10" t="str">
        <f>C13</f>
        <v>ALL_CCF_HRY_E_BEGIN_X_VCCIA_LFM_X_LLC_DAT_SANITY</v>
      </c>
    </row>
    <row r="11" spans="1:29" x14ac:dyDescent="0.25">
      <c r="A11" s="4" t="s">
        <v>27</v>
      </c>
      <c r="B11" s="4" t="s">
        <v>51</v>
      </c>
      <c r="C11" t="str">
        <f>D11&amp;"_"&amp;E11&amp;"_"&amp;F11&amp;"_"&amp;G11&amp;"_"&amp;A11&amp;"_"&amp;H11&amp;"_"&amp;I11&amp;"_"&amp;J11&amp;"_"&amp;K11&amp;"_"&amp;L11</f>
        <v>ALL_CCF_HRY_E_BEGIN_X_VCCIA_LFM_X_LLC_DAT_POST_REPAIR</v>
      </c>
      <c r="D11" t="s">
        <v>49</v>
      </c>
      <c r="E11" t="s">
        <v>33</v>
      </c>
      <c r="F11" t="s">
        <v>34</v>
      </c>
      <c r="G11" t="s">
        <v>35</v>
      </c>
      <c r="H11" t="s">
        <v>6</v>
      </c>
      <c r="I11" t="s">
        <v>36</v>
      </c>
      <c r="J11" t="s">
        <v>37</v>
      </c>
      <c r="K11" t="s">
        <v>6</v>
      </c>
      <c r="L11" t="s">
        <v>52</v>
      </c>
      <c r="M11" t="s">
        <v>39</v>
      </c>
      <c r="N11" t="s">
        <v>40</v>
      </c>
      <c r="O11" t="s">
        <v>41</v>
      </c>
      <c r="P11">
        <v>60</v>
      </c>
      <c r="R11">
        <f t="shared" si="0"/>
        <v>2</v>
      </c>
      <c r="S11">
        <v>1</v>
      </c>
      <c r="T11">
        <v>1</v>
      </c>
      <c r="U11">
        <v>1</v>
      </c>
    </row>
    <row r="12" spans="1:29" x14ac:dyDescent="0.25">
      <c r="A12" s="4" t="s">
        <v>27</v>
      </c>
      <c r="B12" s="4" t="s">
        <v>46</v>
      </c>
    </row>
    <row r="13" spans="1:29" x14ac:dyDescent="0.25">
      <c r="A13" s="5" t="s">
        <v>27</v>
      </c>
      <c r="B13" s="5" t="s">
        <v>51</v>
      </c>
      <c r="C13" t="str">
        <f>D13&amp;"_"&amp;E13&amp;"_"&amp;F13&amp;"_"&amp;G13&amp;"_"&amp;A13&amp;"_"&amp;H13&amp;"_"&amp;I13&amp;"_"&amp;J13&amp;"_"&amp;K13&amp;"_"&amp;L13</f>
        <v>ALL_CCF_HRY_E_BEGIN_X_VCCIA_LFM_X_LLC_DAT_SANITY</v>
      </c>
      <c r="D13" t="s">
        <v>49</v>
      </c>
      <c r="E13" t="s">
        <v>33</v>
      </c>
      <c r="F13" t="s">
        <v>34</v>
      </c>
      <c r="G13" t="s">
        <v>35</v>
      </c>
      <c r="H13" t="s">
        <v>6</v>
      </c>
      <c r="I13" t="s">
        <v>36</v>
      </c>
      <c r="J13" t="s">
        <v>37</v>
      </c>
      <c r="K13" t="s">
        <v>6</v>
      </c>
      <c r="L13" t="s">
        <v>53</v>
      </c>
      <c r="M13" t="s">
        <v>39</v>
      </c>
      <c r="N13" t="s">
        <v>40</v>
      </c>
      <c r="O13" t="s">
        <v>41</v>
      </c>
      <c r="P13">
        <v>60</v>
      </c>
      <c r="R13">
        <f t="shared" si="0"/>
        <v>2</v>
      </c>
      <c r="S13">
        <v>1</v>
      </c>
      <c r="T13">
        <v>1</v>
      </c>
      <c r="U13">
        <v>1</v>
      </c>
    </row>
    <row r="14" spans="1:29" x14ac:dyDescent="0.25">
      <c r="A14" s="1" t="s">
        <v>27</v>
      </c>
      <c r="B1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28AB-C6A9-4AC0-A975-B939A492DE78}">
  <dimension ref="A1:J30"/>
  <sheetViews>
    <sheetView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10.28515625" customWidth="1"/>
    <col min="3" max="3" width="24.140625" customWidth="1"/>
    <col min="5" max="5" width="11.85546875" bestFit="1" customWidth="1"/>
    <col min="9" max="9" width="22.42578125" bestFit="1" customWidth="1"/>
    <col min="13" max="13" width="12.5703125" customWidth="1"/>
  </cols>
  <sheetData>
    <row r="1" spans="1:10" x14ac:dyDescent="0.25">
      <c r="A1" s="11" t="s">
        <v>121</v>
      </c>
      <c r="B1" s="11" t="s">
        <v>124</v>
      </c>
      <c r="C1" s="11" t="s">
        <v>12</v>
      </c>
    </row>
    <row r="2" spans="1:10" x14ac:dyDescent="0.25">
      <c r="A2" s="12" t="s">
        <v>119</v>
      </c>
      <c r="B2" s="11" t="s">
        <v>32</v>
      </c>
      <c r="C2" s="11">
        <v>60</v>
      </c>
    </row>
    <row r="3" spans="1:10" x14ac:dyDescent="0.25">
      <c r="A3" s="13"/>
      <c r="B3" s="11" t="s">
        <v>68</v>
      </c>
      <c r="C3" s="11">
        <v>20</v>
      </c>
    </row>
    <row r="4" spans="1:10" x14ac:dyDescent="0.25">
      <c r="A4" s="13"/>
      <c r="B4" s="11" t="s">
        <v>70</v>
      </c>
      <c r="C4" s="11">
        <v>20</v>
      </c>
    </row>
    <row r="5" spans="1:10" x14ac:dyDescent="0.25">
      <c r="A5" s="14"/>
      <c r="B5" s="11" t="s">
        <v>49</v>
      </c>
      <c r="C5" s="11">
        <v>60</v>
      </c>
    </row>
    <row r="6" spans="1:10" x14ac:dyDescent="0.25">
      <c r="A6" s="12" t="s">
        <v>120</v>
      </c>
      <c r="B6" s="11" t="s">
        <v>32</v>
      </c>
      <c r="C6" s="11">
        <v>61</v>
      </c>
      <c r="F6" s="11" t="s">
        <v>116</v>
      </c>
      <c r="G6" s="11"/>
      <c r="H6" s="11"/>
      <c r="I6" s="11"/>
      <c r="J6" s="11"/>
    </row>
    <row r="7" spans="1:10" x14ac:dyDescent="0.25">
      <c r="A7" s="13"/>
      <c r="B7" s="11" t="s">
        <v>68</v>
      </c>
      <c r="C7" s="11">
        <v>21</v>
      </c>
      <c r="F7" s="11"/>
      <c r="G7" s="11" t="s">
        <v>12</v>
      </c>
      <c r="H7" s="11" t="s">
        <v>13</v>
      </c>
      <c r="I7" s="11" t="s">
        <v>103</v>
      </c>
      <c r="J7" s="11" t="s">
        <v>117</v>
      </c>
    </row>
    <row r="8" spans="1:10" x14ac:dyDescent="0.25">
      <c r="A8" s="13"/>
      <c r="B8" s="11" t="s">
        <v>70</v>
      </c>
      <c r="C8" s="11">
        <v>21</v>
      </c>
      <c r="F8" s="11" t="s">
        <v>115</v>
      </c>
      <c r="G8" s="11">
        <v>61</v>
      </c>
      <c r="H8" s="11">
        <v>20</v>
      </c>
      <c r="I8" s="11">
        <v>1010</v>
      </c>
      <c r="J8" s="11" t="str">
        <f>G8&amp;H8&amp;I8</f>
        <v>61201010</v>
      </c>
    </row>
    <row r="9" spans="1:10" x14ac:dyDescent="0.25">
      <c r="A9" s="14"/>
      <c r="B9" s="11" t="s">
        <v>49</v>
      </c>
      <c r="C9" s="11">
        <v>61</v>
      </c>
    </row>
    <row r="11" spans="1:10" x14ac:dyDescent="0.25">
      <c r="A11" s="11"/>
      <c r="B11" s="11" t="s">
        <v>122</v>
      </c>
      <c r="C11" s="11" t="s">
        <v>123</v>
      </c>
    </row>
    <row r="12" spans="1:10" x14ac:dyDescent="0.25">
      <c r="A12" s="11" t="s">
        <v>0</v>
      </c>
      <c r="B12" s="11" t="s">
        <v>13</v>
      </c>
      <c r="C12" s="11"/>
    </row>
    <row r="13" spans="1:10" x14ac:dyDescent="0.25">
      <c r="A13" s="11" t="s">
        <v>27</v>
      </c>
      <c r="B13" s="11">
        <v>10</v>
      </c>
      <c r="C13" s="11">
        <v>15</v>
      </c>
    </row>
    <row r="14" spans="1:10" x14ac:dyDescent="0.25">
      <c r="A14" s="11" t="s">
        <v>55</v>
      </c>
      <c r="B14" s="11">
        <v>20</v>
      </c>
      <c r="C14" s="11" t="s">
        <v>118</v>
      </c>
    </row>
    <row r="15" spans="1:10" x14ac:dyDescent="0.25">
      <c r="A15" s="11" t="s">
        <v>73</v>
      </c>
      <c r="B15" s="11">
        <v>17</v>
      </c>
      <c r="C15" s="11">
        <v>17</v>
      </c>
    </row>
    <row r="16" spans="1:10" x14ac:dyDescent="0.25">
      <c r="A16" s="11" t="s">
        <v>71</v>
      </c>
      <c r="B16" s="11" t="s">
        <v>12</v>
      </c>
      <c r="C16" s="11" t="s">
        <v>118</v>
      </c>
    </row>
    <row r="17" spans="1:3" x14ac:dyDescent="0.25">
      <c r="A17" s="11" t="s">
        <v>75</v>
      </c>
      <c r="B17" s="11">
        <v>30</v>
      </c>
      <c r="C17" s="11">
        <v>35</v>
      </c>
    </row>
    <row r="18" spans="1:3" x14ac:dyDescent="0.25">
      <c r="A18" s="11" t="s">
        <v>76</v>
      </c>
      <c r="B18" s="11">
        <v>17</v>
      </c>
      <c r="C18" s="11">
        <v>17</v>
      </c>
    </row>
    <row r="19" spans="1:3" x14ac:dyDescent="0.25">
      <c r="A19" s="11" t="s">
        <v>111</v>
      </c>
      <c r="B19" s="11">
        <v>40</v>
      </c>
      <c r="C19" s="11">
        <v>45</v>
      </c>
    </row>
    <row r="20" spans="1:3" x14ac:dyDescent="0.25">
      <c r="A20" s="11" t="s">
        <v>112</v>
      </c>
      <c r="B20" s="11">
        <v>50</v>
      </c>
      <c r="C20" s="11">
        <v>55</v>
      </c>
    </row>
    <row r="21" spans="1:3" x14ac:dyDescent="0.25">
      <c r="A21" s="11" t="s">
        <v>113</v>
      </c>
      <c r="B21" s="11">
        <v>60</v>
      </c>
      <c r="C21" s="11">
        <v>65</v>
      </c>
    </row>
    <row r="24" spans="1:3" x14ac:dyDescent="0.25">
      <c r="A24" s="11"/>
      <c r="B24" s="11" t="s">
        <v>104</v>
      </c>
    </row>
    <row r="25" spans="1:3" x14ac:dyDescent="0.25">
      <c r="A25" s="11" t="s">
        <v>33</v>
      </c>
      <c r="B25" s="11" t="s">
        <v>106</v>
      </c>
    </row>
    <row r="26" spans="1:3" x14ac:dyDescent="0.25">
      <c r="A26" s="11" t="s">
        <v>125</v>
      </c>
      <c r="B26" s="11" t="s">
        <v>107</v>
      </c>
    </row>
    <row r="27" spans="1:3" x14ac:dyDescent="0.25">
      <c r="A27" s="11" t="s">
        <v>126</v>
      </c>
      <c r="B27" s="11" t="s">
        <v>108</v>
      </c>
    </row>
    <row r="28" spans="1:3" x14ac:dyDescent="0.25">
      <c r="A28" s="11" t="s">
        <v>127</v>
      </c>
      <c r="B28" s="11" t="s">
        <v>109</v>
      </c>
    </row>
    <row r="29" spans="1:3" x14ac:dyDescent="0.25">
      <c r="A29" s="11" t="s">
        <v>128</v>
      </c>
      <c r="B29" s="11" t="s">
        <v>110</v>
      </c>
    </row>
    <row r="30" spans="1:3" x14ac:dyDescent="0.25">
      <c r="A30" s="11" t="s">
        <v>129</v>
      </c>
      <c r="B30" s="11" t="s">
        <v>105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2182-EA68-41EA-9EA9-384E14E7AACA}">
  <dimension ref="A1:C11"/>
  <sheetViews>
    <sheetView workbookViewId="0">
      <selection activeCell="K21" sqref="K21"/>
    </sheetView>
  </sheetViews>
  <sheetFormatPr defaultRowHeight="15" x14ac:dyDescent="0.25"/>
  <cols>
    <col min="1" max="1" width="26" customWidth="1"/>
    <col min="2" max="2" width="37.7109375" customWidth="1"/>
    <col min="3" max="3" width="59.85546875" customWidth="1"/>
  </cols>
  <sheetData>
    <row r="1" spans="1:3" x14ac:dyDescent="0.25">
      <c r="A1" s="16" t="s">
        <v>131</v>
      </c>
      <c r="B1" s="16" t="s">
        <v>132</v>
      </c>
      <c r="C1" t="s">
        <v>114</v>
      </c>
    </row>
    <row r="2" spans="1:3" x14ac:dyDescent="0.25">
      <c r="A2" s="15" t="s">
        <v>100</v>
      </c>
      <c r="B2" s="15" t="s">
        <v>142</v>
      </c>
    </row>
    <row r="3" spans="1:3" x14ac:dyDescent="0.25">
      <c r="A3" s="15" t="s">
        <v>28</v>
      </c>
      <c r="B3" s="15" t="s">
        <v>142</v>
      </c>
    </row>
    <row r="4" spans="1:3" x14ac:dyDescent="0.25">
      <c r="A4" s="15" t="s">
        <v>46</v>
      </c>
      <c r="B4" s="15" t="s">
        <v>142</v>
      </c>
    </row>
    <row r="5" spans="1:3" x14ac:dyDescent="0.25">
      <c r="A5" s="15" t="s">
        <v>102</v>
      </c>
      <c r="B5" s="15" t="s">
        <v>142</v>
      </c>
    </row>
    <row r="6" spans="1:3" x14ac:dyDescent="0.25">
      <c r="A6" s="17" t="s">
        <v>31</v>
      </c>
      <c r="B6" s="17" t="s">
        <v>133</v>
      </c>
      <c r="C6" s="17"/>
    </row>
    <row r="7" spans="1:3" x14ac:dyDescent="0.25">
      <c r="A7" s="17" t="s">
        <v>51</v>
      </c>
      <c r="B7" s="17" t="s">
        <v>133</v>
      </c>
      <c r="C7" s="17"/>
    </row>
    <row r="8" spans="1:3" x14ac:dyDescent="0.25">
      <c r="A8" s="17" t="s">
        <v>43</v>
      </c>
      <c r="B8" s="17" t="s">
        <v>143</v>
      </c>
      <c r="C8" s="17" t="s">
        <v>137</v>
      </c>
    </row>
    <row r="9" spans="1:3" x14ac:dyDescent="0.25">
      <c r="A9" s="17" t="s">
        <v>48</v>
      </c>
      <c r="B9" s="17" t="s">
        <v>135</v>
      </c>
      <c r="C9" s="17" t="s">
        <v>137</v>
      </c>
    </row>
    <row r="10" spans="1:3" x14ac:dyDescent="0.25">
      <c r="A10" s="17" t="s">
        <v>56</v>
      </c>
      <c r="B10" s="17" t="s">
        <v>136</v>
      </c>
      <c r="C10" s="17" t="s">
        <v>139</v>
      </c>
    </row>
    <row r="11" spans="1:3" x14ac:dyDescent="0.25">
      <c r="A11" s="17" t="s">
        <v>74</v>
      </c>
      <c r="B11" s="17" t="s">
        <v>134</v>
      </c>
      <c r="C11" s="1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topLeftCell="E1" workbookViewId="0">
      <pane ySplit="1" topLeftCell="A2" activePane="bottomLeft" state="frozen"/>
      <selection activeCell="E1" sqref="E1"/>
      <selection pane="bottomLeft" activeCell="V15" sqref="V15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3.28515625" bestFit="1" customWidth="1"/>
    <col min="4" max="4" width="83.5703125" customWidth="1"/>
    <col min="13" max="13" width="21.7109375" bestFit="1" customWidth="1"/>
    <col min="20" max="20" width="10.85546875" bestFit="1" customWidth="1"/>
    <col min="21" max="21" width="10" bestFit="1" customWidth="1"/>
  </cols>
  <sheetData>
    <row r="1" spans="1:32" x14ac:dyDescent="0.25">
      <c r="A1" t="s">
        <v>0</v>
      </c>
      <c r="B1" t="s">
        <v>1</v>
      </c>
      <c r="C1" t="s">
        <v>130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59</v>
      </c>
      <c r="J1" t="s">
        <v>7</v>
      </c>
      <c r="K1" t="s">
        <v>61</v>
      </c>
      <c r="L1" t="s">
        <v>62</v>
      </c>
      <c r="M1" t="s">
        <v>54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103</v>
      </c>
      <c r="T1" t="s">
        <v>141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5">
      <c r="A2" t="s">
        <v>101</v>
      </c>
      <c r="B2" t="s">
        <v>100</v>
      </c>
      <c r="C2" t="str">
        <f>VLOOKUP(B2,templateLookup!A:B,2,0)</f>
        <v>COMPOSITE</v>
      </c>
      <c r="D2" t="s">
        <v>101</v>
      </c>
    </row>
    <row r="3" spans="1:32" s="9" customFormat="1" x14ac:dyDescent="0.25">
      <c r="A3" s="9" t="s">
        <v>27</v>
      </c>
      <c r="B3" s="9" t="s">
        <v>28</v>
      </c>
      <c r="C3" s="9" t="str">
        <f>VLOOKUP(B3,templateLookup!A:B,2,0)</f>
        <v>COMPOSITE</v>
      </c>
      <c r="D3" s="9" t="s">
        <v>27</v>
      </c>
    </row>
    <row r="4" spans="1:32" x14ac:dyDescent="0.25">
      <c r="A4" s="2" t="s">
        <v>27</v>
      </c>
      <c r="B4" s="2" t="s">
        <v>28</v>
      </c>
      <c r="C4" s="2" t="str">
        <f>VLOOKUP(B4,templateLookup!A:B,2,0)</f>
        <v>COMPOSITE</v>
      </c>
      <c r="D4" t="s">
        <v>29</v>
      </c>
      <c r="U4">
        <v>2</v>
      </c>
      <c r="V4">
        <v>1</v>
      </c>
      <c r="W4" t="str">
        <f>D22</f>
        <v>REPAIR</v>
      </c>
      <c r="X4" t="str">
        <f>D22</f>
        <v>REPAIR</v>
      </c>
    </row>
    <row r="5" spans="1:32" x14ac:dyDescent="0.25">
      <c r="A5" s="2" t="s">
        <v>27</v>
      </c>
      <c r="B5" s="2" t="s">
        <v>31</v>
      </c>
      <c r="C5" s="2" t="str">
        <f>VLOOKUP(B5,templateLookup!A:B,2,0)</f>
        <v>PrimeMbistVminSearchTestMethod</v>
      </c>
      <c r="D5" t="str">
        <f t="shared" ref="D5:D20" si="0">E5&amp;"_"&amp;F5&amp;"_"&amp;G5&amp;"_"&amp;H5&amp;"_"&amp;A5&amp;"_"&amp;I5&amp;"_"&amp;J5&amp;"_"&amp;K5&amp;"_"&amp;L5&amp;"_"&amp;M5</f>
        <v>SSA_CCF_HRY_E_BEGIN_T_VCCIA_MAX_LFM_CBO0_LLC_DAT_BISR</v>
      </c>
      <c r="E5" t="s">
        <v>32</v>
      </c>
      <c r="F5" t="s">
        <v>33</v>
      </c>
      <c r="G5" t="s">
        <v>34</v>
      </c>
      <c r="H5" t="s">
        <v>35</v>
      </c>
      <c r="I5" t="s">
        <v>60</v>
      </c>
      <c r="J5" t="s">
        <v>36</v>
      </c>
      <c r="K5" t="s">
        <v>64</v>
      </c>
      <c r="L5" t="s">
        <v>37</v>
      </c>
      <c r="M5" t="s">
        <v>78</v>
      </c>
      <c r="N5" t="s">
        <v>39</v>
      </c>
      <c r="O5" t="s">
        <v>40</v>
      </c>
      <c r="P5" t="s">
        <v>41</v>
      </c>
      <c r="Q5">
        <f>VLOOKUP(E5,binningRules!$B$6:$C$9,2,0)</f>
        <v>61</v>
      </c>
      <c r="R5">
        <v>10</v>
      </c>
      <c r="S5">
        <v>0</v>
      </c>
      <c r="T5" t="b">
        <v>0</v>
      </c>
      <c r="U5">
        <f>COUNTA(W5:AF5)</f>
        <v>9</v>
      </c>
      <c r="V5" t="s">
        <v>42</v>
      </c>
      <c r="W5" t="str">
        <f>D6</f>
        <v>SSA_CCF_RASTER_E_BEGIN_T_VCCIA_MAX_LFM_CBO0_LLC_DAT_RASTER</v>
      </c>
      <c r="X5" t="str">
        <f>D7</f>
        <v>SSA_CCF_HRY_E_BEGIN_T_VCCIA_MAX_LFM_CBO0_LLC_TAG_BISR</v>
      </c>
      <c r="Y5" t="str">
        <f>D7</f>
        <v>SSA_CCF_HRY_E_BEGIN_T_VCCIA_MAX_LFM_CBO0_LLC_TAG_BISR</v>
      </c>
      <c r="Z5" t="str">
        <f>D7</f>
        <v>SSA_CCF_HRY_E_BEGIN_T_VCCIA_MAX_LFM_CBO0_LLC_TAG_BISR</v>
      </c>
      <c r="AA5" t="str">
        <f>D7</f>
        <v>SSA_CCF_HRY_E_BEGIN_T_VCCIA_MAX_LFM_CBO0_LLC_TAG_BISR</v>
      </c>
      <c r="AB5" t="str">
        <f>D6</f>
        <v>SSA_CCF_RASTER_E_BEGIN_T_VCCIA_MAX_LFM_CBO0_LLC_DAT_RASTER</v>
      </c>
      <c r="AC5" t="str">
        <f>D6</f>
        <v>SSA_CCF_RASTER_E_BEGIN_T_VCCIA_MAX_LFM_CBO0_LLC_DAT_RASTER</v>
      </c>
      <c r="AD5" t="str">
        <f>D6</f>
        <v>SSA_CCF_RASTER_E_BEGIN_T_VCCIA_MAX_LFM_CBO0_LLC_DAT_RASTER</v>
      </c>
      <c r="AE5" t="str">
        <f>D6</f>
        <v>SSA_CCF_RASTER_E_BEGIN_T_VCCIA_MAX_LFM_CBO0_LLC_DAT_RASTER</v>
      </c>
    </row>
    <row r="6" spans="1:32" x14ac:dyDescent="0.25">
      <c r="A6" s="2" t="s">
        <v>27</v>
      </c>
      <c r="B6" s="2" t="s">
        <v>43</v>
      </c>
      <c r="C6" s="2" t="str">
        <f>VLOOKUP(B6,templateLookup!A:B,2,0)</f>
        <v>MbistRasterTC</v>
      </c>
      <c r="D6" t="str">
        <f t="shared" si="0"/>
        <v>SSA_CCF_RASTER_E_BEGIN_T_VCCIA_MAX_LFM_CBO0_LLC_DAT_RASTER</v>
      </c>
      <c r="E6" t="s">
        <v>32</v>
      </c>
      <c r="F6" t="s">
        <v>33</v>
      </c>
      <c r="G6" t="s">
        <v>44</v>
      </c>
      <c r="H6" t="s">
        <v>35</v>
      </c>
      <c r="I6" t="s">
        <v>60</v>
      </c>
      <c r="J6" t="s">
        <v>36</v>
      </c>
      <c r="K6" t="s">
        <v>64</v>
      </c>
      <c r="L6" t="s">
        <v>37</v>
      </c>
      <c r="M6" t="s">
        <v>79</v>
      </c>
      <c r="N6" t="s">
        <v>39</v>
      </c>
      <c r="O6" t="s">
        <v>40</v>
      </c>
      <c r="P6" t="s">
        <v>41</v>
      </c>
      <c r="Q6">
        <f>VLOOKUP(E6,binningRules!$B$6:$C$9,2,0)</f>
        <v>61</v>
      </c>
      <c r="R6">
        <v>10</v>
      </c>
      <c r="S6">
        <v>1</v>
      </c>
      <c r="T6" t="b">
        <v>0</v>
      </c>
      <c r="U6">
        <f t="shared" ref="U6:U26" si="1">COUNTA(W6:AF6)</f>
        <v>6</v>
      </c>
      <c r="V6">
        <v>1</v>
      </c>
      <c r="W6" t="str">
        <f>D7</f>
        <v>SSA_CCF_HRY_E_BEGIN_T_VCCIA_MAX_LFM_CBO0_LLC_TAG_BISR</v>
      </c>
      <c r="X6" t="str">
        <f>D7</f>
        <v>SSA_CCF_HRY_E_BEGIN_T_VCCIA_MAX_LFM_CBO0_LLC_TAG_BISR</v>
      </c>
      <c r="Y6" t="str">
        <f>D7</f>
        <v>SSA_CCF_HRY_E_BEGIN_T_VCCIA_MAX_LFM_CBO0_LLC_TAG_BISR</v>
      </c>
      <c r="Z6" t="str">
        <f>D7</f>
        <v>SSA_CCF_HRY_E_BEGIN_T_VCCIA_MAX_LFM_CBO0_LLC_TAG_BISR</v>
      </c>
      <c r="AA6" t="str">
        <f>D7</f>
        <v>SSA_CCF_HRY_E_BEGIN_T_VCCIA_MAX_LFM_CBO0_LLC_TAG_BISR</v>
      </c>
      <c r="AB6" t="str">
        <f>D7</f>
        <v>SSA_CCF_HRY_E_BEGIN_T_VCCIA_MAX_LFM_CBO0_LLC_TAG_BISR</v>
      </c>
    </row>
    <row r="7" spans="1:32" x14ac:dyDescent="0.25">
      <c r="A7" s="2" t="s">
        <v>27</v>
      </c>
      <c r="B7" s="2" t="s">
        <v>31</v>
      </c>
      <c r="C7" s="2" t="str">
        <f>VLOOKUP(B7,templateLookup!A:B,2,0)</f>
        <v>PrimeMbistVminSearchTestMethod</v>
      </c>
      <c r="D7" t="str">
        <f t="shared" si="0"/>
        <v>SSA_CCF_HRY_E_BEGIN_T_VCCIA_MAX_LFM_CBO0_LLC_TAG_BISR</v>
      </c>
      <c r="E7" t="s">
        <v>32</v>
      </c>
      <c r="F7" t="s">
        <v>33</v>
      </c>
      <c r="G7" t="s">
        <v>34</v>
      </c>
      <c r="H7" t="s">
        <v>35</v>
      </c>
      <c r="I7" t="s">
        <v>60</v>
      </c>
      <c r="J7" t="s">
        <v>36</v>
      </c>
      <c r="K7" t="s">
        <v>64</v>
      </c>
      <c r="L7" t="s">
        <v>37</v>
      </c>
      <c r="M7" t="s">
        <v>80</v>
      </c>
      <c r="N7" t="s">
        <v>39</v>
      </c>
      <c r="O7" t="s">
        <v>40</v>
      </c>
      <c r="P7" t="s">
        <v>41</v>
      </c>
      <c r="Q7">
        <f>VLOOKUP(E7,binningRules!$B$6:$C$9,2,0)</f>
        <v>61</v>
      </c>
      <c r="R7">
        <v>10</v>
      </c>
      <c r="S7">
        <v>2</v>
      </c>
      <c r="T7" t="b">
        <v>0</v>
      </c>
      <c r="U7">
        <f t="shared" ref="U7:U13" si="2">COUNTA(W7:AF7)</f>
        <v>9</v>
      </c>
      <c r="V7" t="s">
        <v>42</v>
      </c>
      <c r="W7" t="str">
        <f>D8</f>
        <v>SSA_CCF_RASTER_E_BEGIN_T_VCCIA_MAX_LFM_CBO0_LLC_TAG_RASTER</v>
      </c>
      <c r="X7" t="str">
        <f>D9</f>
        <v>SSA_CCF_HRY_E_BEGIN_T_VCCSA_MAX_LFM_CBO0_SAR_BISR</v>
      </c>
      <c r="Y7" t="str">
        <f>D9</f>
        <v>SSA_CCF_HRY_E_BEGIN_T_VCCSA_MAX_LFM_CBO0_SAR_BISR</v>
      </c>
      <c r="Z7" t="str">
        <f>D9</f>
        <v>SSA_CCF_HRY_E_BEGIN_T_VCCSA_MAX_LFM_CBO0_SAR_BISR</v>
      </c>
      <c r="AA7" t="str">
        <f>D9</f>
        <v>SSA_CCF_HRY_E_BEGIN_T_VCCSA_MAX_LFM_CBO0_SAR_BISR</v>
      </c>
      <c r="AB7" t="str">
        <f>D8</f>
        <v>SSA_CCF_RASTER_E_BEGIN_T_VCCIA_MAX_LFM_CBO0_LLC_TAG_RASTER</v>
      </c>
      <c r="AC7" t="str">
        <f>D8</f>
        <v>SSA_CCF_RASTER_E_BEGIN_T_VCCIA_MAX_LFM_CBO0_LLC_TAG_RASTER</v>
      </c>
      <c r="AD7" t="str">
        <f>D8</f>
        <v>SSA_CCF_RASTER_E_BEGIN_T_VCCIA_MAX_LFM_CBO0_LLC_TAG_RASTER</v>
      </c>
      <c r="AE7" t="str">
        <f>D8</f>
        <v>SSA_CCF_RASTER_E_BEGIN_T_VCCIA_MAX_LFM_CBO0_LLC_TAG_RASTER</v>
      </c>
    </row>
    <row r="8" spans="1:32" x14ac:dyDescent="0.25">
      <c r="A8" s="2" t="s">
        <v>27</v>
      </c>
      <c r="B8" s="2" t="s">
        <v>43</v>
      </c>
      <c r="C8" s="2" t="str">
        <f>VLOOKUP(B8,templateLookup!A:B,2,0)</f>
        <v>MbistRasterTC</v>
      </c>
      <c r="D8" t="str">
        <f t="shared" si="0"/>
        <v>SSA_CCF_RASTER_E_BEGIN_T_VCCIA_MAX_LFM_CBO0_LLC_TAG_RASTER</v>
      </c>
      <c r="E8" t="s">
        <v>32</v>
      </c>
      <c r="F8" t="s">
        <v>33</v>
      </c>
      <c r="G8" t="s">
        <v>44</v>
      </c>
      <c r="H8" t="s">
        <v>35</v>
      </c>
      <c r="I8" t="s">
        <v>60</v>
      </c>
      <c r="J8" t="s">
        <v>36</v>
      </c>
      <c r="K8" t="s">
        <v>64</v>
      </c>
      <c r="L8" t="s">
        <v>37</v>
      </c>
      <c r="M8" t="s">
        <v>81</v>
      </c>
      <c r="N8" t="s">
        <v>39</v>
      </c>
      <c r="O8" t="s">
        <v>40</v>
      </c>
      <c r="P8" t="s">
        <v>41</v>
      </c>
      <c r="Q8">
        <f>VLOOKUP(E8,binningRules!$B$6:$C$9,2,0)</f>
        <v>61</v>
      </c>
      <c r="R8">
        <v>10</v>
      </c>
      <c r="S8">
        <v>3</v>
      </c>
      <c r="T8" t="b">
        <v>0</v>
      </c>
      <c r="U8">
        <f t="shared" si="2"/>
        <v>6</v>
      </c>
      <c r="V8">
        <v>1</v>
      </c>
      <c r="W8" t="str">
        <f>D9</f>
        <v>SSA_CCF_HRY_E_BEGIN_T_VCCSA_MAX_LFM_CBO0_SAR_BISR</v>
      </c>
      <c r="X8" t="str">
        <f>D9</f>
        <v>SSA_CCF_HRY_E_BEGIN_T_VCCSA_MAX_LFM_CBO0_SAR_BISR</v>
      </c>
      <c r="Y8" t="str">
        <f>D9</f>
        <v>SSA_CCF_HRY_E_BEGIN_T_VCCSA_MAX_LFM_CBO0_SAR_BISR</v>
      </c>
      <c r="Z8" t="str">
        <f>D9</f>
        <v>SSA_CCF_HRY_E_BEGIN_T_VCCSA_MAX_LFM_CBO0_SAR_BISR</v>
      </c>
      <c r="AA8" t="str">
        <f>D9</f>
        <v>SSA_CCF_HRY_E_BEGIN_T_VCCSA_MAX_LFM_CBO0_SAR_BISR</v>
      </c>
      <c r="AB8" t="str">
        <f>D9</f>
        <v>SSA_CCF_HRY_E_BEGIN_T_VCCSA_MAX_LFM_CBO0_SAR_BISR</v>
      </c>
    </row>
    <row r="9" spans="1:32" x14ac:dyDescent="0.25">
      <c r="A9" s="2" t="s">
        <v>27</v>
      </c>
      <c r="B9" s="2" t="s">
        <v>31</v>
      </c>
      <c r="C9" s="2" t="str">
        <f>VLOOKUP(B9,templateLookup!A:B,2,0)</f>
        <v>PrimeMbistVminSearchTestMethod</v>
      </c>
      <c r="D9" t="str">
        <f t="shared" si="0"/>
        <v>SSA_CCF_HRY_E_BEGIN_T_VCCSA_MAX_LFM_CBO0_SAR_BISR</v>
      </c>
      <c r="E9" t="s">
        <v>32</v>
      </c>
      <c r="F9" t="s">
        <v>33</v>
      </c>
      <c r="G9" t="s">
        <v>34</v>
      </c>
      <c r="H9" t="s">
        <v>35</v>
      </c>
      <c r="I9" t="s">
        <v>60</v>
      </c>
      <c r="J9" t="s">
        <v>66</v>
      </c>
      <c r="K9" t="s">
        <v>64</v>
      </c>
      <c r="L9" t="s">
        <v>37</v>
      </c>
      <c r="M9" t="s">
        <v>82</v>
      </c>
      <c r="N9" t="s">
        <v>39</v>
      </c>
      <c r="O9" t="s">
        <v>40</v>
      </c>
      <c r="P9" t="s">
        <v>41</v>
      </c>
      <c r="Q9">
        <f>VLOOKUP(E9,binningRules!$B$6:$C$9,2,0)</f>
        <v>61</v>
      </c>
      <c r="R9">
        <v>10</v>
      </c>
      <c r="S9">
        <v>4</v>
      </c>
      <c r="T9" t="b">
        <v>0</v>
      </c>
      <c r="U9">
        <f t="shared" si="2"/>
        <v>9</v>
      </c>
      <c r="V9" t="s">
        <v>42</v>
      </c>
      <c r="W9" t="str">
        <f>D10</f>
        <v>SSA_CCF_RASTER_E_BEGIN_T_VCCSA_MAX_LFM_CBO0_SAR_RASTER</v>
      </c>
      <c r="X9" t="str">
        <f>D11</f>
        <v>LSA_CCF_HRY_E_BEGIN_T_VCCIA_MAX_LFM_CBO0_LSA_ALL</v>
      </c>
      <c r="Y9" t="str">
        <f>D11</f>
        <v>LSA_CCF_HRY_E_BEGIN_T_VCCIA_MAX_LFM_CBO0_LSA_ALL</v>
      </c>
      <c r="Z9" t="str">
        <f>D11</f>
        <v>LSA_CCF_HRY_E_BEGIN_T_VCCIA_MAX_LFM_CBO0_LSA_ALL</v>
      </c>
      <c r="AA9" t="str">
        <f>D11</f>
        <v>LSA_CCF_HRY_E_BEGIN_T_VCCIA_MAX_LFM_CBO0_LSA_ALL</v>
      </c>
      <c r="AB9" t="str">
        <f>D10</f>
        <v>SSA_CCF_RASTER_E_BEGIN_T_VCCSA_MAX_LFM_CBO0_SAR_RASTER</v>
      </c>
      <c r="AC9" t="str">
        <f>D10</f>
        <v>SSA_CCF_RASTER_E_BEGIN_T_VCCSA_MAX_LFM_CBO0_SAR_RASTER</v>
      </c>
      <c r="AD9" t="str">
        <f>D10</f>
        <v>SSA_CCF_RASTER_E_BEGIN_T_VCCSA_MAX_LFM_CBO0_SAR_RASTER</v>
      </c>
      <c r="AE9" t="str">
        <f>D10</f>
        <v>SSA_CCF_RASTER_E_BEGIN_T_VCCSA_MAX_LFM_CBO0_SAR_RASTER</v>
      </c>
    </row>
    <row r="10" spans="1:32" x14ac:dyDescent="0.25">
      <c r="A10" s="2" t="s">
        <v>27</v>
      </c>
      <c r="B10" s="2" t="s">
        <v>43</v>
      </c>
      <c r="C10" s="2" t="str">
        <f>VLOOKUP(B10,templateLookup!A:B,2,0)</f>
        <v>MbistRasterTC</v>
      </c>
      <c r="D10" t="str">
        <f t="shared" si="0"/>
        <v>SSA_CCF_RASTER_E_BEGIN_T_VCCSA_MAX_LFM_CBO0_SAR_RASTER</v>
      </c>
      <c r="E10" t="s">
        <v>32</v>
      </c>
      <c r="F10" t="s">
        <v>33</v>
      </c>
      <c r="G10" t="s">
        <v>44</v>
      </c>
      <c r="H10" t="s">
        <v>35</v>
      </c>
      <c r="I10" t="s">
        <v>60</v>
      </c>
      <c r="J10" t="s">
        <v>66</v>
      </c>
      <c r="K10" t="s">
        <v>64</v>
      </c>
      <c r="L10" t="s">
        <v>37</v>
      </c>
      <c r="M10" t="s">
        <v>83</v>
      </c>
      <c r="N10" t="s">
        <v>39</v>
      </c>
      <c r="O10" t="s">
        <v>40</v>
      </c>
      <c r="P10" t="s">
        <v>41</v>
      </c>
      <c r="Q10">
        <f>VLOOKUP(E10,binningRules!$B$6:$C$9,2,0)</f>
        <v>61</v>
      </c>
      <c r="R10">
        <v>10</v>
      </c>
      <c r="S10">
        <v>5</v>
      </c>
      <c r="T10" t="b">
        <v>0</v>
      </c>
      <c r="U10">
        <f t="shared" si="2"/>
        <v>6</v>
      </c>
      <c r="V10">
        <v>1</v>
      </c>
      <c r="W10" t="str">
        <f>D11</f>
        <v>LSA_CCF_HRY_E_BEGIN_T_VCCIA_MAX_LFM_CBO0_LSA_ALL</v>
      </c>
      <c r="X10" t="str">
        <f>D11</f>
        <v>LSA_CCF_HRY_E_BEGIN_T_VCCIA_MAX_LFM_CBO0_LSA_ALL</v>
      </c>
      <c r="Y10" t="str">
        <f>D11</f>
        <v>LSA_CCF_HRY_E_BEGIN_T_VCCIA_MAX_LFM_CBO0_LSA_ALL</v>
      </c>
      <c r="Z10" t="str">
        <f>D11</f>
        <v>LSA_CCF_HRY_E_BEGIN_T_VCCIA_MAX_LFM_CBO0_LSA_ALL</v>
      </c>
      <c r="AA10" t="str">
        <f>D11</f>
        <v>LSA_CCF_HRY_E_BEGIN_T_VCCIA_MAX_LFM_CBO0_LSA_ALL</v>
      </c>
      <c r="AB10" t="str">
        <f>D11</f>
        <v>LSA_CCF_HRY_E_BEGIN_T_VCCIA_MAX_LFM_CBO0_LSA_ALL</v>
      </c>
    </row>
    <row r="11" spans="1:32" x14ac:dyDescent="0.25">
      <c r="A11" s="2" t="s">
        <v>27</v>
      </c>
      <c r="B11" s="2" t="s">
        <v>31</v>
      </c>
      <c r="C11" s="2" t="str">
        <f>VLOOKUP(B11,templateLookup!A:B,2,0)</f>
        <v>PrimeMbistVminSearchTestMethod</v>
      </c>
      <c r="D11" t="str">
        <f t="shared" si="0"/>
        <v>LSA_CCF_HRY_E_BEGIN_T_VCCIA_MAX_LFM_CBO0_LSA_ALL</v>
      </c>
      <c r="E11" t="s">
        <v>68</v>
      </c>
      <c r="F11" t="s">
        <v>33</v>
      </c>
      <c r="G11" t="s">
        <v>34</v>
      </c>
      <c r="H11" t="s">
        <v>35</v>
      </c>
      <c r="I11" t="s">
        <v>60</v>
      </c>
      <c r="J11" t="s">
        <v>36</v>
      </c>
      <c r="K11" t="s">
        <v>64</v>
      </c>
      <c r="L11" t="s">
        <v>37</v>
      </c>
      <c r="M11" t="s">
        <v>84</v>
      </c>
      <c r="N11" t="s">
        <v>39</v>
      </c>
      <c r="O11" t="s">
        <v>40</v>
      </c>
      <c r="P11" t="s">
        <v>41</v>
      </c>
      <c r="Q11">
        <f>VLOOKUP(E11,binningRules!$B$6:$C$9,2,0)</f>
        <v>21</v>
      </c>
      <c r="R11">
        <v>10</v>
      </c>
      <c r="S11">
        <v>6</v>
      </c>
      <c r="T11" t="b">
        <v>0</v>
      </c>
      <c r="U11">
        <f t="shared" si="2"/>
        <v>9</v>
      </c>
      <c r="V11" t="s">
        <v>42</v>
      </c>
      <c r="W11" t="str">
        <f>D12</f>
        <v>LSA_CCF_RASTER_E_BEGIN_T_VCCIA_MAX_LFM_CBO0_LSA_ALL</v>
      </c>
      <c r="X11" t="str">
        <f>D13</f>
        <v>SSA_CCF_HRY_E_BEGIN_T_VCCIA_MAX_LFM_CBO1_LLC_DAT_BISR</v>
      </c>
      <c r="Y11" t="str">
        <f>D13</f>
        <v>SSA_CCF_HRY_E_BEGIN_T_VCCIA_MAX_LFM_CBO1_LLC_DAT_BISR</v>
      </c>
      <c r="Z11" t="str">
        <f>D13</f>
        <v>SSA_CCF_HRY_E_BEGIN_T_VCCIA_MAX_LFM_CBO1_LLC_DAT_BISR</v>
      </c>
      <c r="AA11" t="str">
        <f>D13</f>
        <v>SSA_CCF_HRY_E_BEGIN_T_VCCIA_MAX_LFM_CBO1_LLC_DAT_BISR</v>
      </c>
      <c r="AB11" t="str">
        <f>D12</f>
        <v>LSA_CCF_RASTER_E_BEGIN_T_VCCIA_MAX_LFM_CBO0_LSA_ALL</v>
      </c>
      <c r="AC11" t="str">
        <f>D12</f>
        <v>LSA_CCF_RASTER_E_BEGIN_T_VCCIA_MAX_LFM_CBO0_LSA_ALL</v>
      </c>
      <c r="AD11" t="str">
        <f>D12</f>
        <v>LSA_CCF_RASTER_E_BEGIN_T_VCCIA_MAX_LFM_CBO0_LSA_ALL</v>
      </c>
      <c r="AE11" t="str">
        <f>D12</f>
        <v>LSA_CCF_RASTER_E_BEGIN_T_VCCIA_MAX_LFM_CBO0_LSA_ALL</v>
      </c>
    </row>
    <row r="12" spans="1:32" x14ac:dyDescent="0.25">
      <c r="A12" s="2" t="s">
        <v>27</v>
      </c>
      <c r="B12" s="2" t="s">
        <v>43</v>
      </c>
      <c r="C12" s="2" t="str">
        <f>VLOOKUP(B12,templateLookup!A:B,2,0)</f>
        <v>MbistRasterTC</v>
      </c>
      <c r="D12" t="str">
        <f t="shared" si="0"/>
        <v>LSA_CCF_RASTER_E_BEGIN_T_VCCIA_MAX_LFM_CBO0_LSA_ALL</v>
      </c>
      <c r="E12" t="s">
        <v>68</v>
      </c>
      <c r="F12" t="s">
        <v>33</v>
      </c>
      <c r="G12" t="s">
        <v>44</v>
      </c>
      <c r="H12" t="s">
        <v>35</v>
      </c>
      <c r="I12" t="s">
        <v>60</v>
      </c>
      <c r="J12" t="s">
        <v>36</v>
      </c>
      <c r="K12" t="s">
        <v>64</v>
      </c>
      <c r="L12" t="s">
        <v>37</v>
      </c>
      <c r="M12" t="s">
        <v>84</v>
      </c>
      <c r="N12" t="s">
        <v>39</v>
      </c>
      <c r="O12" t="s">
        <v>40</v>
      </c>
      <c r="P12" t="s">
        <v>41</v>
      </c>
      <c r="Q12">
        <f>VLOOKUP(E12,binningRules!$B$6:$C$9,2,0)</f>
        <v>21</v>
      </c>
      <c r="R12">
        <v>10</v>
      </c>
      <c r="S12">
        <v>7</v>
      </c>
      <c r="T12" t="b">
        <v>0</v>
      </c>
      <c r="U12">
        <f t="shared" si="2"/>
        <v>6</v>
      </c>
      <c r="V12">
        <v>1</v>
      </c>
      <c r="W12" t="str">
        <f>D13</f>
        <v>SSA_CCF_HRY_E_BEGIN_T_VCCIA_MAX_LFM_CBO1_LLC_DAT_BISR</v>
      </c>
      <c r="X12" t="str">
        <f>D13</f>
        <v>SSA_CCF_HRY_E_BEGIN_T_VCCIA_MAX_LFM_CBO1_LLC_DAT_BISR</v>
      </c>
      <c r="Y12" t="str">
        <f>D13</f>
        <v>SSA_CCF_HRY_E_BEGIN_T_VCCIA_MAX_LFM_CBO1_LLC_DAT_BISR</v>
      </c>
      <c r="Z12" t="str">
        <f>D13</f>
        <v>SSA_CCF_HRY_E_BEGIN_T_VCCIA_MAX_LFM_CBO1_LLC_DAT_BISR</v>
      </c>
      <c r="AA12" t="str">
        <f>D13</f>
        <v>SSA_CCF_HRY_E_BEGIN_T_VCCIA_MAX_LFM_CBO1_LLC_DAT_BISR</v>
      </c>
      <c r="AB12" t="str">
        <f>D13</f>
        <v>SSA_CCF_HRY_E_BEGIN_T_VCCIA_MAX_LFM_CBO1_LLC_DAT_BISR</v>
      </c>
    </row>
    <row r="13" spans="1:32" x14ac:dyDescent="0.25">
      <c r="A13" s="2" t="s">
        <v>27</v>
      </c>
      <c r="B13" s="2" t="s">
        <v>31</v>
      </c>
      <c r="C13" s="2" t="str">
        <f>VLOOKUP(B13,templateLookup!A:B,2,0)</f>
        <v>PrimeMbistVminSearchTestMethod</v>
      </c>
      <c r="D13" t="str">
        <f t="shared" si="0"/>
        <v>SSA_CCF_HRY_E_BEGIN_T_VCCIA_MAX_LFM_CBO1_LLC_DAT_BISR</v>
      </c>
      <c r="E13" t="s">
        <v>32</v>
      </c>
      <c r="F13" t="s">
        <v>33</v>
      </c>
      <c r="G13" t="s">
        <v>34</v>
      </c>
      <c r="H13" t="s">
        <v>35</v>
      </c>
      <c r="I13" t="s">
        <v>60</v>
      </c>
      <c r="J13" t="s">
        <v>36</v>
      </c>
      <c r="K13" t="s">
        <v>64</v>
      </c>
      <c r="L13" t="s">
        <v>37</v>
      </c>
      <c r="M13" t="s">
        <v>85</v>
      </c>
      <c r="N13" t="s">
        <v>39</v>
      </c>
      <c r="O13" t="s">
        <v>40</v>
      </c>
      <c r="P13" t="s">
        <v>41</v>
      </c>
      <c r="Q13">
        <f>VLOOKUP(E13,binningRules!$B$6:$C$9,2,0)</f>
        <v>61</v>
      </c>
      <c r="R13">
        <v>10</v>
      </c>
      <c r="S13">
        <v>8</v>
      </c>
      <c r="T13" t="b">
        <v>0</v>
      </c>
      <c r="U13">
        <f t="shared" si="2"/>
        <v>9</v>
      </c>
      <c r="V13" t="s">
        <v>42</v>
      </c>
      <c r="W13" t="str">
        <f>D14</f>
        <v>SSA_CCF_RASTER_E_BEGIN_T_VCCIA_MAX_LFM_CBO1_LLC_DAT_RASTER</v>
      </c>
      <c r="X13" t="str">
        <f>D15</f>
        <v>SSA_CCF_HRY_E_BEGIN_T_VCCIA_MAX_LFM_CBO1_LLC_TAG_BISR</v>
      </c>
      <c r="Y13" t="str">
        <f>D15</f>
        <v>SSA_CCF_HRY_E_BEGIN_T_VCCIA_MAX_LFM_CBO1_LLC_TAG_BISR</v>
      </c>
      <c r="Z13" t="str">
        <f>D15</f>
        <v>SSA_CCF_HRY_E_BEGIN_T_VCCIA_MAX_LFM_CBO1_LLC_TAG_BISR</v>
      </c>
      <c r="AA13" t="str">
        <f>D15</f>
        <v>SSA_CCF_HRY_E_BEGIN_T_VCCIA_MAX_LFM_CBO1_LLC_TAG_BISR</v>
      </c>
      <c r="AB13" t="str">
        <f>D14</f>
        <v>SSA_CCF_RASTER_E_BEGIN_T_VCCIA_MAX_LFM_CBO1_LLC_DAT_RASTER</v>
      </c>
      <c r="AC13" t="str">
        <f>D14</f>
        <v>SSA_CCF_RASTER_E_BEGIN_T_VCCIA_MAX_LFM_CBO1_LLC_DAT_RASTER</v>
      </c>
      <c r="AD13" t="str">
        <f>D14</f>
        <v>SSA_CCF_RASTER_E_BEGIN_T_VCCIA_MAX_LFM_CBO1_LLC_DAT_RASTER</v>
      </c>
      <c r="AE13" t="str">
        <f>D14</f>
        <v>SSA_CCF_RASTER_E_BEGIN_T_VCCIA_MAX_LFM_CBO1_LLC_DAT_RASTER</v>
      </c>
    </row>
    <row r="14" spans="1:32" x14ac:dyDescent="0.25">
      <c r="A14" s="2" t="s">
        <v>27</v>
      </c>
      <c r="B14" s="2" t="s">
        <v>43</v>
      </c>
      <c r="C14" s="2" t="str">
        <f>VLOOKUP(B14,templateLookup!A:B,2,0)</f>
        <v>MbistRasterTC</v>
      </c>
      <c r="D14" t="str">
        <f t="shared" si="0"/>
        <v>SSA_CCF_RASTER_E_BEGIN_T_VCCIA_MAX_LFM_CBO1_LLC_DAT_RASTER</v>
      </c>
      <c r="E14" t="s">
        <v>32</v>
      </c>
      <c r="F14" t="s">
        <v>33</v>
      </c>
      <c r="G14" t="s">
        <v>44</v>
      </c>
      <c r="H14" t="s">
        <v>35</v>
      </c>
      <c r="I14" t="s">
        <v>60</v>
      </c>
      <c r="J14" t="s">
        <v>36</v>
      </c>
      <c r="K14" t="s">
        <v>64</v>
      </c>
      <c r="L14" t="s">
        <v>37</v>
      </c>
      <c r="M14" t="s">
        <v>86</v>
      </c>
      <c r="N14" t="s">
        <v>39</v>
      </c>
      <c r="O14" t="s">
        <v>40</v>
      </c>
      <c r="P14" t="s">
        <v>41</v>
      </c>
      <c r="Q14">
        <f>VLOOKUP(E14,binningRules!$B$6:$C$9,2,0)</f>
        <v>61</v>
      </c>
      <c r="R14">
        <v>10</v>
      </c>
      <c r="S14">
        <v>9</v>
      </c>
      <c r="T14" t="b">
        <v>0</v>
      </c>
      <c r="U14">
        <f t="shared" ref="U14" si="3">COUNTA(W14:AF14)</f>
        <v>6</v>
      </c>
      <c r="V14">
        <v>1</v>
      </c>
      <c r="W14" t="str">
        <f>D15</f>
        <v>SSA_CCF_HRY_E_BEGIN_T_VCCIA_MAX_LFM_CBO1_LLC_TAG_BISR</v>
      </c>
      <c r="X14" t="str">
        <f>D15</f>
        <v>SSA_CCF_HRY_E_BEGIN_T_VCCIA_MAX_LFM_CBO1_LLC_TAG_BISR</v>
      </c>
      <c r="Y14" t="str">
        <f>D15</f>
        <v>SSA_CCF_HRY_E_BEGIN_T_VCCIA_MAX_LFM_CBO1_LLC_TAG_BISR</v>
      </c>
      <c r="Z14" t="str">
        <f>D15</f>
        <v>SSA_CCF_HRY_E_BEGIN_T_VCCIA_MAX_LFM_CBO1_LLC_TAG_BISR</v>
      </c>
      <c r="AA14" t="str">
        <f>D15</f>
        <v>SSA_CCF_HRY_E_BEGIN_T_VCCIA_MAX_LFM_CBO1_LLC_TAG_BISR</v>
      </c>
      <c r="AB14" t="str">
        <f>D15</f>
        <v>SSA_CCF_HRY_E_BEGIN_T_VCCIA_MAX_LFM_CBO1_LLC_TAG_BISR</v>
      </c>
    </row>
    <row r="15" spans="1:32" x14ac:dyDescent="0.25">
      <c r="A15" s="2" t="s">
        <v>27</v>
      </c>
      <c r="B15" s="2" t="s">
        <v>31</v>
      </c>
      <c r="C15" s="2" t="str">
        <f>VLOOKUP(B15,templateLookup!A:B,2,0)</f>
        <v>PrimeMbistVminSearchTestMethod</v>
      </c>
      <c r="D15" t="str">
        <f t="shared" si="0"/>
        <v>SSA_CCF_HRY_E_BEGIN_T_VCCIA_MAX_LFM_CBO1_LLC_TAG_BISR</v>
      </c>
      <c r="E15" t="s">
        <v>32</v>
      </c>
      <c r="F15" t="s">
        <v>33</v>
      </c>
      <c r="G15" t="s">
        <v>34</v>
      </c>
      <c r="H15" t="s">
        <v>35</v>
      </c>
      <c r="I15" t="s">
        <v>60</v>
      </c>
      <c r="J15" t="s">
        <v>36</v>
      </c>
      <c r="K15" t="s">
        <v>64</v>
      </c>
      <c r="L15" t="s">
        <v>37</v>
      </c>
      <c r="M15" t="s">
        <v>87</v>
      </c>
      <c r="N15" t="s">
        <v>39</v>
      </c>
      <c r="O15" t="s">
        <v>40</v>
      </c>
      <c r="P15" t="s">
        <v>41</v>
      </c>
      <c r="Q15">
        <f>VLOOKUP(E15,binningRules!$B$6:$C$9,2,0)</f>
        <v>61</v>
      </c>
      <c r="R15">
        <v>10</v>
      </c>
      <c r="S15">
        <v>10</v>
      </c>
      <c r="T15" t="b">
        <v>0</v>
      </c>
      <c r="U15">
        <f t="shared" ref="U15:U20" si="4">COUNTA(W15:AF15)</f>
        <v>9</v>
      </c>
      <c r="V15" t="s">
        <v>42</v>
      </c>
      <c r="W15" t="str">
        <f>D16</f>
        <v>SSA_CCF_RASTER_E_BEGIN_T_VCCIA_MAX_LFM_CBO1_LLC_TAG_RASTER</v>
      </c>
      <c r="X15" t="str">
        <f>D17</f>
        <v>SSA_CCF_HRY_E_BEGIN_T_VCCSA_MAX_LFM_CBO1_SAR_BISR</v>
      </c>
      <c r="Y15" t="str">
        <f>D17</f>
        <v>SSA_CCF_HRY_E_BEGIN_T_VCCSA_MAX_LFM_CBO1_SAR_BISR</v>
      </c>
      <c r="Z15" t="str">
        <f>D17</f>
        <v>SSA_CCF_HRY_E_BEGIN_T_VCCSA_MAX_LFM_CBO1_SAR_BISR</v>
      </c>
      <c r="AA15" t="str">
        <f>D17</f>
        <v>SSA_CCF_HRY_E_BEGIN_T_VCCSA_MAX_LFM_CBO1_SAR_BISR</v>
      </c>
      <c r="AB15" t="str">
        <f>D16</f>
        <v>SSA_CCF_RASTER_E_BEGIN_T_VCCIA_MAX_LFM_CBO1_LLC_TAG_RASTER</v>
      </c>
      <c r="AC15" t="str">
        <f>D16</f>
        <v>SSA_CCF_RASTER_E_BEGIN_T_VCCIA_MAX_LFM_CBO1_LLC_TAG_RASTER</v>
      </c>
      <c r="AD15" t="str">
        <f>D16</f>
        <v>SSA_CCF_RASTER_E_BEGIN_T_VCCIA_MAX_LFM_CBO1_LLC_TAG_RASTER</v>
      </c>
      <c r="AE15" t="str">
        <f>D16</f>
        <v>SSA_CCF_RASTER_E_BEGIN_T_VCCIA_MAX_LFM_CBO1_LLC_TAG_RASTER</v>
      </c>
    </row>
    <row r="16" spans="1:32" x14ac:dyDescent="0.25">
      <c r="A16" s="2" t="s">
        <v>27</v>
      </c>
      <c r="B16" s="2" t="s">
        <v>43</v>
      </c>
      <c r="C16" s="2" t="str">
        <f>VLOOKUP(B16,templateLookup!A:B,2,0)</f>
        <v>MbistRasterTC</v>
      </c>
      <c r="D16" t="str">
        <f t="shared" si="0"/>
        <v>SSA_CCF_RASTER_E_BEGIN_T_VCCIA_MAX_LFM_CBO1_LLC_TAG_RASTER</v>
      </c>
      <c r="E16" t="s">
        <v>32</v>
      </c>
      <c r="F16" t="s">
        <v>33</v>
      </c>
      <c r="G16" t="s">
        <v>44</v>
      </c>
      <c r="H16" t="s">
        <v>35</v>
      </c>
      <c r="I16" t="s">
        <v>60</v>
      </c>
      <c r="J16" t="s">
        <v>36</v>
      </c>
      <c r="K16" t="s">
        <v>64</v>
      </c>
      <c r="L16" t="s">
        <v>37</v>
      </c>
      <c r="M16" t="s">
        <v>88</v>
      </c>
      <c r="N16" t="s">
        <v>39</v>
      </c>
      <c r="O16" t="s">
        <v>40</v>
      </c>
      <c r="P16" t="s">
        <v>41</v>
      </c>
      <c r="Q16">
        <f>VLOOKUP(E16,binningRules!$B$6:$C$9,2,0)</f>
        <v>61</v>
      </c>
      <c r="R16">
        <v>10</v>
      </c>
      <c r="S16">
        <v>11</v>
      </c>
      <c r="T16" t="b">
        <v>0</v>
      </c>
      <c r="U16">
        <f t="shared" si="4"/>
        <v>6</v>
      </c>
      <c r="V16">
        <v>1</v>
      </c>
      <c r="W16" t="str">
        <f>D17</f>
        <v>SSA_CCF_HRY_E_BEGIN_T_VCCSA_MAX_LFM_CBO1_SAR_BISR</v>
      </c>
      <c r="X16" t="str">
        <f>D17</f>
        <v>SSA_CCF_HRY_E_BEGIN_T_VCCSA_MAX_LFM_CBO1_SAR_BISR</v>
      </c>
      <c r="Y16" t="str">
        <f>D17</f>
        <v>SSA_CCF_HRY_E_BEGIN_T_VCCSA_MAX_LFM_CBO1_SAR_BISR</v>
      </c>
      <c r="Z16" t="str">
        <f>D17</f>
        <v>SSA_CCF_HRY_E_BEGIN_T_VCCSA_MAX_LFM_CBO1_SAR_BISR</v>
      </c>
      <c r="AA16" t="str">
        <f>D17</f>
        <v>SSA_CCF_HRY_E_BEGIN_T_VCCSA_MAX_LFM_CBO1_SAR_BISR</v>
      </c>
      <c r="AB16" t="str">
        <f>D17</f>
        <v>SSA_CCF_HRY_E_BEGIN_T_VCCSA_MAX_LFM_CBO1_SAR_BISR</v>
      </c>
    </row>
    <row r="17" spans="1:31" x14ac:dyDescent="0.25">
      <c r="A17" s="2" t="s">
        <v>27</v>
      </c>
      <c r="B17" s="2" t="s">
        <v>31</v>
      </c>
      <c r="C17" s="2" t="str">
        <f>VLOOKUP(B17,templateLookup!A:B,2,0)</f>
        <v>PrimeMbistVminSearchTestMethod</v>
      </c>
      <c r="D17" t="str">
        <f t="shared" si="0"/>
        <v>SSA_CCF_HRY_E_BEGIN_T_VCCSA_MAX_LFM_CBO1_SAR_BISR</v>
      </c>
      <c r="E17" t="s">
        <v>32</v>
      </c>
      <c r="F17" t="s">
        <v>33</v>
      </c>
      <c r="G17" t="s">
        <v>34</v>
      </c>
      <c r="H17" t="s">
        <v>35</v>
      </c>
      <c r="I17" t="s">
        <v>60</v>
      </c>
      <c r="J17" t="s">
        <v>66</v>
      </c>
      <c r="K17" t="s">
        <v>64</v>
      </c>
      <c r="L17" t="s">
        <v>37</v>
      </c>
      <c r="M17" t="s">
        <v>89</v>
      </c>
      <c r="N17" t="s">
        <v>39</v>
      </c>
      <c r="O17" t="s">
        <v>40</v>
      </c>
      <c r="P17" t="s">
        <v>41</v>
      </c>
      <c r="Q17">
        <f>VLOOKUP(E17,binningRules!$B$6:$C$9,2,0)</f>
        <v>61</v>
      </c>
      <c r="R17">
        <v>10</v>
      </c>
      <c r="S17">
        <v>12</v>
      </c>
      <c r="T17" t="b">
        <v>0</v>
      </c>
      <c r="U17">
        <f t="shared" si="4"/>
        <v>9</v>
      </c>
      <c r="V17" t="s">
        <v>42</v>
      </c>
      <c r="W17" t="str">
        <f>D18</f>
        <v>SSA_CCF_RASTER_E_BEGIN_T_VCCSA_MAX_LFM_CBO1_SAR_RASTER</v>
      </c>
      <c r="X17" t="str">
        <f>D19</f>
        <v>LSA_CCF_HRY_E_BEGIN_T_VCCIA_MAX_LFM_CBO1_LSA_ALL</v>
      </c>
      <c r="Y17" t="str">
        <f>D19</f>
        <v>LSA_CCF_HRY_E_BEGIN_T_VCCIA_MAX_LFM_CBO1_LSA_ALL</v>
      </c>
      <c r="Z17" t="str">
        <f>D19</f>
        <v>LSA_CCF_HRY_E_BEGIN_T_VCCIA_MAX_LFM_CBO1_LSA_ALL</v>
      </c>
      <c r="AA17" t="str">
        <f>D19</f>
        <v>LSA_CCF_HRY_E_BEGIN_T_VCCIA_MAX_LFM_CBO1_LSA_ALL</v>
      </c>
      <c r="AB17" t="str">
        <f>D18</f>
        <v>SSA_CCF_RASTER_E_BEGIN_T_VCCSA_MAX_LFM_CBO1_SAR_RASTER</v>
      </c>
      <c r="AC17" t="str">
        <f>D18</f>
        <v>SSA_CCF_RASTER_E_BEGIN_T_VCCSA_MAX_LFM_CBO1_SAR_RASTER</v>
      </c>
      <c r="AD17" t="str">
        <f>D18</f>
        <v>SSA_CCF_RASTER_E_BEGIN_T_VCCSA_MAX_LFM_CBO1_SAR_RASTER</v>
      </c>
      <c r="AE17" t="str">
        <f>D18</f>
        <v>SSA_CCF_RASTER_E_BEGIN_T_VCCSA_MAX_LFM_CBO1_SAR_RASTER</v>
      </c>
    </row>
    <row r="18" spans="1:31" x14ac:dyDescent="0.25">
      <c r="A18" s="2" t="s">
        <v>27</v>
      </c>
      <c r="B18" s="2" t="s">
        <v>43</v>
      </c>
      <c r="C18" s="2" t="str">
        <f>VLOOKUP(B18,templateLookup!A:B,2,0)</f>
        <v>MbistRasterTC</v>
      </c>
      <c r="D18" t="str">
        <f t="shared" si="0"/>
        <v>SSA_CCF_RASTER_E_BEGIN_T_VCCSA_MAX_LFM_CBO1_SAR_RASTER</v>
      </c>
      <c r="E18" t="s">
        <v>32</v>
      </c>
      <c r="F18" t="s">
        <v>33</v>
      </c>
      <c r="G18" t="s">
        <v>44</v>
      </c>
      <c r="H18" t="s">
        <v>35</v>
      </c>
      <c r="I18" t="s">
        <v>60</v>
      </c>
      <c r="J18" t="s">
        <v>66</v>
      </c>
      <c r="K18" t="s">
        <v>64</v>
      </c>
      <c r="L18" t="s">
        <v>37</v>
      </c>
      <c r="M18" t="s">
        <v>90</v>
      </c>
      <c r="N18" t="s">
        <v>39</v>
      </c>
      <c r="O18" t="s">
        <v>40</v>
      </c>
      <c r="P18" t="s">
        <v>41</v>
      </c>
      <c r="Q18">
        <f>VLOOKUP(E18,binningRules!$B$6:$C$9,2,0)</f>
        <v>61</v>
      </c>
      <c r="R18">
        <v>10</v>
      </c>
      <c r="S18">
        <v>13</v>
      </c>
      <c r="T18" t="b">
        <v>0</v>
      </c>
      <c r="U18">
        <f t="shared" si="4"/>
        <v>6</v>
      </c>
      <c r="V18">
        <v>1</v>
      </c>
      <c r="W18" t="str">
        <f>D19</f>
        <v>LSA_CCF_HRY_E_BEGIN_T_VCCIA_MAX_LFM_CBO1_LSA_ALL</v>
      </c>
      <c r="X18" t="str">
        <f>D19</f>
        <v>LSA_CCF_HRY_E_BEGIN_T_VCCIA_MAX_LFM_CBO1_LSA_ALL</v>
      </c>
      <c r="Y18" t="str">
        <f>D19</f>
        <v>LSA_CCF_HRY_E_BEGIN_T_VCCIA_MAX_LFM_CBO1_LSA_ALL</v>
      </c>
      <c r="Z18" t="str">
        <f>D19</f>
        <v>LSA_CCF_HRY_E_BEGIN_T_VCCIA_MAX_LFM_CBO1_LSA_ALL</v>
      </c>
      <c r="AA18" t="str">
        <f>D19</f>
        <v>LSA_CCF_HRY_E_BEGIN_T_VCCIA_MAX_LFM_CBO1_LSA_ALL</v>
      </c>
      <c r="AB18" t="str">
        <f>D19</f>
        <v>LSA_CCF_HRY_E_BEGIN_T_VCCIA_MAX_LFM_CBO1_LSA_ALL</v>
      </c>
    </row>
    <row r="19" spans="1:31" x14ac:dyDescent="0.25">
      <c r="A19" s="2" t="s">
        <v>27</v>
      </c>
      <c r="B19" s="2" t="s">
        <v>31</v>
      </c>
      <c r="C19" s="2" t="str">
        <f>VLOOKUP(B19,templateLookup!A:B,2,0)</f>
        <v>PrimeMbistVminSearchTestMethod</v>
      </c>
      <c r="D19" t="str">
        <f t="shared" si="0"/>
        <v>LSA_CCF_HRY_E_BEGIN_T_VCCIA_MAX_LFM_CBO1_LSA_ALL</v>
      </c>
      <c r="E19" t="s">
        <v>68</v>
      </c>
      <c r="F19" t="s">
        <v>33</v>
      </c>
      <c r="G19" t="s">
        <v>34</v>
      </c>
      <c r="H19" t="s">
        <v>35</v>
      </c>
      <c r="I19" t="s">
        <v>60</v>
      </c>
      <c r="J19" t="s">
        <v>36</v>
      </c>
      <c r="K19" t="s">
        <v>64</v>
      </c>
      <c r="L19" t="s">
        <v>37</v>
      </c>
      <c r="M19" t="s">
        <v>91</v>
      </c>
      <c r="N19" t="s">
        <v>39</v>
      </c>
      <c r="O19" t="s">
        <v>40</v>
      </c>
      <c r="P19" t="s">
        <v>41</v>
      </c>
      <c r="Q19">
        <f>VLOOKUP(E19,binningRules!$B$6:$C$9,2,0)</f>
        <v>21</v>
      </c>
      <c r="R19">
        <v>10</v>
      </c>
      <c r="S19">
        <v>14</v>
      </c>
      <c r="T19" t="b">
        <v>0</v>
      </c>
      <c r="U19">
        <f t="shared" si="4"/>
        <v>9</v>
      </c>
      <c r="V19" t="s">
        <v>42</v>
      </c>
      <c r="W19" t="str">
        <f>D20</f>
        <v>LSA_CCF_RASTER_E_BEGIN_T_VCCIA_MAX_LFM_CBO1_LSA_ALL</v>
      </c>
      <c r="X19">
        <v>1</v>
      </c>
      <c r="Y19">
        <v>1</v>
      </c>
      <c r="Z19">
        <v>1</v>
      </c>
      <c r="AA19">
        <v>1</v>
      </c>
      <c r="AB19" t="str">
        <f>D20</f>
        <v>LSA_CCF_RASTER_E_BEGIN_T_VCCIA_MAX_LFM_CBO1_LSA_ALL</v>
      </c>
      <c r="AC19" t="str">
        <f>D20</f>
        <v>LSA_CCF_RASTER_E_BEGIN_T_VCCIA_MAX_LFM_CBO1_LSA_ALL</v>
      </c>
      <c r="AD19" t="str">
        <f>D20</f>
        <v>LSA_CCF_RASTER_E_BEGIN_T_VCCIA_MAX_LFM_CBO1_LSA_ALL</v>
      </c>
      <c r="AE19" t="str">
        <f>D20</f>
        <v>LSA_CCF_RASTER_E_BEGIN_T_VCCIA_MAX_LFM_CBO1_LSA_ALL</v>
      </c>
    </row>
    <row r="20" spans="1:31" x14ac:dyDescent="0.25">
      <c r="A20" s="2" t="s">
        <v>27</v>
      </c>
      <c r="B20" s="2" t="s">
        <v>43</v>
      </c>
      <c r="C20" s="2" t="str">
        <f>VLOOKUP(B20,templateLookup!A:B,2,0)</f>
        <v>MbistRasterTC</v>
      </c>
      <c r="D20" t="str">
        <f t="shared" si="0"/>
        <v>LSA_CCF_RASTER_E_BEGIN_T_VCCIA_MAX_LFM_CBO1_LSA_ALL</v>
      </c>
      <c r="E20" t="s">
        <v>68</v>
      </c>
      <c r="F20" t="s">
        <v>33</v>
      </c>
      <c r="G20" t="s">
        <v>44</v>
      </c>
      <c r="H20" t="s">
        <v>35</v>
      </c>
      <c r="I20" t="s">
        <v>60</v>
      </c>
      <c r="J20" t="s">
        <v>36</v>
      </c>
      <c r="K20" t="s">
        <v>64</v>
      </c>
      <c r="L20" t="s">
        <v>37</v>
      </c>
      <c r="M20" t="s">
        <v>91</v>
      </c>
      <c r="N20" t="s">
        <v>39</v>
      </c>
      <c r="O20" t="s">
        <v>40</v>
      </c>
      <c r="P20" t="s">
        <v>41</v>
      </c>
      <c r="Q20">
        <f>VLOOKUP(E20,binningRules!$B$6:$C$9,2,0)</f>
        <v>21</v>
      </c>
      <c r="R20">
        <v>10</v>
      </c>
      <c r="S20">
        <v>15</v>
      </c>
      <c r="T20" t="b">
        <v>0</v>
      </c>
      <c r="U20">
        <f t="shared" si="4"/>
        <v>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31" x14ac:dyDescent="0.25">
      <c r="A21" s="2" t="s">
        <v>27</v>
      </c>
      <c r="B21" s="2" t="s">
        <v>46</v>
      </c>
      <c r="C21" s="2" t="str">
        <f>VLOOKUP(B21,templateLookup!A:B,2,0)</f>
        <v>COMPOSITE</v>
      </c>
    </row>
    <row r="22" spans="1:31" x14ac:dyDescent="0.25">
      <c r="A22" s="3" t="s">
        <v>27</v>
      </c>
      <c r="B22" s="3" t="s">
        <v>28</v>
      </c>
      <c r="C22" s="3" t="str">
        <f>VLOOKUP(B22,templateLookup!A:B,2,0)</f>
        <v>COMPOSITE</v>
      </c>
      <c r="D22" t="s">
        <v>30</v>
      </c>
      <c r="U22">
        <f t="shared" si="1"/>
        <v>2</v>
      </c>
      <c r="V22">
        <v>1</v>
      </c>
      <c r="W22" t="str">
        <f>D25</f>
        <v>POST_REPAIR</v>
      </c>
      <c r="X22" t="str">
        <f>D25</f>
        <v>POST_REPAIR</v>
      </c>
    </row>
    <row r="23" spans="1:31" x14ac:dyDescent="0.25">
      <c r="A23" s="3" t="s">
        <v>27</v>
      </c>
      <c r="B23" s="3" t="s">
        <v>48</v>
      </c>
      <c r="C23" s="3" t="str">
        <f>VLOOKUP(B23,templateLookup!A:B,2,0)</f>
        <v>PrimePatConfigTestMethod</v>
      </c>
      <c r="D23" t="str">
        <f>E23&amp;"_"&amp;F23&amp;"_"&amp;G23&amp;"_"&amp;H23&amp;"_"&amp;A23&amp;"_"&amp;I23&amp;"_"&amp;J23&amp;"_"&amp;K23&amp;"_"&amp;L23&amp;"_"&amp;M23</f>
        <v>ALL_CCF_FUSE_E_BEGIN_T_VCCIA_MAX_LFM_REPAIR</v>
      </c>
      <c r="E23" t="s">
        <v>49</v>
      </c>
      <c r="F23" t="s">
        <v>33</v>
      </c>
      <c r="G23" t="s">
        <v>50</v>
      </c>
      <c r="H23" t="s">
        <v>35</v>
      </c>
      <c r="I23" t="s">
        <v>60</v>
      </c>
      <c r="J23" t="s">
        <v>36</v>
      </c>
      <c r="K23" t="s">
        <v>64</v>
      </c>
      <c r="L23" t="s">
        <v>37</v>
      </c>
      <c r="M23" t="s">
        <v>30</v>
      </c>
      <c r="N23" t="s">
        <v>39</v>
      </c>
      <c r="O23" t="s">
        <v>40</v>
      </c>
      <c r="P23" t="s">
        <v>41</v>
      </c>
      <c r="Q23">
        <f>VLOOKUP(E23,binningRules!$B$6:$C$9,2,0)</f>
        <v>61</v>
      </c>
      <c r="R23">
        <v>10</v>
      </c>
      <c r="S23">
        <v>50</v>
      </c>
      <c r="T23" t="b">
        <v>0</v>
      </c>
      <c r="U23">
        <f t="shared" si="1"/>
        <v>2</v>
      </c>
      <c r="V23">
        <v>1</v>
      </c>
      <c r="W23">
        <v>1</v>
      </c>
      <c r="X23">
        <v>1</v>
      </c>
    </row>
    <row r="24" spans="1:31" x14ac:dyDescent="0.25">
      <c r="A24" s="3" t="s">
        <v>27</v>
      </c>
      <c r="B24" s="3" t="s">
        <v>46</v>
      </c>
      <c r="C24" s="3" t="str">
        <f>VLOOKUP(B24,templateLookup!A:B,2,0)</f>
        <v>COMPOSITE</v>
      </c>
    </row>
    <row r="25" spans="1:31" x14ac:dyDescent="0.25">
      <c r="A25" s="4" t="s">
        <v>27</v>
      </c>
      <c r="B25" s="4" t="s">
        <v>28</v>
      </c>
      <c r="C25" s="4" t="str">
        <f>VLOOKUP(B25,templateLookup!A:B,2,0)</f>
        <v>COMPOSITE</v>
      </c>
      <c r="D25" t="s">
        <v>47</v>
      </c>
      <c r="U25">
        <f t="shared" si="1"/>
        <v>2</v>
      </c>
      <c r="V25">
        <v>1</v>
      </c>
      <c r="W25">
        <v>1</v>
      </c>
      <c r="X25">
        <v>1</v>
      </c>
    </row>
    <row r="26" spans="1:31" x14ac:dyDescent="0.25">
      <c r="A26" s="4" t="s">
        <v>27</v>
      </c>
      <c r="B26" s="4" t="s">
        <v>51</v>
      </c>
      <c r="C26" s="4" t="str">
        <f>VLOOKUP(B26,templateLookup!A:B,2,0)</f>
        <v>PrimeMbistVminSearchTestMethod</v>
      </c>
      <c r="D26" t="str">
        <f t="shared" ref="D26:D33" si="5">E26&amp;"_"&amp;F26&amp;"_"&amp;G26&amp;"_"&amp;H26&amp;"_"&amp;A26&amp;"_"&amp;I26&amp;"_"&amp;J26&amp;"_"&amp;K26&amp;"_"&amp;L26&amp;"_"&amp;M26</f>
        <v>SSA_CCF_HRY_E_BEGIN_T_VCCIA_MAX_LFM_CBO0_LLC_DAT_POST_REPAIR</v>
      </c>
      <c r="E26" t="s">
        <v>32</v>
      </c>
      <c r="F26" t="s">
        <v>33</v>
      </c>
      <c r="G26" t="s">
        <v>34</v>
      </c>
      <c r="H26" t="s">
        <v>35</v>
      </c>
      <c r="I26" t="s">
        <v>60</v>
      </c>
      <c r="J26" t="s">
        <v>36</v>
      </c>
      <c r="K26" t="s">
        <v>64</v>
      </c>
      <c r="L26" t="s">
        <v>37</v>
      </c>
      <c r="M26" t="s">
        <v>92</v>
      </c>
      <c r="N26" t="s">
        <v>39</v>
      </c>
      <c r="O26" t="s">
        <v>40</v>
      </c>
      <c r="P26" t="s">
        <v>41</v>
      </c>
      <c r="Q26">
        <f>VLOOKUP(E26,binningRules!$B$6:$C$9,2,0)</f>
        <v>61</v>
      </c>
      <c r="R26">
        <v>10</v>
      </c>
      <c r="S26">
        <v>100</v>
      </c>
      <c r="T26" t="b">
        <v>0</v>
      </c>
      <c r="U26">
        <f t="shared" si="1"/>
        <v>9</v>
      </c>
      <c r="V26">
        <v>1</v>
      </c>
      <c r="W26" t="str">
        <f>D27</f>
        <v>SSA_CCF_HRY_E_BEGIN_T_VCCIA_MAX_LFM_CBO0_LLC_TAG_POST_REPAIR</v>
      </c>
      <c r="X26" t="str">
        <f>D27</f>
        <v>SSA_CCF_HRY_E_BEGIN_T_VCCIA_MAX_LFM_CBO0_LLC_TAG_POST_REPAIR</v>
      </c>
      <c r="Y26" t="str">
        <f>D27</f>
        <v>SSA_CCF_HRY_E_BEGIN_T_VCCIA_MAX_LFM_CBO0_LLC_TAG_POST_REPAIR</v>
      </c>
      <c r="Z26" t="str">
        <f>D27</f>
        <v>SSA_CCF_HRY_E_BEGIN_T_VCCIA_MAX_LFM_CBO0_LLC_TAG_POST_REPAIR</v>
      </c>
      <c r="AA26" t="str">
        <f>D27</f>
        <v>SSA_CCF_HRY_E_BEGIN_T_VCCIA_MAX_LFM_CBO0_LLC_TAG_POST_REPAIR</v>
      </c>
      <c r="AB26" t="str">
        <f>D27</f>
        <v>SSA_CCF_HRY_E_BEGIN_T_VCCIA_MAX_LFM_CBO0_LLC_TAG_POST_REPAIR</v>
      </c>
      <c r="AC26" t="str">
        <f>D27</f>
        <v>SSA_CCF_HRY_E_BEGIN_T_VCCIA_MAX_LFM_CBO0_LLC_TAG_POST_REPAIR</v>
      </c>
      <c r="AD26" t="str">
        <f>D27</f>
        <v>SSA_CCF_HRY_E_BEGIN_T_VCCIA_MAX_LFM_CBO0_LLC_TAG_POST_REPAIR</v>
      </c>
      <c r="AE26" t="str">
        <f>D27</f>
        <v>SSA_CCF_HRY_E_BEGIN_T_VCCIA_MAX_LFM_CBO0_LLC_TAG_POST_REPAIR</v>
      </c>
    </row>
    <row r="27" spans="1:31" x14ac:dyDescent="0.25">
      <c r="A27" s="4" t="s">
        <v>27</v>
      </c>
      <c r="B27" s="4" t="s">
        <v>51</v>
      </c>
      <c r="C27" s="4" t="str">
        <f>VLOOKUP(B27,templateLookup!A:B,2,0)</f>
        <v>PrimeMbistVminSearchTestMethod</v>
      </c>
      <c r="D27" t="str">
        <f t="shared" si="5"/>
        <v>SSA_CCF_HRY_E_BEGIN_T_VCCIA_MAX_LFM_CBO0_LLC_TAG_POST_REPAIR</v>
      </c>
      <c r="E27" t="s">
        <v>32</v>
      </c>
      <c r="F27" t="s">
        <v>33</v>
      </c>
      <c r="G27" t="s">
        <v>34</v>
      </c>
      <c r="H27" t="s">
        <v>35</v>
      </c>
      <c r="I27" t="s">
        <v>60</v>
      </c>
      <c r="J27" t="s">
        <v>36</v>
      </c>
      <c r="K27" t="s">
        <v>64</v>
      </c>
      <c r="L27" t="s">
        <v>37</v>
      </c>
      <c r="M27" t="s">
        <v>93</v>
      </c>
      <c r="N27" t="s">
        <v>39</v>
      </c>
      <c r="O27" t="s">
        <v>40</v>
      </c>
      <c r="P27" t="s">
        <v>41</v>
      </c>
      <c r="Q27">
        <f>VLOOKUP(E27,binningRules!$B$6:$C$9,2,0)</f>
        <v>61</v>
      </c>
      <c r="R27">
        <v>10</v>
      </c>
      <c r="S27">
        <v>101</v>
      </c>
      <c r="T27" t="b">
        <v>0</v>
      </c>
      <c r="U27">
        <f t="shared" ref="U27:U33" si="6">COUNTA(W27:AF27)</f>
        <v>9</v>
      </c>
      <c r="V27">
        <v>1</v>
      </c>
      <c r="W27" t="str">
        <f>D28</f>
        <v>SSA_CCF_HRY_E_BEGIN_T_VCCIA_MAX_LFM_CBO0_SAR_POST_REPAIR</v>
      </c>
      <c r="X27" t="str">
        <f>D28</f>
        <v>SSA_CCF_HRY_E_BEGIN_T_VCCIA_MAX_LFM_CBO0_SAR_POST_REPAIR</v>
      </c>
      <c r="Y27" t="str">
        <f>D28</f>
        <v>SSA_CCF_HRY_E_BEGIN_T_VCCIA_MAX_LFM_CBO0_SAR_POST_REPAIR</v>
      </c>
      <c r="Z27" t="str">
        <f>D28</f>
        <v>SSA_CCF_HRY_E_BEGIN_T_VCCIA_MAX_LFM_CBO0_SAR_POST_REPAIR</v>
      </c>
      <c r="AA27" t="str">
        <f>D28</f>
        <v>SSA_CCF_HRY_E_BEGIN_T_VCCIA_MAX_LFM_CBO0_SAR_POST_REPAIR</v>
      </c>
      <c r="AB27" t="str">
        <f>D28</f>
        <v>SSA_CCF_HRY_E_BEGIN_T_VCCIA_MAX_LFM_CBO0_SAR_POST_REPAIR</v>
      </c>
      <c r="AC27" t="str">
        <f>D28</f>
        <v>SSA_CCF_HRY_E_BEGIN_T_VCCIA_MAX_LFM_CBO0_SAR_POST_REPAIR</v>
      </c>
      <c r="AD27" t="str">
        <f>D28</f>
        <v>SSA_CCF_HRY_E_BEGIN_T_VCCIA_MAX_LFM_CBO0_SAR_POST_REPAIR</v>
      </c>
      <c r="AE27" t="str">
        <f>D28</f>
        <v>SSA_CCF_HRY_E_BEGIN_T_VCCIA_MAX_LFM_CBO0_SAR_POST_REPAIR</v>
      </c>
    </row>
    <row r="28" spans="1:31" x14ac:dyDescent="0.25">
      <c r="A28" s="4" t="s">
        <v>27</v>
      </c>
      <c r="B28" s="4" t="s">
        <v>51</v>
      </c>
      <c r="C28" s="4" t="str">
        <f>VLOOKUP(B28,templateLookup!A:B,2,0)</f>
        <v>PrimeMbistVminSearchTestMethod</v>
      </c>
      <c r="D28" t="str">
        <f t="shared" si="5"/>
        <v>SSA_CCF_HRY_E_BEGIN_T_VCCIA_MAX_LFM_CBO0_SAR_POST_REPAIR</v>
      </c>
      <c r="E28" t="s">
        <v>32</v>
      </c>
      <c r="F28" t="s">
        <v>33</v>
      </c>
      <c r="G28" t="s">
        <v>34</v>
      </c>
      <c r="H28" t="s">
        <v>35</v>
      </c>
      <c r="I28" t="s">
        <v>60</v>
      </c>
      <c r="J28" t="s">
        <v>36</v>
      </c>
      <c r="K28" t="s">
        <v>64</v>
      </c>
      <c r="L28" t="s">
        <v>37</v>
      </c>
      <c r="M28" t="s">
        <v>98</v>
      </c>
      <c r="N28" t="s">
        <v>39</v>
      </c>
      <c r="O28" t="s">
        <v>40</v>
      </c>
      <c r="P28" t="s">
        <v>41</v>
      </c>
      <c r="Q28">
        <f>VLOOKUP(E28,binningRules!$B$6:$C$9,2,0)</f>
        <v>61</v>
      </c>
      <c r="R28">
        <v>10</v>
      </c>
      <c r="S28">
        <v>102</v>
      </c>
      <c r="T28" t="b">
        <v>0</v>
      </c>
      <c r="U28">
        <f t="shared" si="6"/>
        <v>9</v>
      </c>
      <c r="V28">
        <v>1</v>
      </c>
      <c r="W28" t="str">
        <f>D29</f>
        <v>LSA_CCF_HRY_E_BEGIN_T_VCCIA_MAX_LFM_CBO0_LSA_ALL_POST_REPAIR</v>
      </c>
      <c r="X28" t="str">
        <f>D29</f>
        <v>LSA_CCF_HRY_E_BEGIN_T_VCCIA_MAX_LFM_CBO0_LSA_ALL_POST_REPAIR</v>
      </c>
      <c r="Y28" t="str">
        <f>D29</f>
        <v>LSA_CCF_HRY_E_BEGIN_T_VCCIA_MAX_LFM_CBO0_LSA_ALL_POST_REPAIR</v>
      </c>
      <c r="Z28" t="str">
        <f>D29</f>
        <v>LSA_CCF_HRY_E_BEGIN_T_VCCIA_MAX_LFM_CBO0_LSA_ALL_POST_REPAIR</v>
      </c>
      <c r="AA28" t="str">
        <f>D29</f>
        <v>LSA_CCF_HRY_E_BEGIN_T_VCCIA_MAX_LFM_CBO0_LSA_ALL_POST_REPAIR</v>
      </c>
      <c r="AB28" t="str">
        <f>D29</f>
        <v>LSA_CCF_HRY_E_BEGIN_T_VCCIA_MAX_LFM_CBO0_LSA_ALL_POST_REPAIR</v>
      </c>
      <c r="AC28" t="str">
        <f>D29</f>
        <v>LSA_CCF_HRY_E_BEGIN_T_VCCIA_MAX_LFM_CBO0_LSA_ALL_POST_REPAIR</v>
      </c>
      <c r="AD28" t="str">
        <f>D29</f>
        <v>LSA_CCF_HRY_E_BEGIN_T_VCCIA_MAX_LFM_CBO0_LSA_ALL_POST_REPAIR</v>
      </c>
      <c r="AE28" t="str">
        <f>D29</f>
        <v>LSA_CCF_HRY_E_BEGIN_T_VCCIA_MAX_LFM_CBO0_LSA_ALL_POST_REPAIR</v>
      </c>
    </row>
    <row r="29" spans="1:31" x14ac:dyDescent="0.25">
      <c r="A29" s="4" t="s">
        <v>27</v>
      </c>
      <c r="B29" s="4" t="s">
        <v>51</v>
      </c>
      <c r="C29" s="4" t="str">
        <f>VLOOKUP(B29,templateLookup!A:B,2,0)</f>
        <v>PrimeMbistVminSearchTestMethod</v>
      </c>
      <c r="D29" t="str">
        <f t="shared" si="5"/>
        <v>LSA_CCF_HRY_E_BEGIN_T_VCCIA_MAX_LFM_CBO0_LSA_ALL_POST_REPAIR</v>
      </c>
      <c r="E29" t="s">
        <v>68</v>
      </c>
      <c r="F29" t="s">
        <v>33</v>
      </c>
      <c r="G29" t="s">
        <v>34</v>
      </c>
      <c r="H29" t="s">
        <v>35</v>
      </c>
      <c r="I29" t="s">
        <v>60</v>
      </c>
      <c r="J29" t="s">
        <v>36</v>
      </c>
      <c r="K29" t="s">
        <v>64</v>
      </c>
      <c r="L29" t="s">
        <v>37</v>
      </c>
      <c r="M29" t="s">
        <v>94</v>
      </c>
      <c r="N29" t="s">
        <v>39</v>
      </c>
      <c r="O29" t="s">
        <v>40</v>
      </c>
      <c r="P29" t="s">
        <v>41</v>
      </c>
      <c r="Q29">
        <f>VLOOKUP(E29,binningRules!$B$6:$C$9,2,0)</f>
        <v>21</v>
      </c>
      <c r="R29">
        <v>10</v>
      </c>
      <c r="S29">
        <v>103</v>
      </c>
      <c r="T29" t="b">
        <v>0</v>
      </c>
      <c r="U29">
        <f t="shared" si="6"/>
        <v>9</v>
      </c>
      <c r="V29">
        <v>1</v>
      </c>
      <c r="W29" t="str">
        <f>D30</f>
        <v>SSA_CCF_HRY_E_BEGIN_T_VCCIA_MAX_LFM_CBO1_LLC_DAT_POST_REPAIR</v>
      </c>
      <c r="X29" t="str">
        <f>D30</f>
        <v>SSA_CCF_HRY_E_BEGIN_T_VCCIA_MAX_LFM_CBO1_LLC_DAT_POST_REPAIR</v>
      </c>
      <c r="Y29" t="str">
        <f>D30</f>
        <v>SSA_CCF_HRY_E_BEGIN_T_VCCIA_MAX_LFM_CBO1_LLC_DAT_POST_REPAIR</v>
      </c>
      <c r="Z29" t="str">
        <f>D30</f>
        <v>SSA_CCF_HRY_E_BEGIN_T_VCCIA_MAX_LFM_CBO1_LLC_DAT_POST_REPAIR</v>
      </c>
      <c r="AA29" t="str">
        <f>D30</f>
        <v>SSA_CCF_HRY_E_BEGIN_T_VCCIA_MAX_LFM_CBO1_LLC_DAT_POST_REPAIR</v>
      </c>
      <c r="AB29" t="str">
        <f>D30</f>
        <v>SSA_CCF_HRY_E_BEGIN_T_VCCIA_MAX_LFM_CBO1_LLC_DAT_POST_REPAIR</v>
      </c>
      <c r="AC29" t="str">
        <f>D30</f>
        <v>SSA_CCF_HRY_E_BEGIN_T_VCCIA_MAX_LFM_CBO1_LLC_DAT_POST_REPAIR</v>
      </c>
      <c r="AD29" t="str">
        <f>D30</f>
        <v>SSA_CCF_HRY_E_BEGIN_T_VCCIA_MAX_LFM_CBO1_LLC_DAT_POST_REPAIR</v>
      </c>
      <c r="AE29" t="str">
        <f>D30</f>
        <v>SSA_CCF_HRY_E_BEGIN_T_VCCIA_MAX_LFM_CBO1_LLC_DAT_POST_REPAIR</v>
      </c>
    </row>
    <row r="30" spans="1:31" x14ac:dyDescent="0.25">
      <c r="A30" s="4" t="s">
        <v>27</v>
      </c>
      <c r="B30" s="4" t="s">
        <v>51</v>
      </c>
      <c r="C30" s="4" t="str">
        <f>VLOOKUP(B30,templateLookup!A:B,2,0)</f>
        <v>PrimeMbistVminSearchTestMethod</v>
      </c>
      <c r="D30" t="str">
        <f t="shared" si="5"/>
        <v>SSA_CCF_HRY_E_BEGIN_T_VCCIA_MAX_LFM_CBO1_LLC_DAT_POST_REPAIR</v>
      </c>
      <c r="E30" t="s">
        <v>32</v>
      </c>
      <c r="F30" t="s">
        <v>33</v>
      </c>
      <c r="G30" t="s">
        <v>34</v>
      </c>
      <c r="H30" t="s">
        <v>35</v>
      </c>
      <c r="I30" t="s">
        <v>60</v>
      </c>
      <c r="J30" t="s">
        <v>36</v>
      </c>
      <c r="K30" t="s">
        <v>64</v>
      </c>
      <c r="L30" t="s">
        <v>37</v>
      </c>
      <c r="M30" t="s">
        <v>95</v>
      </c>
      <c r="N30" t="s">
        <v>39</v>
      </c>
      <c r="O30" t="s">
        <v>40</v>
      </c>
      <c r="P30" t="s">
        <v>41</v>
      </c>
      <c r="Q30">
        <f>VLOOKUP(E30,binningRules!$B$6:$C$9,2,0)</f>
        <v>61</v>
      </c>
      <c r="R30">
        <v>10</v>
      </c>
      <c r="S30">
        <v>104</v>
      </c>
      <c r="T30" t="b">
        <v>0</v>
      </c>
      <c r="U30">
        <f t="shared" si="6"/>
        <v>9</v>
      </c>
      <c r="V30">
        <v>1</v>
      </c>
      <c r="W30" t="str">
        <f>D31</f>
        <v>SSA_CCF_HRY_E_BEGIN_T_VCCIA_MAX_LFM_CBO1_LLC_TAG_POST_REPAIR</v>
      </c>
      <c r="X30" t="str">
        <f>D31</f>
        <v>SSA_CCF_HRY_E_BEGIN_T_VCCIA_MAX_LFM_CBO1_LLC_TAG_POST_REPAIR</v>
      </c>
      <c r="Y30" t="str">
        <f>D31</f>
        <v>SSA_CCF_HRY_E_BEGIN_T_VCCIA_MAX_LFM_CBO1_LLC_TAG_POST_REPAIR</v>
      </c>
      <c r="Z30" t="str">
        <f>D31</f>
        <v>SSA_CCF_HRY_E_BEGIN_T_VCCIA_MAX_LFM_CBO1_LLC_TAG_POST_REPAIR</v>
      </c>
      <c r="AA30" t="str">
        <f>D31</f>
        <v>SSA_CCF_HRY_E_BEGIN_T_VCCIA_MAX_LFM_CBO1_LLC_TAG_POST_REPAIR</v>
      </c>
      <c r="AB30" t="str">
        <f>D31</f>
        <v>SSA_CCF_HRY_E_BEGIN_T_VCCIA_MAX_LFM_CBO1_LLC_TAG_POST_REPAIR</v>
      </c>
      <c r="AC30" t="str">
        <f>D31</f>
        <v>SSA_CCF_HRY_E_BEGIN_T_VCCIA_MAX_LFM_CBO1_LLC_TAG_POST_REPAIR</v>
      </c>
      <c r="AD30" t="str">
        <f>D31</f>
        <v>SSA_CCF_HRY_E_BEGIN_T_VCCIA_MAX_LFM_CBO1_LLC_TAG_POST_REPAIR</v>
      </c>
      <c r="AE30" t="str">
        <f>D31</f>
        <v>SSA_CCF_HRY_E_BEGIN_T_VCCIA_MAX_LFM_CBO1_LLC_TAG_POST_REPAIR</v>
      </c>
    </row>
    <row r="31" spans="1:31" x14ac:dyDescent="0.25">
      <c r="A31" s="4" t="s">
        <v>27</v>
      </c>
      <c r="B31" s="4" t="s">
        <v>51</v>
      </c>
      <c r="C31" s="4" t="str">
        <f>VLOOKUP(B31,templateLookup!A:B,2,0)</f>
        <v>PrimeMbistVminSearchTestMethod</v>
      </c>
      <c r="D31" t="str">
        <f t="shared" si="5"/>
        <v>SSA_CCF_HRY_E_BEGIN_T_VCCIA_MAX_LFM_CBO1_LLC_TAG_POST_REPAIR</v>
      </c>
      <c r="E31" t="s">
        <v>32</v>
      </c>
      <c r="F31" t="s">
        <v>33</v>
      </c>
      <c r="G31" t="s">
        <v>34</v>
      </c>
      <c r="H31" t="s">
        <v>35</v>
      </c>
      <c r="I31" t="s">
        <v>60</v>
      </c>
      <c r="J31" t="s">
        <v>36</v>
      </c>
      <c r="K31" t="s">
        <v>64</v>
      </c>
      <c r="L31" t="s">
        <v>37</v>
      </c>
      <c r="M31" t="s">
        <v>96</v>
      </c>
      <c r="N31" t="s">
        <v>39</v>
      </c>
      <c r="O31" t="s">
        <v>40</v>
      </c>
      <c r="P31" t="s">
        <v>41</v>
      </c>
      <c r="Q31">
        <f>VLOOKUP(E31,binningRules!$B$6:$C$9,2,0)</f>
        <v>61</v>
      </c>
      <c r="R31">
        <v>10</v>
      </c>
      <c r="S31">
        <v>105</v>
      </c>
      <c r="T31" t="b">
        <v>0</v>
      </c>
      <c r="U31">
        <f t="shared" si="6"/>
        <v>9</v>
      </c>
      <c r="V31">
        <v>1</v>
      </c>
      <c r="W31" t="str">
        <f>D32</f>
        <v>SSA_CCF_HRY_E_BEGIN_T_VCCIA_MAX_LFM_CBO1_SAR_POST_REPAIR</v>
      </c>
      <c r="X31" t="str">
        <f>D32</f>
        <v>SSA_CCF_HRY_E_BEGIN_T_VCCIA_MAX_LFM_CBO1_SAR_POST_REPAIR</v>
      </c>
      <c r="Y31" t="str">
        <f>D32</f>
        <v>SSA_CCF_HRY_E_BEGIN_T_VCCIA_MAX_LFM_CBO1_SAR_POST_REPAIR</v>
      </c>
      <c r="Z31" t="str">
        <f>D32</f>
        <v>SSA_CCF_HRY_E_BEGIN_T_VCCIA_MAX_LFM_CBO1_SAR_POST_REPAIR</v>
      </c>
      <c r="AA31" t="str">
        <f>D32</f>
        <v>SSA_CCF_HRY_E_BEGIN_T_VCCIA_MAX_LFM_CBO1_SAR_POST_REPAIR</v>
      </c>
      <c r="AB31" t="str">
        <f>D32</f>
        <v>SSA_CCF_HRY_E_BEGIN_T_VCCIA_MAX_LFM_CBO1_SAR_POST_REPAIR</v>
      </c>
      <c r="AC31" t="str">
        <f>D32</f>
        <v>SSA_CCF_HRY_E_BEGIN_T_VCCIA_MAX_LFM_CBO1_SAR_POST_REPAIR</v>
      </c>
      <c r="AD31" t="str">
        <f>D32</f>
        <v>SSA_CCF_HRY_E_BEGIN_T_VCCIA_MAX_LFM_CBO1_SAR_POST_REPAIR</v>
      </c>
      <c r="AE31" t="str">
        <f>D32</f>
        <v>SSA_CCF_HRY_E_BEGIN_T_VCCIA_MAX_LFM_CBO1_SAR_POST_REPAIR</v>
      </c>
    </row>
    <row r="32" spans="1:31" x14ac:dyDescent="0.25">
      <c r="A32" s="4" t="s">
        <v>27</v>
      </c>
      <c r="B32" s="4" t="s">
        <v>51</v>
      </c>
      <c r="C32" s="4" t="str">
        <f>VLOOKUP(B32,templateLookup!A:B,2,0)</f>
        <v>PrimeMbistVminSearchTestMethod</v>
      </c>
      <c r="D32" t="str">
        <f t="shared" si="5"/>
        <v>SSA_CCF_HRY_E_BEGIN_T_VCCIA_MAX_LFM_CBO1_SAR_POST_REPAIR</v>
      </c>
      <c r="E32" t="s">
        <v>32</v>
      </c>
      <c r="F32" t="s">
        <v>33</v>
      </c>
      <c r="G32" t="s">
        <v>34</v>
      </c>
      <c r="H32" t="s">
        <v>35</v>
      </c>
      <c r="I32" t="s">
        <v>60</v>
      </c>
      <c r="J32" t="s">
        <v>36</v>
      </c>
      <c r="K32" t="s">
        <v>64</v>
      </c>
      <c r="L32" t="s">
        <v>37</v>
      </c>
      <c r="M32" t="s">
        <v>99</v>
      </c>
      <c r="N32" t="s">
        <v>39</v>
      </c>
      <c r="O32" t="s">
        <v>40</v>
      </c>
      <c r="P32" t="s">
        <v>41</v>
      </c>
      <c r="Q32">
        <f>VLOOKUP(E32,binningRules!$B$6:$C$9,2,0)</f>
        <v>61</v>
      </c>
      <c r="R32">
        <v>10</v>
      </c>
      <c r="S32">
        <v>106</v>
      </c>
      <c r="T32" t="b">
        <v>0</v>
      </c>
      <c r="U32">
        <f t="shared" si="6"/>
        <v>9</v>
      </c>
      <c r="V32">
        <v>1</v>
      </c>
      <c r="W32" t="str">
        <f>D33</f>
        <v>LSA_CCF_HRY_E_BEGIN_T_VCCIA_MAX_LFM_CBO1_LSA_ALL_POST_REPAIR</v>
      </c>
      <c r="X32" t="str">
        <f>D33</f>
        <v>LSA_CCF_HRY_E_BEGIN_T_VCCIA_MAX_LFM_CBO1_LSA_ALL_POST_REPAIR</v>
      </c>
      <c r="Y32" t="str">
        <f>D33</f>
        <v>LSA_CCF_HRY_E_BEGIN_T_VCCIA_MAX_LFM_CBO1_LSA_ALL_POST_REPAIR</v>
      </c>
      <c r="Z32" t="str">
        <f>D33</f>
        <v>LSA_CCF_HRY_E_BEGIN_T_VCCIA_MAX_LFM_CBO1_LSA_ALL_POST_REPAIR</v>
      </c>
      <c r="AA32" t="str">
        <f>D33</f>
        <v>LSA_CCF_HRY_E_BEGIN_T_VCCIA_MAX_LFM_CBO1_LSA_ALL_POST_REPAIR</v>
      </c>
      <c r="AB32" t="str">
        <f>D33</f>
        <v>LSA_CCF_HRY_E_BEGIN_T_VCCIA_MAX_LFM_CBO1_LSA_ALL_POST_REPAIR</v>
      </c>
      <c r="AC32" t="str">
        <f>D33</f>
        <v>LSA_CCF_HRY_E_BEGIN_T_VCCIA_MAX_LFM_CBO1_LSA_ALL_POST_REPAIR</v>
      </c>
      <c r="AD32" t="str">
        <f>D33</f>
        <v>LSA_CCF_HRY_E_BEGIN_T_VCCIA_MAX_LFM_CBO1_LSA_ALL_POST_REPAIR</v>
      </c>
      <c r="AE32" t="str">
        <f>D33</f>
        <v>LSA_CCF_HRY_E_BEGIN_T_VCCIA_MAX_LFM_CBO1_LSA_ALL_POST_REPAIR</v>
      </c>
    </row>
    <row r="33" spans="1:31" x14ac:dyDescent="0.25">
      <c r="A33" s="4" t="s">
        <v>27</v>
      </c>
      <c r="B33" s="4" t="s">
        <v>51</v>
      </c>
      <c r="C33" s="4" t="str">
        <f>VLOOKUP(B33,templateLookup!A:B,2,0)</f>
        <v>PrimeMbistVminSearchTestMethod</v>
      </c>
      <c r="D33" t="str">
        <f t="shared" si="5"/>
        <v>LSA_CCF_HRY_E_BEGIN_T_VCCIA_MAX_LFM_CBO1_LSA_ALL_POST_REPAIR</v>
      </c>
      <c r="E33" t="s">
        <v>68</v>
      </c>
      <c r="F33" t="s">
        <v>33</v>
      </c>
      <c r="G33" t="s">
        <v>34</v>
      </c>
      <c r="H33" t="s">
        <v>35</v>
      </c>
      <c r="I33" t="s">
        <v>60</v>
      </c>
      <c r="J33" t="s">
        <v>36</v>
      </c>
      <c r="K33" t="s">
        <v>64</v>
      </c>
      <c r="L33" t="s">
        <v>37</v>
      </c>
      <c r="M33" t="s">
        <v>97</v>
      </c>
      <c r="N33" t="s">
        <v>39</v>
      </c>
      <c r="O33" t="s">
        <v>40</v>
      </c>
      <c r="P33" t="s">
        <v>41</v>
      </c>
      <c r="Q33">
        <f>VLOOKUP(E33,binningRules!$B$6:$C$9,2,0)</f>
        <v>21</v>
      </c>
      <c r="R33">
        <v>10</v>
      </c>
      <c r="S33">
        <v>107</v>
      </c>
      <c r="T33" t="b">
        <v>0</v>
      </c>
      <c r="U33">
        <f t="shared" si="6"/>
        <v>9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5">
      <c r="A34" s="4" t="s">
        <v>27</v>
      </c>
      <c r="B34" s="4" t="s">
        <v>46</v>
      </c>
      <c r="C34" s="4" t="str">
        <f>VLOOKUP(B34,templateLookup!A:B,2,0)</f>
        <v>COMPOSITE</v>
      </c>
    </row>
    <row r="35" spans="1:31" s="9" customFormat="1" x14ac:dyDescent="0.25">
      <c r="A35" s="9" t="s">
        <v>27</v>
      </c>
      <c r="B35" s="9" t="s">
        <v>46</v>
      </c>
      <c r="C35" s="9" t="str">
        <f>VLOOKUP(B35,templateLookup!A:B,2,0)</f>
        <v>COMPOSITE</v>
      </c>
    </row>
    <row r="36" spans="1:31" s="9" customFormat="1" x14ac:dyDescent="0.25">
      <c r="A36" s="9" t="s">
        <v>55</v>
      </c>
      <c r="B36" s="9" t="s">
        <v>28</v>
      </c>
      <c r="C36" s="9" t="str">
        <f>VLOOKUP(B36,templateLookup!A:B,2,0)</f>
        <v>COMPOSITE</v>
      </c>
      <c r="D36" s="9" t="s">
        <v>55</v>
      </c>
    </row>
    <row r="37" spans="1:31" x14ac:dyDescent="0.25">
      <c r="A37" s="6" t="s">
        <v>55</v>
      </c>
      <c r="B37" s="6" t="s">
        <v>56</v>
      </c>
      <c r="C37" s="6" t="str">
        <f>VLOOKUP(B37,templateLookup!A:B,2,0)</f>
        <v>PrimeVminSearchTestMethod</v>
      </c>
      <c r="D37" t="str">
        <f t="shared" ref="D37:D42" si="7">E37&amp;"_"&amp;F37&amp;"_"&amp;G37&amp;"_"&amp;H37&amp;"_"&amp;A37&amp;"_"&amp;I37&amp;"_"&amp;J37&amp;"_"&amp;K37&amp;"_"&amp;L37&amp;"_"&amp;M37</f>
        <v>SSA_CCF_VMIN_K_PREHVQK_T_VCCIA_MIN_LFM_CBO</v>
      </c>
      <c r="E37" t="s">
        <v>32</v>
      </c>
      <c r="F37" t="s">
        <v>33</v>
      </c>
      <c r="G37" t="s">
        <v>57</v>
      </c>
      <c r="H37" t="s">
        <v>58</v>
      </c>
      <c r="I37" t="s">
        <v>60</v>
      </c>
      <c r="J37" t="s">
        <v>36</v>
      </c>
      <c r="K37" t="s">
        <v>63</v>
      </c>
      <c r="L37" t="s">
        <v>37</v>
      </c>
      <c r="M37" t="s">
        <v>65</v>
      </c>
      <c r="N37" t="s">
        <v>39</v>
      </c>
      <c r="O37" t="s">
        <v>40</v>
      </c>
      <c r="P37" t="s">
        <v>41</v>
      </c>
      <c r="Q37">
        <f>VLOOKUP(E37,binningRules!$B$6:$C$9,2,0)</f>
        <v>61</v>
      </c>
      <c r="R37">
        <v>20</v>
      </c>
      <c r="S37">
        <v>200</v>
      </c>
      <c r="T37" t="b">
        <v>0</v>
      </c>
      <c r="U37">
        <f t="shared" ref="U37:U42" si="8">COUNTA(W37:AF37)</f>
        <v>2</v>
      </c>
      <c r="V37">
        <v>1</v>
      </c>
      <c r="W37" t="str">
        <f>D38</f>
        <v>SSA_CCF_VMIN_K_PREHVQK_T_VCCSA_MIN_LFM_PMA</v>
      </c>
      <c r="X37" t="str">
        <f>D38</f>
        <v>SSA_CCF_VMIN_K_PREHVQK_T_VCCSA_MIN_LFM_PMA</v>
      </c>
    </row>
    <row r="38" spans="1:31" x14ac:dyDescent="0.25">
      <c r="A38" s="6" t="s">
        <v>55</v>
      </c>
      <c r="B38" s="6" t="s">
        <v>56</v>
      </c>
      <c r="C38" s="6" t="str">
        <f>VLOOKUP(B38,templateLookup!A:B,2,0)</f>
        <v>PrimeVminSearchTestMethod</v>
      </c>
      <c r="D38" t="str">
        <f t="shared" si="7"/>
        <v>SSA_CCF_VMIN_K_PREHVQK_T_VCCSA_MIN_LFM_PMA</v>
      </c>
      <c r="E38" t="s">
        <v>32</v>
      </c>
      <c r="F38" t="s">
        <v>33</v>
      </c>
      <c r="G38" t="s">
        <v>57</v>
      </c>
      <c r="H38" t="s">
        <v>58</v>
      </c>
      <c r="I38" t="s">
        <v>60</v>
      </c>
      <c r="J38" t="s">
        <v>66</v>
      </c>
      <c r="K38" t="s">
        <v>63</v>
      </c>
      <c r="L38" t="s">
        <v>37</v>
      </c>
      <c r="M38" t="s">
        <v>67</v>
      </c>
      <c r="N38" t="s">
        <v>39</v>
      </c>
      <c r="O38" t="s">
        <v>40</v>
      </c>
      <c r="P38" t="s">
        <v>41</v>
      </c>
      <c r="Q38">
        <f>VLOOKUP(E38,binningRules!$B$6:$C$9,2,0)</f>
        <v>61</v>
      </c>
      <c r="R38">
        <v>20</v>
      </c>
      <c r="S38">
        <v>201</v>
      </c>
      <c r="T38" t="b">
        <v>0</v>
      </c>
      <c r="U38">
        <f t="shared" si="8"/>
        <v>2</v>
      </c>
      <c r="V38">
        <v>1</v>
      </c>
      <c r="W38" t="str">
        <f>D39</f>
        <v>LSA_CCF_VMIN_K_PREHVQK_T_VCCIA_MIN_LFM_CBO</v>
      </c>
      <c r="X38" t="str">
        <f>D39</f>
        <v>LSA_CCF_VMIN_K_PREHVQK_T_VCCIA_MIN_LFM_CBO</v>
      </c>
    </row>
    <row r="39" spans="1:31" x14ac:dyDescent="0.25">
      <c r="A39" s="6" t="s">
        <v>55</v>
      </c>
      <c r="B39" s="6" t="s">
        <v>56</v>
      </c>
      <c r="C39" s="6" t="str">
        <f>VLOOKUP(B39,templateLookup!A:B,2,0)</f>
        <v>PrimeVminSearchTestMethod</v>
      </c>
      <c r="D39" t="str">
        <f t="shared" si="7"/>
        <v>LSA_CCF_VMIN_K_PREHVQK_T_VCCIA_MIN_LFM_CBO</v>
      </c>
      <c r="E39" t="s">
        <v>68</v>
      </c>
      <c r="F39" t="s">
        <v>33</v>
      </c>
      <c r="G39" t="s">
        <v>57</v>
      </c>
      <c r="H39" t="s">
        <v>58</v>
      </c>
      <c r="I39" t="s">
        <v>60</v>
      </c>
      <c r="J39" t="s">
        <v>36</v>
      </c>
      <c r="K39" t="s">
        <v>63</v>
      </c>
      <c r="L39" t="s">
        <v>37</v>
      </c>
      <c r="M39" t="s">
        <v>65</v>
      </c>
      <c r="N39" t="s">
        <v>39</v>
      </c>
      <c r="O39" t="s">
        <v>40</v>
      </c>
      <c r="P39" t="s">
        <v>41</v>
      </c>
      <c r="Q39">
        <f>VLOOKUP(E39,binningRules!$B$6:$C$9,2,0)</f>
        <v>21</v>
      </c>
      <c r="R39">
        <v>20</v>
      </c>
      <c r="S39">
        <v>202</v>
      </c>
      <c r="T39" t="b">
        <v>0</v>
      </c>
      <c r="U39">
        <f t="shared" si="8"/>
        <v>2</v>
      </c>
      <c r="V39">
        <v>1</v>
      </c>
      <c r="W39" t="str">
        <f>D40</f>
        <v>LSA_CCF_VMIN_K_PREHVQK_T_VCCIA_MIN_LFM_SBO</v>
      </c>
      <c r="X39" t="str">
        <f>D40</f>
        <v>LSA_CCF_VMIN_K_PREHVQK_T_VCCIA_MIN_LFM_SBO</v>
      </c>
    </row>
    <row r="40" spans="1:31" x14ac:dyDescent="0.25">
      <c r="A40" s="6" t="s">
        <v>55</v>
      </c>
      <c r="B40" s="6" t="s">
        <v>56</v>
      </c>
      <c r="C40" s="6" t="str">
        <f>VLOOKUP(B40,templateLookup!A:B,2,0)</f>
        <v>PrimeVminSearchTestMethod</v>
      </c>
      <c r="D40" t="str">
        <f t="shared" si="7"/>
        <v>LSA_CCF_VMIN_K_PREHVQK_T_VCCIA_MIN_LFM_SBO</v>
      </c>
      <c r="E40" t="s">
        <v>68</v>
      </c>
      <c r="F40" t="s">
        <v>33</v>
      </c>
      <c r="G40" t="s">
        <v>57</v>
      </c>
      <c r="H40" t="s">
        <v>58</v>
      </c>
      <c r="I40" t="s">
        <v>60</v>
      </c>
      <c r="J40" t="s">
        <v>36</v>
      </c>
      <c r="K40" t="s">
        <v>63</v>
      </c>
      <c r="L40" t="s">
        <v>37</v>
      </c>
      <c r="M40" t="s">
        <v>69</v>
      </c>
      <c r="N40" t="s">
        <v>39</v>
      </c>
      <c r="O40" t="s">
        <v>40</v>
      </c>
      <c r="P40" t="s">
        <v>41</v>
      </c>
      <c r="Q40">
        <f>VLOOKUP(E40,binningRules!$B$6:$C$9,2,0)</f>
        <v>21</v>
      </c>
      <c r="R40">
        <v>20</v>
      </c>
      <c r="S40">
        <v>203</v>
      </c>
      <c r="T40" t="b">
        <v>0</v>
      </c>
      <c r="U40">
        <f t="shared" si="8"/>
        <v>2</v>
      </c>
      <c r="V40">
        <v>1</v>
      </c>
      <c r="W40" t="str">
        <f>D41</f>
        <v>ROM_CCF_VMIN_K_PREHVQK_T_VCCSA_MIN_LFM_PMA</v>
      </c>
      <c r="X40" t="str">
        <f>D41</f>
        <v>ROM_CCF_VMIN_K_PREHVQK_T_VCCSA_MIN_LFM_PMA</v>
      </c>
    </row>
    <row r="41" spans="1:31" x14ac:dyDescent="0.25">
      <c r="A41" s="6" t="s">
        <v>55</v>
      </c>
      <c r="B41" s="6" t="s">
        <v>56</v>
      </c>
      <c r="C41" s="6" t="str">
        <f>VLOOKUP(B41,templateLookup!A:B,2,0)</f>
        <v>PrimeVminSearchTestMethod</v>
      </c>
      <c r="D41" t="str">
        <f t="shared" si="7"/>
        <v>ROM_CCF_VMIN_K_PREHVQK_T_VCCSA_MIN_LFM_PMA</v>
      </c>
      <c r="E41" t="s">
        <v>70</v>
      </c>
      <c r="F41" t="s">
        <v>33</v>
      </c>
      <c r="G41" t="s">
        <v>57</v>
      </c>
      <c r="H41" t="s">
        <v>58</v>
      </c>
      <c r="I41" t="s">
        <v>60</v>
      </c>
      <c r="J41" t="s">
        <v>66</v>
      </c>
      <c r="K41" t="s">
        <v>63</v>
      </c>
      <c r="L41" t="s">
        <v>37</v>
      </c>
      <c r="M41" t="s">
        <v>67</v>
      </c>
      <c r="N41" t="s">
        <v>39</v>
      </c>
      <c r="O41" t="s">
        <v>40</v>
      </c>
      <c r="P41" t="s">
        <v>41</v>
      </c>
      <c r="Q41">
        <f>VLOOKUP(E41,binningRules!$B$6:$C$9,2,0)</f>
        <v>21</v>
      </c>
      <c r="R41">
        <v>20</v>
      </c>
      <c r="S41">
        <v>204</v>
      </c>
      <c r="T41" t="b">
        <v>0</v>
      </c>
      <c r="U41">
        <f t="shared" si="8"/>
        <v>2</v>
      </c>
      <c r="V41">
        <v>1</v>
      </c>
      <c r="W41" t="str">
        <f>D42</f>
        <v>ROM_CCF_VMIN_K_PREHVQK_T_VCCIA_MIN_LFM_SBO</v>
      </c>
      <c r="X41" t="str">
        <f>D42</f>
        <v>ROM_CCF_VMIN_K_PREHVQK_T_VCCIA_MIN_LFM_SBO</v>
      </c>
    </row>
    <row r="42" spans="1:31" x14ac:dyDescent="0.25">
      <c r="A42" s="6" t="s">
        <v>55</v>
      </c>
      <c r="B42" s="6" t="s">
        <v>56</v>
      </c>
      <c r="C42" s="6" t="str">
        <f>VLOOKUP(B42,templateLookup!A:B,2,0)</f>
        <v>PrimeVminSearchTestMethod</v>
      </c>
      <c r="D42" t="str">
        <f t="shared" si="7"/>
        <v>ROM_CCF_VMIN_K_PREHVQK_T_VCCIA_MIN_LFM_SBO</v>
      </c>
      <c r="E42" t="s">
        <v>70</v>
      </c>
      <c r="F42" t="s">
        <v>33</v>
      </c>
      <c r="G42" t="s">
        <v>57</v>
      </c>
      <c r="H42" t="s">
        <v>58</v>
      </c>
      <c r="I42" t="s">
        <v>60</v>
      </c>
      <c r="J42" t="s">
        <v>36</v>
      </c>
      <c r="K42" t="s">
        <v>63</v>
      </c>
      <c r="L42" t="s">
        <v>37</v>
      </c>
      <c r="M42" t="s">
        <v>69</v>
      </c>
      <c r="N42" t="s">
        <v>39</v>
      </c>
      <c r="O42" t="s">
        <v>40</v>
      </c>
      <c r="P42" t="s">
        <v>41</v>
      </c>
      <c r="Q42">
        <f>VLOOKUP(E42,binningRules!$B$6:$C$9,2,0)</f>
        <v>21</v>
      </c>
      <c r="R42">
        <v>20</v>
      </c>
      <c r="S42">
        <v>205</v>
      </c>
      <c r="T42" t="b">
        <v>0</v>
      </c>
      <c r="U42">
        <f t="shared" si="8"/>
        <v>2</v>
      </c>
      <c r="V42">
        <v>1</v>
      </c>
      <c r="W42">
        <v>1</v>
      </c>
      <c r="X42">
        <v>1</v>
      </c>
    </row>
    <row r="43" spans="1:31" s="9" customFormat="1" x14ac:dyDescent="0.25">
      <c r="A43" s="9" t="s">
        <v>55</v>
      </c>
      <c r="B43" s="9" t="s">
        <v>46</v>
      </c>
      <c r="C43" s="9" t="str">
        <f>VLOOKUP(B43,templateLookup!A:B,2,0)</f>
        <v>COMPOSITE</v>
      </c>
    </row>
    <row r="44" spans="1:31" s="9" customFormat="1" x14ac:dyDescent="0.25">
      <c r="A44" s="9" t="s">
        <v>73</v>
      </c>
      <c r="B44" s="9" t="s">
        <v>28</v>
      </c>
      <c r="C44" s="9" t="str">
        <f>VLOOKUP(B44,templateLookup!A:B,2,0)</f>
        <v>COMPOSITE</v>
      </c>
      <c r="D44" s="9" t="s">
        <v>73</v>
      </c>
    </row>
    <row r="45" spans="1:31" x14ac:dyDescent="0.25">
      <c r="A45" s="8" t="s">
        <v>73</v>
      </c>
      <c r="B45" s="8" t="s">
        <v>74</v>
      </c>
      <c r="C45" s="8" t="str">
        <f>VLOOKUP(B45,templateLookup!A:B,2,0)</f>
        <v>PrimeHvqkTestMethod</v>
      </c>
      <c r="D45" t="str">
        <f>E45&amp;"_"&amp;F45&amp;"_"&amp;G45&amp;"_"&amp;H45&amp;"_"&amp;A45&amp;"_"&amp;I45&amp;"_"&amp;J45&amp;"_"&amp;K45&amp;"_"&amp;L45&amp;"_"&amp;M45</f>
        <v>ALL_CCF_STRESS_K_STRESS_T_VCCIA_MAX_LFM_CBO_SBO</v>
      </c>
      <c r="E45" t="s">
        <v>49</v>
      </c>
      <c r="F45" t="s">
        <v>33</v>
      </c>
      <c r="G45" t="s">
        <v>73</v>
      </c>
      <c r="H45" t="s">
        <v>58</v>
      </c>
      <c r="I45" t="s">
        <v>60</v>
      </c>
      <c r="J45" t="s">
        <v>36</v>
      </c>
      <c r="K45" t="s">
        <v>64</v>
      </c>
      <c r="L45" t="s">
        <v>37</v>
      </c>
      <c r="M45" t="s">
        <v>77</v>
      </c>
      <c r="N45" t="s">
        <v>39</v>
      </c>
      <c r="O45" t="s">
        <v>40</v>
      </c>
      <c r="P45" t="s">
        <v>41</v>
      </c>
      <c r="Q45">
        <v>17</v>
      </c>
      <c r="R45">
        <f>VLOOKUP(E45,binningRules!$B$6:$C$9,2,0)</f>
        <v>61</v>
      </c>
      <c r="S45">
        <v>300</v>
      </c>
      <c r="T45" t="b">
        <v>0</v>
      </c>
      <c r="U45">
        <f t="shared" ref="U45:U46" si="9">COUNTA(W45:AF45)</f>
        <v>4</v>
      </c>
      <c r="V45" t="s">
        <v>140</v>
      </c>
      <c r="W45" t="str">
        <f>D46</f>
        <v>ALL_CCF_STRESS_K_STRESS_T_VCCSA_MAX_LFM_PMA</v>
      </c>
      <c r="X45" t="str">
        <f>D46</f>
        <v>ALL_CCF_STRESS_K_STRESS_T_VCCSA_MAX_LFM_PMA</v>
      </c>
      <c r="Y45" t="str">
        <f>D46</f>
        <v>ALL_CCF_STRESS_K_STRESS_T_VCCSA_MAX_LFM_PMA</v>
      </c>
      <c r="Z45" t="str">
        <f>D46</f>
        <v>ALL_CCF_STRESS_K_STRESS_T_VCCSA_MAX_LFM_PMA</v>
      </c>
    </row>
    <row r="46" spans="1:31" x14ac:dyDescent="0.25">
      <c r="A46" s="8" t="s">
        <v>73</v>
      </c>
      <c r="B46" s="8" t="s">
        <v>74</v>
      </c>
      <c r="C46" s="8" t="str">
        <f>VLOOKUP(B46,templateLookup!A:B,2,0)</f>
        <v>PrimeHvqkTestMethod</v>
      </c>
      <c r="D46" t="str">
        <f>E46&amp;"_"&amp;F46&amp;"_"&amp;G46&amp;"_"&amp;H46&amp;"_"&amp;A46&amp;"_"&amp;I46&amp;"_"&amp;J46&amp;"_"&amp;K46&amp;"_"&amp;L46&amp;"_"&amp;M46</f>
        <v>ALL_CCF_STRESS_K_STRESS_T_VCCSA_MAX_LFM_PMA</v>
      </c>
      <c r="E46" t="s">
        <v>49</v>
      </c>
      <c r="F46" t="s">
        <v>33</v>
      </c>
      <c r="G46" t="s">
        <v>73</v>
      </c>
      <c r="H46" t="s">
        <v>58</v>
      </c>
      <c r="I46" t="s">
        <v>60</v>
      </c>
      <c r="J46" t="s">
        <v>66</v>
      </c>
      <c r="K46" t="s">
        <v>64</v>
      </c>
      <c r="L46" t="s">
        <v>37</v>
      </c>
      <c r="M46" t="s">
        <v>67</v>
      </c>
      <c r="N46" t="s">
        <v>39</v>
      </c>
      <c r="O46" t="s">
        <v>40</v>
      </c>
      <c r="P46" t="s">
        <v>41</v>
      </c>
      <c r="Q46">
        <v>17</v>
      </c>
      <c r="R46">
        <f>VLOOKUP(E46,binningRules!$B$6:$C$9,2,0)</f>
        <v>61</v>
      </c>
      <c r="S46">
        <v>301</v>
      </c>
      <c r="T46" t="b">
        <v>0</v>
      </c>
      <c r="U46">
        <f t="shared" si="9"/>
        <v>4</v>
      </c>
      <c r="V46" t="s">
        <v>140</v>
      </c>
      <c r="W46">
        <v>1</v>
      </c>
      <c r="X46">
        <v>1</v>
      </c>
      <c r="Y46">
        <v>1</v>
      </c>
      <c r="Z46">
        <v>1</v>
      </c>
    </row>
    <row r="47" spans="1:31" s="9" customFormat="1" x14ac:dyDescent="0.25">
      <c r="A47" s="9" t="s">
        <v>73</v>
      </c>
      <c r="B47" s="9" t="s">
        <v>46</v>
      </c>
      <c r="C47" s="9" t="str">
        <f>VLOOKUP(B47,templateLookup!A:B,2,0)</f>
        <v>COMPOSITE</v>
      </c>
    </row>
    <row r="48" spans="1:31" s="9" customFormat="1" x14ac:dyDescent="0.25">
      <c r="A48" s="9" t="s">
        <v>71</v>
      </c>
      <c r="B48" s="9" t="s">
        <v>28</v>
      </c>
      <c r="C48" s="9" t="str">
        <f>VLOOKUP(B48,templateLookup!A:B,2,0)</f>
        <v>COMPOSITE</v>
      </c>
      <c r="D48" s="9" t="s">
        <v>71</v>
      </c>
    </row>
    <row r="49" spans="1:24" x14ac:dyDescent="0.25">
      <c r="A49" s="7" t="s">
        <v>71</v>
      </c>
      <c r="B49" s="7" t="s">
        <v>56</v>
      </c>
      <c r="C49" s="7" t="str">
        <f>VLOOKUP(B49,templateLookup!A:B,2,0)</f>
        <v>PrimeVminSearchTestMethod</v>
      </c>
      <c r="D49" t="str">
        <f t="shared" ref="D49:D54" si="10">E49&amp;"_"&amp;F49&amp;"_"&amp;G49&amp;"_"&amp;H49&amp;"_"&amp;A49&amp;"_"&amp;I49&amp;"_"&amp;J49&amp;"_"&amp;K49&amp;"_"&amp;L49&amp;"_"&amp;M49</f>
        <v>SSA_CCF_VMIN_K_POSTHVQK_T_VCCIA_MIN_LFM_CBO</v>
      </c>
      <c r="E49" t="s">
        <v>32</v>
      </c>
      <c r="F49" t="s">
        <v>33</v>
      </c>
      <c r="G49" t="s">
        <v>57</v>
      </c>
      <c r="H49" t="s">
        <v>58</v>
      </c>
      <c r="I49" t="s">
        <v>60</v>
      </c>
      <c r="J49" t="s">
        <v>36</v>
      </c>
      <c r="K49" t="s">
        <v>63</v>
      </c>
      <c r="L49" t="s">
        <v>37</v>
      </c>
      <c r="M49" t="s">
        <v>65</v>
      </c>
      <c r="N49" t="s">
        <v>39</v>
      </c>
      <c r="O49" t="s">
        <v>40</v>
      </c>
      <c r="P49" t="s">
        <v>41</v>
      </c>
      <c r="Q49">
        <v>26</v>
      </c>
      <c r="R49">
        <f>VLOOKUP(E49,binningRules!$B$6:$C$9,2,0)</f>
        <v>61</v>
      </c>
      <c r="S49">
        <v>400</v>
      </c>
      <c r="T49" t="b">
        <v>0</v>
      </c>
      <c r="U49">
        <f t="shared" ref="U49:U54" si="11">COUNTA(W49:AF49)</f>
        <v>2</v>
      </c>
      <c r="V49">
        <v>1</v>
      </c>
      <c r="W49" t="str">
        <f>D50</f>
        <v>SSA_CCF_VMIN_K_POSTHVQK_T_VCCSA_MIN_LFM_PMA</v>
      </c>
      <c r="X49" t="str">
        <f>D50</f>
        <v>SSA_CCF_VMIN_K_POSTHVQK_T_VCCSA_MIN_LFM_PMA</v>
      </c>
    </row>
    <row r="50" spans="1:24" x14ac:dyDescent="0.25">
      <c r="A50" s="7" t="s">
        <v>71</v>
      </c>
      <c r="B50" s="7" t="s">
        <v>56</v>
      </c>
      <c r="C50" s="7" t="str">
        <f>VLOOKUP(B50,templateLookup!A:B,2,0)</f>
        <v>PrimeVminSearchTestMethod</v>
      </c>
      <c r="D50" t="str">
        <f t="shared" si="10"/>
        <v>SSA_CCF_VMIN_K_POSTHVQK_T_VCCSA_MIN_LFM_PMA</v>
      </c>
      <c r="E50" t="s">
        <v>32</v>
      </c>
      <c r="F50" t="s">
        <v>33</v>
      </c>
      <c r="G50" t="s">
        <v>57</v>
      </c>
      <c r="H50" t="s">
        <v>58</v>
      </c>
      <c r="I50" t="s">
        <v>60</v>
      </c>
      <c r="J50" t="s">
        <v>66</v>
      </c>
      <c r="K50" t="s">
        <v>63</v>
      </c>
      <c r="L50" t="s">
        <v>37</v>
      </c>
      <c r="M50" t="s">
        <v>67</v>
      </c>
      <c r="N50" t="s">
        <v>39</v>
      </c>
      <c r="O50" t="s">
        <v>40</v>
      </c>
      <c r="P50" t="s">
        <v>41</v>
      </c>
      <c r="Q50">
        <v>26</v>
      </c>
      <c r="R50">
        <f>VLOOKUP(E50,binningRules!$B$6:$C$9,2,0)</f>
        <v>61</v>
      </c>
      <c r="S50">
        <v>401</v>
      </c>
      <c r="T50" t="b">
        <v>0</v>
      </c>
      <c r="U50">
        <f t="shared" si="11"/>
        <v>2</v>
      </c>
      <c r="V50">
        <v>1</v>
      </c>
      <c r="W50" t="str">
        <f>D51</f>
        <v>LSA_CCF_VMIN_K_POSTHVQK_T_VCCIA_MIN_LFM_CBO</v>
      </c>
      <c r="X50" t="str">
        <f>D51</f>
        <v>LSA_CCF_VMIN_K_POSTHVQK_T_VCCIA_MIN_LFM_CBO</v>
      </c>
    </row>
    <row r="51" spans="1:24" x14ac:dyDescent="0.25">
      <c r="A51" s="7" t="s">
        <v>71</v>
      </c>
      <c r="B51" s="7" t="s">
        <v>56</v>
      </c>
      <c r="C51" s="7" t="str">
        <f>VLOOKUP(B51,templateLookup!A:B,2,0)</f>
        <v>PrimeVminSearchTestMethod</v>
      </c>
      <c r="D51" t="str">
        <f t="shared" si="10"/>
        <v>LSA_CCF_VMIN_K_POSTHVQK_T_VCCIA_MIN_LFM_CBO</v>
      </c>
      <c r="E51" t="s">
        <v>68</v>
      </c>
      <c r="F51" t="s">
        <v>33</v>
      </c>
      <c r="G51" t="s">
        <v>57</v>
      </c>
      <c r="H51" t="s">
        <v>58</v>
      </c>
      <c r="I51" t="s">
        <v>60</v>
      </c>
      <c r="J51" t="s">
        <v>36</v>
      </c>
      <c r="K51" t="s">
        <v>63</v>
      </c>
      <c r="L51" t="s">
        <v>37</v>
      </c>
      <c r="M51" t="s">
        <v>65</v>
      </c>
      <c r="N51" t="s">
        <v>39</v>
      </c>
      <c r="O51" t="s">
        <v>40</v>
      </c>
      <c r="P51" t="s">
        <v>41</v>
      </c>
      <c r="Q51">
        <v>26</v>
      </c>
      <c r="R51">
        <f>VLOOKUP(E51,binningRules!$B$6:$C$9,2,0)</f>
        <v>21</v>
      </c>
      <c r="S51">
        <v>402</v>
      </c>
      <c r="T51" t="b">
        <v>0</v>
      </c>
      <c r="U51">
        <f t="shared" si="11"/>
        <v>2</v>
      </c>
      <c r="V51">
        <v>1</v>
      </c>
      <c r="W51" t="str">
        <f>D52</f>
        <v>LSA_CCF_VMIN_K_POSTHVQK_T_VCCIA_MIN_LFM_SBO</v>
      </c>
      <c r="X51" t="str">
        <f>D52</f>
        <v>LSA_CCF_VMIN_K_POSTHVQK_T_VCCIA_MIN_LFM_SBO</v>
      </c>
    </row>
    <row r="52" spans="1:24" x14ac:dyDescent="0.25">
      <c r="A52" s="7" t="s">
        <v>71</v>
      </c>
      <c r="B52" s="7" t="s">
        <v>56</v>
      </c>
      <c r="C52" s="7" t="str">
        <f>VLOOKUP(B52,templateLookup!A:B,2,0)</f>
        <v>PrimeVminSearchTestMethod</v>
      </c>
      <c r="D52" t="str">
        <f t="shared" si="10"/>
        <v>LSA_CCF_VMIN_K_POSTHVQK_T_VCCIA_MIN_LFM_SBO</v>
      </c>
      <c r="E52" t="s">
        <v>68</v>
      </c>
      <c r="F52" t="s">
        <v>33</v>
      </c>
      <c r="G52" t="s">
        <v>57</v>
      </c>
      <c r="H52" t="s">
        <v>58</v>
      </c>
      <c r="I52" t="s">
        <v>60</v>
      </c>
      <c r="J52" t="s">
        <v>36</v>
      </c>
      <c r="K52" t="s">
        <v>63</v>
      </c>
      <c r="L52" t="s">
        <v>37</v>
      </c>
      <c r="M52" t="s">
        <v>69</v>
      </c>
      <c r="N52" t="s">
        <v>39</v>
      </c>
      <c r="O52" t="s">
        <v>40</v>
      </c>
      <c r="P52" t="s">
        <v>41</v>
      </c>
      <c r="Q52">
        <v>26</v>
      </c>
      <c r="R52">
        <f>VLOOKUP(E52,binningRules!$B$6:$C$9,2,0)</f>
        <v>21</v>
      </c>
      <c r="S52">
        <v>403</v>
      </c>
      <c r="T52" t="b">
        <v>0</v>
      </c>
      <c r="U52">
        <f t="shared" si="11"/>
        <v>2</v>
      </c>
      <c r="V52">
        <v>1</v>
      </c>
      <c r="W52" t="str">
        <f>D53</f>
        <v>ROM_CCF_VMIN_K_POSTHVQK_T_VCCSA_MIN_LFM_PMA</v>
      </c>
      <c r="X52" t="str">
        <f>D53</f>
        <v>ROM_CCF_VMIN_K_POSTHVQK_T_VCCSA_MIN_LFM_PMA</v>
      </c>
    </row>
    <row r="53" spans="1:24" x14ac:dyDescent="0.25">
      <c r="A53" s="7" t="s">
        <v>71</v>
      </c>
      <c r="B53" s="7" t="s">
        <v>56</v>
      </c>
      <c r="C53" s="7" t="str">
        <f>VLOOKUP(B53,templateLookup!A:B,2,0)</f>
        <v>PrimeVminSearchTestMethod</v>
      </c>
      <c r="D53" t="str">
        <f t="shared" si="10"/>
        <v>ROM_CCF_VMIN_K_POSTHVQK_T_VCCSA_MIN_LFM_PMA</v>
      </c>
      <c r="E53" t="s">
        <v>70</v>
      </c>
      <c r="F53" t="s">
        <v>33</v>
      </c>
      <c r="G53" t="s">
        <v>57</v>
      </c>
      <c r="H53" t="s">
        <v>58</v>
      </c>
      <c r="I53" t="s">
        <v>60</v>
      </c>
      <c r="J53" t="s">
        <v>66</v>
      </c>
      <c r="K53" t="s">
        <v>63</v>
      </c>
      <c r="L53" t="s">
        <v>37</v>
      </c>
      <c r="M53" t="s">
        <v>67</v>
      </c>
      <c r="N53" t="s">
        <v>39</v>
      </c>
      <c r="O53" t="s">
        <v>40</v>
      </c>
      <c r="P53" t="s">
        <v>41</v>
      </c>
      <c r="Q53">
        <v>26</v>
      </c>
      <c r="R53">
        <f>VLOOKUP(E53,binningRules!$B$6:$C$9,2,0)</f>
        <v>21</v>
      </c>
      <c r="S53">
        <v>404</v>
      </c>
      <c r="T53" t="b">
        <v>0</v>
      </c>
      <c r="U53">
        <f t="shared" si="11"/>
        <v>2</v>
      </c>
      <c r="V53">
        <v>1</v>
      </c>
      <c r="W53" t="str">
        <f>D54</f>
        <v>ROM_CCF_VMIN_K_POSTHVQK_T_VCCIA_MIN_LFM_SBO</v>
      </c>
      <c r="X53" t="str">
        <f>D54</f>
        <v>ROM_CCF_VMIN_K_POSTHVQK_T_VCCIA_MIN_LFM_SBO</v>
      </c>
    </row>
    <row r="54" spans="1:24" x14ac:dyDescent="0.25">
      <c r="A54" s="7" t="s">
        <v>71</v>
      </c>
      <c r="B54" s="7" t="s">
        <v>56</v>
      </c>
      <c r="C54" s="7" t="str">
        <f>VLOOKUP(B54,templateLookup!A:B,2,0)</f>
        <v>PrimeVminSearchTestMethod</v>
      </c>
      <c r="D54" t="str">
        <f t="shared" si="10"/>
        <v>ROM_CCF_VMIN_K_POSTHVQK_T_VCCIA_MIN_LFM_SBO</v>
      </c>
      <c r="E54" t="s">
        <v>70</v>
      </c>
      <c r="F54" t="s">
        <v>33</v>
      </c>
      <c r="G54" t="s">
        <v>57</v>
      </c>
      <c r="H54" t="s">
        <v>58</v>
      </c>
      <c r="I54" t="s">
        <v>60</v>
      </c>
      <c r="J54" t="s">
        <v>36</v>
      </c>
      <c r="K54" t="s">
        <v>63</v>
      </c>
      <c r="L54" t="s">
        <v>37</v>
      </c>
      <c r="M54" t="s">
        <v>69</v>
      </c>
      <c r="N54" t="s">
        <v>39</v>
      </c>
      <c r="O54" t="s">
        <v>40</v>
      </c>
      <c r="P54" t="s">
        <v>41</v>
      </c>
      <c r="Q54">
        <v>26</v>
      </c>
      <c r="R54">
        <f>VLOOKUP(E54,binningRules!$B$6:$C$9,2,0)</f>
        <v>21</v>
      </c>
      <c r="S54">
        <v>405</v>
      </c>
      <c r="T54" t="b">
        <v>0</v>
      </c>
      <c r="U54">
        <f t="shared" si="11"/>
        <v>2</v>
      </c>
      <c r="V54">
        <v>1</v>
      </c>
      <c r="W54">
        <v>1</v>
      </c>
      <c r="X54">
        <v>1</v>
      </c>
    </row>
    <row r="55" spans="1:24" s="9" customFormat="1" x14ac:dyDescent="0.25">
      <c r="A55" s="9" t="s">
        <v>71</v>
      </c>
      <c r="B55" s="9" t="s">
        <v>46</v>
      </c>
      <c r="C55" s="9" t="str">
        <f>VLOOKUP(B55,templateLookup!A:B,2,0)</f>
        <v>COMPOSITE</v>
      </c>
    </row>
    <row r="56" spans="1:24" s="9" customFormat="1" x14ac:dyDescent="0.25">
      <c r="A56" s="9" t="s">
        <v>72</v>
      </c>
      <c r="B56" s="9" t="s">
        <v>28</v>
      </c>
      <c r="C56" s="9" t="str">
        <f>VLOOKUP(B56,templateLookup!A:B,2,0)</f>
        <v>COMPOSITE</v>
      </c>
      <c r="D56" s="9" t="s">
        <v>72</v>
      </c>
    </row>
    <row r="57" spans="1:24" x14ac:dyDescent="0.25">
      <c r="A57" s="7" t="s">
        <v>72</v>
      </c>
      <c r="B57" s="7" t="s">
        <v>28</v>
      </c>
      <c r="C57" s="7" t="str">
        <f>VLOOKUP(B57,templateLookup!A:B,2,0)</f>
        <v>COMPOSITE</v>
      </c>
      <c r="D57" t="s">
        <v>75</v>
      </c>
      <c r="U57">
        <f t="shared" ref="U57" si="12">COUNTA(W57:AF57)</f>
        <v>2</v>
      </c>
      <c r="V57">
        <v>1</v>
      </c>
      <c r="W57" t="str">
        <f>D65</f>
        <v>VMAX</v>
      </c>
      <c r="X57" t="str">
        <f>D65</f>
        <v>VMAX</v>
      </c>
    </row>
    <row r="58" spans="1:24" x14ac:dyDescent="0.25">
      <c r="A58" s="7" t="s">
        <v>72</v>
      </c>
      <c r="B58" s="7" t="s">
        <v>56</v>
      </c>
      <c r="C58" s="7" t="str">
        <f>VLOOKUP(B58,templateLookup!A:B,2,0)</f>
        <v>PrimeVminSearchTestMethod</v>
      </c>
      <c r="D58" t="str">
        <f t="shared" ref="D58:D63" si="13">E58&amp;"_"&amp;F58&amp;"_"&amp;G58&amp;"_"&amp;H58&amp;"_"&amp;A58&amp;"_"&amp;I58&amp;"_"&amp;J58&amp;"_"&amp;K58&amp;"_"&amp;L58&amp;"_"&amp;M58</f>
        <v>SSA_CCF_VMIN_K_END_T_VCCIA_MIN_LFM_CBO</v>
      </c>
      <c r="E58" t="s">
        <v>32</v>
      </c>
      <c r="F58" t="s">
        <v>33</v>
      </c>
      <c r="G58" t="s">
        <v>57</v>
      </c>
      <c r="H58" t="s">
        <v>58</v>
      </c>
      <c r="I58" t="s">
        <v>60</v>
      </c>
      <c r="J58" t="s">
        <v>36</v>
      </c>
      <c r="K58" t="s">
        <v>63</v>
      </c>
      <c r="L58" t="s">
        <v>37</v>
      </c>
      <c r="M58" t="s">
        <v>65</v>
      </c>
      <c r="N58" t="s">
        <v>39</v>
      </c>
      <c r="O58" t="s">
        <v>40</v>
      </c>
      <c r="P58" t="s">
        <v>41</v>
      </c>
      <c r="Q58">
        <f>VLOOKUP(E58,binningRules!$B$6:$C$9,2,0)</f>
        <v>61</v>
      </c>
      <c r="R58">
        <v>30</v>
      </c>
      <c r="S58">
        <v>500</v>
      </c>
      <c r="T58" t="b">
        <v>0</v>
      </c>
      <c r="U58">
        <f t="shared" ref="U58:U63" si="14">COUNTA(W58:AF58)</f>
        <v>2</v>
      </c>
      <c r="V58">
        <v>1</v>
      </c>
      <c r="W58" t="str">
        <f>D59</f>
        <v>SSA_CCF_VMIN_K_END_T_VCCSA_MIN_LFM_PMA</v>
      </c>
      <c r="X58" t="str">
        <f>D59</f>
        <v>SSA_CCF_VMIN_K_END_T_VCCSA_MIN_LFM_PMA</v>
      </c>
    </row>
    <row r="59" spans="1:24" x14ac:dyDescent="0.25">
      <c r="A59" s="7" t="s">
        <v>72</v>
      </c>
      <c r="B59" s="7" t="s">
        <v>56</v>
      </c>
      <c r="C59" s="7" t="str">
        <f>VLOOKUP(B59,templateLookup!A:B,2,0)</f>
        <v>PrimeVminSearchTestMethod</v>
      </c>
      <c r="D59" t="str">
        <f t="shared" si="13"/>
        <v>SSA_CCF_VMIN_K_END_T_VCCSA_MIN_LFM_PMA</v>
      </c>
      <c r="E59" t="s">
        <v>32</v>
      </c>
      <c r="F59" t="s">
        <v>33</v>
      </c>
      <c r="G59" t="s">
        <v>57</v>
      </c>
      <c r="H59" t="s">
        <v>58</v>
      </c>
      <c r="I59" t="s">
        <v>60</v>
      </c>
      <c r="J59" t="s">
        <v>66</v>
      </c>
      <c r="K59" t="s">
        <v>63</v>
      </c>
      <c r="L59" t="s">
        <v>37</v>
      </c>
      <c r="M59" t="s">
        <v>67</v>
      </c>
      <c r="N59" t="s">
        <v>39</v>
      </c>
      <c r="O59" t="s">
        <v>40</v>
      </c>
      <c r="P59" t="s">
        <v>41</v>
      </c>
      <c r="Q59">
        <f>VLOOKUP(E59,binningRules!$B$6:$C$9,2,0)</f>
        <v>61</v>
      </c>
      <c r="R59">
        <v>30</v>
      </c>
      <c r="S59">
        <v>501</v>
      </c>
      <c r="T59" t="b">
        <v>0</v>
      </c>
      <c r="U59">
        <f t="shared" si="14"/>
        <v>2</v>
      </c>
      <c r="V59">
        <v>1</v>
      </c>
      <c r="W59" t="str">
        <f>D60</f>
        <v>LSA_CCF_VMIN_K_END_T_VCCIA_MIN_LFM_CBO</v>
      </c>
      <c r="X59" t="str">
        <f>D60</f>
        <v>LSA_CCF_VMIN_K_END_T_VCCIA_MIN_LFM_CBO</v>
      </c>
    </row>
    <row r="60" spans="1:24" x14ac:dyDescent="0.25">
      <c r="A60" s="7" t="s">
        <v>72</v>
      </c>
      <c r="B60" s="7" t="s">
        <v>56</v>
      </c>
      <c r="C60" s="7" t="str">
        <f>VLOOKUP(B60,templateLookup!A:B,2,0)</f>
        <v>PrimeVminSearchTestMethod</v>
      </c>
      <c r="D60" t="str">
        <f t="shared" si="13"/>
        <v>LSA_CCF_VMIN_K_END_T_VCCIA_MIN_LFM_CBO</v>
      </c>
      <c r="E60" t="s">
        <v>68</v>
      </c>
      <c r="F60" t="s">
        <v>33</v>
      </c>
      <c r="G60" t="s">
        <v>57</v>
      </c>
      <c r="H60" t="s">
        <v>58</v>
      </c>
      <c r="I60" t="s">
        <v>60</v>
      </c>
      <c r="J60" t="s">
        <v>36</v>
      </c>
      <c r="K60" t="s">
        <v>63</v>
      </c>
      <c r="L60" t="s">
        <v>37</v>
      </c>
      <c r="M60" t="s">
        <v>65</v>
      </c>
      <c r="N60" t="s">
        <v>39</v>
      </c>
      <c r="O60" t="s">
        <v>40</v>
      </c>
      <c r="P60" t="s">
        <v>41</v>
      </c>
      <c r="Q60">
        <f>VLOOKUP(E60,binningRules!$B$6:$C$9,2,0)</f>
        <v>21</v>
      </c>
      <c r="R60">
        <v>30</v>
      </c>
      <c r="S60">
        <v>502</v>
      </c>
      <c r="T60" t="b">
        <v>0</v>
      </c>
      <c r="U60">
        <f t="shared" si="14"/>
        <v>2</v>
      </c>
      <c r="V60">
        <v>1</v>
      </c>
      <c r="W60" t="str">
        <f>D61</f>
        <v>LSA_CCF_VMIN_K_END_T_VCCIA_MIN_LFM_SBO</v>
      </c>
      <c r="X60" t="str">
        <f>D61</f>
        <v>LSA_CCF_VMIN_K_END_T_VCCIA_MIN_LFM_SBO</v>
      </c>
    </row>
    <row r="61" spans="1:24" x14ac:dyDescent="0.25">
      <c r="A61" s="7" t="s">
        <v>72</v>
      </c>
      <c r="B61" s="7" t="s">
        <v>56</v>
      </c>
      <c r="C61" s="7" t="str">
        <f>VLOOKUP(B61,templateLookup!A:B,2,0)</f>
        <v>PrimeVminSearchTestMethod</v>
      </c>
      <c r="D61" t="str">
        <f t="shared" si="13"/>
        <v>LSA_CCF_VMIN_K_END_T_VCCIA_MIN_LFM_SBO</v>
      </c>
      <c r="E61" t="s">
        <v>68</v>
      </c>
      <c r="F61" t="s">
        <v>33</v>
      </c>
      <c r="G61" t="s">
        <v>57</v>
      </c>
      <c r="H61" t="s">
        <v>58</v>
      </c>
      <c r="I61" t="s">
        <v>60</v>
      </c>
      <c r="J61" t="s">
        <v>36</v>
      </c>
      <c r="K61" t="s">
        <v>63</v>
      </c>
      <c r="L61" t="s">
        <v>37</v>
      </c>
      <c r="M61" t="s">
        <v>69</v>
      </c>
      <c r="N61" t="s">
        <v>39</v>
      </c>
      <c r="O61" t="s">
        <v>40</v>
      </c>
      <c r="P61" t="s">
        <v>41</v>
      </c>
      <c r="Q61">
        <f>VLOOKUP(E61,binningRules!$B$6:$C$9,2,0)</f>
        <v>21</v>
      </c>
      <c r="R61">
        <v>30</v>
      </c>
      <c r="S61">
        <v>503</v>
      </c>
      <c r="T61" t="b">
        <v>0</v>
      </c>
      <c r="U61">
        <f t="shared" si="14"/>
        <v>2</v>
      </c>
      <c r="V61">
        <v>1</v>
      </c>
      <c r="W61" t="str">
        <f>D62</f>
        <v>ROM_CCF_VMIN_K_END_T_VCCSA_MIN_LFM_PMA</v>
      </c>
      <c r="X61" t="str">
        <f>D62</f>
        <v>ROM_CCF_VMIN_K_END_T_VCCSA_MIN_LFM_PMA</v>
      </c>
    </row>
    <row r="62" spans="1:24" x14ac:dyDescent="0.25">
      <c r="A62" s="7" t="s">
        <v>72</v>
      </c>
      <c r="B62" s="7" t="s">
        <v>56</v>
      </c>
      <c r="C62" s="7" t="str">
        <f>VLOOKUP(B62,templateLookup!A:B,2,0)</f>
        <v>PrimeVminSearchTestMethod</v>
      </c>
      <c r="D62" t="str">
        <f t="shared" si="13"/>
        <v>ROM_CCF_VMIN_K_END_T_VCCSA_MIN_LFM_PMA</v>
      </c>
      <c r="E62" t="s">
        <v>70</v>
      </c>
      <c r="F62" t="s">
        <v>33</v>
      </c>
      <c r="G62" t="s">
        <v>57</v>
      </c>
      <c r="H62" t="s">
        <v>58</v>
      </c>
      <c r="I62" t="s">
        <v>60</v>
      </c>
      <c r="J62" t="s">
        <v>66</v>
      </c>
      <c r="K62" t="s">
        <v>63</v>
      </c>
      <c r="L62" t="s">
        <v>37</v>
      </c>
      <c r="M62" t="s">
        <v>67</v>
      </c>
      <c r="N62" t="s">
        <v>39</v>
      </c>
      <c r="O62" t="s">
        <v>40</v>
      </c>
      <c r="P62" t="s">
        <v>41</v>
      </c>
      <c r="Q62">
        <f>VLOOKUP(E62,binningRules!$B$6:$C$9,2,0)</f>
        <v>21</v>
      </c>
      <c r="R62">
        <v>30</v>
      </c>
      <c r="S62">
        <v>504</v>
      </c>
      <c r="T62" t="b">
        <v>0</v>
      </c>
      <c r="U62">
        <f t="shared" si="14"/>
        <v>2</v>
      </c>
      <c r="V62">
        <v>1</v>
      </c>
      <c r="W62" t="str">
        <f>D63</f>
        <v>ROM_CCF_VMIN_K_END_T_VCCIA_MIN_LFM_SBO</v>
      </c>
      <c r="X62" t="str">
        <f>D63</f>
        <v>ROM_CCF_VMIN_K_END_T_VCCIA_MIN_LFM_SBO</v>
      </c>
    </row>
    <row r="63" spans="1:24" x14ac:dyDescent="0.25">
      <c r="A63" s="7" t="s">
        <v>72</v>
      </c>
      <c r="B63" s="7" t="s">
        <v>56</v>
      </c>
      <c r="C63" s="7" t="str">
        <f>VLOOKUP(B63,templateLookup!A:B,2,0)</f>
        <v>PrimeVminSearchTestMethod</v>
      </c>
      <c r="D63" t="str">
        <f t="shared" si="13"/>
        <v>ROM_CCF_VMIN_K_END_T_VCCIA_MIN_LFM_SBO</v>
      </c>
      <c r="E63" t="s">
        <v>70</v>
      </c>
      <c r="F63" t="s">
        <v>33</v>
      </c>
      <c r="G63" t="s">
        <v>57</v>
      </c>
      <c r="H63" t="s">
        <v>58</v>
      </c>
      <c r="I63" t="s">
        <v>60</v>
      </c>
      <c r="J63" t="s">
        <v>36</v>
      </c>
      <c r="K63" t="s">
        <v>63</v>
      </c>
      <c r="L63" t="s">
        <v>37</v>
      </c>
      <c r="M63" t="s">
        <v>69</v>
      </c>
      <c r="N63" t="s">
        <v>39</v>
      </c>
      <c r="O63" t="s">
        <v>40</v>
      </c>
      <c r="P63" t="s">
        <v>41</v>
      </c>
      <c r="Q63">
        <f>VLOOKUP(E63,binningRules!$B$6:$C$9,2,0)</f>
        <v>21</v>
      </c>
      <c r="R63">
        <v>30</v>
      </c>
      <c r="S63">
        <v>505</v>
      </c>
      <c r="T63" t="b">
        <v>0</v>
      </c>
      <c r="U63">
        <f t="shared" si="14"/>
        <v>2</v>
      </c>
      <c r="V63">
        <v>1</v>
      </c>
      <c r="W63">
        <v>1</v>
      </c>
      <c r="X63">
        <v>1</v>
      </c>
    </row>
    <row r="64" spans="1:24" x14ac:dyDescent="0.25">
      <c r="A64" s="7" t="s">
        <v>72</v>
      </c>
      <c r="B64" s="7" t="s">
        <v>46</v>
      </c>
      <c r="C64" s="7" t="str">
        <f>VLOOKUP(B64,templateLookup!A:B,2,0)</f>
        <v>COMPOSITE</v>
      </c>
    </row>
    <row r="65" spans="1:24" x14ac:dyDescent="0.25">
      <c r="A65" s="10" t="s">
        <v>72</v>
      </c>
      <c r="B65" s="10" t="s">
        <v>28</v>
      </c>
      <c r="C65" s="10" t="str">
        <f>VLOOKUP(B65,templateLookup!A:B,2,0)</f>
        <v>COMPOSITE</v>
      </c>
      <c r="D65" t="s">
        <v>76</v>
      </c>
      <c r="U65">
        <f t="shared" ref="U65" si="15">COUNTA(W65:AF65)</f>
        <v>2</v>
      </c>
      <c r="V65">
        <v>1</v>
      </c>
      <c r="W65">
        <v>1</v>
      </c>
      <c r="X65">
        <v>1</v>
      </c>
    </row>
    <row r="66" spans="1:24" x14ac:dyDescent="0.25">
      <c r="A66" s="10" t="s">
        <v>72</v>
      </c>
      <c r="B66" s="10" t="s">
        <v>56</v>
      </c>
      <c r="C66" s="10" t="str">
        <f>VLOOKUP(B66,templateLookup!A:B,2,0)</f>
        <v>PrimeVminSearchTestMethod</v>
      </c>
      <c r="D66" t="str">
        <f>E66&amp;"_"&amp;F66&amp;"_"&amp;G66&amp;"_"&amp;H66&amp;"_"&amp;A66&amp;"_"&amp;I66&amp;"_"&amp;J66&amp;"_"&amp;K66&amp;"_"&amp;L66&amp;"_"&amp;M66</f>
        <v>SSA_CCF_VMAX_K_END_T_VCCIA_MIN_LFM_CBO</v>
      </c>
      <c r="E66" t="s">
        <v>32</v>
      </c>
      <c r="F66" t="s">
        <v>33</v>
      </c>
      <c r="G66" t="s">
        <v>76</v>
      </c>
      <c r="H66" t="s">
        <v>58</v>
      </c>
      <c r="I66" t="s">
        <v>60</v>
      </c>
      <c r="J66" t="s">
        <v>36</v>
      </c>
      <c r="K66" t="s">
        <v>63</v>
      </c>
      <c r="L66" t="s">
        <v>37</v>
      </c>
      <c r="M66" t="s">
        <v>65</v>
      </c>
      <c r="N66" t="s">
        <v>39</v>
      </c>
      <c r="O66" t="s">
        <v>40</v>
      </c>
      <c r="P66" t="s">
        <v>41</v>
      </c>
      <c r="Q66">
        <v>17</v>
      </c>
      <c r="R66">
        <f>VLOOKUP(E66,binningRules!$B$6:$C$9,2,0)</f>
        <v>61</v>
      </c>
      <c r="S66">
        <v>600</v>
      </c>
      <c r="T66" t="b">
        <v>0</v>
      </c>
      <c r="U66">
        <f t="shared" ref="U66:U67" si="16">COUNTA(W66:AF66)</f>
        <v>2</v>
      </c>
      <c r="V66">
        <v>1</v>
      </c>
      <c r="W66" t="str">
        <f>D67</f>
        <v>SSA_CCF_VMAX_K_END_T_VCCSA_MIN_LFM_PMA</v>
      </c>
      <c r="X66" t="str">
        <f>D67</f>
        <v>SSA_CCF_VMAX_K_END_T_VCCSA_MIN_LFM_PMA</v>
      </c>
    </row>
    <row r="67" spans="1:24" x14ac:dyDescent="0.25">
      <c r="A67" s="10" t="s">
        <v>72</v>
      </c>
      <c r="B67" s="10" t="s">
        <v>56</v>
      </c>
      <c r="C67" s="10" t="str">
        <f>VLOOKUP(B67,templateLookup!A:B,2,0)</f>
        <v>PrimeVminSearchTestMethod</v>
      </c>
      <c r="D67" t="str">
        <f>E67&amp;"_"&amp;F67&amp;"_"&amp;G67&amp;"_"&amp;H67&amp;"_"&amp;A67&amp;"_"&amp;I67&amp;"_"&amp;J67&amp;"_"&amp;K67&amp;"_"&amp;L67&amp;"_"&amp;M67</f>
        <v>SSA_CCF_VMAX_K_END_T_VCCSA_MIN_LFM_PMA</v>
      </c>
      <c r="E67" t="s">
        <v>32</v>
      </c>
      <c r="F67" t="s">
        <v>33</v>
      </c>
      <c r="G67" t="s">
        <v>76</v>
      </c>
      <c r="H67" t="s">
        <v>58</v>
      </c>
      <c r="I67" t="s">
        <v>60</v>
      </c>
      <c r="J67" t="s">
        <v>66</v>
      </c>
      <c r="K67" t="s">
        <v>63</v>
      </c>
      <c r="L67" t="s">
        <v>37</v>
      </c>
      <c r="M67" t="s">
        <v>67</v>
      </c>
      <c r="N67" t="s">
        <v>39</v>
      </c>
      <c r="O67" t="s">
        <v>40</v>
      </c>
      <c r="P67" t="s">
        <v>41</v>
      </c>
      <c r="Q67">
        <v>17</v>
      </c>
      <c r="R67">
        <f>VLOOKUP(E67,binningRules!$B$6:$C$9,2,0)</f>
        <v>61</v>
      </c>
      <c r="S67">
        <v>601</v>
      </c>
      <c r="T67" t="b">
        <v>0</v>
      </c>
      <c r="U67">
        <f t="shared" si="16"/>
        <v>2</v>
      </c>
      <c r="V67">
        <v>1</v>
      </c>
      <c r="W67">
        <v>1</v>
      </c>
      <c r="X67">
        <v>1</v>
      </c>
    </row>
    <row r="68" spans="1:24" x14ac:dyDescent="0.25">
      <c r="A68" s="10" t="s">
        <v>72</v>
      </c>
      <c r="B68" s="10" t="s">
        <v>46</v>
      </c>
      <c r="C68" s="10" t="str">
        <f>VLOOKUP(B68,templateLookup!A:B,2,0)</f>
        <v>COMPOSITE</v>
      </c>
    </row>
    <row r="69" spans="1:24" s="9" customFormat="1" x14ac:dyDescent="0.25">
      <c r="A69" s="9" t="s">
        <v>72</v>
      </c>
      <c r="B69" s="9" t="s">
        <v>46</v>
      </c>
      <c r="C69" s="9" t="str">
        <f>VLOOKUP(B69,templateLookup!A:B,2,0)</f>
        <v>COMPOSITE</v>
      </c>
    </row>
    <row r="70" spans="1:24" x14ac:dyDescent="0.25">
      <c r="A70" t="s">
        <v>101</v>
      </c>
      <c r="B70" t="s">
        <v>102</v>
      </c>
      <c r="C70" t="str">
        <f>VLOOKUP(B70,templateLookup!A:B,2,0)</f>
        <v>COMPOSITE</v>
      </c>
      <c r="D70" t="s">
        <v>101</v>
      </c>
    </row>
  </sheetData>
  <autoFilter ref="A1:AF70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demoPage</vt:lpstr>
      <vt:lpstr>binningRules</vt:lpstr>
      <vt:lpstr>templateLookup</vt:lpstr>
      <vt:lpstr>arr_ccf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Eoghan</dc:creator>
  <cp:lastModifiedBy>OConnor, Eoghan</cp:lastModifiedBy>
  <dcterms:created xsi:type="dcterms:W3CDTF">2023-02-15T07:50:17Z</dcterms:created>
  <dcterms:modified xsi:type="dcterms:W3CDTF">2023-02-21T16:25:27Z</dcterms:modified>
</cp:coreProperties>
</file>