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namedSheetViews/namedSheetView3.xml" ContentType="application/vnd.ms-excel.namedsheetviews+xml"/>
  <Override PartName="/xl/namedSheetViews/namedSheetView4.xml" ContentType="application/vnd.ms-excel.namedsheetviews+xml"/>
  <Override PartName="/xl/namedSheetViews/namedSheetView5.xml" ContentType="application/vnd.ms-excel.namedsheetviews+xml"/>
  <Override PartName="/xl/namedSheetViews/namedSheetView6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lnl-cpusortdevelopment/Shared Documents/ARRAY/lighterFluidFiles/"/>
    </mc:Choice>
  </mc:AlternateContent>
  <xr:revisionPtr revIDLastSave="1798" documentId="8_{B88677B9-AD6A-48C3-80F2-B82F497301DE}" xr6:coauthVersionLast="47" xr6:coauthVersionMax="47" xr10:uidLastSave="{2326D586-1F4E-42A4-B216-5A42F46E9224}"/>
  <bookViews>
    <workbookView xWindow="28680" yWindow="-120" windowWidth="29040" windowHeight="15720" tabRatio="589" activeTab="6" xr2:uid="{00000000-000D-0000-FFFF-FFFF00000000}"/>
  </bookViews>
  <sheets>
    <sheet name="templateLookup" sheetId="5" r:id="rId1"/>
    <sheet name="binningRules" sheetId="4" r:id="rId2"/>
    <sheet name="arr_atom" sheetId="11" r:id="rId3"/>
    <sheet name="arr_ccf" sheetId="10" r:id="rId4"/>
    <sheet name="arr_core" sheetId="8" r:id="rId5"/>
    <sheet name="arr_gfx" sheetId="14" r:id="rId6"/>
    <sheet name="arr_soc" sheetId="13" r:id="rId7"/>
    <sheet name="arr_vpu" sheetId="9" r:id="rId8"/>
    <sheet name="arr_core_serial_begin" sheetId="12" state="hidden" r:id="rId9"/>
  </sheets>
  <definedNames>
    <definedName name="_xlnm._FilterDatabase" localSheetId="2" hidden="1">arr_atom!$A$1:$BC$145</definedName>
    <definedName name="_xlnm._FilterDatabase" localSheetId="3" hidden="1">arr_ccf!$A$1:$BD$130</definedName>
    <definedName name="_xlnm._FilterDatabase" localSheetId="4" hidden="1">arr_core!$A$1:$BI$84</definedName>
    <definedName name="_xlnm._FilterDatabase" localSheetId="8" hidden="1">arr_core_serial_begin!$A$1:$AQ$151</definedName>
    <definedName name="_xlnm._FilterDatabase" localSheetId="5" hidden="1">arr_gfx!$A$1:$BC$225</definedName>
    <definedName name="_xlnm._FilterDatabase" localSheetId="6" hidden="1">arr_soc!$A$1:$BC$215</definedName>
    <definedName name="_xlnm._FilterDatabase" localSheetId="7" hidden="1">arr_vpu!$A$1:$BD$113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" i="8" l="1"/>
  <c r="AZ4" i="8"/>
  <c r="D4" i="11"/>
  <c r="D4" i="10"/>
  <c r="D4" i="8"/>
  <c r="D4" i="14"/>
  <c r="D4" i="9"/>
  <c r="D143" i="11"/>
  <c r="AU142" i="11" s="1"/>
  <c r="D142" i="11"/>
  <c r="D4" i="13"/>
  <c r="AT4" i="13"/>
  <c r="AU4" i="13"/>
  <c r="D134" i="11"/>
  <c r="AS111" i="9"/>
  <c r="D111" i="9"/>
  <c r="C111" i="9"/>
  <c r="AS108" i="9"/>
  <c r="D108" i="9"/>
  <c r="C108" i="9"/>
  <c r="C112" i="9"/>
  <c r="C110" i="9"/>
  <c r="C109" i="9"/>
  <c r="C107" i="9"/>
  <c r="M213" i="13"/>
  <c r="D213" i="13" s="1"/>
  <c r="M212" i="13"/>
  <c r="D212" i="13" s="1"/>
  <c r="C213" i="13"/>
  <c r="C212" i="13"/>
  <c r="M209" i="13"/>
  <c r="D209" i="13" s="1"/>
  <c r="AU208" i="13" s="1"/>
  <c r="M208" i="13"/>
  <c r="D208" i="13" s="1"/>
  <c r="M214" i="14"/>
  <c r="D214" i="14" s="1"/>
  <c r="C209" i="13"/>
  <c r="C208" i="13"/>
  <c r="C214" i="13"/>
  <c r="C211" i="13"/>
  <c r="C210" i="13"/>
  <c r="C207" i="13"/>
  <c r="M217" i="14"/>
  <c r="D217" i="14" s="1"/>
  <c r="AU216" i="14" s="1"/>
  <c r="M216" i="14"/>
  <c r="D216" i="14" s="1"/>
  <c r="AU215" i="14" s="1"/>
  <c r="M215" i="14"/>
  <c r="D215" i="14" s="1"/>
  <c r="AU214" i="14" s="1"/>
  <c r="M223" i="14"/>
  <c r="D223" i="14" s="1"/>
  <c r="M222" i="14"/>
  <c r="D222" i="14" s="1"/>
  <c r="M221" i="14"/>
  <c r="D221" i="14" s="1"/>
  <c r="M220" i="14"/>
  <c r="D220" i="14" s="1"/>
  <c r="AR223" i="14"/>
  <c r="C223" i="14"/>
  <c r="C222" i="14"/>
  <c r="C221" i="14"/>
  <c r="C220" i="14"/>
  <c r="C224" i="14"/>
  <c r="C225" i="14"/>
  <c r="AR217" i="14"/>
  <c r="C217" i="14"/>
  <c r="C216" i="14"/>
  <c r="C215" i="14"/>
  <c r="C214" i="14"/>
  <c r="C219" i="14"/>
  <c r="C218" i="14"/>
  <c r="C213" i="14"/>
  <c r="D82" i="8"/>
  <c r="D79" i="8"/>
  <c r="C83" i="8"/>
  <c r="C81" i="8"/>
  <c r="C80" i="8"/>
  <c r="C78" i="8"/>
  <c r="AS128" i="10"/>
  <c r="R128" i="10"/>
  <c r="D128" i="10"/>
  <c r="AV127" i="10" s="1"/>
  <c r="C128" i="10"/>
  <c r="R127" i="10"/>
  <c r="D127" i="10"/>
  <c r="C127" i="10"/>
  <c r="C129" i="10"/>
  <c r="C126" i="10"/>
  <c r="AS124" i="10"/>
  <c r="R124" i="10"/>
  <c r="D124" i="10"/>
  <c r="AV123" i="10" s="1"/>
  <c r="C124" i="10"/>
  <c r="R123" i="10"/>
  <c r="D123" i="10"/>
  <c r="C123" i="10"/>
  <c r="AR143" i="11"/>
  <c r="C143" i="11"/>
  <c r="C142" i="11"/>
  <c r="C144" i="11"/>
  <c r="C141" i="11"/>
  <c r="C125" i="10"/>
  <c r="C122" i="10"/>
  <c r="D138" i="11"/>
  <c r="C139" i="11"/>
  <c r="AR139" i="11"/>
  <c r="D139" i="11"/>
  <c r="AT138" i="11" s="1"/>
  <c r="C138" i="11"/>
  <c r="C137" i="11"/>
  <c r="C140" i="11"/>
  <c r="C145" i="11"/>
  <c r="D147" i="13"/>
  <c r="D135" i="13"/>
  <c r="D127" i="13"/>
  <c r="D96" i="13"/>
  <c r="D95" i="13"/>
  <c r="D93" i="13"/>
  <c r="D142" i="13"/>
  <c r="D143" i="13"/>
  <c r="M203" i="13"/>
  <c r="D203" i="13" s="1"/>
  <c r="AU202" i="13" s="1"/>
  <c r="M202" i="13"/>
  <c r="D202" i="13" s="1"/>
  <c r="AT201" i="13" s="1"/>
  <c r="M199" i="13"/>
  <c r="D199" i="13" s="1"/>
  <c r="AU198" i="13" s="1"/>
  <c r="M198" i="13"/>
  <c r="D198" i="13" s="1"/>
  <c r="AT197" i="13" s="1"/>
  <c r="M197" i="13"/>
  <c r="D197" i="13" s="1"/>
  <c r="AU196" i="13" s="1"/>
  <c r="M193" i="13"/>
  <c r="D193" i="13" s="1"/>
  <c r="AU192" i="13" s="1"/>
  <c r="M192" i="13"/>
  <c r="D192" i="13" s="1"/>
  <c r="AT191" i="13" s="1"/>
  <c r="M191" i="13"/>
  <c r="D191" i="13" s="1"/>
  <c r="AV190" i="13" s="1"/>
  <c r="M190" i="13"/>
  <c r="D190" i="13" s="1"/>
  <c r="M180" i="13"/>
  <c r="D180" i="13" s="1"/>
  <c r="M179" i="13"/>
  <c r="D179" i="13" s="1"/>
  <c r="M178" i="13"/>
  <c r="D178" i="13" s="1"/>
  <c r="M171" i="13"/>
  <c r="D171" i="13" s="1"/>
  <c r="M170" i="13"/>
  <c r="D170" i="13" s="1"/>
  <c r="M169" i="13"/>
  <c r="D169" i="13" s="1"/>
  <c r="M165" i="13"/>
  <c r="D165" i="13" s="1"/>
  <c r="AU164" i="13" s="1"/>
  <c r="M164" i="13"/>
  <c r="D164" i="13" s="1"/>
  <c r="AT163" i="13" s="1"/>
  <c r="M161" i="13"/>
  <c r="D161" i="13" s="1"/>
  <c r="AT160" i="13" s="1"/>
  <c r="M160" i="13"/>
  <c r="D160" i="13" s="1"/>
  <c r="AU159" i="13" s="1"/>
  <c r="M159" i="13"/>
  <c r="D159" i="13" s="1"/>
  <c r="AU158" i="13" s="1"/>
  <c r="M155" i="13"/>
  <c r="D155" i="13" s="1"/>
  <c r="AU154" i="13" s="1"/>
  <c r="M154" i="13"/>
  <c r="D154" i="13" s="1"/>
  <c r="AU153" i="13" s="1"/>
  <c r="M153" i="13"/>
  <c r="D153" i="13" s="1"/>
  <c r="M152" i="13"/>
  <c r="D152" i="13" s="1"/>
  <c r="M148" i="13"/>
  <c r="D148" i="13" s="1"/>
  <c r="M143" i="13"/>
  <c r="M139" i="13"/>
  <c r="D139" i="13" s="1"/>
  <c r="M138" i="13"/>
  <c r="D138" i="13" s="1"/>
  <c r="M136" i="13"/>
  <c r="D136" i="13" s="1"/>
  <c r="AX135" i="13" s="1"/>
  <c r="M131" i="13"/>
  <c r="D131" i="13" s="1"/>
  <c r="M130" i="13"/>
  <c r="D130" i="13" s="1"/>
  <c r="M128" i="13"/>
  <c r="D128" i="13" s="1"/>
  <c r="M123" i="13"/>
  <c r="D123" i="13" s="1"/>
  <c r="M122" i="13"/>
  <c r="D122" i="13" s="1"/>
  <c r="M121" i="13"/>
  <c r="D121" i="13" s="1"/>
  <c r="M120" i="13"/>
  <c r="D120" i="13" s="1"/>
  <c r="M119" i="13"/>
  <c r="D119" i="13" s="1"/>
  <c r="M118" i="13"/>
  <c r="D118" i="13" s="1"/>
  <c r="M117" i="13"/>
  <c r="D117" i="13" s="1"/>
  <c r="M116" i="13"/>
  <c r="D116" i="13" s="1"/>
  <c r="M115" i="13"/>
  <c r="D115" i="13" s="1"/>
  <c r="M114" i="13"/>
  <c r="D114" i="13" s="1"/>
  <c r="M113" i="13"/>
  <c r="D113" i="13" s="1"/>
  <c r="M112" i="13"/>
  <c r="D112" i="13" s="1"/>
  <c r="M111" i="13"/>
  <c r="D111" i="13" s="1"/>
  <c r="M110" i="13"/>
  <c r="D110" i="13" s="1"/>
  <c r="M109" i="13"/>
  <c r="D109" i="13" s="1"/>
  <c r="M108" i="13"/>
  <c r="D108" i="13" s="1"/>
  <c r="M107" i="13"/>
  <c r="D107" i="13" s="1"/>
  <c r="M106" i="13"/>
  <c r="D106" i="13" s="1"/>
  <c r="M105" i="13"/>
  <c r="D105" i="13" s="1"/>
  <c r="M104" i="13"/>
  <c r="D104" i="13" s="1"/>
  <c r="M103" i="13"/>
  <c r="D103" i="13" s="1"/>
  <c r="M102" i="13"/>
  <c r="D102" i="13" s="1"/>
  <c r="M101" i="13"/>
  <c r="D101" i="13" s="1"/>
  <c r="M100" i="13"/>
  <c r="D100" i="13" s="1"/>
  <c r="M99" i="13"/>
  <c r="D99" i="13" s="1"/>
  <c r="M89" i="13"/>
  <c r="D89" i="13" s="1"/>
  <c r="M88" i="13"/>
  <c r="D88" i="13" s="1"/>
  <c r="M87" i="13"/>
  <c r="D87" i="13" s="1"/>
  <c r="M86" i="13"/>
  <c r="D86" i="13" s="1"/>
  <c r="M85" i="13"/>
  <c r="D85" i="13" s="1"/>
  <c r="M84" i="13"/>
  <c r="D84" i="13" s="1"/>
  <c r="M83" i="13"/>
  <c r="D83" i="13" s="1"/>
  <c r="M82" i="13"/>
  <c r="D82" i="13" s="1"/>
  <c r="M81" i="13"/>
  <c r="D81" i="13" s="1"/>
  <c r="M80" i="13"/>
  <c r="D80" i="13" s="1"/>
  <c r="M79" i="13"/>
  <c r="D79" i="13" s="1"/>
  <c r="M78" i="13"/>
  <c r="D78" i="13" s="1"/>
  <c r="M77" i="13"/>
  <c r="D77" i="13" s="1"/>
  <c r="M76" i="13"/>
  <c r="D76" i="13" s="1"/>
  <c r="M75" i="13"/>
  <c r="D75" i="13" s="1"/>
  <c r="M72" i="13"/>
  <c r="D72" i="13" s="1"/>
  <c r="M71" i="13"/>
  <c r="D71" i="13" s="1"/>
  <c r="M70" i="13"/>
  <c r="D70" i="13" s="1"/>
  <c r="M67" i="13"/>
  <c r="D67" i="13" s="1"/>
  <c r="M66" i="13"/>
  <c r="D66" i="13" s="1"/>
  <c r="M65" i="13"/>
  <c r="D65" i="13" s="1"/>
  <c r="M64" i="13"/>
  <c r="D64" i="13" s="1"/>
  <c r="M63" i="13"/>
  <c r="D63" i="13" s="1"/>
  <c r="M62" i="13"/>
  <c r="D62" i="13" s="1"/>
  <c r="M61" i="13"/>
  <c r="D61" i="13" s="1"/>
  <c r="M60" i="13"/>
  <c r="D60" i="13" s="1"/>
  <c r="M59" i="13"/>
  <c r="D59" i="13" s="1"/>
  <c r="M58" i="13"/>
  <c r="D58" i="13" s="1"/>
  <c r="M57" i="13"/>
  <c r="D57" i="13" s="1"/>
  <c r="M56" i="13"/>
  <c r="D56" i="13" s="1"/>
  <c r="M55" i="13"/>
  <c r="D55" i="13" s="1"/>
  <c r="M54" i="13"/>
  <c r="D54" i="13" s="1"/>
  <c r="M53" i="13"/>
  <c r="D53" i="13" s="1"/>
  <c r="M52" i="13"/>
  <c r="D52" i="13" s="1"/>
  <c r="M51" i="13"/>
  <c r="D51" i="13" s="1"/>
  <c r="M50" i="13"/>
  <c r="D50" i="13" s="1"/>
  <c r="M49" i="13"/>
  <c r="D49" i="13" s="1"/>
  <c r="M48" i="13"/>
  <c r="D48" i="13" s="1"/>
  <c r="M47" i="13"/>
  <c r="D47" i="13" s="1"/>
  <c r="M46" i="13"/>
  <c r="D46" i="13" s="1"/>
  <c r="M45" i="13"/>
  <c r="D45" i="13" s="1"/>
  <c r="M44" i="13"/>
  <c r="D44" i="13" s="1"/>
  <c r="M41" i="13"/>
  <c r="D41" i="13" s="1"/>
  <c r="M40" i="13"/>
  <c r="D40" i="13" s="1"/>
  <c r="M39" i="13"/>
  <c r="D39" i="13" s="1"/>
  <c r="M38" i="13"/>
  <c r="D38" i="13" s="1"/>
  <c r="M37" i="13"/>
  <c r="D37" i="13" s="1"/>
  <c r="M36" i="13"/>
  <c r="D36" i="13" s="1"/>
  <c r="M35" i="13"/>
  <c r="D35" i="13" s="1"/>
  <c r="M34" i="13"/>
  <c r="D34" i="13" s="1"/>
  <c r="M33" i="13"/>
  <c r="D33" i="13" s="1"/>
  <c r="M32" i="13"/>
  <c r="D32" i="13" s="1"/>
  <c r="M31" i="13"/>
  <c r="D31" i="13" s="1"/>
  <c r="M30" i="13"/>
  <c r="D30" i="13" s="1"/>
  <c r="M29" i="13"/>
  <c r="D29" i="13" s="1"/>
  <c r="M28" i="13"/>
  <c r="D28" i="13" s="1"/>
  <c r="M27" i="13"/>
  <c r="D27" i="13" s="1"/>
  <c r="M24" i="13"/>
  <c r="D24" i="13" s="1"/>
  <c r="M23" i="13"/>
  <c r="D23" i="13" s="1"/>
  <c r="M22" i="13"/>
  <c r="D22" i="13" s="1"/>
  <c r="M21" i="13"/>
  <c r="D21" i="13" s="1"/>
  <c r="M20" i="13"/>
  <c r="D20" i="13" s="1"/>
  <c r="M19" i="13"/>
  <c r="D19" i="13" s="1"/>
  <c r="M18" i="13"/>
  <c r="D18" i="13" s="1"/>
  <c r="M17" i="13"/>
  <c r="D17" i="13" s="1"/>
  <c r="M16" i="13"/>
  <c r="D16" i="13" s="1"/>
  <c r="M15" i="13"/>
  <c r="D15" i="13" s="1"/>
  <c r="M14" i="13"/>
  <c r="D14" i="13" s="1"/>
  <c r="M13" i="13"/>
  <c r="D13" i="13" s="1"/>
  <c r="M12" i="13"/>
  <c r="D12" i="13" s="1"/>
  <c r="M11" i="13"/>
  <c r="D11" i="13" s="1"/>
  <c r="M10" i="13"/>
  <c r="D10" i="13" s="1"/>
  <c r="M9" i="13"/>
  <c r="D9" i="13" s="1"/>
  <c r="M8" i="13"/>
  <c r="D8" i="13" s="1"/>
  <c r="M7" i="13"/>
  <c r="D7" i="13" s="1"/>
  <c r="M94" i="13"/>
  <c r="D94" i="13" s="1"/>
  <c r="M204" i="13"/>
  <c r="D204" i="13" s="1"/>
  <c r="AT203" i="13" s="1"/>
  <c r="M201" i="13"/>
  <c r="D201" i="13" s="1"/>
  <c r="AU200" i="13" s="1"/>
  <c r="M200" i="13"/>
  <c r="D200" i="13" s="1"/>
  <c r="AT199" i="13" s="1"/>
  <c r="M196" i="13"/>
  <c r="D196" i="13" s="1"/>
  <c r="AT195" i="13" s="1"/>
  <c r="M195" i="13"/>
  <c r="D195" i="13" s="1"/>
  <c r="AU194" i="13" s="1"/>
  <c r="M194" i="13"/>
  <c r="D194" i="13" s="1"/>
  <c r="AU193" i="13" s="1"/>
  <c r="M187" i="13"/>
  <c r="D187" i="13" s="1"/>
  <c r="M186" i="13"/>
  <c r="D186" i="13" s="1"/>
  <c r="M185" i="13"/>
  <c r="D185" i="13" s="1"/>
  <c r="M184" i="13"/>
  <c r="D184" i="13" s="1"/>
  <c r="M183" i="13"/>
  <c r="D183" i="13" s="1"/>
  <c r="M182" i="13"/>
  <c r="D182" i="13" s="1"/>
  <c r="M181" i="13"/>
  <c r="D181" i="13" s="1"/>
  <c r="M175" i="13"/>
  <c r="D175" i="13" s="1"/>
  <c r="M174" i="13"/>
  <c r="D174" i="13" s="1"/>
  <c r="M173" i="13"/>
  <c r="D173" i="13" s="1"/>
  <c r="M172" i="13"/>
  <c r="D172" i="13" s="1"/>
  <c r="M166" i="13"/>
  <c r="D166" i="13" s="1"/>
  <c r="AU165" i="13" s="1"/>
  <c r="M163" i="13"/>
  <c r="D163" i="13" s="1"/>
  <c r="AT162" i="13" s="1"/>
  <c r="M162" i="13"/>
  <c r="D162" i="13" s="1"/>
  <c r="AT161" i="13" s="1"/>
  <c r="M158" i="13"/>
  <c r="D158" i="13" s="1"/>
  <c r="AU157" i="13" s="1"/>
  <c r="M157" i="13"/>
  <c r="D157" i="13" s="1"/>
  <c r="AU156" i="13" s="1"/>
  <c r="M156" i="13"/>
  <c r="D156" i="13" s="1"/>
  <c r="AT155" i="13" s="1"/>
  <c r="M210" i="14"/>
  <c r="D210" i="14" s="1"/>
  <c r="AT209" i="14" s="1"/>
  <c r="M209" i="14"/>
  <c r="D209" i="14" s="1"/>
  <c r="AT208" i="14" s="1"/>
  <c r="M208" i="14"/>
  <c r="D208" i="14" s="1"/>
  <c r="AT207" i="14" s="1"/>
  <c r="M198" i="14"/>
  <c r="D198" i="14" s="1"/>
  <c r="AU197" i="14" s="1"/>
  <c r="M197" i="14"/>
  <c r="D197" i="14" s="1"/>
  <c r="M186" i="14"/>
  <c r="D186" i="14" s="1"/>
  <c r="M180" i="14"/>
  <c r="D180" i="14" s="1"/>
  <c r="M179" i="14"/>
  <c r="D179" i="14" s="1"/>
  <c r="M178" i="14"/>
  <c r="D178" i="14" s="1"/>
  <c r="M168" i="14"/>
  <c r="D168" i="14" s="1"/>
  <c r="M161" i="14"/>
  <c r="D161" i="14" s="1"/>
  <c r="M157" i="14"/>
  <c r="D157" i="14" s="1"/>
  <c r="M152" i="14"/>
  <c r="D152" i="14" s="1"/>
  <c r="AX151" i="14" s="1"/>
  <c r="M145" i="14"/>
  <c r="D145" i="14" s="1"/>
  <c r="M140" i="14"/>
  <c r="D140" i="14" s="1"/>
  <c r="M133" i="14"/>
  <c r="D133" i="14" s="1"/>
  <c r="M132" i="14"/>
  <c r="D132" i="14" s="1"/>
  <c r="M131" i="14"/>
  <c r="D131" i="14" s="1"/>
  <c r="M130" i="14"/>
  <c r="D130" i="14" s="1"/>
  <c r="M129" i="14"/>
  <c r="D129" i="14" s="1"/>
  <c r="M128" i="14"/>
  <c r="D128" i="14" s="1"/>
  <c r="M124" i="14"/>
  <c r="D124" i="14" s="1"/>
  <c r="M123" i="14"/>
  <c r="D123" i="14" s="1"/>
  <c r="M122" i="14"/>
  <c r="D122" i="14" s="1"/>
  <c r="M119" i="14"/>
  <c r="D119" i="14" s="1"/>
  <c r="M118" i="14"/>
  <c r="D118" i="14" s="1"/>
  <c r="M117" i="14"/>
  <c r="D117" i="14" s="1"/>
  <c r="M116" i="14"/>
  <c r="D116" i="14" s="1"/>
  <c r="M115" i="14"/>
  <c r="D115" i="14" s="1"/>
  <c r="M114" i="14"/>
  <c r="D114" i="14" s="1"/>
  <c r="M113" i="14"/>
  <c r="D113" i="14" s="1"/>
  <c r="M112" i="14"/>
  <c r="D112" i="14" s="1"/>
  <c r="M111" i="14"/>
  <c r="D111" i="14" s="1"/>
  <c r="M110" i="14"/>
  <c r="D110" i="14" s="1"/>
  <c r="M109" i="14"/>
  <c r="D109" i="14" s="1"/>
  <c r="M108" i="14"/>
  <c r="D108" i="14" s="1"/>
  <c r="M107" i="14"/>
  <c r="D107" i="14" s="1"/>
  <c r="M106" i="14"/>
  <c r="D106" i="14" s="1"/>
  <c r="M105" i="14"/>
  <c r="D105" i="14" s="1"/>
  <c r="M104" i="14"/>
  <c r="D104" i="14" s="1"/>
  <c r="M103" i="14"/>
  <c r="D103" i="14" s="1"/>
  <c r="M102" i="14"/>
  <c r="D102" i="14" s="1"/>
  <c r="M207" i="14"/>
  <c r="D207" i="14" s="1"/>
  <c r="AT206" i="14" s="1"/>
  <c r="M206" i="14"/>
  <c r="D206" i="14" s="1"/>
  <c r="AT205" i="14" s="1"/>
  <c r="M205" i="14"/>
  <c r="D205" i="14" s="1"/>
  <c r="AT204" i="14" s="1"/>
  <c r="M204" i="14"/>
  <c r="D204" i="14" s="1"/>
  <c r="AT203" i="14" s="1"/>
  <c r="M194" i="14"/>
  <c r="D194" i="14" s="1"/>
  <c r="AT193" i="14" s="1"/>
  <c r="M193" i="14"/>
  <c r="D193" i="14" s="1"/>
  <c r="M185" i="14"/>
  <c r="D185" i="14" s="1"/>
  <c r="M184" i="14"/>
  <c r="D184" i="14" s="1"/>
  <c r="M177" i="14"/>
  <c r="D177" i="14" s="1"/>
  <c r="M176" i="14"/>
  <c r="D176" i="14" s="1"/>
  <c r="M175" i="14"/>
  <c r="D175" i="14" s="1"/>
  <c r="M174" i="14"/>
  <c r="D174" i="14" s="1"/>
  <c r="M167" i="14"/>
  <c r="D167" i="14" s="1"/>
  <c r="M166" i="14"/>
  <c r="D166" i="14" s="1"/>
  <c r="M156" i="14"/>
  <c r="D156" i="14" s="1"/>
  <c r="M155" i="14"/>
  <c r="D155" i="14" s="1"/>
  <c r="M151" i="14"/>
  <c r="D151" i="14" s="1"/>
  <c r="AX150" i="14" s="1"/>
  <c r="M150" i="14"/>
  <c r="D150" i="14" s="1"/>
  <c r="AX149" i="14" s="1"/>
  <c r="M144" i="14"/>
  <c r="D144" i="14" s="1"/>
  <c r="M143" i="14"/>
  <c r="D143" i="14" s="1"/>
  <c r="M139" i="14"/>
  <c r="D139" i="14" s="1"/>
  <c r="M138" i="14"/>
  <c r="D138" i="14" s="1"/>
  <c r="M99" i="14"/>
  <c r="D99" i="14" s="1"/>
  <c r="M98" i="14"/>
  <c r="D98" i="14" s="1"/>
  <c r="M97" i="14"/>
  <c r="D97" i="14" s="1"/>
  <c r="M96" i="14"/>
  <c r="D96" i="14" s="1"/>
  <c r="M95" i="14"/>
  <c r="D95" i="14" s="1"/>
  <c r="M94" i="14"/>
  <c r="D94" i="14" s="1"/>
  <c r="M93" i="14"/>
  <c r="D93" i="14" s="1"/>
  <c r="M89" i="14"/>
  <c r="D89" i="14" s="1"/>
  <c r="M88" i="14"/>
  <c r="D88" i="14" s="1"/>
  <c r="M87" i="14"/>
  <c r="D87" i="14" s="1"/>
  <c r="M84" i="14"/>
  <c r="D84" i="14" s="1"/>
  <c r="M83" i="14"/>
  <c r="D83" i="14" s="1"/>
  <c r="M82" i="14"/>
  <c r="D82" i="14" s="1"/>
  <c r="M81" i="14"/>
  <c r="D81" i="14" s="1"/>
  <c r="M80" i="14"/>
  <c r="D80" i="14" s="1"/>
  <c r="M79" i="14"/>
  <c r="D79" i="14" s="1"/>
  <c r="M78" i="14"/>
  <c r="D78" i="14" s="1"/>
  <c r="M77" i="14"/>
  <c r="D77" i="14" s="1"/>
  <c r="M76" i="14"/>
  <c r="D76" i="14" s="1"/>
  <c r="M75" i="14"/>
  <c r="D75" i="14" s="1"/>
  <c r="M74" i="14"/>
  <c r="D74" i="14" s="1"/>
  <c r="M73" i="14"/>
  <c r="D73" i="14" s="1"/>
  <c r="M72" i="14"/>
  <c r="D72" i="14" s="1"/>
  <c r="M71" i="14"/>
  <c r="D71" i="14" s="1"/>
  <c r="M70" i="14"/>
  <c r="D70" i="14" s="1"/>
  <c r="M69" i="14"/>
  <c r="D69" i="14" s="1"/>
  <c r="M68" i="14"/>
  <c r="D68" i="14" s="1"/>
  <c r="M67" i="14"/>
  <c r="D67" i="14" s="1"/>
  <c r="M66" i="14"/>
  <c r="D66" i="14" s="1"/>
  <c r="M65" i="14"/>
  <c r="D65" i="14" s="1"/>
  <c r="M64" i="14"/>
  <c r="D64" i="14" s="1"/>
  <c r="M203" i="14"/>
  <c r="D203" i="14" s="1"/>
  <c r="AW202" i="14" s="1"/>
  <c r="M202" i="14"/>
  <c r="D202" i="14" s="1"/>
  <c r="M190" i="14"/>
  <c r="D190" i="14" s="1"/>
  <c r="M183" i="14"/>
  <c r="D183" i="14" s="1"/>
  <c r="M173" i="14"/>
  <c r="D173" i="14" s="1"/>
  <c r="M172" i="14"/>
  <c r="D172" i="14" s="1"/>
  <c r="M165" i="14"/>
  <c r="D165" i="14" s="1"/>
  <c r="M160" i="14"/>
  <c r="D160" i="14" s="1"/>
  <c r="M154" i="14"/>
  <c r="D154" i="14" s="1"/>
  <c r="M149" i="14"/>
  <c r="D149" i="14" s="1"/>
  <c r="M142" i="14"/>
  <c r="D142" i="14" s="1"/>
  <c r="M137" i="14"/>
  <c r="D137" i="14" s="1"/>
  <c r="M61" i="14"/>
  <c r="D61" i="14" s="1"/>
  <c r="M60" i="14"/>
  <c r="D60" i="14" s="1"/>
  <c r="M59" i="14"/>
  <c r="D59" i="14" s="1"/>
  <c r="M58" i="14"/>
  <c r="D58" i="14" s="1"/>
  <c r="M57" i="14"/>
  <c r="D57" i="14" s="1"/>
  <c r="M56" i="14"/>
  <c r="D56" i="14" s="1"/>
  <c r="M55" i="14"/>
  <c r="D55" i="14" s="1"/>
  <c r="M54" i="14"/>
  <c r="D54" i="14" s="1"/>
  <c r="M53" i="14"/>
  <c r="D53" i="14" s="1"/>
  <c r="M52" i="14"/>
  <c r="D52" i="14" s="1"/>
  <c r="M51" i="14"/>
  <c r="D51" i="14" s="1"/>
  <c r="M50" i="14"/>
  <c r="D50" i="14" s="1"/>
  <c r="M46" i="14"/>
  <c r="D46" i="14" s="1"/>
  <c r="M45" i="14"/>
  <c r="D45" i="14" s="1"/>
  <c r="M44" i="14"/>
  <c r="D44" i="14" s="1"/>
  <c r="M41" i="14"/>
  <c r="D41" i="14" s="1"/>
  <c r="M40" i="14"/>
  <c r="D40" i="14" s="1"/>
  <c r="M39" i="14"/>
  <c r="D39" i="14" s="1"/>
  <c r="M38" i="14"/>
  <c r="D38" i="14" s="1"/>
  <c r="M37" i="14"/>
  <c r="D37" i="14" s="1"/>
  <c r="M36" i="14"/>
  <c r="D36" i="14" s="1"/>
  <c r="M35" i="14"/>
  <c r="D35" i="14" s="1"/>
  <c r="M34" i="14"/>
  <c r="D34" i="14" s="1"/>
  <c r="M33" i="14"/>
  <c r="D33" i="14" s="1"/>
  <c r="M32" i="14"/>
  <c r="D32" i="14" s="1"/>
  <c r="M31" i="14"/>
  <c r="D31" i="14" s="1"/>
  <c r="M30" i="14"/>
  <c r="D30" i="14" s="1"/>
  <c r="M29" i="14"/>
  <c r="D29" i="14" s="1"/>
  <c r="M28" i="14"/>
  <c r="D28" i="14" s="1"/>
  <c r="M27" i="14"/>
  <c r="D27" i="14" s="1"/>
  <c r="M26" i="14"/>
  <c r="D26" i="14" s="1"/>
  <c r="M25" i="14"/>
  <c r="D25" i="14" s="1"/>
  <c r="M24" i="14"/>
  <c r="D24" i="14" s="1"/>
  <c r="M23" i="14"/>
  <c r="D23" i="14" s="1"/>
  <c r="M22" i="14"/>
  <c r="D22" i="14" s="1"/>
  <c r="M21" i="14"/>
  <c r="D21" i="14" s="1"/>
  <c r="M20" i="14"/>
  <c r="D20" i="14" s="1"/>
  <c r="M19" i="14"/>
  <c r="D19" i="14" s="1"/>
  <c r="M18" i="14"/>
  <c r="D18" i="14" s="1"/>
  <c r="M17" i="14"/>
  <c r="D17" i="14" s="1"/>
  <c r="M16" i="14"/>
  <c r="D16" i="14" s="1"/>
  <c r="M15" i="14"/>
  <c r="D15" i="14" s="1"/>
  <c r="M14" i="14"/>
  <c r="D14" i="14" s="1"/>
  <c r="M13" i="14"/>
  <c r="D13" i="14" s="1"/>
  <c r="M12" i="14"/>
  <c r="D12" i="14" s="1"/>
  <c r="M11" i="14"/>
  <c r="D11" i="14" s="1"/>
  <c r="M10" i="14"/>
  <c r="D10" i="14" s="1"/>
  <c r="M9" i="14"/>
  <c r="D9" i="14" s="1"/>
  <c r="M8" i="14"/>
  <c r="D8" i="14" s="1"/>
  <c r="M7" i="14"/>
  <c r="D7" i="14" s="1"/>
  <c r="M6" i="14"/>
  <c r="D6" i="14" s="1"/>
  <c r="D104" i="9"/>
  <c r="AU103" i="9" s="1"/>
  <c r="D103" i="9"/>
  <c r="D100" i="9"/>
  <c r="D97" i="9"/>
  <c r="AU96" i="9" s="1"/>
  <c r="D96" i="9"/>
  <c r="D92" i="9"/>
  <c r="D88" i="9"/>
  <c r="D85" i="9"/>
  <c r="D83" i="9"/>
  <c r="D79" i="9"/>
  <c r="D77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6" i="9"/>
  <c r="D55" i="9"/>
  <c r="D54" i="9"/>
  <c r="D53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125" i="14"/>
  <c r="D90" i="14"/>
  <c r="D47" i="14"/>
  <c r="AT142" i="11" l="1"/>
  <c r="AU212" i="13"/>
  <c r="AT212" i="13"/>
  <c r="AT208" i="13"/>
  <c r="AR208" i="13" s="1"/>
  <c r="AR209" i="13"/>
  <c r="AU220" i="14"/>
  <c r="AT220" i="14"/>
  <c r="AU221" i="14"/>
  <c r="AT221" i="14"/>
  <c r="AU222" i="14"/>
  <c r="AT222" i="14"/>
  <c r="AT214" i="14"/>
  <c r="AR214" i="14" s="1"/>
  <c r="AT216" i="14"/>
  <c r="AT215" i="14"/>
  <c r="AU193" i="14"/>
  <c r="AW208" i="14"/>
  <c r="AW206" i="14"/>
  <c r="AW204" i="14"/>
  <c r="AW209" i="14"/>
  <c r="AV208" i="14"/>
  <c r="AV206" i="14"/>
  <c r="AV204" i="14"/>
  <c r="AV209" i="14"/>
  <c r="AT197" i="14"/>
  <c r="AU208" i="14"/>
  <c r="AU206" i="14"/>
  <c r="AU204" i="14"/>
  <c r="AU209" i="14"/>
  <c r="AT202" i="14"/>
  <c r="AW207" i="14"/>
  <c r="AW205" i="14"/>
  <c r="AW203" i="14"/>
  <c r="AU202" i="14"/>
  <c r="AV207" i="14"/>
  <c r="AV205" i="14"/>
  <c r="AV203" i="14"/>
  <c r="AV202" i="14"/>
  <c r="AU207" i="14"/>
  <c r="AU205" i="14"/>
  <c r="AU203" i="14"/>
  <c r="AU127" i="10"/>
  <c r="AS127" i="10" s="1"/>
  <c r="AU123" i="10"/>
  <c r="AS123" i="10" s="1"/>
  <c r="AU138" i="11"/>
  <c r="AT153" i="13"/>
  <c r="AT154" i="13"/>
  <c r="AW202" i="13"/>
  <c r="AV202" i="13"/>
  <c r="AT157" i="13"/>
  <c r="AT202" i="13"/>
  <c r="AT158" i="13"/>
  <c r="AW201" i="13"/>
  <c r="AT159" i="13"/>
  <c r="AT156" i="13"/>
  <c r="AV201" i="13"/>
  <c r="AU201" i="13"/>
  <c r="AU160" i="13"/>
  <c r="AW198" i="13"/>
  <c r="AU161" i="13"/>
  <c r="AV198" i="13"/>
  <c r="AU162" i="13"/>
  <c r="AT198" i="13"/>
  <c r="AW197" i="13"/>
  <c r="AV197" i="13"/>
  <c r="AU197" i="13"/>
  <c r="AT194" i="13"/>
  <c r="AW193" i="13"/>
  <c r="AW190" i="13"/>
  <c r="AT200" i="13"/>
  <c r="AT196" i="13"/>
  <c r="AT192" i="13"/>
  <c r="AT164" i="13"/>
  <c r="AW203" i="13"/>
  <c r="AW199" i="13"/>
  <c r="AW195" i="13"/>
  <c r="AW191" i="13"/>
  <c r="AT165" i="13"/>
  <c r="AV193" i="13"/>
  <c r="AV203" i="13"/>
  <c r="AV199" i="13"/>
  <c r="AV195" i="13"/>
  <c r="AV191" i="13"/>
  <c r="AU203" i="13"/>
  <c r="AU199" i="13"/>
  <c r="AU195" i="13"/>
  <c r="AU191" i="13"/>
  <c r="AU155" i="13"/>
  <c r="AW194" i="13"/>
  <c r="AV194" i="13"/>
  <c r="AT193" i="13"/>
  <c r="AU163" i="13"/>
  <c r="AT190" i="13"/>
  <c r="AW200" i="13"/>
  <c r="AW196" i="13"/>
  <c r="AW192" i="13"/>
  <c r="AU190" i="13"/>
  <c r="AV200" i="13"/>
  <c r="AV196" i="13"/>
  <c r="AV192" i="13"/>
  <c r="D75" i="8"/>
  <c r="D74" i="8"/>
  <c r="D73" i="8"/>
  <c r="D72" i="8"/>
  <c r="D69" i="8"/>
  <c r="D68" i="8"/>
  <c r="D67" i="8"/>
  <c r="D64" i="8"/>
  <c r="D63" i="8"/>
  <c r="BA62" i="8" s="1"/>
  <c r="D62" i="8"/>
  <c r="BA61" i="8" s="1"/>
  <c r="D61" i="8"/>
  <c r="D57" i="8"/>
  <c r="D56" i="8"/>
  <c r="D52" i="8"/>
  <c r="BA51" i="8" s="1"/>
  <c r="D51" i="8"/>
  <c r="D48" i="8"/>
  <c r="BA47" i="8" s="1"/>
  <c r="D47" i="8"/>
  <c r="D45" i="8"/>
  <c r="BD44" i="8" s="1"/>
  <c r="D44" i="8"/>
  <c r="D41" i="8"/>
  <c r="D40" i="8"/>
  <c r="D36" i="8"/>
  <c r="D35" i="8"/>
  <c r="D34" i="8"/>
  <c r="D33" i="8"/>
  <c r="D30" i="8"/>
  <c r="AZ29" i="8" s="1"/>
  <c r="D29" i="8"/>
  <c r="D28" i="8"/>
  <c r="D27" i="8"/>
  <c r="D26" i="8"/>
  <c r="D23" i="8"/>
  <c r="D22" i="8"/>
  <c r="D21" i="8"/>
  <c r="D20" i="8"/>
  <c r="D19" i="8"/>
  <c r="D18" i="8"/>
  <c r="D17" i="8"/>
  <c r="D16" i="8"/>
  <c r="D15" i="8"/>
  <c r="D14" i="8"/>
  <c r="D13" i="8"/>
  <c r="D12" i="8"/>
  <c r="D9" i="8"/>
  <c r="D8" i="8"/>
  <c r="D7" i="8"/>
  <c r="D6" i="8"/>
  <c r="D119" i="10"/>
  <c r="D118" i="10"/>
  <c r="D117" i="10"/>
  <c r="D114" i="10"/>
  <c r="D113" i="10"/>
  <c r="D112" i="10"/>
  <c r="D111" i="10"/>
  <c r="D110" i="10"/>
  <c r="D109" i="10"/>
  <c r="D106" i="10"/>
  <c r="D105" i="10"/>
  <c r="D104" i="10"/>
  <c r="D103" i="10"/>
  <c r="D102" i="10"/>
  <c r="D99" i="10"/>
  <c r="D98" i="10"/>
  <c r="D97" i="10"/>
  <c r="D96" i="10"/>
  <c r="D95" i="10"/>
  <c r="D94" i="10"/>
  <c r="D93" i="10"/>
  <c r="D92" i="10"/>
  <c r="D88" i="10"/>
  <c r="D87" i="10"/>
  <c r="D86" i="10"/>
  <c r="D82" i="10"/>
  <c r="AV81" i="10" s="1"/>
  <c r="D81" i="10"/>
  <c r="AV80" i="10" s="1"/>
  <c r="D80" i="10"/>
  <c r="D77" i="10"/>
  <c r="AV76" i="10" s="1"/>
  <c r="D76" i="10"/>
  <c r="AW75" i="10" s="1"/>
  <c r="D75" i="10"/>
  <c r="D73" i="10"/>
  <c r="AY72" i="10" s="1"/>
  <c r="D72" i="10"/>
  <c r="AY71" i="10" s="1"/>
  <c r="D71" i="10"/>
  <c r="D68" i="10"/>
  <c r="D67" i="10"/>
  <c r="D66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6" i="10"/>
  <c r="D45" i="10"/>
  <c r="D44" i="10"/>
  <c r="D43" i="10"/>
  <c r="D42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9" i="10"/>
  <c r="D8" i="10"/>
  <c r="D7" i="10"/>
  <c r="D6" i="10"/>
  <c r="D133" i="11"/>
  <c r="D132" i="11"/>
  <c r="D131" i="11"/>
  <c r="D130" i="11"/>
  <c r="D127" i="11"/>
  <c r="D126" i="11"/>
  <c r="D125" i="11"/>
  <c r="D124" i="11"/>
  <c r="D121" i="11"/>
  <c r="D120" i="11"/>
  <c r="D119" i="11"/>
  <c r="D116" i="11"/>
  <c r="D115" i="11"/>
  <c r="D114" i="11"/>
  <c r="D113" i="11"/>
  <c r="D112" i="11"/>
  <c r="D108" i="11"/>
  <c r="D107" i="11"/>
  <c r="D103" i="11"/>
  <c r="AU102" i="11" s="1"/>
  <c r="D102" i="11"/>
  <c r="D99" i="11"/>
  <c r="AU98" i="11" s="1"/>
  <c r="D98" i="11"/>
  <c r="D96" i="11"/>
  <c r="AX95" i="11" s="1"/>
  <c r="D95" i="11"/>
  <c r="D92" i="11"/>
  <c r="D91" i="11"/>
  <c r="D87" i="11"/>
  <c r="D86" i="11"/>
  <c r="D83" i="11"/>
  <c r="D82" i="11"/>
  <c r="D81" i="11"/>
  <c r="D80" i="11"/>
  <c r="D79" i="11"/>
  <c r="D78" i="11"/>
  <c r="D77" i="11"/>
  <c r="D76" i="11"/>
  <c r="D75" i="11"/>
  <c r="D72" i="11"/>
  <c r="D71" i="11"/>
  <c r="D70" i="11"/>
  <c r="D69" i="11"/>
  <c r="D68" i="11"/>
  <c r="D67" i="11"/>
  <c r="D66" i="11"/>
  <c r="D65" i="11"/>
  <c r="D64" i="11"/>
  <c r="D61" i="11"/>
  <c r="D60" i="11"/>
  <c r="D59" i="11"/>
  <c r="D58" i="11"/>
  <c r="D57" i="11"/>
  <c r="D56" i="11"/>
  <c r="D55" i="11"/>
  <c r="D54" i="11"/>
  <c r="D53" i="11"/>
  <c r="D50" i="11"/>
  <c r="D49" i="11"/>
  <c r="D48" i="11"/>
  <c r="D47" i="11"/>
  <c r="D46" i="11"/>
  <c r="D45" i="11"/>
  <c r="D44" i="11"/>
  <c r="D43" i="11"/>
  <c r="D42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R161" i="14"/>
  <c r="AU160" i="14"/>
  <c r="C161" i="14"/>
  <c r="C160" i="14"/>
  <c r="AR143" i="13"/>
  <c r="AU142" i="13"/>
  <c r="C143" i="13"/>
  <c r="C142" i="13"/>
  <c r="AS88" i="9"/>
  <c r="C88" i="9"/>
  <c r="AS87" i="9"/>
  <c r="C144" i="13"/>
  <c r="AR141" i="13"/>
  <c r="C141" i="13"/>
  <c r="C162" i="14"/>
  <c r="AR159" i="14"/>
  <c r="C159" i="14"/>
  <c r="AX52" i="8"/>
  <c r="C52" i="8"/>
  <c r="C51" i="8"/>
  <c r="AX50" i="8"/>
  <c r="AS82" i="10"/>
  <c r="R82" i="10"/>
  <c r="C82" i="10"/>
  <c r="R81" i="10"/>
  <c r="C81" i="10"/>
  <c r="R80" i="10"/>
  <c r="C80" i="10"/>
  <c r="C83" i="10"/>
  <c r="AS79" i="10"/>
  <c r="C79" i="10"/>
  <c r="AR103" i="11"/>
  <c r="C103" i="11"/>
  <c r="C102" i="11"/>
  <c r="C104" i="11"/>
  <c r="AR101" i="11"/>
  <c r="C101" i="11"/>
  <c r="AX45" i="8"/>
  <c r="C140" i="13"/>
  <c r="C153" i="14"/>
  <c r="AR153" i="14"/>
  <c r="C154" i="14"/>
  <c r="C155" i="14"/>
  <c r="AW154" i="14"/>
  <c r="C156" i="14"/>
  <c r="AT155" i="14"/>
  <c r="C157" i="14"/>
  <c r="AU156" i="14"/>
  <c r="AR157" i="14"/>
  <c r="C158" i="14"/>
  <c r="AR136" i="13"/>
  <c r="AS84" i="9"/>
  <c r="C85" i="9"/>
  <c r="AS85" i="9"/>
  <c r="AV138" i="13"/>
  <c r="C139" i="13"/>
  <c r="C138" i="13"/>
  <c r="AR137" i="13"/>
  <c r="C137" i="13"/>
  <c r="C100" i="11"/>
  <c r="AR99" i="11"/>
  <c r="C99" i="11"/>
  <c r="C98" i="11"/>
  <c r="AR97" i="11"/>
  <c r="C97" i="11"/>
  <c r="C78" i="10"/>
  <c r="C77" i="10"/>
  <c r="C76" i="10"/>
  <c r="C75" i="10"/>
  <c r="AS74" i="10"/>
  <c r="C74" i="10"/>
  <c r="AX46" i="8"/>
  <c r="AX48" i="8"/>
  <c r="C48" i="8"/>
  <c r="C47" i="8"/>
  <c r="AR129" i="13"/>
  <c r="C42" i="8"/>
  <c r="C147" i="13"/>
  <c r="C127" i="13"/>
  <c r="C56" i="8"/>
  <c r="C40" i="8"/>
  <c r="AU143" i="14"/>
  <c r="C144" i="14"/>
  <c r="C146" i="14"/>
  <c r="AU144" i="14"/>
  <c r="C145" i="14"/>
  <c r="AV142" i="14"/>
  <c r="C143" i="14"/>
  <c r="C142" i="14"/>
  <c r="AR141" i="14"/>
  <c r="C141" i="14"/>
  <c r="AU130" i="13"/>
  <c r="C132" i="13"/>
  <c r="C131" i="13"/>
  <c r="C130" i="13"/>
  <c r="C129" i="13"/>
  <c r="C79" i="9"/>
  <c r="AS78" i="9"/>
  <c r="C63" i="8"/>
  <c r="C62" i="8"/>
  <c r="C61" i="8"/>
  <c r="AX30" i="8"/>
  <c r="AR212" i="13" l="1"/>
  <c r="AR213" i="13"/>
  <c r="AR221" i="14"/>
  <c r="AR222" i="14"/>
  <c r="AR220" i="14"/>
  <c r="AR216" i="14"/>
  <c r="AR215" i="14"/>
  <c r="AU117" i="10"/>
  <c r="AV117" i="10"/>
  <c r="AX117" i="10"/>
  <c r="AW117" i="10"/>
  <c r="AU118" i="10"/>
  <c r="AV118" i="10"/>
  <c r="AX118" i="10"/>
  <c r="AW118" i="10"/>
  <c r="AU109" i="10"/>
  <c r="AV109" i="10"/>
  <c r="AU110" i="10"/>
  <c r="AV110" i="10"/>
  <c r="AV111" i="10"/>
  <c r="AU111" i="10"/>
  <c r="AU112" i="10"/>
  <c r="AV112" i="10"/>
  <c r="AV113" i="10"/>
  <c r="AU113" i="10"/>
  <c r="AZ63" i="8"/>
  <c r="BA63" i="8"/>
  <c r="AZ56" i="8"/>
  <c r="BA56" i="8"/>
  <c r="BA29" i="8"/>
  <c r="BB29" i="8"/>
  <c r="AU80" i="10"/>
  <c r="AS80" i="10" s="1"/>
  <c r="AU81" i="10"/>
  <c r="AS81" i="10" s="1"/>
  <c r="AZ51" i="8"/>
  <c r="AT142" i="13"/>
  <c r="AR142" i="13" s="1"/>
  <c r="AT160" i="14"/>
  <c r="AR160" i="14" s="1"/>
  <c r="BC47" i="8"/>
  <c r="AT102" i="11"/>
  <c r="AR102" i="11" s="1"/>
  <c r="AW98" i="11"/>
  <c r="AT98" i="11"/>
  <c r="AZ47" i="8"/>
  <c r="BB47" i="8"/>
  <c r="AV155" i="14"/>
  <c r="AT130" i="13"/>
  <c r="AW130" i="13"/>
  <c r="AV130" i="13"/>
  <c r="AU138" i="13"/>
  <c r="AT138" i="13"/>
  <c r="AW138" i="13"/>
  <c r="AT156" i="14"/>
  <c r="AW156" i="14"/>
  <c r="AV156" i="14"/>
  <c r="AW155" i="14"/>
  <c r="AV154" i="14"/>
  <c r="AU155" i="14"/>
  <c r="AT154" i="14"/>
  <c r="AU154" i="14"/>
  <c r="AU142" i="14"/>
  <c r="AT143" i="14"/>
  <c r="AT142" i="14"/>
  <c r="AW144" i="14"/>
  <c r="AW143" i="14"/>
  <c r="AT144" i="14"/>
  <c r="AW142" i="14"/>
  <c r="AV144" i="14"/>
  <c r="AV143" i="14"/>
  <c r="AU76" i="10"/>
  <c r="AX76" i="10"/>
  <c r="AV98" i="11"/>
  <c r="AW76" i="10"/>
  <c r="AS77" i="10"/>
  <c r="AU75" i="10"/>
  <c r="AV75" i="10"/>
  <c r="AX75" i="10"/>
  <c r="AZ62" i="8"/>
  <c r="AX62" i="8" s="1"/>
  <c r="AZ61" i="8"/>
  <c r="AX61" i="8" s="1"/>
  <c r="C64" i="8"/>
  <c r="AX64" i="8"/>
  <c r="AX66" i="8"/>
  <c r="C67" i="8"/>
  <c r="C68" i="8"/>
  <c r="BA67" i="8"/>
  <c r="C69" i="8"/>
  <c r="AZ68" i="8"/>
  <c r="AX69" i="8"/>
  <c r="AX71" i="8"/>
  <c r="C72" i="8"/>
  <c r="C73" i="8"/>
  <c r="AZ72" i="8"/>
  <c r="C74" i="8"/>
  <c r="BC73" i="8"/>
  <c r="C75" i="8"/>
  <c r="BC74" i="8"/>
  <c r="AZ60" i="8"/>
  <c r="C211" i="14"/>
  <c r="AR210" i="14"/>
  <c r="C210" i="14"/>
  <c r="C209" i="14"/>
  <c r="C208" i="14"/>
  <c r="C207" i="14"/>
  <c r="C206" i="14"/>
  <c r="C205" i="14"/>
  <c r="C204" i="14"/>
  <c r="C203" i="14"/>
  <c r="C202" i="14"/>
  <c r="AR201" i="14"/>
  <c r="C201" i="14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35" i="11"/>
  <c r="AR134" i="11"/>
  <c r="AV133" i="11"/>
  <c r="C134" i="11"/>
  <c r="AV132" i="11"/>
  <c r="C133" i="11"/>
  <c r="AV131" i="11"/>
  <c r="C132" i="11"/>
  <c r="AV130" i="11"/>
  <c r="C131" i="11"/>
  <c r="C130" i="11"/>
  <c r="AR129" i="11"/>
  <c r="C129" i="11"/>
  <c r="C120" i="10"/>
  <c r="AS119" i="10"/>
  <c r="R119" i="10"/>
  <c r="C119" i="10"/>
  <c r="R118" i="10"/>
  <c r="C118" i="10"/>
  <c r="R117" i="10"/>
  <c r="C117" i="10"/>
  <c r="AS116" i="10"/>
  <c r="C116" i="10"/>
  <c r="C104" i="9"/>
  <c r="C103" i="9"/>
  <c r="AS102" i="9"/>
  <c r="AR98" i="11" l="1"/>
  <c r="AR130" i="13"/>
  <c r="AR156" i="14"/>
  <c r="AX51" i="8"/>
  <c r="AR154" i="14"/>
  <c r="AR142" i="14"/>
  <c r="AX47" i="8"/>
  <c r="AS75" i="10"/>
  <c r="AS76" i="10"/>
  <c r="AR155" i="14"/>
  <c r="AR138" i="13"/>
  <c r="AR139" i="13"/>
  <c r="AW130" i="11"/>
  <c r="AW131" i="11"/>
  <c r="AW132" i="11"/>
  <c r="AW133" i="11"/>
  <c r="AT130" i="11"/>
  <c r="AT131" i="11"/>
  <c r="AT132" i="11"/>
  <c r="AT133" i="11"/>
  <c r="AU130" i="11"/>
  <c r="AU131" i="11"/>
  <c r="AU132" i="11"/>
  <c r="AU133" i="11"/>
  <c r="AR144" i="14"/>
  <c r="AR143" i="14"/>
  <c r="AR145" i="14"/>
  <c r="AR204" i="13"/>
  <c r="AR131" i="13"/>
  <c r="AS79" i="9"/>
  <c r="AW103" i="9"/>
  <c r="AX103" i="9"/>
  <c r="AV103" i="9"/>
  <c r="AZ74" i="8"/>
  <c r="BB74" i="8"/>
  <c r="BA73" i="8"/>
  <c r="BB73" i="8"/>
  <c r="BA74" i="8"/>
  <c r="AZ73" i="8"/>
  <c r="BC72" i="8"/>
  <c r="BA72" i="8"/>
  <c r="BB72" i="8"/>
  <c r="AZ67" i="8"/>
  <c r="AX67" i="8" s="1"/>
  <c r="BA68" i="8"/>
  <c r="AX68" i="8" s="1"/>
  <c r="BA60" i="8"/>
  <c r="AR190" i="13"/>
  <c r="AR209" i="14"/>
  <c r="AR203" i="14"/>
  <c r="AR202" i="14"/>
  <c r="AR189" i="13"/>
  <c r="AR200" i="13"/>
  <c r="AR197" i="13"/>
  <c r="AR196" i="13"/>
  <c r="R42" i="10"/>
  <c r="C42" i="10"/>
  <c r="C26" i="8"/>
  <c r="C122" i="14"/>
  <c r="C87" i="14"/>
  <c r="C3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7" i="14"/>
  <c r="C148" i="14"/>
  <c r="C149" i="14"/>
  <c r="C150" i="14"/>
  <c r="C151" i="14"/>
  <c r="C15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12" i="14"/>
  <c r="C2" i="14"/>
  <c r="C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8" i="13"/>
  <c r="C133" i="13"/>
  <c r="C134" i="13"/>
  <c r="C135" i="13"/>
  <c r="C136" i="13"/>
  <c r="C145" i="13"/>
  <c r="C146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206" i="13"/>
  <c r="C215" i="13"/>
  <c r="C2" i="13"/>
  <c r="C53" i="9"/>
  <c r="AY81" i="14"/>
  <c r="AT78" i="14"/>
  <c r="AX74" i="14"/>
  <c r="AX72" i="14"/>
  <c r="AU67" i="14"/>
  <c r="AV65" i="14"/>
  <c r="AX115" i="14"/>
  <c r="AX112" i="14"/>
  <c r="AX110" i="14"/>
  <c r="AV106" i="14"/>
  <c r="AY104" i="14"/>
  <c r="AT8" i="14"/>
  <c r="AT38" i="14"/>
  <c r="AX34" i="14"/>
  <c r="AX32" i="14"/>
  <c r="AU27" i="14"/>
  <c r="AV25" i="14"/>
  <c r="AV23" i="14"/>
  <c r="AX19" i="14"/>
  <c r="AV17" i="14"/>
  <c r="AT14" i="14"/>
  <c r="AX10" i="14"/>
  <c r="AR123" i="13"/>
  <c r="AX99" i="13"/>
  <c r="BC100" i="13"/>
  <c r="AT101" i="13"/>
  <c r="AZ102" i="13"/>
  <c r="BB103" i="13"/>
  <c r="AV104" i="13"/>
  <c r="BB105" i="13"/>
  <c r="BB106" i="13"/>
  <c r="AX107" i="13"/>
  <c r="BC108" i="13"/>
  <c r="AT109" i="13"/>
  <c r="AZ110" i="13"/>
  <c r="AY111" i="13"/>
  <c r="BB112" i="13"/>
  <c r="AU113" i="13"/>
  <c r="BB114" i="13"/>
  <c r="AT115" i="13"/>
  <c r="BC116" i="13"/>
  <c r="AY117" i="13"/>
  <c r="BC118" i="13"/>
  <c r="AU119" i="13"/>
  <c r="BA120" i="13"/>
  <c r="BC121" i="13"/>
  <c r="AU69" i="13"/>
  <c r="AT69" i="13"/>
  <c r="AU43" i="13"/>
  <c r="AT43" i="13"/>
  <c r="AT63" i="13"/>
  <c r="AT61" i="13"/>
  <c r="BC60" i="13"/>
  <c r="AX59" i="13"/>
  <c r="AX57" i="13"/>
  <c r="AU26" i="13"/>
  <c r="AT26" i="13"/>
  <c r="AU6" i="13"/>
  <c r="AT6" i="13"/>
  <c r="AR89" i="13"/>
  <c r="AZ88" i="13"/>
  <c r="AW87" i="13"/>
  <c r="AU84" i="13"/>
  <c r="AZ85" i="13"/>
  <c r="AV84" i="13"/>
  <c r="AU81" i="13"/>
  <c r="AZ82" i="13"/>
  <c r="AV81" i="13"/>
  <c r="AU78" i="13"/>
  <c r="AZ79" i="13"/>
  <c r="AV78" i="13"/>
  <c r="AU75" i="13"/>
  <c r="AZ76" i="13"/>
  <c r="AV75" i="13"/>
  <c r="AR72" i="13"/>
  <c r="BC71" i="13"/>
  <c r="BC70" i="13"/>
  <c r="AR67" i="13"/>
  <c r="BB66" i="13"/>
  <c r="AY64" i="13"/>
  <c r="AT57" i="13"/>
  <c r="BC56" i="13"/>
  <c r="AX55" i="13"/>
  <c r="BC54" i="13"/>
  <c r="AV52" i="13"/>
  <c r="BB51" i="13"/>
  <c r="AV50" i="13"/>
  <c r="AV48" i="13"/>
  <c r="BB48" i="13"/>
  <c r="BC47" i="13"/>
  <c r="BC45" i="13"/>
  <c r="AY40" i="13"/>
  <c r="AU36" i="13"/>
  <c r="AY37" i="13"/>
  <c r="AV36" i="13"/>
  <c r="AY34" i="13"/>
  <c r="AY31" i="13"/>
  <c r="AY28" i="13"/>
  <c r="BC23" i="13"/>
  <c r="BC22" i="13"/>
  <c r="AY21" i="13"/>
  <c r="BC20" i="13"/>
  <c r="BC19" i="13"/>
  <c r="AY18" i="13"/>
  <c r="BC17" i="13"/>
  <c r="BC16" i="13"/>
  <c r="AY15" i="13"/>
  <c r="BC14" i="13"/>
  <c r="BC13" i="13"/>
  <c r="AY12" i="13"/>
  <c r="BC11" i="13"/>
  <c r="BC10" i="13"/>
  <c r="AY9" i="13"/>
  <c r="BC7" i="13"/>
  <c r="AS50" i="9"/>
  <c r="BD49" i="9"/>
  <c r="C50" i="9"/>
  <c r="BD48" i="9"/>
  <c r="C49" i="9"/>
  <c r="AZ47" i="9"/>
  <c r="C48" i="9"/>
  <c r="BD46" i="9"/>
  <c r="C47" i="9"/>
  <c r="BD45" i="9"/>
  <c r="C46" i="9"/>
  <c r="AV42" i="9"/>
  <c r="C45" i="9"/>
  <c r="BD43" i="9"/>
  <c r="C44" i="9"/>
  <c r="AX42" i="9"/>
  <c r="C43" i="9"/>
  <c r="AX40" i="9"/>
  <c r="C42" i="9"/>
  <c r="AU40" i="9"/>
  <c r="C41" i="9"/>
  <c r="BD39" i="9"/>
  <c r="C40" i="9"/>
  <c r="AX38" i="9"/>
  <c r="C39" i="9"/>
  <c r="BD37" i="9"/>
  <c r="C38" i="9"/>
  <c r="BB36" i="9"/>
  <c r="C37" i="9"/>
  <c r="AV33" i="9"/>
  <c r="C36" i="9"/>
  <c r="BB34" i="9"/>
  <c r="C35" i="9"/>
  <c r="AU33" i="9"/>
  <c r="C34" i="9"/>
  <c r="AV31" i="9"/>
  <c r="C33" i="9"/>
  <c r="AU31" i="9"/>
  <c r="C32" i="9"/>
  <c r="BC30" i="9"/>
  <c r="C31" i="9"/>
  <c r="AV29" i="9"/>
  <c r="C30" i="9"/>
  <c r="BD28" i="9"/>
  <c r="C29" i="9"/>
  <c r="AZ27" i="9"/>
  <c r="C28" i="9"/>
  <c r="AY25" i="9"/>
  <c r="C27" i="9"/>
  <c r="AZ25" i="9"/>
  <c r="C26" i="9"/>
  <c r="BD24" i="9"/>
  <c r="C25" i="9"/>
  <c r="AZ23" i="9"/>
  <c r="C24" i="9"/>
  <c r="BD22" i="9"/>
  <c r="C23" i="9"/>
  <c r="BD21" i="9"/>
  <c r="C22" i="9"/>
  <c r="AV18" i="9"/>
  <c r="C21" i="9"/>
  <c r="BD19" i="9"/>
  <c r="C20" i="9"/>
  <c r="AX18" i="9"/>
  <c r="C19" i="9"/>
  <c r="AX16" i="9"/>
  <c r="C18" i="9"/>
  <c r="AU16" i="9"/>
  <c r="C17" i="9"/>
  <c r="BD15" i="9"/>
  <c r="C16" i="9"/>
  <c r="AX14" i="9"/>
  <c r="C15" i="9"/>
  <c r="BD13" i="9"/>
  <c r="C14" i="9"/>
  <c r="BB12" i="9"/>
  <c r="C13" i="9"/>
  <c r="AV9" i="9"/>
  <c r="C12" i="9"/>
  <c r="BB10" i="9"/>
  <c r="C11" i="9"/>
  <c r="AU9" i="9"/>
  <c r="C10" i="9"/>
  <c r="AZ8" i="9"/>
  <c r="C9" i="9"/>
  <c r="C6" i="9"/>
  <c r="BC7" i="9"/>
  <c r="C8" i="9"/>
  <c r="AY6" i="9"/>
  <c r="C7" i="9"/>
  <c r="AS46" i="10"/>
  <c r="R46" i="10"/>
  <c r="AV45" i="10"/>
  <c r="R62" i="10"/>
  <c r="AW61" i="10"/>
  <c r="C62" i="10"/>
  <c r="R61" i="10"/>
  <c r="AX60" i="10"/>
  <c r="C61" i="10"/>
  <c r="R60" i="10"/>
  <c r="BA59" i="10"/>
  <c r="C60" i="10"/>
  <c r="R59" i="10"/>
  <c r="AU58" i="10"/>
  <c r="C59" i="10"/>
  <c r="R58" i="10"/>
  <c r="AV57" i="10"/>
  <c r="C58" i="10"/>
  <c r="R57" i="10"/>
  <c r="AY56" i="10"/>
  <c r="C57" i="10"/>
  <c r="R56" i="10"/>
  <c r="AV55" i="10"/>
  <c r="C56" i="10"/>
  <c r="R55" i="10"/>
  <c r="BC54" i="10"/>
  <c r="C55" i="10"/>
  <c r="AR130" i="11" l="1"/>
  <c r="AR131" i="11"/>
  <c r="AR132" i="11"/>
  <c r="AR133" i="11"/>
  <c r="AR208" i="14"/>
  <c r="AV33" i="13"/>
  <c r="AU33" i="13"/>
  <c r="AT65" i="13"/>
  <c r="AU65" i="13"/>
  <c r="AR195" i="13"/>
  <c r="AV39" i="13"/>
  <c r="AU39" i="13"/>
  <c r="AV44" i="13"/>
  <c r="AU44" i="13"/>
  <c r="AR202" i="13"/>
  <c r="BC62" i="13"/>
  <c r="AU62" i="13"/>
  <c r="BB53" i="13"/>
  <c r="AU53" i="13"/>
  <c r="AR194" i="13"/>
  <c r="AV27" i="13"/>
  <c r="AU27" i="13"/>
  <c r="AV30" i="13"/>
  <c r="AU30" i="13"/>
  <c r="AR198" i="13"/>
  <c r="AR191" i="13"/>
  <c r="AX75" i="8"/>
  <c r="AX72" i="8"/>
  <c r="AX74" i="8"/>
  <c r="AX73" i="8"/>
  <c r="AS103" i="9"/>
  <c r="AR201" i="13"/>
  <c r="AR199" i="13"/>
  <c r="AR192" i="13"/>
  <c r="AR203" i="13"/>
  <c r="AR193" i="13"/>
  <c r="AR207" i="14"/>
  <c r="AR204" i="14"/>
  <c r="AR205" i="14"/>
  <c r="AS118" i="10"/>
  <c r="AS117" i="10"/>
  <c r="AR206" i="14"/>
  <c r="AS104" i="9"/>
  <c r="AX104" i="13"/>
  <c r="AU45" i="10"/>
  <c r="AU60" i="10"/>
  <c r="AU55" i="10"/>
  <c r="BB55" i="10"/>
  <c r="AW55" i="10"/>
  <c r="AY66" i="14"/>
  <c r="AU69" i="14"/>
  <c r="AU71" i="14"/>
  <c r="AT72" i="14"/>
  <c r="AU72" i="14"/>
  <c r="AV72" i="14"/>
  <c r="AW72" i="14"/>
  <c r="AY72" i="14"/>
  <c r="AU74" i="14"/>
  <c r="AU76" i="14"/>
  <c r="AU78" i="14"/>
  <c r="AW78" i="14"/>
  <c r="AU80" i="14"/>
  <c r="AW65" i="14"/>
  <c r="AV81" i="14"/>
  <c r="AX66" i="14"/>
  <c r="AW81" i="14"/>
  <c r="AX81" i="14"/>
  <c r="AX68" i="14"/>
  <c r="AU110" i="13"/>
  <c r="BC112" i="13"/>
  <c r="AW113" i="13"/>
  <c r="AU116" i="13"/>
  <c r="AW119" i="13"/>
  <c r="AV120" i="13"/>
  <c r="AX120" i="13"/>
  <c r="AY100" i="13"/>
  <c r="BC120" i="13"/>
  <c r="BA100" i="13"/>
  <c r="BB121" i="13"/>
  <c r="AV101" i="13"/>
  <c r="AU102" i="13"/>
  <c r="AW102" i="13"/>
  <c r="BB102" i="13"/>
  <c r="BA103" i="13"/>
  <c r="BC103" i="13"/>
  <c r="AW105" i="13"/>
  <c r="AT117" i="13"/>
  <c r="AY105" i="13"/>
  <c r="AV117" i="13"/>
  <c r="AT106" i="13"/>
  <c r="BA117" i="13"/>
  <c r="BC106" i="13"/>
  <c r="AZ118" i="13"/>
  <c r="AU107" i="13"/>
  <c r="BB118" i="13"/>
  <c r="AZ107" i="13"/>
  <c r="AY108" i="13"/>
  <c r="BA108" i="13"/>
  <c r="AV109" i="13"/>
  <c r="AW110" i="13"/>
  <c r="BB110" i="13"/>
  <c r="BA112" i="13"/>
  <c r="AZ115" i="13"/>
  <c r="AY99" i="13"/>
  <c r="AU101" i="13"/>
  <c r="BA102" i="13"/>
  <c r="AW104" i="13"/>
  <c r="BC105" i="13"/>
  <c r="AY107" i="13"/>
  <c r="AU109" i="13"/>
  <c r="BA110" i="13"/>
  <c r="AV113" i="13"/>
  <c r="AT116" i="13"/>
  <c r="AZ117" i="13"/>
  <c r="AV119" i="13"/>
  <c r="BB120" i="13"/>
  <c r="AZ99" i="13"/>
  <c r="BA99" i="13"/>
  <c r="AW101" i="13"/>
  <c r="BC102" i="13"/>
  <c r="AY104" i="13"/>
  <c r="AU106" i="13"/>
  <c r="BA107" i="13"/>
  <c r="AW109" i="13"/>
  <c r="BC110" i="13"/>
  <c r="AX113" i="13"/>
  <c r="AV116" i="13"/>
  <c r="BB117" i="13"/>
  <c r="AX119" i="13"/>
  <c r="AT121" i="13"/>
  <c r="BB99" i="13"/>
  <c r="AX101" i="13"/>
  <c r="AT103" i="13"/>
  <c r="AZ104" i="13"/>
  <c r="AV106" i="13"/>
  <c r="BB107" i="13"/>
  <c r="AX109" i="13"/>
  <c r="AT112" i="13"/>
  <c r="AY113" i="13"/>
  <c r="AW116" i="13"/>
  <c r="BC117" i="13"/>
  <c r="AY119" i="13"/>
  <c r="AU121" i="13"/>
  <c r="BC99" i="13"/>
  <c r="AY101" i="13"/>
  <c r="AU103" i="13"/>
  <c r="BA104" i="13"/>
  <c r="AW106" i="13"/>
  <c r="BC107" i="13"/>
  <c r="AY109" i="13"/>
  <c r="AU112" i="13"/>
  <c r="AZ113" i="13"/>
  <c r="AX116" i="13"/>
  <c r="AT118" i="13"/>
  <c r="AZ119" i="13"/>
  <c r="AV121" i="13"/>
  <c r="AT100" i="13"/>
  <c r="AZ101" i="13"/>
  <c r="AV103" i="13"/>
  <c r="BB104" i="13"/>
  <c r="AX106" i="13"/>
  <c r="AT108" i="13"/>
  <c r="AZ109" i="13"/>
  <c r="AV112" i="13"/>
  <c r="BA113" i="13"/>
  <c r="AY116" i="13"/>
  <c r="AU118" i="13"/>
  <c r="BA119" i="13"/>
  <c r="AW121" i="13"/>
  <c r="AU99" i="13"/>
  <c r="AU100" i="13"/>
  <c r="BA101" i="13"/>
  <c r="AW103" i="13"/>
  <c r="BC104" i="13"/>
  <c r="AY106" i="13"/>
  <c r="AU108" i="13"/>
  <c r="BA109" i="13"/>
  <c r="AW112" i="13"/>
  <c r="BB113" i="13"/>
  <c r="AZ116" i="13"/>
  <c r="AV118" i="13"/>
  <c r="BB119" i="13"/>
  <c r="AX121" i="13"/>
  <c r="AV100" i="13"/>
  <c r="BB101" i="13"/>
  <c r="AX103" i="13"/>
  <c r="AT105" i="13"/>
  <c r="AZ106" i="13"/>
  <c r="AV108" i="13"/>
  <c r="BB109" i="13"/>
  <c r="AX112" i="13"/>
  <c r="BC113" i="13"/>
  <c r="BA116" i="13"/>
  <c r="AW118" i="13"/>
  <c r="BC119" i="13"/>
  <c r="AY121" i="13"/>
  <c r="AW100" i="13"/>
  <c r="BC101" i="13"/>
  <c r="AY103" i="13"/>
  <c r="AU105" i="13"/>
  <c r="BA106" i="13"/>
  <c r="AW108" i="13"/>
  <c r="BC109" i="13"/>
  <c r="AY112" i="13"/>
  <c r="AU115" i="13"/>
  <c r="BB116" i="13"/>
  <c r="AX118" i="13"/>
  <c r="AT120" i="13"/>
  <c r="AZ121" i="13"/>
  <c r="AX100" i="13"/>
  <c r="AT102" i="13"/>
  <c r="AZ103" i="13"/>
  <c r="AV105" i="13"/>
  <c r="AX108" i="13"/>
  <c r="AT110" i="13"/>
  <c r="AZ112" i="13"/>
  <c r="AV115" i="13"/>
  <c r="AY118" i="13"/>
  <c r="AU120" i="13"/>
  <c r="BA121" i="13"/>
  <c r="AW115" i="13"/>
  <c r="AT99" i="13"/>
  <c r="AZ100" i="13"/>
  <c r="AV102" i="13"/>
  <c r="AX105" i="13"/>
  <c r="AT107" i="13"/>
  <c r="AZ108" i="13"/>
  <c r="AV110" i="13"/>
  <c r="AX115" i="13"/>
  <c r="AU117" i="13"/>
  <c r="BA118" i="13"/>
  <c r="AW120" i="13"/>
  <c r="AV99" i="13"/>
  <c r="BB100" i="13"/>
  <c r="AX102" i="13"/>
  <c r="AT104" i="13"/>
  <c r="AZ105" i="13"/>
  <c r="AV107" i="13"/>
  <c r="BB108" i="13"/>
  <c r="AX110" i="13"/>
  <c r="BA115" i="13"/>
  <c r="AW117" i="13"/>
  <c r="AY120" i="13"/>
  <c r="AW99" i="13"/>
  <c r="AY102" i="13"/>
  <c r="AU104" i="13"/>
  <c r="BA105" i="13"/>
  <c r="AW107" i="13"/>
  <c r="AY110" i="13"/>
  <c r="AT113" i="13"/>
  <c r="BB115" i="13"/>
  <c r="AX117" i="13"/>
  <c r="AT119" i="13"/>
  <c r="AZ120" i="13"/>
  <c r="BC115" i="13"/>
  <c r="BA6" i="9"/>
  <c r="AY14" i="9"/>
  <c r="AY18" i="9"/>
  <c r="AX25" i="9"/>
  <c r="AX29" i="9"/>
  <c r="AY29" i="9"/>
  <c r="BB42" i="9"/>
  <c r="AV14" i="9"/>
  <c r="BD36" i="9"/>
  <c r="AU37" i="9"/>
  <c r="AZ14" i="9"/>
  <c r="AV37" i="9"/>
  <c r="BA18" i="9"/>
  <c r="AU44" i="9"/>
  <c r="BB18" i="9"/>
  <c r="AV44" i="9"/>
  <c r="AU22" i="9"/>
  <c r="AV22" i="9"/>
  <c r="AW22" i="9"/>
  <c r="AX22" i="9"/>
  <c r="BB25" i="9"/>
  <c r="BC10" i="9"/>
  <c r="AZ29" i="9"/>
  <c r="BC12" i="9"/>
  <c r="AZ34" i="9"/>
  <c r="AX65" i="14"/>
  <c r="AT69" i="14"/>
  <c r="AV78" i="14"/>
  <c r="AV80" i="14"/>
  <c r="AU73" i="14"/>
  <c r="AW80" i="14"/>
  <c r="AV69" i="14"/>
  <c r="AV71" i="14"/>
  <c r="AX78" i="14"/>
  <c r="AX80" i="14"/>
  <c r="AU64" i="14"/>
  <c r="AW69" i="14"/>
  <c r="AW71" i="14"/>
  <c r="AY78" i="14"/>
  <c r="AX69" i="14"/>
  <c r="AX71" i="14"/>
  <c r="AT75" i="14"/>
  <c r="AY69" i="14"/>
  <c r="AU75" i="14"/>
  <c r="AU77" i="14"/>
  <c r="AU79" i="14"/>
  <c r="AT66" i="14"/>
  <c r="AV75" i="14"/>
  <c r="AV77" i="14"/>
  <c r="AU66" i="14"/>
  <c r="AU68" i="14"/>
  <c r="AU70" i="14"/>
  <c r="AW75" i="14"/>
  <c r="AW77" i="14"/>
  <c r="AV66" i="14"/>
  <c r="AV68" i="14"/>
  <c r="AX75" i="14"/>
  <c r="AX77" i="14"/>
  <c r="AT81" i="14"/>
  <c r="AW66" i="14"/>
  <c r="AW68" i="14"/>
  <c r="AY75" i="14"/>
  <c r="AU81" i="14"/>
  <c r="AU65" i="14"/>
  <c r="AW74" i="14"/>
  <c r="AV74" i="14"/>
  <c r="AU116" i="14"/>
  <c r="AV112" i="14"/>
  <c r="AW106" i="14"/>
  <c r="AX106" i="14"/>
  <c r="AT107" i="14"/>
  <c r="AU114" i="14"/>
  <c r="AT116" i="14"/>
  <c r="AU106" i="14"/>
  <c r="AV116" i="14"/>
  <c r="AX104" i="14"/>
  <c r="AU105" i="14"/>
  <c r="AU115" i="14"/>
  <c r="AW115" i="14"/>
  <c r="AU107" i="14"/>
  <c r="AU109" i="14"/>
  <c r="AU111" i="14"/>
  <c r="AW116" i="14"/>
  <c r="AY110" i="14"/>
  <c r="AU102" i="14"/>
  <c r="AU103" i="14"/>
  <c r="AV107" i="14"/>
  <c r="AV109" i="14"/>
  <c r="AX116" i="14"/>
  <c r="AV103" i="14"/>
  <c r="AW107" i="14"/>
  <c r="AW109" i="14"/>
  <c r="AY116" i="14"/>
  <c r="AW103" i="14"/>
  <c r="AX107" i="14"/>
  <c r="AX109" i="14"/>
  <c r="AT113" i="14"/>
  <c r="AX103" i="14"/>
  <c r="AY107" i="14"/>
  <c r="AU113" i="14"/>
  <c r="AT104" i="14"/>
  <c r="AV113" i="14"/>
  <c r="AV115" i="14"/>
  <c r="AU104" i="14"/>
  <c r="AU108" i="14"/>
  <c r="AW113" i="14"/>
  <c r="AV104" i="14"/>
  <c r="AX113" i="14"/>
  <c r="AW104" i="14"/>
  <c r="AY113" i="14"/>
  <c r="AT110" i="14"/>
  <c r="AU110" i="14"/>
  <c r="AU112" i="14"/>
  <c r="AV110" i="14"/>
  <c r="AW110" i="14"/>
  <c r="AW112" i="14"/>
  <c r="AY11" i="14"/>
  <c r="AV19" i="14"/>
  <c r="AX35" i="14"/>
  <c r="AV11" i="14"/>
  <c r="AW11" i="14"/>
  <c r="AX11" i="14"/>
  <c r="AW25" i="14"/>
  <c r="AU38" i="14"/>
  <c r="AV14" i="14"/>
  <c r="AX14" i="14"/>
  <c r="AY14" i="14"/>
  <c r="AU16" i="14"/>
  <c r="AT17" i="14"/>
  <c r="AU18" i="14"/>
  <c r="AU19" i="14"/>
  <c r="AX20" i="14"/>
  <c r="AV28" i="14"/>
  <c r="AW10" i="14"/>
  <c r="AW35" i="14"/>
  <c r="AV13" i="14"/>
  <c r="AU30" i="14"/>
  <c r="AX38" i="14"/>
  <c r="AW13" i="14"/>
  <c r="AV31" i="14"/>
  <c r="AX13" i="14"/>
  <c r="AX31" i="14"/>
  <c r="AV38" i="14"/>
  <c r="AU14" i="14"/>
  <c r="AT32" i="14"/>
  <c r="AW32" i="14"/>
  <c r="AW14" i="14"/>
  <c r="AY32" i="14"/>
  <c r="AW34" i="14"/>
  <c r="AT35" i="14"/>
  <c r="AV35" i="14"/>
  <c r="AY35" i="14"/>
  <c r="AV37" i="14"/>
  <c r="AX37" i="14"/>
  <c r="AU8" i="14"/>
  <c r="AW23" i="14"/>
  <c r="AW8" i="14"/>
  <c r="AU9" i="14"/>
  <c r="AW16" i="14"/>
  <c r="AY23" i="14"/>
  <c r="AU29" i="14"/>
  <c r="AU31" i="14"/>
  <c r="AU33" i="14"/>
  <c r="AW38" i="14"/>
  <c r="AV8" i="14"/>
  <c r="AV16" i="14"/>
  <c r="AX25" i="14"/>
  <c r="AT29" i="14"/>
  <c r="AY8" i="14"/>
  <c r="AX16" i="14"/>
  <c r="AT20" i="14"/>
  <c r="AV29" i="14"/>
  <c r="AX8" i="14"/>
  <c r="AU20" i="14"/>
  <c r="AU22" i="14"/>
  <c r="AU24" i="14"/>
  <c r="AW29" i="14"/>
  <c r="AW31" i="14"/>
  <c r="AY38" i="14"/>
  <c r="AX23" i="14"/>
  <c r="AT11" i="14"/>
  <c r="AV20" i="14"/>
  <c r="AV22" i="14"/>
  <c r="AX29" i="14"/>
  <c r="AU11" i="14"/>
  <c r="AU13" i="14"/>
  <c r="AU15" i="14"/>
  <c r="AW20" i="14"/>
  <c r="AW22" i="14"/>
  <c r="AY29" i="14"/>
  <c r="AU35" i="14"/>
  <c r="AU37" i="14"/>
  <c r="AX22" i="14"/>
  <c r="AT26" i="14"/>
  <c r="AY20" i="14"/>
  <c r="AU26" i="14"/>
  <c r="AU28" i="14"/>
  <c r="AW37" i="14"/>
  <c r="AV26" i="14"/>
  <c r="AU17" i="14"/>
  <c r="AU21" i="14"/>
  <c r="AW26" i="14"/>
  <c r="AW28" i="14"/>
  <c r="AX26" i="14"/>
  <c r="AX28" i="14"/>
  <c r="AU6" i="14"/>
  <c r="AV7" i="14"/>
  <c r="AU10" i="14"/>
  <c r="AU12" i="14"/>
  <c r="AW17" i="14"/>
  <c r="AW19" i="14"/>
  <c r="AY26" i="14"/>
  <c r="AU32" i="14"/>
  <c r="AU34" i="14"/>
  <c r="AU36" i="14"/>
  <c r="AW7" i="14"/>
  <c r="AV10" i="14"/>
  <c r="AX17" i="14"/>
  <c r="AT23" i="14"/>
  <c r="AV32" i="14"/>
  <c r="AV34" i="14"/>
  <c r="AU7" i="14"/>
  <c r="AX7" i="14"/>
  <c r="AY17" i="14"/>
  <c r="AU23" i="14"/>
  <c r="AU25" i="14"/>
  <c r="BC114" i="13"/>
  <c r="AT114" i="13"/>
  <c r="AU114" i="13"/>
  <c r="AV114" i="13"/>
  <c r="AX114" i="13"/>
  <c r="AW114" i="13"/>
  <c r="AY114" i="13"/>
  <c r="BA114" i="13"/>
  <c r="AZ114" i="13"/>
  <c r="AZ111" i="13"/>
  <c r="BA111" i="13"/>
  <c r="BB111" i="13"/>
  <c r="BC111" i="13"/>
  <c r="AT111" i="13"/>
  <c r="AU111" i="13"/>
  <c r="AV111" i="13"/>
  <c r="AW111" i="13"/>
  <c r="AX111" i="13"/>
  <c r="AY115" i="13"/>
  <c r="BA50" i="13"/>
  <c r="AZ57" i="13"/>
  <c r="BB57" i="13"/>
  <c r="BC48" i="13"/>
  <c r="AT50" i="13"/>
  <c r="AZ50" i="13"/>
  <c r="BB50" i="13"/>
  <c r="BC57" i="13"/>
  <c r="AT58" i="13"/>
  <c r="BB62" i="13"/>
  <c r="AT48" i="13"/>
  <c r="AZ48" i="13"/>
  <c r="AZ51" i="13"/>
  <c r="AV59" i="13"/>
  <c r="AW63" i="13"/>
  <c r="AV63" i="13"/>
  <c r="AT47" i="13"/>
  <c r="AV54" i="13"/>
  <c r="AY59" i="13"/>
  <c r="AX63" i="13"/>
  <c r="AU47" i="13"/>
  <c r="AW54" i="13"/>
  <c r="AZ59" i="13"/>
  <c r="AY63" i="13"/>
  <c r="AU63" i="13"/>
  <c r="AV47" i="13"/>
  <c r="AX54" i="13"/>
  <c r="BA59" i="13"/>
  <c r="AZ63" i="13"/>
  <c r="AW47" i="13"/>
  <c r="AV55" i="13"/>
  <c r="BB59" i="13"/>
  <c r="AX64" i="13"/>
  <c r="BA47" i="13"/>
  <c r="AT56" i="13"/>
  <c r="BC59" i="13"/>
  <c r="AY65" i="13"/>
  <c r="AV56" i="13"/>
  <c r="AT60" i="13"/>
  <c r="AZ65" i="13"/>
  <c r="AY48" i="13"/>
  <c r="AW56" i="13"/>
  <c r="AY60" i="13"/>
  <c r="BA65" i="13"/>
  <c r="AX56" i="13"/>
  <c r="BB60" i="13"/>
  <c r="BC66" i="13"/>
  <c r="BA48" i="13"/>
  <c r="AY56" i="13"/>
  <c r="AX61" i="13"/>
  <c r="AY57" i="13"/>
  <c r="AY61" i="13"/>
  <c r="AT62" i="13"/>
  <c r="BA57" i="13"/>
  <c r="AW48" i="13"/>
  <c r="AW50" i="13"/>
  <c r="BC51" i="13"/>
  <c r="BC53" i="13"/>
  <c r="AY55" i="13"/>
  <c r="AU61" i="13"/>
  <c r="AV65" i="13"/>
  <c r="AW52" i="13"/>
  <c r="AX48" i="13"/>
  <c r="AX50" i="13"/>
  <c r="AT52" i="13"/>
  <c r="AT54" i="13"/>
  <c r="AV61" i="13"/>
  <c r="AW65" i="13"/>
  <c r="AY50" i="13"/>
  <c r="AU52" i="13"/>
  <c r="AU54" i="13"/>
  <c r="AU56" i="13"/>
  <c r="AW61" i="13"/>
  <c r="AX65" i="13"/>
  <c r="BC50" i="13"/>
  <c r="AY52" i="13"/>
  <c r="AY54" i="13"/>
  <c r="AU58" i="13"/>
  <c r="AU60" i="13"/>
  <c r="BA63" i="13"/>
  <c r="BB65" i="13"/>
  <c r="AX52" i="13"/>
  <c r="AX47" i="13"/>
  <c r="AT49" i="13"/>
  <c r="AT51" i="13"/>
  <c r="AT53" i="13"/>
  <c r="AZ54" i="13"/>
  <c r="AZ56" i="13"/>
  <c r="AV58" i="13"/>
  <c r="AV60" i="13"/>
  <c r="AV62" i="13"/>
  <c r="BB63" i="13"/>
  <c r="BC65" i="13"/>
  <c r="AY47" i="13"/>
  <c r="AU49" i="13"/>
  <c r="AU51" i="13"/>
  <c r="BA54" i="13"/>
  <c r="BA56" i="13"/>
  <c r="AW58" i="13"/>
  <c r="AW60" i="13"/>
  <c r="AW62" i="13"/>
  <c r="BC63" i="13"/>
  <c r="AT66" i="13"/>
  <c r="AZ47" i="13"/>
  <c r="AV49" i="13"/>
  <c r="AV51" i="13"/>
  <c r="AV53" i="13"/>
  <c r="BB54" i="13"/>
  <c r="BB56" i="13"/>
  <c r="AX58" i="13"/>
  <c r="AX60" i="13"/>
  <c r="AX62" i="13"/>
  <c r="AT64" i="13"/>
  <c r="AY66" i="13"/>
  <c r="AW49" i="13"/>
  <c r="AW51" i="13"/>
  <c r="AW53" i="13"/>
  <c r="AY58" i="13"/>
  <c r="AY62" i="13"/>
  <c r="AU64" i="13"/>
  <c r="AZ66" i="13"/>
  <c r="BB47" i="13"/>
  <c r="AX49" i="13"/>
  <c r="AX51" i="13"/>
  <c r="AX53" i="13"/>
  <c r="AT55" i="13"/>
  <c r="AT59" i="13"/>
  <c r="AZ60" i="13"/>
  <c r="AZ62" i="13"/>
  <c r="AV64" i="13"/>
  <c r="BA66" i="13"/>
  <c r="AY49" i="13"/>
  <c r="AY51" i="13"/>
  <c r="AY53" i="13"/>
  <c r="AU55" i="13"/>
  <c r="AU57" i="13"/>
  <c r="AU59" i="13"/>
  <c r="BA60" i="13"/>
  <c r="BA62" i="13"/>
  <c r="AW64" i="13"/>
  <c r="AZ53" i="13"/>
  <c r="AU48" i="13"/>
  <c r="AU50" i="13"/>
  <c r="BA51" i="13"/>
  <c r="BA53" i="13"/>
  <c r="AW55" i="13"/>
  <c r="AW57" i="13"/>
  <c r="AW59" i="13"/>
  <c r="AV57" i="13"/>
  <c r="AT70" i="13"/>
  <c r="AZ81" i="13"/>
  <c r="BA82" i="13"/>
  <c r="AV70" i="13"/>
  <c r="AW75" i="13"/>
  <c r="AW70" i="13"/>
  <c r="AX75" i="13"/>
  <c r="AX70" i="13"/>
  <c r="AY75" i="13"/>
  <c r="AY70" i="13"/>
  <c r="AZ87" i="13"/>
  <c r="BA76" i="13"/>
  <c r="AY81" i="13"/>
  <c r="AT78" i="13"/>
  <c r="AT87" i="13"/>
  <c r="AW78" i="13"/>
  <c r="AX87" i="13"/>
  <c r="AY78" i="13"/>
  <c r="AY87" i="13"/>
  <c r="AV82" i="13"/>
  <c r="AX78" i="13"/>
  <c r="BA87" i="13"/>
  <c r="BB87" i="13"/>
  <c r="AZ78" i="13"/>
  <c r="AT84" i="13"/>
  <c r="BC87" i="13"/>
  <c r="AW84" i="13"/>
  <c r="AT75" i="13"/>
  <c r="AV79" i="13"/>
  <c r="AX84" i="13"/>
  <c r="BA88" i="13"/>
  <c r="BA79" i="13"/>
  <c r="AY84" i="13"/>
  <c r="BB88" i="13"/>
  <c r="AZ84" i="13"/>
  <c r="BC88" i="13"/>
  <c r="AZ75" i="13"/>
  <c r="AT81" i="13"/>
  <c r="AV85" i="13"/>
  <c r="AW81" i="13"/>
  <c r="BA85" i="13"/>
  <c r="AV76" i="13"/>
  <c r="AX81" i="13"/>
  <c r="BB76" i="13"/>
  <c r="BB79" i="13"/>
  <c r="BB82" i="13"/>
  <c r="BB85" i="13"/>
  <c r="BC76" i="13"/>
  <c r="BC79" i="13"/>
  <c r="BC82" i="13"/>
  <c r="BC85" i="13"/>
  <c r="AT45" i="13"/>
  <c r="BA75" i="13"/>
  <c r="BA78" i="13"/>
  <c r="BA81" i="13"/>
  <c r="BA84" i="13"/>
  <c r="BB45" i="13"/>
  <c r="BB75" i="13"/>
  <c r="AT77" i="13"/>
  <c r="BB78" i="13"/>
  <c r="AT80" i="13"/>
  <c r="BB81" i="13"/>
  <c r="AT83" i="13"/>
  <c r="BB84" i="13"/>
  <c r="AT86" i="13"/>
  <c r="BC75" i="13"/>
  <c r="AU77" i="13"/>
  <c r="BC78" i="13"/>
  <c r="AU80" i="13"/>
  <c r="BC81" i="13"/>
  <c r="AU83" i="13"/>
  <c r="BC84" i="13"/>
  <c r="AU86" i="13"/>
  <c r="AV77" i="13"/>
  <c r="AV80" i="13"/>
  <c r="AV83" i="13"/>
  <c r="AV86" i="13"/>
  <c r="AW77" i="13"/>
  <c r="AW80" i="13"/>
  <c r="AW83" i="13"/>
  <c r="AW86" i="13"/>
  <c r="AT88" i="13"/>
  <c r="AT76" i="13"/>
  <c r="AX77" i="13"/>
  <c r="AT79" i="13"/>
  <c r="AX80" i="13"/>
  <c r="AT82" i="13"/>
  <c r="AX83" i="13"/>
  <c r="AT85" i="13"/>
  <c r="AX86" i="13"/>
  <c r="AY88" i="13"/>
  <c r="AU76" i="13"/>
  <c r="AY77" i="13"/>
  <c r="AU79" i="13"/>
  <c r="AY80" i="13"/>
  <c r="AU82" i="13"/>
  <c r="AY83" i="13"/>
  <c r="AU85" i="13"/>
  <c r="AY86" i="13"/>
  <c r="AW76" i="13"/>
  <c r="AW79" i="13"/>
  <c r="AW82" i="13"/>
  <c r="AW85" i="13"/>
  <c r="AX76" i="13"/>
  <c r="AX79" i="13"/>
  <c r="AX82" i="13"/>
  <c r="AX85" i="13"/>
  <c r="AY76" i="13"/>
  <c r="AY79" i="13"/>
  <c r="AY82" i="13"/>
  <c r="AY85" i="13"/>
  <c r="AV87" i="13"/>
  <c r="AZ70" i="13"/>
  <c r="BA70" i="13"/>
  <c r="BB70" i="13"/>
  <c r="AW44" i="13"/>
  <c r="AX44" i="13"/>
  <c r="AT71" i="13"/>
  <c r="AY71" i="13"/>
  <c r="AV45" i="13"/>
  <c r="AZ71" i="13"/>
  <c r="AY45" i="13"/>
  <c r="BA71" i="13"/>
  <c r="AZ45" i="13"/>
  <c r="BB71" i="13"/>
  <c r="BA45" i="13"/>
  <c r="AY44" i="13"/>
  <c r="AZ44" i="13"/>
  <c r="BA44" i="13"/>
  <c r="BB44" i="13"/>
  <c r="AT46" i="13"/>
  <c r="BC44" i="13"/>
  <c r="AU46" i="13"/>
  <c r="AV46" i="13"/>
  <c r="AW46" i="13"/>
  <c r="AX46" i="13"/>
  <c r="AU45" i="13"/>
  <c r="AY46" i="13"/>
  <c r="AW45" i="13"/>
  <c r="AT44" i="13"/>
  <c r="AX45" i="13"/>
  <c r="AZ34" i="13"/>
  <c r="AV37" i="13"/>
  <c r="AT39" i="13"/>
  <c r="BB28" i="13"/>
  <c r="BC40" i="13"/>
  <c r="AZ37" i="13"/>
  <c r="AV31" i="13"/>
  <c r="BB40" i="13"/>
  <c r="BA34" i="13"/>
  <c r="AW11" i="13"/>
  <c r="BC34" i="13"/>
  <c r="AX11" i="13"/>
  <c r="AZ31" i="13"/>
  <c r="BA31" i="13"/>
  <c r="BA37" i="13"/>
  <c r="BB31" i="13"/>
  <c r="BB37" i="13"/>
  <c r="BC31" i="13"/>
  <c r="BC37" i="13"/>
  <c r="AV28" i="13"/>
  <c r="AZ28" i="13"/>
  <c r="AV34" i="13"/>
  <c r="AW39" i="13"/>
  <c r="BA28" i="13"/>
  <c r="BC28" i="13"/>
  <c r="BB34" i="13"/>
  <c r="AZ40" i="13"/>
  <c r="AV29" i="13"/>
  <c r="BA40" i="13"/>
  <c r="AX27" i="13"/>
  <c r="AX30" i="13"/>
  <c r="AX33" i="13"/>
  <c r="AX36" i="13"/>
  <c r="AX39" i="13"/>
  <c r="AY27" i="13"/>
  <c r="AY30" i="13"/>
  <c r="AY33" i="13"/>
  <c r="AY36" i="13"/>
  <c r="AY39" i="13"/>
  <c r="AW30" i="13"/>
  <c r="AZ27" i="13"/>
  <c r="AZ30" i="13"/>
  <c r="AZ33" i="13"/>
  <c r="AZ36" i="13"/>
  <c r="AZ39" i="13"/>
  <c r="AW36" i="13"/>
  <c r="BA27" i="13"/>
  <c r="BA30" i="13"/>
  <c r="BA33" i="13"/>
  <c r="BA36" i="13"/>
  <c r="BA39" i="13"/>
  <c r="AW27" i="13"/>
  <c r="AW33" i="13"/>
  <c r="AT11" i="13"/>
  <c r="BB27" i="13"/>
  <c r="AT29" i="13"/>
  <c r="BB30" i="13"/>
  <c r="AT32" i="13"/>
  <c r="BB33" i="13"/>
  <c r="AT35" i="13"/>
  <c r="BB36" i="13"/>
  <c r="AT38" i="13"/>
  <c r="BB39" i="13"/>
  <c r="AU11" i="13"/>
  <c r="BC27" i="13"/>
  <c r="AU29" i="13"/>
  <c r="BC30" i="13"/>
  <c r="AU32" i="13"/>
  <c r="BC33" i="13"/>
  <c r="AU35" i="13"/>
  <c r="BC36" i="13"/>
  <c r="AU38" i="13"/>
  <c r="BC39" i="13"/>
  <c r="AV32" i="13"/>
  <c r="AV35" i="13"/>
  <c r="AV38" i="13"/>
  <c r="AW32" i="13"/>
  <c r="AW29" i="13"/>
  <c r="AW35" i="13"/>
  <c r="AW38" i="13"/>
  <c r="AT28" i="13"/>
  <c r="AX29" i="13"/>
  <c r="AT31" i="13"/>
  <c r="AX32" i="13"/>
  <c r="AT34" i="13"/>
  <c r="AX35" i="13"/>
  <c r="AT37" i="13"/>
  <c r="AX38" i="13"/>
  <c r="AT40" i="13"/>
  <c r="AU28" i="13"/>
  <c r="AY29" i="13"/>
  <c r="AU31" i="13"/>
  <c r="AY32" i="13"/>
  <c r="AU34" i="13"/>
  <c r="AY35" i="13"/>
  <c r="AU37" i="13"/>
  <c r="AY38" i="13"/>
  <c r="AW28" i="13"/>
  <c r="AW31" i="13"/>
  <c r="AW34" i="13"/>
  <c r="AW37" i="13"/>
  <c r="AT30" i="13"/>
  <c r="AT27" i="13"/>
  <c r="AX28" i="13"/>
  <c r="AX31" i="13"/>
  <c r="AT33" i="13"/>
  <c r="AX34" i="13"/>
  <c r="AT36" i="13"/>
  <c r="AX37" i="13"/>
  <c r="AV11" i="13"/>
  <c r="AT10" i="13"/>
  <c r="BA11" i="13"/>
  <c r="AZ11" i="13"/>
  <c r="AU10" i="13"/>
  <c r="BA14" i="13"/>
  <c r="AV10" i="13"/>
  <c r="BB11" i="13"/>
  <c r="AY11" i="13"/>
  <c r="AW10" i="13"/>
  <c r="AV15" i="13"/>
  <c r="AX10" i="13"/>
  <c r="AT12" i="13"/>
  <c r="AY10" i="13"/>
  <c r="AU12" i="13"/>
  <c r="AZ10" i="13"/>
  <c r="AV12" i="13"/>
  <c r="AV17" i="13"/>
  <c r="BA10" i="13"/>
  <c r="AW12" i="13"/>
  <c r="BA17" i="13"/>
  <c r="BB10" i="13"/>
  <c r="AX12" i="13"/>
  <c r="AY17" i="13"/>
  <c r="AZ17" i="13"/>
  <c r="BA23" i="13"/>
  <c r="AR24" i="13"/>
  <c r="AV20" i="13"/>
  <c r="AY20" i="13"/>
  <c r="AZ20" i="13"/>
  <c r="AT23" i="13"/>
  <c r="AV18" i="13"/>
  <c r="AV14" i="13"/>
  <c r="AU19" i="13"/>
  <c r="AY14" i="13"/>
  <c r="AY23" i="13"/>
  <c r="AT14" i="13"/>
  <c r="AZ14" i="13"/>
  <c r="AT20" i="13"/>
  <c r="AZ23" i="13"/>
  <c r="BA20" i="13"/>
  <c r="AT17" i="13"/>
  <c r="AV21" i="13"/>
  <c r="AW14" i="13"/>
  <c r="AW17" i="13"/>
  <c r="AW20" i="13"/>
  <c r="AT13" i="13"/>
  <c r="AX14" i="13"/>
  <c r="AT16" i="13"/>
  <c r="AX17" i="13"/>
  <c r="AT19" i="13"/>
  <c r="AX20" i="13"/>
  <c r="AT22" i="13"/>
  <c r="AV16" i="13"/>
  <c r="AU13" i="13"/>
  <c r="AV13" i="13"/>
  <c r="AW13" i="13"/>
  <c r="AW16" i="13"/>
  <c r="AW19" i="13"/>
  <c r="AW22" i="13"/>
  <c r="AV22" i="13"/>
  <c r="AX13" i="13"/>
  <c r="BB14" i="13"/>
  <c r="AX16" i="13"/>
  <c r="BB17" i="13"/>
  <c r="AX19" i="13"/>
  <c r="BB20" i="13"/>
  <c r="AX22" i="13"/>
  <c r="BB23" i="13"/>
  <c r="AU16" i="13"/>
  <c r="AY13" i="13"/>
  <c r="AY16" i="13"/>
  <c r="AY19" i="13"/>
  <c r="AY22" i="13"/>
  <c r="AV19" i="13"/>
  <c r="AZ13" i="13"/>
  <c r="AZ16" i="13"/>
  <c r="AZ19" i="13"/>
  <c r="AZ22" i="13"/>
  <c r="BA13" i="13"/>
  <c r="BA16" i="13"/>
  <c r="BA19" i="13"/>
  <c r="BA22" i="13"/>
  <c r="BB13" i="13"/>
  <c r="AT15" i="13"/>
  <c r="BB16" i="13"/>
  <c r="AT18" i="13"/>
  <c r="BB19" i="13"/>
  <c r="AT21" i="13"/>
  <c r="BB22" i="13"/>
  <c r="AU15" i="13"/>
  <c r="AU18" i="13"/>
  <c r="AU21" i="13"/>
  <c r="AW15" i="13"/>
  <c r="AW18" i="13"/>
  <c r="AW21" i="13"/>
  <c r="AX18" i="13"/>
  <c r="AX15" i="13"/>
  <c r="AX21" i="13"/>
  <c r="AU14" i="13"/>
  <c r="AU17" i="13"/>
  <c r="AU20" i="13"/>
  <c r="AX8" i="13"/>
  <c r="AU9" i="13"/>
  <c r="AW8" i="13"/>
  <c r="AU7" i="13"/>
  <c r="AV8" i="13"/>
  <c r="AU8" i="13"/>
  <c r="AT9" i="13"/>
  <c r="AX9" i="13"/>
  <c r="AV9" i="13"/>
  <c r="AW9" i="13"/>
  <c r="AT7" i="13"/>
  <c r="AV7" i="13"/>
  <c r="AX7" i="13"/>
  <c r="AY7" i="13"/>
  <c r="BD12" i="9"/>
  <c r="BD30" i="9"/>
  <c r="AU15" i="9"/>
  <c r="BC36" i="9"/>
  <c r="AZ6" i="9"/>
  <c r="BB21" i="9"/>
  <c r="BA42" i="9"/>
  <c r="BB45" i="9"/>
  <c r="AW7" i="13"/>
  <c r="AZ7" i="13"/>
  <c r="BA7" i="13"/>
  <c r="BB7" i="13"/>
  <c r="AW9" i="9"/>
  <c r="AV16" i="9"/>
  <c r="AX23" i="9"/>
  <c r="AX31" i="9"/>
  <c r="AY38" i="9"/>
  <c r="AU46" i="9"/>
  <c r="AV6" i="9"/>
  <c r="AV38" i="9"/>
  <c r="AX9" i="9"/>
  <c r="AY16" i="9"/>
  <c r="AU24" i="9"/>
  <c r="AY31" i="9"/>
  <c r="AZ38" i="9"/>
  <c r="AV46" i="9"/>
  <c r="AW31" i="9"/>
  <c r="AY9" i="9"/>
  <c r="AZ16" i="9"/>
  <c r="AV24" i="9"/>
  <c r="AZ31" i="9"/>
  <c r="AU39" i="9"/>
  <c r="AW46" i="9"/>
  <c r="AV15" i="9"/>
  <c r="AZ9" i="9"/>
  <c r="BA16" i="9"/>
  <c r="AW24" i="9"/>
  <c r="AZ32" i="9"/>
  <c r="AV39" i="9"/>
  <c r="AX46" i="9"/>
  <c r="AZ10" i="9"/>
  <c r="BB16" i="9"/>
  <c r="AX24" i="9"/>
  <c r="AW33" i="9"/>
  <c r="AV40" i="9"/>
  <c r="AX47" i="9"/>
  <c r="AX33" i="9"/>
  <c r="AU48" i="9"/>
  <c r="AY40" i="9"/>
  <c r="AW6" i="9"/>
  <c r="BD10" i="9"/>
  <c r="AZ18" i="9"/>
  <c r="BA25" i="9"/>
  <c r="AY33" i="9"/>
  <c r="AZ40" i="9"/>
  <c r="AW48" i="9"/>
  <c r="AZ33" i="9"/>
  <c r="BA40" i="9"/>
  <c r="AX48" i="9"/>
  <c r="BC25" i="9"/>
  <c r="BB40" i="9"/>
  <c r="AY48" i="9"/>
  <c r="BB6" i="9"/>
  <c r="AU13" i="9"/>
  <c r="AU20" i="9"/>
  <c r="BD25" i="9"/>
  <c r="BC34" i="9"/>
  <c r="AY42" i="9"/>
  <c r="BC49" i="9"/>
  <c r="BC6" i="9"/>
  <c r="AV13" i="9"/>
  <c r="AV20" i="9"/>
  <c r="AW29" i="9"/>
  <c r="BD34" i="9"/>
  <c r="AZ42" i="9"/>
  <c r="BD27" i="9"/>
  <c r="BD6" i="9"/>
  <c r="BA9" i="9"/>
  <c r="AW11" i="9"/>
  <c r="AW13" i="9"/>
  <c r="AW15" i="9"/>
  <c r="BC16" i="9"/>
  <c r="BC18" i="9"/>
  <c r="AY20" i="9"/>
  <c r="AY22" i="9"/>
  <c r="AY24" i="9"/>
  <c r="AU26" i="9"/>
  <c r="AU28" i="9"/>
  <c r="AU30" i="9"/>
  <c r="BA31" i="9"/>
  <c r="BA33" i="9"/>
  <c r="AW35" i="9"/>
  <c r="AW37" i="9"/>
  <c r="AW39" i="9"/>
  <c r="BC40" i="9"/>
  <c r="BC42" i="9"/>
  <c r="AY44" i="9"/>
  <c r="AY46" i="9"/>
  <c r="AZ48" i="9"/>
  <c r="BB27" i="9"/>
  <c r="AU7" i="9"/>
  <c r="BB9" i="9"/>
  <c r="AX11" i="9"/>
  <c r="AX13" i="9"/>
  <c r="AX15" i="9"/>
  <c r="BD16" i="9"/>
  <c r="BD18" i="9"/>
  <c r="AZ20" i="9"/>
  <c r="AZ22" i="9"/>
  <c r="AZ24" i="9"/>
  <c r="AV26" i="9"/>
  <c r="AV28" i="9"/>
  <c r="AV30" i="9"/>
  <c r="BB31" i="9"/>
  <c r="BB33" i="9"/>
  <c r="AX35" i="9"/>
  <c r="AX37" i="9"/>
  <c r="AX39" i="9"/>
  <c r="BD40" i="9"/>
  <c r="BD42" i="9"/>
  <c r="AZ44" i="9"/>
  <c r="AZ46" i="9"/>
  <c r="BA48" i="9"/>
  <c r="AU11" i="9"/>
  <c r="AW20" i="9"/>
  <c r="AX44" i="9"/>
  <c r="BA7" i="9"/>
  <c r="BC9" i="9"/>
  <c r="AY11" i="9"/>
  <c r="AY13" i="9"/>
  <c r="AY15" i="9"/>
  <c r="AU17" i="9"/>
  <c r="AU19" i="9"/>
  <c r="AU21" i="9"/>
  <c r="BA22" i="9"/>
  <c r="BA24" i="9"/>
  <c r="AW26" i="9"/>
  <c r="AW28" i="9"/>
  <c r="AW30" i="9"/>
  <c r="BC31" i="9"/>
  <c r="BC33" i="9"/>
  <c r="AY35" i="9"/>
  <c r="AY37" i="9"/>
  <c r="AY39" i="9"/>
  <c r="AU41" i="9"/>
  <c r="AU43" i="9"/>
  <c r="AU45" i="9"/>
  <c r="BA46" i="9"/>
  <c r="BB48" i="9"/>
  <c r="AW44" i="9"/>
  <c r="AV11" i="9"/>
  <c r="AX20" i="9"/>
  <c r="BB7" i="9"/>
  <c r="BD9" i="9"/>
  <c r="AZ11" i="9"/>
  <c r="AZ13" i="9"/>
  <c r="AZ15" i="9"/>
  <c r="AV17" i="9"/>
  <c r="AV19" i="9"/>
  <c r="AV21" i="9"/>
  <c r="BB22" i="9"/>
  <c r="BB24" i="9"/>
  <c r="AX26" i="9"/>
  <c r="AX28" i="9"/>
  <c r="AX30" i="9"/>
  <c r="BD31" i="9"/>
  <c r="BD33" i="9"/>
  <c r="AZ35" i="9"/>
  <c r="AZ37" i="9"/>
  <c r="AZ39" i="9"/>
  <c r="AV41" i="9"/>
  <c r="AV43" i="9"/>
  <c r="AV45" i="9"/>
  <c r="BB46" i="9"/>
  <c r="BC48" i="9"/>
  <c r="BD7" i="9"/>
  <c r="AU10" i="9"/>
  <c r="AU12" i="9"/>
  <c r="BA13" i="9"/>
  <c r="BA15" i="9"/>
  <c r="AW17" i="9"/>
  <c r="AW19" i="9"/>
  <c r="AW21" i="9"/>
  <c r="BC22" i="9"/>
  <c r="BC24" i="9"/>
  <c r="AY26" i="9"/>
  <c r="AY28" i="9"/>
  <c r="AY30" i="9"/>
  <c r="AU32" i="9"/>
  <c r="AU34" i="9"/>
  <c r="AU36" i="9"/>
  <c r="BA37" i="9"/>
  <c r="BA39" i="9"/>
  <c r="AW41" i="9"/>
  <c r="AW43" i="9"/>
  <c r="AW45" i="9"/>
  <c r="BC46" i="9"/>
  <c r="AV10" i="9"/>
  <c r="AV12" i="9"/>
  <c r="BB13" i="9"/>
  <c r="BB15" i="9"/>
  <c r="AX17" i="9"/>
  <c r="AX19" i="9"/>
  <c r="AX21" i="9"/>
  <c r="AZ26" i="9"/>
  <c r="AZ28" i="9"/>
  <c r="AZ30" i="9"/>
  <c r="AV32" i="9"/>
  <c r="AV34" i="9"/>
  <c r="AV36" i="9"/>
  <c r="BB37" i="9"/>
  <c r="BB39" i="9"/>
  <c r="AX41" i="9"/>
  <c r="AX43" i="9"/>
  <c r="AX45" i="9"/>
  <c r="AU49" i="9"/>
  <c r="BC27" i="9"/>
  <c r="AW10" i="9"/>
  <c r="AW12" i="9"/>
  <c r="BC13" i="9"/>
  <c r="BC15" i="9"/>
  <c r="AY17" i="9"/>
  <c r="AY19" i="9"/>
  <c r="AY21" i="9"/>
  <c r="AU23" i="9"/>
  <c r="AU25" i="9"/>
  <c r="AU27" i="9"/>
  <c r="BA28" i="9"/>
  <c r="BA30" i="9"/>
  <c r="AW32" i="9"/>
  <c r="AW34" i="9"/>
  <c r="AW36" i="9"/>
  <c r="BC37" i="9"/>
  <c r="BC39" i="9"/>
  <c r="AY41" i="9"/>
  <c r="AY43" i="9"/>
  <c r="AY45" i="9"/>
  <c r="AU47" i="9"/>
  <c r="AZ49" i="9"/>
  <c r="AV35" i="9"/>
  <c r="AX10" i="9"/>
  <c r="AX12" i="9"/>
  <c r="AZ17" i="9"/>
  <c r="AZ19" i="9"/>
  <c r="AZ21" i="9"/>
  <c r="AV23" i="9"/>
  <c r="AV25" i="9"/>
  <c r="AV27" i="9"/>
  <c r="BB28" i="9"/>
  <c r="BB30" i="9"/>
  <c r="AX32" i="9"/>
  <c r="AX34" i="9"/>
  <c r="AX36" i="9"/>
  <c r="AZ41" i="9"/>
  <c r="AZ43" i="9"/>
  <c r="AZ45" i="9"/>
  <c r="AV47" i="9"/>
  <c r="BA49" i="9"/>
  <c r="AU6" i="9"/>
  <c r="AY10" i="9"/>
  <c r="AY12" i="9"/>
  <c r="AU14" i="9"/>
  <c r="AU18" i="9"/>
  <c r="BA19" i="9"/>
  <c r="BA21" i="9"/>
  <c r="AW23" i="9"/>
  <c r="AW25" i="9"/>
  <c r="AW27" i="9"/>
  <c r="BC28" i="9"/>
  <c r="AY32" i="9"/>
  <c r="AY34" i="9"/>
  <c r="AY36" i="9"/>
  <c r="AU38" i="9"/>
  <c r="AU42" i="9"/>
  <c r="BA43" i="9"/>
  <c r="BA45" i="9"/>
  <c r="AW47" i="9"/>
  <c r="BB49" i="9"/>
  <c r="AZ12" i="9"/>
  <c r="BB19" i="9"/>
  <c r="AX27" i="9"/>
  <c r="AZ36" i="9"/>
  <c r="BB43" i="9"/>
  <c r="AU35" i="9"/>
  <c r="AX6" i="9"/>
  <c r="BA10" i="9"/>
  <c r="BA12" i="9"/>
  <c r="AW14" i="9"/>
  <c r="AW16" i="9"/>
  <c r="AW18" i="9"/>
  <c r="BC19" i="9"/>
  <c r="BC21" i="9"/>
  <c r="AY23" i="9"/>
  <c r="AY27" i="9"/>
  <c r="AU29" i="9"/>
  <c r="BA34" i="9"/>
  <c r="BA36" i="9"/>
  <c r="AW38" i="9"/>
  <c r="AW40" i="9"/>
  <c r="AW42" i="9"/>
  <c r="BC43" i="9"/>
  <c r="BC45" i="9"/>
  <c r="AY47" i="9"/>
  <c r="BA27" i="9"/>
  <c r="AV8" i="9"/>
  <c r="AY8" i="9"/>
  <c r="AX8" i="9"/>
  <c r="AX7" i="9"/>
  <c r="AY7" i="9"/>
  <c r="AU8" i="9"/>
  <c r="AW8" i="9"/>
  <c r="AZ7" i="9"/>
  <c r="AV7" i="9"/>
  <c r="AW7" i="9"/>
  <c r="AZ60" i="10"/>
  <c r="AY60" i="10"/>
  <c r="AV60" i="10"/>
  <c r="BA55" i="10"/>
  <c r="AY55" i="10"/>
  <c r="AX55" i="10"/>
  <c r="BB54" i="10"/>
  <c r="AV54" i="10"/>
  <c r="AY61" i="10"/>
  <c r="BC58" i="10"/>
  <c r="BA61" i="10"/>
  <c r="AV61" i="10"/>
  <c r="BA58" i="10"/>
  <c r="BD57" i="10"/>
  <c r="BC61" i="10"/>
  <c r="AW57" i="10"/>
  <c r="AU57" i="10"/>
  <c r="AW60" i="10"/>
  <c r="AU54" i="10"/>
  <c r="AU61" i="10"/>
  <c r="AY59" i="10"/>
  <c r="BC57" i="10"/>
  <c r="AW56" i="10"/>
  <c r="BA54" i="10"/>
  <c r="AZ59" i="10"/>
  <c r="BD60" i="10"/>
  <c r="AX59" i="10"/>
  <c r="BB57" i="10"/>
  <c r="AV56" i="10"/>
  <c r="AZ54" i="10"/>
  <c r="AX56" i="10"/>
  <c r="BC60" i="10"/>
  <c r="AW59" i="10"/>
  <c r="BA57" i="10"/>
  <c r="AU56" i="10"/>
  <c r="AY54" i="10"/>
  <c r="BB60" i="10"/>
  <c r="AV59" i="10"/>
  <c r="AZ57" i="10"/>
  <c r="BD55" i="10"/>
  <c r="AX54" i="10"/>
  <c r="BA60" i="10"/>
  <c r="AU59" i="10"/>
  <c r="AY57" i="10"/>
  <c r="BC55" i="10"/>
  <c r="AW54" i="10"/>
  <c r="BD58" i="10"/>
  <c r="AX57" i="10"/>
  <c r="BD61" i="10"/>
  <c r="BB58" i="10"/>
  <c r="AZ55" i="10"/>
  <c r="BB61" i="10"/>
  <c r="AZ58" i="10"/>
  <c r="BD56" i="10"/>
  <c r="AY58" i="10"/>
  <c r="BC56" i="10"/>
  <c r="AZ61" i="10"/>
  <c r="BD59" i="10"/>
  <c r="AX58" i="10"/>
  <c r="BB56" i="10"/>
  <c r="AX61" i="10"/>
  <c r="BB59" i="10"/>
  <c r="AV58" i="10"/>
  <c r="AZ56" i="10"/>
  <c r="BD54" i="10"/>
  <c r="BC59" i="10"/>
  <c r="AW58" i="10"/>
  <c r="BA56" i="10"/>
  <c r="AR104" i="13" l="1"/>
  <c r="AR100" i="13"/>
  <c r="AR107" i="13"/>
  <c r="AR101" i="13"/>
  <c r="AR120" i="13"/>
  <c r="AR117" i="13"/>
  <c r="AR111" i="13"/>
  <c r="AR118" i="13"/>
  <c r="AR106" i="13"/>
  <c r="AR121" i="13"/>
  <c r="AR119" i="13"/>
  <c r="AR105" i="13"/>
  <c r="AR113" i="13"/>
  <c r="AR112" i="13"/>
  <c r="AR109" i="13"/>
  <c r="AR115" i="13"/>
  <c r="AR110" i="13"/>
  <c r="AR108" i="13"/>
  <c r="AR102" i="13"/>
  <c r="AR103" i="13"/>
  <c r="AR116" i="13"/>
  <c r="AS40" i="9"/>
  <c r="AS34" i="9"/>
  <c r="AS49" i="9"/>
  <c r="AS17" i="9"/>
  <c r="AS16" i="9"/>
  <c r="AR114" i="13"/>
  <c r="AR64" i="13"/>
  <c r="AR63" i="13"/>
  <c r="AR62" i="13"/>
  <c r="AR59" i="13"/>
  <c r="AR60" i="13"/>
  <c r="AR61" i="13"/>
  <c r="AR70" i="13"/>
  <c r="AR75" i="13"/>
  <c r="AR84" i="13"/>
  <c r="AR81" i="13"/>
  <c r="AR87" i="13"/>
  <c r="AR78" i="13"/>
  <c r="AR51" i="13"/>
  <c r="AR82" i="13"/>
  <c r="AR79" i="13"/>
  <c r="AR57" i="13"/>
  <c r="AR76" i="13"/>
  <c r="AR86" i="13"/>
  <c r="AR83" i="13"/>
  <c r="AR54" i="13"/>
  <c r="AR88" i="13"/>
  <c r="AR80" i="13"/>
  <c r="AR55" i="13"/>
  <c r="AR77" i="13"/>
  <c r="AR47" i="13"/>
  <c r="AR85" i="13"/>
  <c r="AR48" i="13"/>
  <c r="AR65" i="13"/>
  <c r="AR66" i="13"/>
  <c r="AR71" i="13"/>
  <c r="AR45" i="13"/>
  <c r="AR50" i="13"/>
  <c r="AR52" i="13"/>
  <c r="AR44" i="13"/>
  <c r="AR49" i="13"/>
  <c r="AR46" i="13"/>
  <c r="AR56" i="13"/>
  <c r="AR53" i="13"/>
  <c r="AR58" i="13"/>
  <c r="AR39" i="13"/>
  <c r="AR27" i="13"/>
  <c r="AR40" i="13"/>
  <c r="AR38" i="13"/>
  <c r="AR29" i="13"/>
  <c r="AR31" i="13"/>
  <c r="AR36" i="13"/>
  <c r="AR28" i="13"/>
  <c r="AR33" i="13"/>
  <c r="AR41" i="13"/>
  <c r="AR30" i="13"/>
  <c r="AR35" i="13"/>
  <c r="AR37" i="13"/>
  <c r="AR32" i="13"/>
  <c r="AR34" i="13"/>
  <c r="AR23" i="13"/>
  <c r="AR18" i="13"/>
  <c r="AR20" i="13"/>
  <c r="AR17" i="13"/>
  <c r="AR14" i="13"/>
  <c r="AR22" i="13"/>
  <c r="AR15" i="13"/>
  <c r="AR19" i="13"/>
  <c r="AR16" i="13"/>
  <c r="AR13" i="13"/>
  <c r="AR21" i="13"/>
  <c r="AR12" i="13"/>
  <c r="AR11" i="13"/>
  <c r="AR10" i="13"/>
  <c r="AS26" i="9"/>
  <c r="AS39" i="9"/>
  <c r="AS29" i="9"/>
  <c r="AS36" i="9"/>
  <c r="AS35" i="9"/>
  <c r="AS37" i="9"/>
  <c r="AS11" i="9"/>
  <c r="AS32" i="9"/>
  <c r="AS28" i="9"/>
  <c r="AS30" i="9"/>
  <c r="AS38" i="9"/>
  <c r="AS47" i="9"/>
  <c r="AS48" i="9"/>
  <c r="AS33" i="9"/>
  <c r="AS27" i="9"/>
  <c r="AS46" i="9"/>
  <c r="AS31" i="9"/>
  <c r="AS43" i="9"/>
  <c r="AS42" i="9"/>
  <c r="AS44" i="9"/>
  <c r="AS45" i="9"/>
  <c r="AS41" i="9"/>
  <c r="AS23" i="9"/>
  <c r="AS22" i="9"/>
  <c r="AS25" i="9"/>
  <c r="AS24" i="9"/>
  <c r="AS21" i="9"/>
  <c r="AS20" i="9"/>
  <c r="AS19" i="9"/>
  <c r="AS14" i="9"/>
  <c r="AS15" i="9"/>
  <c r="AS18" i="9"/>
  <c r="AS13" i="9"/>
  <c r="AS12" i="9"/>
  <c r="AS10" i="9"/>
  <c r="AS9" i="9"/>
  <c r="AS61" i="10"/>
  <c r="AS56" i="10"/>
  <c r="AS57" i="10"/>
  <c r="AS58" i="10"/>
  <c r="AS62" i="10"/>
  <c r="AS59" i="10"/>
  <c r="AS60" i="10"/>
  <c r="AR187" i="13" l="1"/>
  <c r="AU186" i="13"/>
  <c r="AU185" i="13"/>
  <c r="AU184" i="13"/>
  <c r="AU183" i="13"/>
  <c r="AT182" i="13"/>
  <c r="AT180" i="13"/>
  <c r="AU178" i="13"/>
  <c r="AR177" i="13"/>
  <c r="AR175" i="13"/>
  <c r="AU174" i="13"/>
  <c r="AT173" i="13"/>
  <c r="AU172" i="13"/>
  <c r="AU171" i="13"/>
  <c r="AT170" i="13"/>
  <c r="AU169" i="13"/>
  <c r="AU168" i="13"/>
  <c r="AT168" i="13"/>
  <c r="AR166" i="13"/>
  <c r="AU151" i="13"/>
  <c r="AT151" i="13"/>
  <c r="AW135" i="13"/>
  <c r="AT127" i="13"/>
  <c r="AR98" i="13"/>
  <c r="AR96" i="13"/>
  <c r="AV95" i="13"/>
  <c r="AU92" i="13"/>
  <c r="AT92" i="13"/>
  <c r="AU5" i="13"/>
  <c r="AT5" i="13"/>
  <c r="AR198" i="14"/>
  <c r="AR197" i="14"/>
  <c r="AR196" i="14"/>
  <c r="AR194" i="14"/>
  <c r="AU192" i="14"/>
  <c r="AT192" i="14"/>
  <c r="AR190" i="14"/>
  <c r="AU189" i="14"/>
  <c r="AT189" i="14"/>
  <c r="AR188" i="14"/>
  <c r="AR186" i="14"/>
  <c r="AU185" i="14"/>
  <c r="AU184" i="14"/>
  <c r="AU183" i="14"/>
  <c r="AU182" i="14"/>
  <c r="AT182" i="14"/>
  <c r="AR180" i="14"/>
  <c r="AT178" i="14"/>
  <c r="AT177" i="14"/>
  <c r="AU176" i="14"/>
  <c r="AU175" i="14"/>
  <c r="AU174" i="14"/>
  <c r="AU171" i="14"/>
  <c r="AT171" i="14"/>
  <c r="AR168" i="14"/>
  <c r="AT167" i="14"/>
  <c r="AU166" i="14"/>
  <c r="AU165" i="14"/>
  <c r="AR152" i="14"/>
  <c r="AR140" i="14"/>
  <c r="AU139" i="14"/>
  <c r="AR133" i="14"/>
  <c r="AR127" i="14"/>
  <c r="AR125" i="14"/>
  <c r="AU124" i="14"/>
  <c r="AU121" i="14"/>
  <c r="AT121" i="14"/>
  <c r="AR119" i="14"/>
  <c r="AU101" i="14"/>
  <c r="AT101" i="14"/>
  <c r="AR99" i="14"/>
  <c r="AU92" i="14"/>
  <c r="AT92" i="14"/>
  <c r="AR90" i="14"/>
  <c r="AV89" i="14"/>
  <c r="AU86" i="14"/>
  <c r="AT86" i="14"/>
  <c r="AR84" i="14"/>
  <c r="AU63" i="14"/>
  <c r="AT63" i="14"/>
  <c r="AR61" i="14"/>
  <c r="AZ60" i="14"/>
  <c r="AT59" i="14"/>
  <c r="BA58" i="14"/>
  <c r="BB57" i="14"/>
  <c r="AU56" i="14"/>
  <c r="BA55" i="14"/>
  <c r="BB54" i="14"/>
  <c r="AZ53" i="14"/>
  <c r="AY52" i="14"/>
  <c r="AW51" i="14"/>
  <c r="AT50" i="14"/>
  <c r="AU49" i="14"/>
  <c r="AT49" i="14"/>
  <c r="AR47" i="14"/>
  <c r="AV46" i="14"/>
  <c r="AU45" i="14"/>
  <c r="AU43" i="14"/>
  <c r="AT43" i="14"/>
  <c r="AR41" i="14"/>
  <c r="AU5" i="14"/>
  <c r="AT5" i="14"/>
  <c r="AU149" i="14" l="1"/>
  <c r="AV149" i="14"/>
  <c r="AT149" i="14"/>
  <c r="AW149" i="14"/>
  <c r="AU150" i="14"/>
  <c r="AW150" i="14"/>
  <c r="AV150" i="14"/>
  <c r="AT150" i="14"/>
  <c r="AU151" i="14"/>
  <c r="AV151" i="14"/>
  <c r="AW151" i="14"/>
  <c r="AT151" i="14"/>
  <c r="AV135" i="13"/>
  <c r="AU135" i="13"/>
  <c r="AT135" i="13"/>
  <c r="AU147" i="13"/>
  <c r="AT147" i="13"/>
  <c r="AU127" i="13"/>
  <c r="AR127" i="13" s="1"/>
  <c r="AT94" i="13"/>
  <c r="AU94" i="13"/>
  <c r="AR162" i="13"/>
  <c r="AT152" i="13"/>
  <c r="AU152" i="13"/>
  <c r="AT179" i="14"/>
  <c r="AU179" i="14"/>
  <c r="AU173" i="14"/>
  <c r="AT173" i="14"/>
  <c r="AT172" i="14"/>
  <c r="AU172" i="14"/>
  <c r="AV122" i="14"/>
  <c r="AU122" i="14"/>
  <c r="AT122" i="14"/>
  <c r="AV87" i="14"/>
  <c r="AU87" i="14"/>
  <c r="AT87" i="14"/>
  <c r="AV44" i="14"/>
  <c r="AU44" i="14"/>
  <c r="AT44" i="14"/>
  <c r="AV93" i="13"/>
  <c r="AU93" i="13"/>
  <c r="AT93" i="13"/>
  <c r="AW122" i="13"/>
  <c r="AV122" i="13"/>
  <c r="AU122" i="13"/>
  <c r="BC122" i="13"/>
  <c r="BB122" i="13"/>
  <c r="BA122" i="13"/>
  <c r="AZ122" i="13"/>
  <c r="AY122" i="13"/>
  <c r="AX122" i="13"/>
  <c r="AT122" i="13"/>
  <c r="BB79" i="14"/>
  <c r="BA79" i="14"/>
  <c r="BC79" i="14"/>
  <c r="AZ79" i="14"/>
  <c r="AY79" i="14"/>
  <c r="AX79" i="14"/>
  <c r="AW79" i="14"/>
  <c r="AV79" i="14"/>
  <c r="AT79" i="14"/>
  <c r="AT80" i="14"/>
  <c r="BC80" i="14"/>
  <c r="BB80" i="14"/>
  <c r="BA80" i="14"/>
  <c r="AZ80" i="14"/>
  <c r="AY80" i="14"/>
  <c r="BC64" i="14"/>
  <c r="BB64" i="14"/>
  <c r="BA64" i="14"/>
  <c r="AZ64" i="14"/>
  <c r="AY64" i="14"/>
  <c r="AX64" i="14"/>
  <c r="AW64" i="14"/>
  <c r="AV64" i="14"/>
  <c r="AT64" i="14"/>
  <c r="AT65" i="14"/>
  <c r="BC65" i="14"/>
  <c r="BB65" i="14"/>
  <c r="BA65" i="14"/>
  <c r="AZ65" i="14"/>
  <c r="AY65" i="14"/>
  <c r="AX76" i="14"/>
  <c r="AW76" i="14"/>
  <c r="AV76" i="14"/>
  <c r="AT76" i="14"/>
  <c r="BC76" i="14"/>
  <c r="BB76" i="14"/>
  <c r="BA76" i="14"/>
  <c r="AZ76" i="14"/>
  <c r="AY76" i="14"/>
  <c r="AV67" i="14"/>
  <c r="AT67" i="14"/>
  <c r="BC67" i="14"/>
  <c r="BB67" i="14"/>
  <c r="BA67" i="14"/>
  <c r="AZ67" i="14"/>
  <c r="AY67" i="14"/>
  <c r="AX67" i="14"/>
  <c r="AW67" i="14"/>
  <c r="BB68" i="14"/>
  <c r="AZ68" i="14"/>
  <c r="BA68" i="14"/>
  <c r="AY68" i="14"/>
  <c r="AT68" i="14"/>
  <c r="BC68" i="14"/>
  <c r="BB77" i="14"/>
  <c r="BC77" i="14"/>
  <c r="AZ77" i="14"/>
  <c r="AY77" i="14"/>
  <c r="AT77" i="14"/>
  <c r="BA77" i="14"/>
  <c r="BB70" i="14"/>
  <c r="AZ70" i="14"/>
  <c r="BA70" i="14"/>
  <c r="AX70" i="14"/>
  <c r="AW70" i="14"/>
  <c r="AV70" i="14"/>
  <c r="AT70" i="14"/>
  <c r="BC70" i="14"/>
  <c r="AY70" i="14"/>
  <c r="AU137" i="14"/>
  <c r="BC73" i="14"/>
  <c r="BB73" i="14"/>
  <c r="BA73" i="14"/>
  <c r="AZ73" i="14"/>
  <c r="AY73" i="14"/>
  <c r="AX73" i="14"/>
  <c r="AW73" i="14"/>
  <c r="AV73" i="14"/>
  <c r="AT73" i="14"/>
  <c r="AT82" i="14"/>
  <c r="BC82" i="14"/>
  <c r="BB82" i="14"/>
  <c r="BA82" i="14"/>
  <c r="AZ82" i="14"/>
  <c r="AY82" i="14"/>
  <c r="AX82" i="14"/>
  <c r="AW82" i="14"/>
  <c r="AV82" i="14"/>
  <c r="BC83" i="14"/>
  <c r="BB83" i="14"/>
  <c r="BA83" i="14"/>
  <c r="AZ83" i="14"/>
  <c r="AY83" i="14"/>
  <c r="AT83" i="14"/>
  <c r="BC71" i="14"/>
  <c r="BB71" i="14"/>
  <c r="BA71" i="14"/>
  <c r="AZ71" i="14"/>
  <c r="AY71" i="14"/>
  <c r="AT71" i="14"/>
  <c r="AT74" i="14"/>
  <c r="BC74" i="14"/>
  <c r="BB74" i="14"/>
  <c r="BA74" i="14"/>
  <c r="AZ74" i="14"/>
  <c r="AY74" i="14"/>
  <c r="AY118" i="14"/>
  <c r="AT118" i="14"/>
  <c r="AZ118" i="14"/>
  <c r="BA118" i="14"/>
  <c r="BC118" i="14"/>
  <c r="BB118" i="14"/>
  <c r="BC115" i="14"/>
  <c r="BB115" i="14"/>
  <c r="BA115" i="14"/>
  <c r="AZ115" i="14"/>
  <c r="AY115" i="14"/>
  <c r="AT115" i="14"/>
  <c r="BC102" i="14"/>
  <c r="BB102" i="14"/>
  <c r="BA102" i="14"/>
  <c r="AZ102" i="14"/>
  <c r="AY102" i="14"/>
  <c r="AX102" i="14"/>
  <c r="AW102" i="14"/>
  <c r="AV102" i="14"/>
  <c r="AT102" i="14"/>
  <c r="AZ103" i="14"/>
  <c r="AY103" i="14"/>
  <c r="AT103" i="14"/>
  <c r="BB103" i="14"/>
  <c r="BA103" i="14"/>
  <c r="BC103" i="14"/>
  <c r="AV105" i="14"/>
  <c r="AT105" i="14"/>
  <c r="AW105" i="14"/>
  <c r="BC105" i="14"/>
  <c r="AX105" i="14"/>
  <c r="BB105" i="14"/>
  <c r="BA105" i="14"/>
  <c r="AZ105" i="14"/>
  <c r="AY105" i="14"/>
  <c r="BB106" i="14"/>
  <c r="BA106" i="14"/>
  <c r="AZ106" i="14"/>
  <c r="AY106" i="14"/>
  <c r="AT106" i="14"/>
  <c r="BC106" i="14"/>
  <c r="BC111" i="14"/>
  <c r="BB111" i="14"/>
  <c r="BA111" i="14"/>
  <c r="AZ111" i="14"/>
  <c r="AT111" i="14"/>
  <c r="AY111" i="14"/>
  <c r="AX111" i="14"/>
  <c r="AW111" i="14"/>
  <c r="AV111" i="14"/>
  <c r="BB108" i="14"/>
  <c r="AZ108" i="14"/>
  <c r="BA108" i="14"/>
  <c r="AY108" i="14"/>
  <c r="AX108" i="14"/>
  <c r="AW108" i="14"/>
  <c r="AV108" i="14"/>
  <c r="AT108" i="14"/>
  <c r="BC108" i="14"/>
  <c r="AT112" i="14"/>
  <c r="AZ112" i="14"/>
  <c r="AY112" i="14"/>
  <c r="BC112" i="14"/>
  <c r="BB112" i="14"/>
  <c r="BA112" i="14"/>
  <c r="BC109" i="14"/>
  <c r="BB109" i="14"/>
  <c r="BA109" i="14"/>
  <c r="AZ109" i="14"/>
  <c r="AY109" i="14"/>
  <c r="AT109" i="14"/>
  <c r="AX114" i="14"/>
  <c r="AW114" i="14"/>
  <c r="AV114" i="14"/>
  <c r="AT114" i="14"/>
  <c r="AY114" i="14"/>
  <c r="BC114" i="14"/>
  <c r="BB114" i="14"/>
  <c r="AZ114" i="14"/>
  <c r="BA114" i="14"/>
  <c r="BC117" i="14"/>
  <c r="BB117" i="14"/>
  <c r="BA117" i="14"/>
  <c r="AZ117" i="14"/>
  <c r="AY117" i="14"/>
  <c r="AX117" i="14"/>
  <c r="AW117" i="14"/>
  <c r="AV117" i="14"/>
  <c r="AT117" i="14"/>
  <c r="BB28" i="14"/>
  <c r="BA28" i="14"/>
  <c r="AZ28" i="14"/>
  <c r="AY28" i="14"/>
  <c r="AT28" i="14"/>
  <c r="BC28" i="14"/>
  <c r="AZ13" i="14"/>
  <c r="BC13" i="14"/>
  <c r="BB13" i="14"/>
  <c r="BA13" i="14"/>
  <c r="AY13" i="14"/>
  <c r="AT13" i="14"/>
  <c r="AT25" i="14"/>
  <c r="BC25" i="14"/>
  <c r="BB25" i="14"/>
  <c r="BA25" i="14"/>
  <c r="AZ25" i="14"/>
  <c r="AY25" i="14"/>
  <c r="AX6" i="14"/>
  <c r="AW6" i="14"/>
  <c r="AV6" i="14"/>
  <c r="AT6" i="14"/>
  <c r="BC6" i="14"/>
  <c r="AZ6" i="14"/>
  <c r="AY6" i="14"/>
  <c r="BB6" i="14"/>
  <c r="BA6" i="14"/>
  <c r="BB30" i="14"/>
  <c r="BA30" i="14"/>
  <c r="AZ30" i="14"/>
  <c r="AY30" i="14"/>
  <c r="AX30" i="14"/>
  <c r="AW30" i="14"/>
  <c r="AV30" i="14"/>
  <c r="AT30" i="14"/>
  <c r="BC30" i="14"/>
  <c r="BC7" i="14"/>
  <c r="BB7" i="14"/>
  <c r="BA7" i="14"/>
  <c r="AZ7" i="14"/>
  <c r="AY7" i="14"/>
  <c r="AT7" i="14"/>
  <c r="BC31" i="14"/>
  <c r="BB31" i="14"/>
  <c r="BA31" i="14"/>
  <c r="AZ31" i="14"/>
  <c r="AY31" i="14"/>
  <c r="AT31" i="14"/>
  <c r="AX36" i="14"/>
  <c r="AW36" i="14"/>
  <c r="AT36" i="14"/>
  <c r="AV36" i="14"/>
  <c r="AY36" i="14"/>
  <c r="BC36" i="14"/>
  <c r="AZ36" i="14"/>
  <c r="BB36" i="14"/>
  <c r="BA36" i="14"/>
  <c r="BC9" i="14"/>
  <c r="BB9" i="14"/>
  <c r="BA9" i="14"/>
  <c r="AZ9" i="14"/>
  <c r="AY9" i="14"/>
  <c r="AT9" i="14"/>
  <c r="AX9" i="14"/>
  <c r="AW9" i="14"/>
  <c r="AV9" i="14"/>
  <c r="BC33" i="14"/>
  <c r="BB33" i="14"/>
  <c r="BA33" i="14"/>
  <c r="AZ33" i="14"/>
  <c r="AY33" i="14"/>
  <c r="AT33" i="14"/>
  <c r="AX33" i="14"/>
  <c r="AW33" i="14"/>
  <c r="AV33" i="14"/>
  <c r="AT10" i="14"/>
  <c r="AY10" i="14"/>
  <c r="BC10" i="14"/>
  <c r="BB10" i="14"/>
  <c r="BA10" i="14"/>
  <c r="AZ10" i="14"/>
  <c r="AT34" i="14"/>
  <c r="AZ34" i="14"/>
  <c r="BC34" i="14"/>
  <c r="BB34" i="14"/>
  <c r="AY34" i="14"/>
  <c r="BA34" i="14"/>
  <c r="BC15" i="14"/>
  <c r="BB15" i="14"/>
  <c r="BA15" i="14"/>
  <c r="AZ15" i="14"/>
  <c r="AY15" i="14"/>
  <c r="AX15" i="14"/>
  <c r="AW15" i="14"/>
  <c r="AV15" i="14"/>
  <c r="AT15" i="14"/>
  <c r="BC39" i="14"/>
  <c r="BB39" i="14"/>
  <c r="BA39" i="14"/>
  <c r="AZ39" i="14"/>
  <c r="AY39" i="14"/>
  <c r="AX39" i="14"/>
  <c r="AW39" i="14"/>
  <c r="AV39" i="14"/>
  <c r="AT39" i="14"/>
  <c r="AT16" i="14"/>
  <c r="BC16" i="14"/>
  <c r="BB16" i="14"/>
  <c r="BA16" i="14"/>
  <c r="AZ16" i="14"/>
  <c r="AY16" i="14"/>
  <c r="AY40" i="14"/>
  <c r="AT40" i="14"/>
  <c r="AZ40" i="14"/>
  <c r="BC40" i="14"/>
  <c r="BB40" i="14"/>
  <c r="BA40" i="14"/>
  <c r="AZ19" i="14"/>
  <c r="AY19" i="14"/>
  <c r="AT19" i="14"/>
  <c r="BA19" i="14"/>
  <c r="BC19" i="14"/>
  <c r="BB19" i="14"/>
  <c r="AX12" i="14"/>
  <c r="AT12" i="14"/>
  <c r="AW12" i="14"/>
  <c r="AV12" i="14"/>
  <c r="BC12" i="14"/>
  <c r="AZ12" i="14"/>
  <c r="AY12" i="14"/>
  <c r="BB12" i="14"/>
  <c r="BA12" i="14"/>
  <c r="AZ37" i="14"/>
  <c r="BC37" i="14"/>
  <c r="BB37" i="14"/>
  <c r="BA37" i="14"/>
  <c r="AY37" i="14"/>
  <c r="AT37" i="14"/>
  <c r="AZ21" i="14"/>
  <c r="AY21" i="14"/>
  <c r="AX21" i="14"/>
  <c r="AW21" i="14"/>
  <c r="AV21" i="14"/>
  <c r="AT21" i="14"/>
  <c r="BA21" i="14"/>
  <c r="BB21" i="14"/>
  <c r="BC21" i="14"/>
  <c r="BB22" i="14"/>
  <c r="BC22" i="14"/>
  <c r="BA22" i="14"/>
  <c r="AZ22" i="14"/>
  <c r="AY22" i="14"/>
  <c r="AT22" i="14"/>
  <c r="AT18" i="14"/>
  <c r="BC18" i="14"/>
  <c r="BB18" i="14"/>
  <c r="BA18" i="14"/>
  <c r="AV18" i="14"/>
  <c r="AZ18" i="14"/>
  <c r="AY18" i="14"/>
  <c r="AX18" i="14"/>
  <c r="AW18" i="14"/>
  <c r="BC24" i="14"/>
  <c r="BB24" i="14"/>
  <c r="BA24" i="14"/>
  <c r="AZ24" i="14"/>
  <c r="AY24" i="14"/>
  <c r="AX24" i="14"/>
  <c r="AW24" i="14"/>
  <c r="AV24" i="14"/>
  <c r="AT24" i="14"/>
  <c r="AV27" i="14"/>
  <c r="AT27" i="14"/>
  <c r="BC27" i="14"/>
  <c r="AX27" i="14"/>
  <c r="BB27" i="14"/>
  <c r="BA27" i="14"/>
  <c r="AZ27" i="14"/>
  <c r="AW27" i="14"/>
  <c r="AY27" i="14"/>
  <c r="BA131" i="14"/>
  <c r="AZ131" i="14"/>
  <c r="AY131" i="14"/>
  <c r="AX131" i="14"/>
  <c r="AW131" i="14"/>
  <c r="BB131" i="14"/>
  <c r="AV131" i="14"/>
  <c r="BC131" i="14"/>
  <c r="AU131" i="14"/>
  <c r="AT131" i="14"/>
  <c r="BB128" i="14"/>
  <c r="AY128" i="14"/>
  <c r="AX128" i="14"/>
  <c r="AW128" i="14"/>
  <c r="AV128" i="14"/>
  <c r="AU128" i="14"/>
  <c r="BA128" i="14"/>
  <c r="AZ128" i="14"/>
  <c r="AT128" i="14"/>
  <c r="BC128" i="14"/>
  <c r="AU130" i="14"/>
  <c r="AT130" i="14"/>
  <c r="AY130" i="14"/>
  <c r="AX130" i="14"/>
  <c r="BA130" i="14"/>
  <c r="AZ130" i="14"/>
  <c r="AW130" i="14"/>
  <c r="BC130" i="14"/>
  <c r="BB130" i="14"/>
  <c r="AV130" i="14"/>
  <c r="BC132" i="14"/>
  <c r="BB132" i="14"/>
  <c r="BA132" i="14"/>
  <c r="AW132" i="14"/>
  <c r="AU132" i="14"/>
  <c r="AT132" i="14"/>
  <c r="AZ132" i="14"/>
  <c r="AY132" i="14"/>
  <c r="AV132" i="14"/>
  <c r="AX132" i="14"/>
  <c r="BC129" i="14"/>
  <c r="BB129" i="14"/>
  <c r="BA129" i="14"/>
  <c r="AZ129" i="14"/>
  <c r="AY129" i="14"/>
  <c r="AU129" i="14"/>
  <c r="AT129" i="14"/>
  <c r="AX129" i="14"/>
  <c r="AW129" i="14"/>
  <c r="AV129" i="14"/>
  <c r="BC8" i="13"/>
  <c r="AT8" i="13"/>
  <c r="BB8" i="13"/>
  <c r="BA8" i="13"/>
  <c r="AY8" i="13"/>
  <c r="AZ8" i="13"/>
  <c r="BC93" i="14"/>
  <c r="BB93" i="14"/>
  <c r="BA93" i="14"/>
  <c r="AZ93" i="14"/>
  <c r="AY93" i="14"/>
  <c r="AX93" i="14"/>
  <c r="AW93" i="14"/>
  <c r="AV93" i="14"/>
  <c r="AU93" i="14"/>
  <c r="AT93" i="14"/>
  <c r="BA94" i="14"/>
  <c r="AZ94" i="14"/>
  <c r="AY94" i="14"/>
  <c r="AW94" i="14"/>
  <c r="AX94" i="14"/>
  <c r="AV94" i="14"/>
  <c r="AU94" i="14"/>
  <c r="AT94" i="14"/>
  <c r="BB94" i="14"/>
  <c r="BC94" i="14"/>
  <c r="BC95" i="14"/>
  <c r="BB95" i="14"/>
  <c r="BA95" i="14"/>
  <c r="AZ95" i="14"/>
  <c r="AY95" i="14"/>
  <c r="AX95" i="14"/>
  <c r="AU95" i="14"/>
  <c r="AW95" i="14"/>
  <c r="AV95" i="14"/>
  <c r="AT95" i="14"/>
  <c r="BC98" i="14"/>
  <c r="BB98" i="14"/>
  <c r="BA98" i="14"/>
  <c r="AZ98" i="14"/>
  <c r="AY98" i="14"/>
  <c r="AX98" i="14"/>
  <c r="AW98" i="14"/>
  <c r="AV98" i="14"/>
  <c r="AU98" i="14"/>
  <c r="AT98" i="14"/>
  <c r="AU97" i="14"/>
  <c r="AT97" i="14"/>
  <c r="AV97" i="14"/>
  <c r="BC97" i="14"/>
  <c r="BB97" i="14"/>
  <c r="BA97" i="14"/>
  <c r="AY97" i="14"/>
  <c r="AZ97" i="14"/>
  <c r="AX97" i="14"/>
  <c r="AW97" i="14"/>
  <c r="AW96" i="14"/>
  <c r="AV96" i="14"/>
  <c r="AU96" i="14"/>
  <c r="AT96" i="14"/>
  <c r="BC96" i="14"/>
  <c r="BB96" i="14"/>
  <c r="BA96" i="14"/>
  <c r="AX96" i="14"/>
  <c r="AZ96" i="14"/>
  <c r="AY96" i="14"/>
  <c r="BC50" i="14"/>
  <c r="BC51" i="14"/>
  <c r="AT53" i="14"/>
  <c r="BC52" i="14"/>
  <c r="BC53" i="14"/>
  <c r="BC54" i="14"/>
  <c r="BC55" i="14"/>
  <c r="BC56" i="14"/>
  <c r="BC57" i="14"/>
  <c r="BB58" i="14"/>
  <c r="BC58" i="14"/>
  <c r="BC59" i="14"/>
  <c r="BC60" i="14"/>
  <c r="AT51" i="14"/>
  <c r="AR86" i="14"/>
  <c r="AU167" i="14"/>
  <c r="AR167" i="14" s="1"/>
  <c r="AW58" i="14"/>
  <c r="AR192" i="14"/>
  <c r="AR171" i="14"/>
  <c r="AR121" i="14"/>
  <c r="AT169" i="13"/>
  <c r="AR169" i="13" s="1"/>
  <c r="AR165" i="13"/>
  <c r="AR128" i="13"/>
  <c r="AR168" i="13"/>
  <c r="AU173" i="13"/>
  <c r="AR173" i="13" s="1"/>
  <c r="AR92" i="13"/>
  <c r="AT171" i="13"/>
  <c r="AR171" i="13" s="1"/>
  <c r="AR153" i="13"/>
  <c r="AR161" i="13"/>
  <c r="AR157" i="13"/>
  <c r="AR151" i="13"/>
  <c r="AT95" i="13"/>
  <c r="AU95" i="13"/>
  <c r="AU182" i="13"/>
  <c r="AR182" i="13" s="1"/>
  <c r="AR160" i="13"/>
  <c r="AT184" i="13"/>
  <c r="AR184" i="13" s="1"/>
  <c r="AT186" i="13"/>
  <c r="AR186" i="13" s="1"/>
  <c r="AT181" i="13"/>
  <c r="AT172" i="13"/>
  <c r="AR172" i="13" s="1"/>
  <c r="AR163" i="13"/>
  <c r="AU180" i="13"/>
  <c r="AR180" i="13" s="1"/>
  <c r="AR148" i="13"/>
  <c r="AR156" i="13"/>
  <c r="AT183" i="13"/>
  <c r="AR183" i="13" s="1"/>
  <c r="AT178" i="13"/>
  <c r="AR178" i="13" s="1"/>
  <c r="AU181" i="13"/>
  <c r="AU170" i="13"/>
  <c r="AR170" i="13" s="1"/>
  <c r="AY58" i="14"/>
  <c r="AW53" i="14"/>
  <c r="AZ59" i="14"/>
  <c r="AX53" i="14"/>
  <c r="BB59" i="14"/>
  <c r="AY53" i="14"/>
  <c r="AU138" i="14"/>
  <c r="BA53" i="14"/>
  <c r="AV60" i="14"/>
  <c r="BB53" i="14"/>
  <c r="BA60" i="14"/>
  <c r="AT137" i="14"/>
  <c r="AT56" i="14"/>
  <c r="AZ56" i="14"/>
  <c r="AR193" i="14"/>
  <c r="AU177" i="14"/>
  <c r="AR177" i="14" s="1"/>
  <c r="AV59" i="14"/>
  <c r="AR49" i="14"/>
  <c r="AW55" i="14"/>
  <c r="AW59" i="14"/>
  <c r="BB55" i="14"/>
  <c r="AR43" i="14"/>
  <c r="AR189" i="14"/>
  <c r="AT57" i="14"/>
  <c r="AU57" i="14"/>
  <c r="AU53" i="14"/>
  <c r="AW57" i="14"/>
  <c r="AX57" i="14"/>
  <c r="AV124" i="14"/>
  <c r="AU51" i="14"/>
  <c r="AY57" i="14"/>
  <c r="AX59" i="14"/>
  <c r="AR182" i="14"/>
  <c r="AZ57" i="14"/>
  <c r="AY59" i="14"/>
  <c r="AT52" i="14"/>
  <c r="AW52" i="14"/>
  <c r="AZ55" i="14"/>
  <c r="AT58" i="14"/>
  <c r="BA59" i="14"/>
  <c r="AX52" i="14"/>
  <c r="AU58" i="14"/>
  <c r="AZ52" i="14"/>
  <c r="AV58" i="14"/>
  <c r="AT185" i="14"/>
  <c r="AR185" i="14" s="1"/>
  <c r="AT46" i="14"/>
  <c r="AV56" i="14"/>
  <c r="AX58" i="14"/>
  <c r="AY60" i="14"/>
  <c r="AT138" i="14"/>
  <c r="AV53" i="14"/>
  <c r="BB56" i="14"/>
  <c r="AZ58" i="14"/>
  <c r="BB60" i="14"/>
  <c r="AT124" i="14"/>
  <c r="AR92" i="14"/>
  <c r="AV57" i="14"/>
  <c r="AU59" i="14"/>
  <c r="AU178" i="14"/>
  <c r="AR178" i="14" s="1"/>
  <c r="AT123" i="14"/>
  <c r="AU123" i="14"/>
  <c r="AT88" i="14"/>
  <c r="AU88" i="14"/>
  <c r="AT179" i="13"/>
  <c r="AT185" i="13"/>
  <c r="AR185" i="13" s="1"/>
  <c r="AU179" i="13"/>
  <c r="AR155" i="13"/>
  <c r="AR158" i="13"/>
  <c r="AR164" i="13"/>
  <c r="AR154" i="13"/>
  <c r="AT174" i="13"/>
  <c r="AR174" i="13" s="1"/>
  <c r="AU46" i="14"/>
  <c r="AU50" i="14"/>
  <c r="AX51" i="14"/>
  <c r="BA52" i="14"/>
  <c r="AT55" i="14"/>
  <c r="AW56" i="14"/>
  <c r="AT165" i="14"/>
  <c r="AR165" i="14" s="1"/>
  <c r="AT175" i="14"/>
  <c r="AR175" i="14" s="1"/>
  <c r="AV50" i="14"/>
  <c r="AY51" i="14"/>
  <c r="BB52" i="14"/>
  <c r="AU55" i="14"/>
  <c r="AX56" i="14"/>
  <c r="BA57" i="14"/>
  <c r="AT60" i="14"/>
  <c r="AT139" i="14"/>
  <c r="AR139" i="14" s="1"/>
  <c r="AT183" i="14"/>
  <c r="AR183" i="14" s="1"/>
  <c r="AW50" i="14"/>
  <c r="AZ51" i="14"/>
  <c r="AV55" i="14"/>
  <c r="AY56" i="14"/>
  <c r="AU60" i="14"/>
  <c r="AT89" i="14"/>
  <c r="AX50" i="14"/>
  <c r="BA51" i="14"/>
  <c r="AT54" i="14"/>
  <c r="AU89" i="14"/>
  <c r="AY50" i="14"/>
  <c r="BB51" i="14"/>
  <c r="AU54" i="14"/>
  <c r="AX55" i="14"/>
  <c r="BA56" i="14"/>
  <c r="AW60" i="14"/>
  <c r="AZ50" i="14"/>
  <c r="AV54" i="14"/>
  <c r="AY55" i="14"/>
  <c r="AX60" i="14"/>
  <c r="AW54" i="14"/>
  <c r="AT166" i="14"/>
  <c r="AR166" i="14" s="1"/>
  <c r="AT176" i="14"/>
  <c r="AR176" i="14" s="1"/>
  <c r="AT184" i="14"/>
  <c r="AR184" i="14" s="1"/>
  <c r="BA50" i="14"/>
  <c r="BB50" i="14"/>
  <c r="AX54" i="14"/>
  <c r="AY54" i="14"/>
  <c r="AT45" i="14"/>
  <c r="AZ54" i="14"/>
  <c r="AU52" i="14"/>
  <c r="BA54" i="14"/>
  <c r="AT174" i="14"/>
  <c r="AR174" i="14" s="1"/>
  <c r="AV52" i="14"/>
  <c r="AV51" i="14"/>
  <c r="AR147" i="13" l="1"/>
  <c r="AR152" i="13"/>
  <c r="AR179" i="14"/>
  <c r="AR172" i="14"/>
  <c r="AR173" i="14"/>
  <c r="AR159" i="13"/>
  <c r="AR93" i="13"/>
  <c r="AR137" i="14"/>
  <c r="AR44" i="14"/>
  <c r="AR87" i="14"/>
  <c r="AR122" i="14"/>
  <c r="AR122" i="13"/>
  <c r="AR79" i="14"/>
  <c r="AR76" i="14"/>
  <c r="AR82" i="14"/>
  <c r="AR70" i="14"/>
  <c r="AR73" i="14"/>
  <c r="AR67" i="14"/>
  <c r="AR64" i="14"/>
  <c r="AR117" i="14"/>
  <c r="AR114" i="14"/>
  <c r="AR111" i="14"/>
  <c r="AR108" i="14"/>
  <c r="AR105" i="14"/>
  <c r="AR36" i="14"/>
  <c r="AR33" i="14"/>
  <c r="AR21" i="14"/>
  <c r="AR15" i="14"/>
  <c r="AR27" i="14"/>
  <c r="AR12" i="14"/>
  <c r="AR102" i="14"/>
  <c r="AR6" i="14"/>
  <c r="AR24" i="14"/>
  <c r="AR9" i="14"/>
  <c r="AR39" i="14"/>
  <c r="AR30" i="14"/>
  <c r="AR18" i="14"/>
  <c r="AR8" i="13"/>
  <c r="AR138" i="14"/>
  <c r="AR46" i="14"/>
  <c r="AR94" i="13"/>
  <c r="AR98" i="14"/>
  <c r="AR81" i="14"/>
  <c r="AR150" i="14"/>
  <c r="AR135" i="13"/>
  <c r="AR179" i="13"/>
  <c r="AR95" i="13"/>
  <c r="AR9" i="13"/>
  <c r="AR181" i="13"/>
  <c r="AR7" i="13"/>
  <c r="AR99" i="13"/>
  <c r="AR94" i="14"/>
  <c r="AR35" i="14"/>
  <c r="AR95" i="14"/>
  <c r="AR65" i="14"/>
  <c r="AR38" i="14"/>
  <c r="AR124" i="14"/>
  <c r="AR66" i="14"/>
  <c r="AR7" i="14"/>
  <c r="AR83" i="14"/>
  <c r="AR37" i="14"/>
  <c r="AR59" i="14"/>
  <c r="AR68" i="14"/>
  <c r="AR69" i="14"/>
  <c r="AR112" i="14"/>
  <c r="AR109" i="14"/>
  <c r="AR17" i="14"/>
  <c r="AR34" i="14"/>
  <c r="AR131" i="14"/>
  <c r="AR53" i="14"/>
  <c r="AR57" i="14"/>
  <c r="AR51" i="14"/>
  <c r="AR128" i="14"/>
  <c r="AR103" i="14"/>
  <c r="AR78" i="14"/>
  <c r="AR32" i="14"/>
  <c r="AR104" i="14"/>
  <c r="AR130" i="14"/>
  <c r="AR110" i="14"/>
  <c r="AR89" i="14"/>
  <c r="AR22" i="14"/>
  <c r="AR75" i="14"/>
  <c r="AR115" i="14"/>
  <c r="AR28" i="14"/>
  <c r="AR74" i="14"/>
  <c r="AR80" i="14"/>
  <c r="AR106" i="14"/>
  <c r="AR40" i="14"/>
  <c r="AR113" i="14"/>
  <c r="AR50" i="14"/>
  <c r="AR31" i="14"/>
  <c r="AR16" i="14"/>
  <c r="AR72" i="14"/>
  <c r="AR56" i="14"/>
  <c r="AR26" i="14"/>
  <c r="AR10" i="14"/>
  <c r="AR20" i="14"/>
  <c r="AR11" i="14"/>
  <c r="AR8" i="14"/>
  <c r="AR88" i="14"/>
  <c r="AR23" i="14"/>
  <c r="AR58" i="14"/>
  <c r="AR132" i="14"/>
  <c r="AR93" i="14"/>
  <c r="AR123" i="14"/>
  <c r="AR116" i="14"/>
  <c r="AR29" i="14"/>
  <c r="AR13" i="14"/>
  <c r="AR25" i="14"/>
  <c r="AR118" i="14"/>
  <c r="AR96" i="14"/>
  <c r="AR129" i="14"/>
  <c r="AR55" i="14"/>
  <c r="AR45" i="14"/>
  <c r="AR54" i="14"/>
  <c r="AR14" i="14"/>
  <c r="AR71" i="14"/>
  <c r="AR60" i="14"/>
  <c r="AR19" i="14"/>
  <c r="AR107" i="14"/>
  <c r="AR52" i="14"/>
  <c r="AR97" i="14"/>
  <c r="AR151" i="14"/>
  <c r="AR149" i="14"/>
  <c r="AR77" i="14"/>
  <c r="AS114" i="10" l="1"/>
  <c r="C114" i="10"/>
  <c r="C113" i="10"/>
  <c r="C112" i="10"/>
  <c r="C111" i="10"/>
  <c r="C110" i="10"/>
  <c r="C109" i="10"/>
  <c r="R104" i="10"/>
  <c r="AU103" i="10"/>
  <c r="C104" i="10"/>
  <c r="R103" i="10"/>
  <c r="AV102" i="10"/>
  <c r="C103" i="10"/>
  <c r="AS99" i="10"/>
  <c r="R99" i="10"/>
  <c r="AV98" i="10"/>
  <c r="C99" i="10"/>
  <c r="AX71" i="10"/>
  <c r="C72" i="10"/>
  <c r="R97" i="10"/>
  <c r="AU96" i="10"/>
  <c r="C97" i="10"/>
  <c r="C44" i="8"/>
  <c r="C7" i="8"/>
  <c r="C8" i="8"/>
  <c r="C9" i="8"/>
  <c r="C6" i="8"/>
  <c r="AZ14" i="8"/>
  <c r="BI16" i="8"/>
  <c r="BC16" i="8"/>
  <c r="BI18" i="8"/>
  <c r="AZ19" i="8"/>
  <c r="BC20" i="8"/>
  <c r="BI22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Z6" i="8"/>
  <c r="BE7" i="8"/>
  <c r="BI8" i="8"/>
  <c r="C5" i="8"/>
  <c r="C23" i="8"/>
  <c r="C22" i="8"/>
  <c r="C21" i="8"/>
  <c r="C20" i="8"/>
  <c r="C19" i="8"/>
  <c r="C18" i="8"/>
  <c r="C17" i="8"/>
  <c r="C16" i="8"/>
  <c r="C15" i="8"/>
  <c r="AX9" i="8"/>
  <c r="C13" i="8"/>
  <c r="BA5" i="8"/>
  <c r="AZ5" i="8"/>
  <c r="C10" i="8"/>
  <c r="AS9" i="10"/>
  <c r="R9" i="10"/>
  <c r="BB8" i="10"/>
  <c r="C9" i="10"/>
  <c r="R8" i="10"/>
  <c r="BD7" i="10"/>
  <c r="C8" i="10"/>
  <c r="C7" i="10"/>
  <c r="AV5" i="10"/>
  <c r="AU5" i="10"/>
  <c r="C10" i="10"/>
  <c r="C11" i="10"/>
  <c r="AU11" i="10"/>
  <c r="AV11" i="10"/>
  <c r="R7" i="10"/>
  <c r="AU6" i="10"/>
  <c r="R6" i="10"/>
  <c r="C6" i="10"/>
  <c r="C5" i="10"/>
  <c r="C107" i="10"/>
  <c r="R105" i="10"/>
  <c r="AV104" i="10"/>
  <c r="C105" i="10"/>
  <c r="R106" i="10"/>
  <c r="AV105" i="10"/>
  <c r="C106" i="10"/>
  <c r="R102" i="10"/>
  <c r="C102" i="10"/>
  <c r="AS101" i="10"/>
  <c r="C101" i="10"/>
  <c r="AR127" i="11"/>
  <c r="AU126" i="11"/>
  <c r="C127" i="11"/>
  <c r="AT125" i="11"/>
  <c r="C126" i="11"/>
  <c r="C117" i="11"/>
  <c r="AR116" i="11"/>
  <c r="AU115" i="11"/>
  <c r="C116" i="11"/>
  <c r="AU114" i="11"/>
  <c r="C115" i="11"/>
  <c r="AU113" i="11"/>
  <c r="C114" i="11"/>
  <c r="AU112" i="11"/>
  <c r="C113" i="11"/>
  <c r="C112" i="11"/>
  <c r="AU111" i="11"/>
  <c r="AT111" i="11"/>
  <c r="C111" i="11"/>
  <c r="R93" i="10"/>
  <c r="R94" i="10"/>
  <c r="R95" i="10"/>
  <c r="R96" i="10"/>
  <c r="R98" i="10"/>
  <c r="R92" i="10"/>
  <c r="R68" i="10"/>
  <c r="R67" i="10"/>
  <c r="R66" i="10"/>
  <c r="R50" i="10"/>
  <c r="R51" i="10"/>
  <c r="R52" i="10"/>
  <c r="R53" i="10"/>
  <c r="R54" i="10"/>
  <c r="R49" i="10"/>
  <c r="R43" i="10"/>
  <c r="R45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12" i="10"/>
  <c r="C3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3" i="10"/>
  <c r="C44" i="10"/>
  <c r="C45" i="10"/>
  <c r="C47" i="10"/>
  <c r="C48" i="10"/>
  <c r="C49" i="10"/>
  <c r="C50" i="10"/>
  <c r="C51" i="10"/>
  <c r="C52" i="10"/>
  <c r="C53" i="10"/>
  <c r="C54" i="10"/>
  <c r="C63" i="10"/>
  <c r="C64" i="10"/>
  <c r="C65" i="10"/>
  <c r="C66" i="10"/>
  <c r="C68" i="10"/>
  <c r="C67" i="10"/>
  <c r="C69" i="10"/>
  <c r="C70" i="10"/>
  <c r="C71" i="10"/>
  <c r="C73" i="10"/>
  <c r="C84" i="10"/>
  <c r="C85" i="10"/>
  <c r="C86" i="10"/>
  <c r="C88" i="10"/>
  <c r="C87" i="10"/>
  <c r="C89" i="10"/>
  <c r="C90" i="10"/>
  <c r="C91" i="10"/>
  <c r="C92" i="10"/>
  <c r="C93" i="10"/>
  <c r="C94" i="10"/>
  <c r="C95" i="10"/>
  <c r="C96" i="10"/>
  <c r="C98" i="10"/>
  <c r="C100" i="10"/>
  <c r="C108" i="10"/>
  <c r="C115" i="10"/>
  <c r="C121" i="10"/>
  <c r="C130" i="10"/>
  <c r="C2" i="10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105" i="11"/>
  <c r="C106" i="11"/>
  <c r="C107" i="11"/>
  <c r="C108" i="11"/>
  <c r="C109" i="11"/>
  <c r="C110" i="11"/>
  <c r="C118" i="11"/>
  <c r="C119" i="11"/>
  <c r="C120" i="11"/>
  <c r="C121" i="11"/>
  <c r="C122" i="11"/>
  <c r="C123" i="11"/>
  <c r="C124" i="11"/>
  <c r="C125" i="11"/>
  <c r="C128" i="11"/>
  <c r="C136" i="11"/>
  <c r="C2" i="11"/>
  <c r="C3" i="11"/>
  <c r="AT5" i="11"/>
  <c r="AU5" i="11"/>
  <c r="AV5" i="11"/>
  <c r="AT6" i="11"/>
  <c r="AU7" i="11"/>
  <c r="AW8" i="11"/>
  <c r="AY9" i="11"/>
  <c r="AU10" i="11"/>
  <c r="AX11" i="11"/>
  <c r="AT10" i="11"/>
  <c r="AU13" i="11"/>
  <c r="AW14" i="11"/>
  <c r="AT14" i="11"/>
  <c r="AU16" i="11"/>
  <c r="AU17" i="11"/>
  <c r="AU18" i="11"/>
  <c r="AU19" i="11"/>
  <c r="AR19" i="11" s="1"/>
  <c r="AR20" i="11"/>
  <c r="AT22" i="11"/>
  <c r="AU22" i="11"/>
  <c r="AV22" i="11"/>
  <c r="AU23" i="11"/>
  <c r="AT24" i="11"/>
  <c r="AU25" i="11"/>
  <c r="AX26" i="11"/>
  <c r="AT26" i="11"/>
  <c r="AU28" i="11"/>
  <c r="AW29" i="11"/>
  <c r="AV30" i="11"/>
  <c r="AU31" i="11"/>
  <c r="AW32" i="11"/>
  <c r="AT32" i="11"/>
  <c r="AV34" i="11"/>
  <c r="AU35" i="11"/>
  <c r="AT36" i="11"/>
  <c r="AU37" i="11"/>
  <c r="AR37" i="11" s="1"/>
  <c r="AR38" i="11"/>
  <c r="AT41" i="11"/>
  <c r="AU41" i="11"/>
  <c r="AV41" i="11"/>
  <c r="AT42" i="11"/>
  <c r="AU43" i="11"/>
  <c r="AW44" i="11"/>
  <c r="AT44" i="11"/>
  <c r="AU46" i="11"/>
  <c r="AV47" i="11"/>
  <c r="AT47" i="11"/>
  <c r="AU49" i="11"/>
  <c r="AR49" i="11" s="1"/>
  <c r="AR50" i="11"/>
  <c r="AT52" i="11"/>
  <c r="AU52" i="11"/>
  <c r="AV52" i="11"/>
  <c r="AT53" i="11"/>
  <c r="AU54" i="11"/>
  <c r="AW55" i="11"/>
  <c r="AV56" i="11"/>
  <c r="AU57" i="11"/>
  <c r="AV58" i="11"/>
  <c r="AV54" i="11"/>
  <c r="AU60" i="11"/>
  <c r="AR60" i="11" s="1"/>
  <c r="AR61" i="11"/>
  <c r="AT63" i="11"/>
  <c r="AU63" i="11"/>
  <c r="AV63" i="11"/>
  <c r="AT64" i="11"/>
  <c r="AU65" i="11"/>
  <c r="AW66" i="11"/>
  <c r="AT66" i="11"/>
  <c r="AU68" i="11"/>
  <c r="AU69" i="11"/>
  <c r="AU71" i="11"/>
  <c r="AR71" i="11" s="1"/>
  <c r="AR72" i="11"/>
  <c r="AT74" i="11"/>
  <c r="AU74" i="11"/>
  <c r="AV74" i="11"/>
  <c r="AT75" i="11"/>
  <c r="AU76" i="11"/>
  <c r="AW77" i="11"/>
  <c r="AT77" i="11"/>
  <c r="AV79" i="11"/>
  <c r="AU80" i="11"/>
  <c r="AU82" i="11"/>
  <c r="AR82" i="11" s="1"/>
  <c r="AR83" i="11"/>
  <c r="AR85" i="11"/>
  <c r="AV86" i="11"/>
  <c r="AR87" i="11"/>
  <c r="AU91" i="11"/>
  <c r="AR92" i="11"/>
  <c r="AR96" i="11"/>
  <c r="AU107" i="11"/>
  <c r="AR108" i="11"/>
  <c r="AT118" i="11"/>
  <c r="AU118" i="11"/>
  <c r="AU119" i="11"/>
  <c r="AT120" i="11"/>
  <c r="AR123" i="11"/>
  <c r="AT124" i="11"/>
  <c r="BB12" i="10"/>
  <c r="AU13" i="10"/>
  <c r="AU14" i="10"/>
  <c r="AX15" i="10"/>
  <c r="BA16" i="10"/>
  <c r="AW17" i="10"/>
  <c r="BC18" i="10"/>
  <c r="AW18" i="10"/>
  <c r="AU20" i="10"/>
  <c r="AX21" i="10"/>
  <c r="BB24" i="10"/>
  <c r="AV25" i="10"/>
  <c r="BB26" i="10"/>
  <c r="AY26" i="10"/>
  <c r="BC28" i="10"/>
  <c r="AU29" i="10"/>
  <c r="BA30" i="10"/>
  <c r="AV30" i="10"/>
  <c r="AU32" i="10"/>
  <c r="AW33" i="10"/>
  <c r="AZ34" i="10"/>
  <c r="AX34" i="10"/>
  <c r="BB38" i="10"/>
  <c r="AS39" i="10"/>
  <c r="AU41" i="10"/>
  <c r="AV41" i="10"/>
  <c r="AU43" i="10"/>
  <c r="AV44" i="10"/>
  <c r="AS45" i="10"/>
  <c r="AS48" i="10"/>
  <c r="AU49" i="10"/>
  <c r="AV67" i="10"/>
  <c r="AV66" i="10"/>
  <c r="AS73" i="10"/>
  <c r="AV87" i="10"/>
  <c r="AV86" i="10"/>
  <c r="AS91" i="10"/>
  <c r="AU92" i="10"/>
  <c r="AV93" i="10"/>
  <c r="AU97" i="10"/>
  <c r="AS108" i="10"/>
  <c r="AW72" i="10" l="1"/>
  <c r="AX72" i="10"/>
  <c r="AT95" i="11"/>
  <c r="AV95" i="11"/>
  <c r="AW95" i="11"/>
  <c r="AU95" i="11"/>
  <c r="AV95" i="10"/>
  <c r="AU95" i="10"/>
  <c r="AV94" i="10"/>
  <c r="AV92" i="10"/>
  <c r="AS92" i="10" s="1"/>
  <c r="BF12" i="8"/>
  <c r="BA12" i="8"/>
  <c r="BD15" i="8"/>
  <c r="BA15" i="8"/>
  <c r="BF21" i="8"/>
  <c r="BA21" i="8"/>
  <c r="AW42" i="10"/>
  <c r="AV42" i="10"/>
  <c r="AU42" i="10"/>
  <c r="AU50" i="10"/>
  <c r="AV50" i="10"/>
  <c r="AW50" i="10"/>
  <c r="AX50" i="10"/>
  <c r="AY50" i="10"/>
  <c r="AZ50" i="10"/>
  <c r="BA50" i="10"/>
  <c r="BB50" i="10"/>
  <c r="BC50" i="10"/>
  <c r="BD50" i="10"/>
  <c r="BA51" i="10"/>
  <c r="BC51" i="10"/>
  <c r="BB51" i="10"/>
  <c r="BD51" i="10"/>
  <c r="AU51" i="10"/>
  <c r="AV51" i="10"/>
  <c r="AW51" i="10"/>
  <c r="AX51" i="10"/>
  <c r="AY51" i="10"/>
  <c r="AZ51" i="10"/>
  <c r="AW52" i="10"/>
  <c r="AU52" i="10"/>
  <c r="AV52" i="10"/>
  <c r="AX52" i="10"/>
  <c r="AY52" i="10"/>
  <c r="AZ52" i="10"/>
  <c r="BA52" i="10"/>
  <c r="BB52" i="10"/>
  <c r="BC52" i="10"/>
  <c r="BD52" i="10"/>
  <c r="AW53" i="10"/>
  <c r="AY53" i="10"/>
  <c r="AX53" i="10"/>
  <c r="AZ53" i="10"/>
  <c r="BA53" i="10"/>
  <c r="BB53" i="10"/>
  <c r="BD53" i="10"/>
  <c r="AV53" i="10"/>
  <c r="AU53" i="10"/>
  <c r="BC53" i="10"/>
  <c r="AZ23" i="10"/>
  <c r="AW22" i="10"/>
  <c r="AY23" i="10"/>
  <c r="AX23" i="10"/>
  <c r="AW23" i="10"/>
  <c r="AV23" i="10"/>
  <c r="AU23" i="10"/>
  <c r="AX22" i="10"/>
  <c r="AV22" i="10"/>
  <c r="AY22" i="10"/>
  <c r="BD22" i="10"/>
  <c r="BC22" i="10"/>
  <c r="BB22" i="10"/>
  <c r="BA22" i="10"/>
  <c r="AZ22" i="10"/>
  <c r="AU22" i="10"/>
  <c r="AZ37" i="10"/>
  <c r="AY37" i="10"/>
  <c r="AX37" i="10"/>
  <c r="AW37" i="10"/>
  <c r="AV37" i="10"/>
  <c r="AX36" i="10"/>
  <c r="AV36" i="10"/>
  <c r="AU37" i="10"/>
  <c r="AY36" i="10"/>
  <c r="AW36" i="10"/>
  <c r="AU36" i="10"/>
  <c r="BD36" i="10"/>
  <c r="BC36" i="10"/>
  <c r="BB36" i="10"/>
  <c r="BA36" i="10"/>
  <c r="AZ36" i="10"/>
  <c r="BD16" i="8"/>
  <c r="AZ17" i="8"/>
  <c r="BC18" i="8"/>
  <c r="BB14" i="8"/>
  <c r="BC14" i="8"/>
  <c r="BE15" i="8"/>
  <c r="BF15" i="8"/>
  <c r="BB18" i="8"/>
  <c r="BG21" i="8"/>
  <c r="BH21" i="8"/>
  <c r="AT65" i="11"/>
  <c r="AW65" i="11"/>
  <c r="AT81" i="11"/>
  <c r="AW76" i="11"/>
  <c r="BA19" i="8"/>
  <c r="BD14" i="8"/>
  <c r="BG15" i="8"/>
  <c r="BA17" i="8"/>
  <c r="BD18" i="8"/>
  <c r="BC19" i="8"/>
  <c r="AZ21" i="8"/>
  <c r="BI21" i="8"/>
  <c r="BB19" i="8"/>
  <c r="BA13" i="8"/>
  <c r="BE14" i="8"/>
  <c r="BH15" i="8"/>
  <c r="BB17" i="8"/>
  <c r="BE18" i="8"/>
  <c r="BD19" i="8"/>
  <c r="BB21" i="8"/>
  <c r="AZ22" i="8"/>
  <c r="BB13" i="8"/>
  <c r="AZ15" i="8"/>
  <c r="BI15" i="8"/>
  <c r="BC17" i="8"/>
  <c r="BF18" i="8"/>
  <c r="AZ20" i="8"/>
  <c r="BC21" i="8"/>
  <c r="BC13" i="8"/>
  <c r="BB15" i="8"/>
  <c r="BA16" i="8"/>
  <c r="BD17" i="8"/>
  <c r="BG18" i="8"/>
  <c r="BA20" i="8"/>
  <c r="BD21" i="8"/>
  <c r="BD13" i="8"/>
  <c r="BC15" i="8"/>
  <c r="BB16" i="8"/>
  <c r="BE17" i="8"/>
  <c r="BH18" i="8"/>
  <c r="BB20" i="8"/>
  <c r="BE21" i="8"/>
  <c r="BA18" i="8"/>
  <c r="BD20" i="8"/>
  <c r="BE20" i="8"/>
  <c r="BA14" i="8"/>
  <c r="AZ18" i="8"/>
  <c r="BE22" i="8"/>
  <c r="BG22" i="8"/>
  <c r="BH19" i="8"/>
  <c r="BF22" i="8"/>
  <c r="BH22" i="8"/>
  <c r="BE19" i="8"/>
  <c r="BF19" i="8"/>
  <c r="BG19" i="8"/>
  <c r="BI19" i="8"/>
  <c r="BE16" i="8"/>
  <c r="BF16" i="8"/>
  <c r="AZ16" i="8"/>
  <c r="BG16" i="8"/>
  <c r="BH16" i="8"/>
  <c r="AU125" i="11"/>
  <c r="AR125" i="11" s="1"/>
  <c r="AT115" i="11"/>
  <c r="AR115" i="11" s="1"/>
  <c r="BD26" i="10"/>
  <c r="BD28" i="10"/>
  <c r="BD30" i="10"/>
  <c r="BD32" i="10"/>
  <c r="BD34" i="10"/>
  <c r="BC12" i="10"/>
  <c r="BD38" i="10"/>
  <c r="BD12" i="10"/>
  <c r="BC49" i="10"/>
  <c r="BD14" i="10"/>
  <c r="BD49" i="10"/>
  <c r="BD16" i="10"/>
  <c r="BD18" i="10"/>
  <c r="BD20" i="10"/>
  <c r="BD24" i="10"/>
  <c r="AS111" i="10"/>
  <c r="AS112" i="10"/>
  <c r="AS113" i="10"/>
  <c r="AS110" i="10"/>
  <c r="AV103" i="10"/>
  <c r="AS103" i="10" s="1"/>
  <c r="AU105" i="10"/>
  <c r="AS105" i="10" s="1"/>
  <c r="AS109" i="10"/>
  <c r="AU102" i="10"/>
  <c r="AS102" i="10" s="1"/>
  <c r="AU104" i="10"/>
  <c r="AS104" i="10" s="1"/>
  <c r="AU98" i="10"/>
  <c r="AS98" i="10" s="1"/>
  <c r="AU66" i="10"/>
  <c r="AS66" i="10" s="1"/>
  <c r="AU67" i="10"/>
  <c r="AS67" i="10" s="1"/>
  <c r="AU86" i="10"/>
  <c r="AS86" i="10" s="1"/>
  <c r="AU87" i="10"/>
  <c r="AS87" i="10" s="1"/>
  <c r="AV71" i="10"/>
  <c r="AW71" i="10"/>
  <c r="AV96" i="10"/>
  <c r="AS96" i="10" s="1"/>
  <c r="AU71" i="10"/>
  <c r="AU72" i="10"/>
  <c r="AV72" i="10"/>
  <c r="AV97" i="10"/>
  <c r="AS97" i="10" s="1"/>
  <c r="BC8" i="10"/>
  <c r="AX6" i="10"/>
  <c r="AY6" i="10"/>
  <c r="AZ6" i="10"/>
  <c r="BA6" i="10"/>
  <c r="BB6" i="10"/>
  <c r="BC6" i="10"/>
  <c r="BD6" i="10"/>
  <c r="AV7" i="10"/>
  <c r="AY7" i="10"/>
  <c r="BD8" i="10"/>
  <c r="AU8" i="10"/>
  <c r="AV8" i="10"/>
  <c r="AW8" i="10"/>
  <c r="AX8" i="10"/>
  <c r="AY8" i="10"/>
  <c r="AZ8" i="10"/>
  <c r="AU7" i="10"/>
  <c r="BA8" i="10"/>
  <c r="AW7" i="10"/>
  <c r="AX7" i="10"/>
  <c r="AU93" i="10"/>
  <c r="AS93" i="10" s="1"/>
  <c r="AZ7" i="10"/>
  <c r="AU94" i="10"/>
  <c r="BA7" i="10"/>
  <c r="AV6" i="10"/>
  <c r="BB7" i="10"/>
  <c r="AW6" i="10"/>
  <c r="BC7" i="10"/>
  <c r="BB12" i="8"/>
  <c r="BC12" i="8"/>
  <c r="BD12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X5" i="8"/>
  <c r="AZ12" i="8"/>
  <c r="BE12" i="8"/>
  <c r="BG12" i="8"/>
  <c r="BH12" i="8"/>
  <c r="BI12" i="8"/>
  <c r="BG8" i="8"/>
  <c r="BF6" i="8"/>
  <c r="BG6" i="8"/>
  <c r="AZ8" i="8"/>
  <c r="BA8" i="8"/>
  <c r="BB8" i="8"/>
  <c r="BH6" i="8"/>
  <c r="BC8" i="8"/>
  <c r="BD8" i="8"/>
  <c r="BE8" i="8"/>
  <c r="BI6" i="8"/>
  <c r="BB7" i="8"/>
  <c r="BA6" i="8"/>
  <c r="BF7" i="8"/>
  <c r="BB6" i="8"/>
  <c r="BG7" i="8"/>
  <c r="BC6" i="8"/>
  <c r="BH7" i="8"/>
  <c r="BI7" i="8"/>
  <c r="AZ7" i="8"/>
  <c r="BD6" i="8"/>
  <c r="BE6" i="8"/>
  <c r="BA7" i="8"/>
  <c r="BF8" i="8"/>
  <c r="BC7" i="8"/>
  <c r="BH8" i="8"/>
  <c r="BD7" i="8"/>
  <c r="AZ26" i="10"/>
  <c r="AS41" i="10"/>
  <c r="AS106" i="10"/>
  <c r="AU33" i="10"/>
  <c r="BC26" i="10"/>
  <c r="BA26" i="10"/>
  <c r="AX49" i="10"/>
  <c r="AX12" i="10"/>
  <c r="AV33" i="10"/>
  <c r="AV12" i="10"/>
  <c r="AV32" i="10"/>
  <c r="AV21" i="10"/>
  <c r="AU21" i="10"/>
  <c r="BB49" i="10"/>
  <c r="BA49" i="10"/>
  <c r="AT126" i="11"/>
  <c r="AR126" i="11" s="1"/>
  <c r="AT112" i="11"/>
  <c r="AR112" i="11" s="1"/>
  <c r="AR111" i="11"/>
  <c r="AT113" i="11"/>
  <c r="AR113" i="11" s="1"/>
  <c r="AT23" i="11"/>
  <c r="AT114" i="11"/>
  <c r="AR114" i="11" s="1"/>
  <c r="AT91" i="11"/>
  <c r="AR91" i="11" s="1"/>
  <c r="AT107" i="11"/>
  <c r="AR107" i="11" s="1"/>
  <c r="AY33" i="11"/>
  <c r="AU47" i="11"/>
  <c r="AR47" i="11" s="1"/>
  <c r="AU67" i="11"/>
  <c r="AY66" i="11"/>
  <c r="AV66" i="11"/>
  <c r="AV80" i="11"/>
  <c r="AT79" i="11"/>
  <c r="AU66" i="11"/>
  <c r="AR5" i="11"/>
  <c r="AU27" i="11"/>
  <c r="AT119" i="11"/>
  <c r="AR119" i="11" s="1"/>
  <c r="AR52" i="11"/>
  <c r="AU77" i="11"/>
  <c r="AY27" i="11"/>
  <c r="AR118" i="11"/>
  <c r="AV75" i="11"/>
  <c r="AU58" i="11"/>
  <c r="AU79" i="11"/>
  <c r="AV45" i="11"/>
  <c r="AV69" i="11"/>
  <c r="AY32" i="11"/>
  <c r="AR41" i="11"/>
  <c r="AY26" i="11"/>
  <c r="AY12" i="11"/>
  <c r="AV26" i="11"/>
  <c r="AX12" i="11"/>
  <c r="AY78" i="11"/>
  <c r="AR74" i="11"/>
  <c r="AY67" i="11"/>
  <c r="AT56" i="11"/>
  <c r="AT31" i="11"/>
  <c r="AU26" i="11"/>
  <c r="AT12" i="11"/>
  <c r="AU78" i="11"/>
  <c r="AV67" i="11"/>
  <c r="AT67" i="11"/>
  <c r="AW42" i="11"/>
  <c r="AT25" i="11"/>
  <c r="AY11" i="11"/>
  <c r="AU124" i="11"/>
  <c r="AR124" i="11" s="1"/>
  <c r="AY77" i="11"/>
  <c r="AU48" i="11"/>
  <c r="AV42" i="11"/>
  <c r="AV35" i="11"/>
  <c r="AV77" i="11"/>
  <c r="AT70" i="11"/>
  <c r="AR63" i="11"/>
  <c r="AT48" i="11"/>
  <c r="AU34" i="11"/>
  <c r="AX30" i="11"/>
  <c r="AW15" i="11"/>
  <c r="AU8" i="11"/>
  <c r="AU120" i="11"/>
  <c r="AR120" i="11" s="1"/>
  <c r="AX66" i="11"/>
  <c r="AW53" i="11"/>
  <c r="AY44" i="11"/>
  <c r="AT34" i="11"/>
  <c r="AU30" i="11"/>
  <c r="AW26" i="11"/>
  <c r="AV15" i="11"/>
  <c r="AT57" i="11"/>
  <c r="AX44" i="11"/>
  <c r="AT30" i="11"/>
  <c r="AU15" i="11"/>
  <c r="AW11" i="11"/>
  <c r="AV7" i="11"/>
  <c r="AV11" i="11"/>
  <c r="AX56" i="11"/>
  <c r="AU44" i="11"/>
  <c r="AU33" i="11"/>
  <c r="AV29" i="11"/>
  <c r="AY14" i="11"/>
  <c r="AT7" i="11"/>
  <c r="AV44" i="11"/>
  <c r="AU56" i="11"/>
  <c r="AT46" i="11"/>
  <c r="AT18" i="11"/>
  <c r="AR18" i="11" s="1"/>
  <c r="AU14" i="11"/>
  <c r="AV43" i="11"/>
  <c r="AX67" i="11"/>
  <c r="AW64" i="11"/>
  <c r="AY45" i="11"/>
  <c r="AV32" i="11"/>
  <c r="AT28" i="11"/>
  <c r="AV24" i="11"/>
  <c r="AV17" i="11"/>
  <c r="AV13" i="11"/>
  <c r="AX9" i="11"/>
  <c r="AW67" i="11"/>
  <c r="AV64" i="11"/>
  <c r="AU59" i="11"/>
  <c r="AV55" i="11"/>
  <c r="AX45" i="11"/>
  <c r="AU32" i="11"/>
  <c r="AT13" i="11"/>
  <c r="AW9" i="11"/>
  <c r="AW45" i="11"/>
  <c r="AV9" i="11"/>
  <c r="AU9" i="11"/>
  <c r="AU45" i="11"/>
  <c r="AT9" i="11"/>
  <c r="AT54" i="11"/>
  <c r="AR54" i="11" s="1"/>
  <c r="AT45" i="11"/>
  <c r="AR22" i="11"/>
  <c r="AY15" i="11"/>
  <c r="AT58" i="11"/>
  <c r="AX15" i="11"/>
  <c r="AW26" i="10"/>
  <c r="BB20" i="10"/>
  <c r="AZ16" i="10"/>
  <c r="BC20" i="10"/>
  <c r="AV26" i="10"/>
  <c r="BA20" i="10"/>
  <c r="AU16" i="10"/>
  <c r="AU26" i="10"/>
  <c r="AW20" i="10"/>
  <c r="AZ49" i="10"/>
  <c r="AY49" i="10"/>
  <c r="BA32" i="10"/>
  <c r="AX18" i="10"/>
  <c r="AV13" i="10"/>
  <c r="AX24" i="10"/>
  <c r="AX16" i="10"/>
  <c r="AW29" i="10"/>
  <c r="AW24" i="10"/>
  <c r="BB18" i="10"/>
  <c r="AW16" i="10"/>
  <c r="AX26" i="10"/>
  <c r="BA18" i="10"/>
  <c r="AZ18" i="10"/>
  <c r="AZ27" i="10"/>
  <c r="AZ17" i="10"/>
  <c r="AZ38" i="10"/>
  <c r="AZ25" i="10"/>
  <c r="AV49" i="10"/>
  <c r="AU38" i="10"/>
  <c r="BB34" i="10"/>
  <c r="AX27" i="10"/>
  <c r="AX25" i="10"/>
  <c r="AV17" i="10"/>
  <c r="AW35" i="10"/>
  <c r="AZ20" i="10"/>
  <c r="AW49" i="10"/>
  <c r="AW27" i="10"/>
  <c r="AW25" i="10"/>
  <c r="AU17" i="10"/>
  <c r="BC38" i="10"/>
  <c r="AU35" i="10"/>
  <c r="AW44" i="10"/>
  <c r="AU44" i="10"/>
  <c r="BA38" i="10"/>
  <c r="AX17" i="10"/>
  <c r="BB14" i="10"/>
  <c r="AV43" i="10"/>
  <c r="BC30" i="10"/>
  <c r="AU25" i="10"/>
  <c r="AY27" i="10"/>
  <c r="AZ30" i="10"/>
  <c r="AZ21" i="10"/>
  <c r="AV19" i="10"/>
  <c r="AY13" i="10"/>
  <c r="AY33" i="10"/>
  <c r="AW21" i="10"/>
  <c r="AX13" i="10"/>
  <c r="BA24" i="10"/>
  <c r="AS88" i="10"/>
  <c r="AZ35" i="10"/>
  <c r="AW34" i="10"/>
  <c r="AX31" i="10"/>
  <c r="AU30" i="10"/>
  <c r="BB28" i="10"/>
  <c r="AV27" i="10"/>
  <c r="AZ24" i="10"/>
  <c r="AY19" i="10"/>
  <c r="AV18" i="10"/>
  <c r="BC16" i="10"/>
  <c r="AW15" i="10"/>
  <c r="BA12" i="10"/>
  <c r="AT86" i="11"/>
  <c r="AX78" i="11"/>
  <c r="AY55" i="11"/>
  <c r="AV53" i="11"/>
  <c r="AX33" i="11"/>
  <c r="AY29" i="11"/>
  <c r="AX27" i="11"/>
  <c r="AT15" i="11"/>
  <c r="AU11" i="11"/>
  <c r="AS68" i="10"/>
  <c r="AY35" i="10"/>
  <c r="AV34" i="10"/>
  <c r="BC32" i="10"/>
  <c r="AW31" i="10"/>
  <c r="BA28" i="10"/>
  <c r="AU27" i="10"/>
  <c r="AY24" i="10"/>
  <c r="AX19" i="10"/>
  <c r="AU18" i="10"/>
  <c r="BB16" i="10"/>
  <c r="AV15" i="10"/>
  <c r="AZ12" i="10"/>
  <c r="AR121" i="11"/>
  <c r="AW78" i="11"/>
  <c r="AV76" i="11"/>
  <c r="AT69" i="11"/>
  <c r="AV57" i="11"/>
  <c r="AX55" i="11"/>
  <c r="AW33" i="11"/>
  <c r="AV31" i="11"/>
  <c r="AX29" i="11"/>
  <c r="AW27" i="11"/>
  <c r="AV25" i="11"/>
  <c r="AT17" i="11"/>
  <c r="AT11" i="11"/>
  <c r="AX35" i="10"/>
  <c r="AU34" i="10"/>
  <c r="BB32" i="10"/>
  <c r="AV31" i="10"/>
  <c r="AZ28" i="10"/>
  <c r="AW19" i="10"/>
  <c r="AU15" i="10"/>
  <c r="AY12" i="10"/>
  <c r="AV78" i="11"/>
  <c r="AV33" i="11"/>
  <c r="AV27" i="11"/>
  <c r="AY28" i="10"/>
  <c r="AW6" i="11"/>
  <c r="AY14" i="10"/>
  <c r="AU31" i="10"/>
  <c r="AT76" i="11"/>
  <c r="AV35" i="10"/>
  <c r="AZ32" i="10"/>
  <c r="AX28" i="10"/>
  <c r="AY25" i="10"/>
  <c r="AV24" i="10"/>
  <c r="AU19" i="10"/>
  <c r="AY16" i="10"/>
  <c r="AZ13" i="10"/>
  <c r="AW12" i="10"/>
  <c r="AT78" i="11"/>
  <c r="AU55" i="11"/>
  <c r="AT33" i="11"/>
  <c r="AU29" i="11"/>
  <c r="AT27" i="11"/>
  <c r="AY8" i="11"/>
  <c r="AV6" i="11"/>
  <c r="AY32" i="10"/>
  <c r="AZ29" i="10"/>
  <c r="AW28" i="10"/>
  <c r="AU24" i="10"/>
  <c r="AT80" i="11"/>
  <c r="AV68" i="11"/>
  <c r="AT55" i="11"/>
  <c r="AT35" i="11"/>
  <c r="AT29" i="11"/>
  <c r="AV16" i="11"/>
  <c r="AX14" i="11"/>
  <c r="AW12" i="11"/>
  <c r="AV10" i="11"/>
  <c r="AR10" i="11" s="1"/>
  <c r="AX8" i="11"/>
  <c r="AX32" i="10"/>
  <c r="AY29" i="10"/>
  <c r="AV28" i="10"/>
  <c r="AY20" i="10"/>
  <c r="AU12" i="10"/>
  <c r="AV12" i="11"/>
  <c r="AY30" i="10"/>
  <c r="AZ33" i="10"/>
  <c r="AW32" i="10"/>
  <c r="AX29" i="10"/>
  <c r="AU28" i="10"/>
  <c r="AX20" i="10"/>
  <c r="AY17" i="10"/>
  <c r="AV16" i="10"/>
  <c r="BC14" i="10"/>
  <c r="AW13" i="10"/>
  <c r="AW75" i="11"/>
  <c r="AT68" i="11"/>
  <c r="AT59" i="11"/>
  <c r="AY56" i="11"/>
  <c r="AT43" i="11"/>
  <c r="AY30" i="11"/>
  <c r="AW24" i="11"/>
  <c r="AT16" i="11"/>
  <c r="AV14" i="11"/>
  <c r="AU12" i="11"/>
  <c r="AV8" i="11"/>
  <c r="AX33" i="10"/>
  <c r="BB30" i="10"/>
  <c r="AV29" i="10"/>
  <c r="AY21" i="10"/>
  <c r="AV20" i="10"/>
  <c r="BA14" i="10"/>
  <c r="AX77" i="11"/>
  <c r="AW56" i="11"/>
  <c r="AX32" i="11"/>
  <c r="AW30" i="11"/>
  <c r="AV28" i="11"/>
  <c r="AT8" i="11"/>
  <c r="BC34" i="10"/>
  <c r="AZ14" i="10"/>
  <c r="AU70" i="11"/>
  <c r="BA34" i="10"/>
  <c r="AX30" i="10"/>
  <c r="BC24" i="10"/>
  <c r="AY18" i="10"/>
  <c r="AZ15" i="10"/>
  <c r="AW14" i="10"/>
  <c r="AV65" i="11"/>
  <c r="AV46" i="11"/>
  <c r="AY34" i="10"/>
  <c r="AZ31" i="10"/>
  <c r="AW30" i="10"/>
  <c r="AY15" i="10"/>
  <c r="AV14" i="10"/>
  <c r="AW86" i="11"/>
  <c r="AU81" i="11"/>
  <c r="AU36" i="11"/>
  <c r="AR36" i="11" s="1"/>
  <c r="AX14" i="10"/>
  <c r="AY31" i="10"/>
  <c r="AZ19" i="10"/>
  <c r="AR81" i="11" l="1"/>
  <c r="AS95" i="10"/>
  <c r="AS94" i="10"/>
  <c r="AR65" i="11"/>
  <c r="AS42" i="10"/>
  <c r="AS55" i="10"/>
  <c r="AS72" i="10"/>
  <c r="AS7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X15" i="8"/>
  <c r="AX16" i="8"/>
  <c r="AX17" i="8"/>
  <c r="AX8" i="8"/>
  <c r="AX6" i="8"/>
  <c r="AX7" i="8"/>
  <c r="AS8" i="10"/>
  <c r="AS6" i="10"/>
  <c r="AS38" i="10"/>
  <c r="AS49" i="10"/>
  <c r="AS44" i="10"/>
  <c r="AS43" i="10"/>
  <c r="AS37" i="10"/>
  <c r="AS27" i="10"/>
  <c r="AS36" i="10"/>
  <c r="AS26" i="10"/>
  <c r="AS71" i="10"/>
  <c r="AR79" i="11"/>
  <c r="AR69" i="11"/>
  <c r="AR66" i="11"/>
  <c r="AR80" i="11"/>
  <c r="AR43" i="11"/>
  <c r="AR76" i="11"/>
  <c r="AR59" i="11"/>
  <c r="AR70" i="11"/>
  <c r="AR75" i="11"/>
  <c r="AR31" i="11"/>
  <c r="AR34" i="11"/>
  <c r="AR46" i="11"/>
  <c r="AR44" i="11"/>
  <c r="AR25" i="11"/>
  <c r="AR6" i="11"/>
  <c r="AR67" i="11"/>
  <c r="AR26" i="11"/>
  <c r="AR53" i="11"/>
  <c r="AR42" i="11"/>
  <c r="AR17" i="11"/>
  <c r="AR13" i="11"/>
  <c r="AR77" i="11"/>
  <c r="AR58" i="11"/>
  <c r="AR9" i="11"/>
  <c r="AR48" i="11"/>
  <c r="AR64" i="11"/>
  <c r="AR35" i="11"/>
  <c r="AR28" i="11"/>
  <c r="AR30" i="11"/>
  <c r="AR12" i="11"/>
  <c r="AR32" i="11"/>
  <c r="AR14" i="11"/>
  <c r="AR11" i="11"/>
  <c r="AR56" i="11"/>
  <c r="AR45" i="11"/>
  <c r="AR24" i="11"/>
  <c r="AR15" i="11"/>
  <c r="AR7" i="11"/>
  <c r="AR57" i="11"/>
  <c r="AS22" i="10"/>
  <c r="AS52" i="10"/>
  <c r="AS25" i="10"/>
  <c r="AS21" i="10"/>
  <c r="AS54" i="10"/>
  <c r="AS50" i="10"/>
  <c r="AS33" i="10"/>
  <c r="AS13" i="10"/>
  <c r="AS17" i="10"/>
  <c r="AS29" i="10"/>
  <c r="AS14" i="10"/>
  <c r="AS19" i="10"/>
  <c r="AS51" i="10"/>
  <c r="AS16" i="10"/>
  <c r="AS24" i="10"/>
  <c r="AS35" i="10"/>
  <c r="AS32" i="10"/>
  <c r="AR27" i="11"/>
  <c r="AS30" i="10"/>
  <c r="AR33" i="11"/>
  <c r="AS34" i="10"/>
  <c r="AS31" i="10"/>
  <c r="AR78" i="11"/>
  <c r="AS12" i="10"/>
  <c r="AR29" i="11"/>
  <c r="AR68" i="11"/>
  <c r="AR86" i="11"/>
  <c r="AR8" i="11"/>
  <c r="AS23" i="10"/>
  <c r="AR55" i="11"/>
  <c r="AR95" i="11"/>
  <c r="AS18" i="10"/>
  <c r="AS15" i="10"/>
  <c r="AS28" i="10"/>
  <c r="AR16" i="11"/>
  <c r="AS53" i="10"/>
  <c r="AS20" i="10"/>
  <c r="C84" i="8"/>
  <c r="C58" i="8"/>
  <c r="C57" i="8"/>
  <c r="C55" i="8"/>
  <c r="C54" i="8"/>
  <c r="C45" i="8"/>
  <c r="C43" i="8"/>
  <c r="C41" i="8"/>
  <c r="C39" i="8"/>
  <c r="C38" i="8"/>
  <c r="C37" i="8"/>
  <c r="C36" i="8"/>
  <c r="C35" i="8"/>
  <c r="C34" i="8"/>
  <c r="C33" i="8"/>
  <c r="C32" i="8"/>
  <c r="C31" i="8"/>
  <c r="C29" i="8"/>
  <c r="C28" i="8"/>
  <c r="C27" i="8"/>
  <c r="C25" i="8"/>
  <c r="C24" i="8"/>
  <c r="C14" i="8"/>
  <c r="C11" i="8"/>
  <c r="C3" i="8"/>
  <c r="C2" i="8"/>
  <c r="C113" i="9"/>
  <c r="C100" i="9"/>
  <c r="C97" i="9"/>
  <c r="C96" i="9"/>
  <c r="C93" i="9"/>
  <c r="C92" i="9"/>
  <c r="C91" i="9"/>
  <c r="C90" i="9"/>
  <c r="C83" i="9"/>
  <c r="C82" i="9"/>
  <c r="C81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2" i="9"/>
  <c r="C51" i="9"/>
  <c r="C5" i="9"/>
  <c r="C3" i="9"/>
  <c r="C2" i="9"/>
  <c r="C12" i="8"/>
  <c r="AS99" i="9"/>
  <c r="AV95" i="9"/>
  <c r="AU95" i="9"/>
  <c r="AS58" i="9"/>
  <c r="AS56" i="9"/>
  <c r="AV55" i="9"/>
  <c r="AV52" i="9"/>
  <c r="AU52" i="9"/>
  <c r="AV5" i="9"/>
  <c r="AU5" i="9"/>
  <c r="AV96" i="9" l="1"/>
  <c r="AS96" i="9" s="1"/>
  <c r="AW53" i="9"/>
  <c r="AV53" i="9"/>
  <c r="AU53" i="9"/>
  <c r="AV54" i="9"/>
  <c r="AU54" i="9"/>
  <c r="AX66" i="9"/>
  <c r="BD66" i="9"/>
  <c r="AV70" i="9"/>
  <c r="BD70" i="9"/>
  <c r="AZ71" i="9"/>
  <c r="BD71" i="9"/>
  <c r="AZ72" i="9"/>
  <c r="BD72" i="9"/>
  <c r="AW69" i="9"/>
  <c r="BD69" i="9"/>
  <c r="AZ67" i="9"/>
  <c r="BD67" i="9"/>
  <c r="AZ59" i="9"/>
  <c r="BD59" i="9"/>
  <c r="AZ60" i="9"/>
  <c r="BD60" i="9"/>
  <c r="AV61" i="9"/>
  <c r="BD61" i="9"/>
  <c r="AY65" i="9"/>
  <c r="BD65" i="9"/>
  <c r="AW68" i="9"/>
  <c r="BD68" i="9"/>
  <c r="AW62" i="9"/>
  <c r="BD62" i="9"/>
  <c r="AZ63" i="9"/>
  <c r="BD63" i="9"/>
  <c r="AY64" i="9"/>
  <c r="BD64" i="9"/>
  <c r="AV72" i="9"/>
  <c r="AW70" i="9"/>
  <c r="AU70" i="9"/>
  <c r="BA62" i="9"/>
  <c r="AW65" i="9"/>
  <c r="AW60" i="9"/>
  <c r="BC72" i="9"/>
  <c r="AX72" i="9"/>
  <c r="BB72" i="9"/>
  <c r="AU65" i="9"/>
  <c r="AX70" i="9"/>
  <c r="BB71" i="9"/>
  <c r="AX68" i="9"/>
  <c r="BA70" i="9"/>
  <c r="AX65" i="9"/>
  <c r="AZ69" i="9"/>
  <c r="AX63" i="9"/>
  <c r="BB68" i="9"/>
  <c r="AY72" i="9"/>
  <c r="BC66" i="9"/>
  <c r="AY71" i="9"/>
  <c r="BA66" i="9"/>
  <c r="AY70" i="9"/>
  <c r="AZ65" i="9"/>
  <c r="AY66" i="9"/>
  <c r="BB64" i="9"/>
  <c r="AU71" i="9"/>
  <c r="BB63" i="9"/>
  <c r="AV62" i="9"/>
  <c r="AU69" i="9"/>
  <c r="AZ61" i="9"/>
  <c r="AV60" i="9"/>
  <c r="AU66" i="9"/>
  <c r="BB60" i="9"/>
  <c r="AV69" i="9"/>
  <c r="AW67" i="9"/>
  <c r="AY63" i="9"/>
  <c r="AU62" i="9"/>
  <c r="BC70" i="9"/>
  <c r="BC62" i="9"/>
  <c r="AV68" i="9"/>
  <c r="AW66" i="9"/>
  <c r="AX64" i="9"/>
  <c r="AY62" i="9"/>
  <c r="AU61" i="9"/>
  <c r="BB70" i="9"/>
  <c r="BB66" i="9"/>
  <c r="BB62" i="9"/>
  <c r="AV66" i="9"/>
  <c r="AW64" i="9"/>
  <c r="AX62" i="9"/>
  <c r="AY60" i="9"/>
  <c r="AU59" i="9"/>
  <c r="AZ70" i="9"/>
  <c r="AZ66" i="9"/>
  <c r="AZ62" i="9"/>
  <c r="AV67" i="9"/>
  <c r="AV65" i="9"/>
  <c r="AW63" i="9"/>
  <c r="AX61" i="9"/>
  <c r="AY59" i="9"/>
  <c r="BC69" i="9"/>
  <c r="BC65" i="9"/>
  <c r="BC61" i="9"/>
  <c r="AV64" i="9"/>
  <c r="AX60" i="9"/>
  <c r="BB69" i="9"/>
  <c r="BB65" i="9"/>
  <c r="BB61" i="9"/>
  <c r="AY61" i="9"/>
  <c r="AU60" i="9"/>
  <c r="AV63" i="9"/>
  <c r="AW61" i="9"/>
  <c r="AX59" i="9"/>
  <c r="AU72" i="9"/>
  <c r="BA69" i="9"/>
  <c r="BA65" i="9"/>
  <c r="BA61" i="9"/>
  <c r="AW59" i="9"/>
  <c r="BC68" i="9"/>
  <c r="BC64" i="9"/>
  <c r="BC60" i="9"/>
  <c r="AV59" i="9"/>
  <c r="AX71" i="9"/>
  <c r="AY69" i="9"/>
  <c r="AU68" i="9"/>
  <c r="BA72" i="9"/>
  <c r="BA68" i="9"/>
  <c r="BA64" i="9"/>
  <c r="BA60" i="9"/>
  <c r="AW72" i="9"/>
  <c r="AY68" i="9"/>
  <c r="AU67" i="9"/>
  <c r="AZ68" i="9"/>
  <c r="AZ64" i="9"/>
  <c r="AW71" i="9"/>
  <c r="AX69" i="9"/>
  <c r="AY67" i="9"/>
  <c r="BC71" i="9"/>
  <c r="BC67" i="9"/>
  <c r="BC63" i="9"/>
  <c r="BC59" i="9"/>
  <c r="AV71" i="9"/>
  <c r="AX67" i="9"/>
  <c r="AU64" i="9"/>
  <c r="BA71" i="9"/>
  <c r="BA67" i="9"/>
  <c r="BA63" i="9"/>
  <c r="BA59" i="9"/>
  <c r="BB67" i="9"/>
  <c r="BB59" i="9"/>
  <c r="AU63" i="9"/>
  <c r="AS92" i="9"/>
  <c r="AS5" i="9"/>
  <c r="AS95" i="9"/>
  <c r="AS52" i="9"/>
  <c r="AW55" i="9"/>
  <c r="AS77" i="9"/>
  <c r="AU55" i="9"/>
  <c r="AS53" i="9" l="1"/>
  <c r="AS97" i="9"/>
  <c r="AS7" i="9"/>
  <c r="AS100" i="9"/>
  <c r="AS63" i="9"/>
  <c r="AS69" i="9"/>
  <c r="AS71" i="9"/>
  <c r="AS60" i="9"/>
  <c r="AS66" i="9"/>
  <c r="AS64" i="9"/>
  <c r="AS62" i="9"/>
  <c r="AS61" i="9"/>
  <c r="AS67" i="9"/>
  <c r="AS72" i="9"/>
  <c r="AS73" i="9"/>
  <c r="AS70" i="9"/>
  <c r="AS68" i="9"/>
  <c r="AS59" i="9"/>
  <c r="AS65" i="9"/>
  <c r="AS55" i="9"/>
  <c r="AS83" i="9"/>
  <c r="AS8" i="9"/>
  <c r="AS6" i="9"/>
  <c r="AS54" i="9"/>
  <c r="AX57" i="8" l="1"/>
  <c r="AX56" i="8"/>
  <c r="AX41" i="8"/>
  <c r="AX36" i="8"/>
  <c r="AX32" i="8"/>
  <c r="AX29" i="8"/>
  <c r="BA25" i="8"/>
  <c r="AZ25" i="8"/>
  <c r="AZ13" i="8"/>
  <c r="BA11" i="8"/>
  <c r="AZ11" i="8"/>
  <c r="BB44" i="8" l="1"/>
  <c r="BA44" i="8"/>
  <c r="BC44" i="8"/>
  <c r="AZ44" i="8"/>
  <c r="BA40" i="8"/>
  <c r="AZ40" i="8"/>
  <c r="AZ28" i="8"/>
  <c r="BA28" i="8"/>
  <c r="BB28" i="8"/>
  <c r="BB26" i="8"/>
  <c r="BA26" i="8"/>
  <c r="AZ26" i="8"/>
  <c r="BF35" i="8"/>
  <c r="AZ35" i="8"/>
  <c r="BE35" i="8"/>
  <c r="BD35" i="8"/>
  <c r="BC35" i="8"/>
  <c r="BB35" i="8"/>
  <c r="BH35" i="8"/>
  <c r="BI35" i="8"/>
  <c r="BA35" i="8"/>
  <c r="BG35" i="8"/>
  <c r="BB33" i="8"/>
  <c r="BI33" i="8"/>
  <c r="BA33" i="8"/>
  <c r="BC33" i="8"/>
  <c r="BH33" i="8"/>
  <c r="AZ33" i="8"/>
  <c r="BG33" i="8"/>
  <c r="BF33" i="8"/>
  <c r="BD33" i="8"/>
  <c r="BE33" i="8"/>
  <c r="BH34" i="8"/>
  <c r="AZ34" i="8"/>
  <c r="BG34" i="8"/>
  <c r="BB34" i="8"/>
  <c r="BF34" i="8"/>
  <c r="BE34" i="8"/>
  <c r="BD34" i="8"/>
  <c r="BI34" i="8"/>
  <c r="BC34" i="8"/>
  <c r="BA34" i="8"/>
  <c r="BA27" i="8"/>
  <c r="AZ27" i="8"/>
  <c r="BI13" i="8"/>
  <c r="BH13" i="8"/>
  <c r="BG13" i="8"/>
  <c r="BF13" i="8"/>
  <c r="BE13" i="8"/>
  <c r="AX11" i="8"/>
  <c r="AX25" i="8"/>
  <c r="AX60" i="8"/>
  <c r="AX44" i="8" l="1"/>
  <c r="AX40" i="8"/>
  <c r="AX63" i="8"/>
  <c r="AX26" i="8"/>
  <c r="AX20" i="8"/>
  <c r="AX18" i="8"/>
  <c r="AX21" i="8"/>
  <c r="AX23" i="8"/>
  <c r="AX22" i="8"/>
  <c r="AX19" i="8"/>
  <c r="AX13" i="8"/>
  <c r="AX27" i="8"/>
  <c r="AX35" i="8"/>
  <c r="AX14" i="8"/>
  <c r="AX28" i="8"/>
  <c r="AX12" i="8"/>
  <c r="AX34" i="8"/>
  <c r="AX33" i="8"/>
  <c r="E23" i="4" l="1"/>
</calcChain>
</file>

<file path=xl/sharedStrings.xml><?xml version="1.0" encoding="utf-8"?>
<sst xmlns="http://schemas.openxmlformats.org/spreadsheetml/2006/main" count="14904" uniqueCount="1123">
  <si>
    <t>eoghanTemplate</t>
  </si>
  <si>
    <t>realWorldTemplate</t>
  </si>
  <si>
    <t>Notes</t>
  </si>
  <si>
    <t>TP_BEGIN</t>
  </si>
  <si>
    <t>COMPOSITE</t>
  </si>
  <si>
    <t>COMPOSITE_BEGIN</t>
  </si>
  <si>
    <t>COMPOSITE_END</t>
  </si>
  <si>
    <t>TP_END</t>
  </si>
  <si>
    <t>mbistRepairCORE</t>
  </si>
  <si>
    <t>PrimeMbistVminSearchTestMethod</t>
  </si>
  <si>
    <t>mbistRepairSOC</t>
  </si>
  <si>
    <t>mbistPostRepair</t>
  </si>
  <si>
    <t>mbistRaster</t>
  </si>
  <si>
    <t>MbistRasterTC</t>
  </si>
  <si>
    <t>Files not setup yet</t>
  </si>
  <si>
    <t>fuseConfig</t>
  </si>
  <si>
    <t>PrimePatConfigTestMethod</t>
  </si>
  <si>
    <t>patConfig</t>
  </si>
  <si>
    <t>vminTc</t>
  </si>
  <si>
    <t>PrimeVminSearchTestMethod</t>
  </si>
  <si>
    <t>Need to update based on existing products</t>
  </si>
  <si>
    <t>hvqk</t>
  </si>
  <si>
    <t>PrimeHvqkTestMethod</t>
  </si>
  <si>
    <t>Need to compare to existing product</t>
  </si>
  <si>
    <t>capturePackets</t>
  </si>
  <si>
    <t>iCCapturePacketsTest</t>
  </si>
  <si>
    <t>pbistRepair</t>
  </si>
  <si>
    <t>iCRepairTest</t>
  </si>
  <si>
    <t>pbistRepair2Fuse</t>
  </si>
  <si>
    <t>vfdmUserFunc</t>
  </si>
  <si>
    <t>iCUserFuncTest</t>
  </si>
  <si>
    <t>vfdmRun</t>
  </si>
  <si>
    <t>iCVFDMTest</t>
  </si>
  <si>
    <t>hsrPre</t>
  </si>
  <si>
    <t>iCHSRTest</t>
  </si>
  <si>
    <t>hsrPost</t>
  </si>
  <si>
    <t>pbistLsaHry</t>
  </si>
  <si>
    <t>PrimeLSARasterTestMethod</t>
  </si>
  <si>
    <t>pbistLsaRaster</t>
  </si>
  <si>
    <t>auxiliary</t>
  </si>
  <si>
    <t>AuxiliaryTC</t>
  </si>
  <si>
    <t>evgScreen</t>
  </si>
  <si>
    <t>iCScreenTest</t>
  </si>
  <si>
    <t>primeShmoo</t>
  </si>
  <si>
    <t>PrimeShmooTestMethod</t>
  </si>
  <si>
    <t>Setting up files</t>
  </si>
  <si>
    <t>Design</t>
  </si>
  <si>
    <t>Mode</t>
  </si>
  <si>
    <t>IB</t>
  </si>
  <si>
    <t>PBIST</t>
  </si>
  <si>
    <t>SSA</t>
  </si>
  <si>
    <t>LSA</t>
  </si>
  <si>
    <t>ROM</t>
  </si>
  <si>
    <t>ALL</t>
  </si>
  <si>
    <t>MBIST</t>
  </si>
  <si>
    <t>COLD FB</t>
  </si>
  <si>
    <t>HOT FB</t>
  </si>
  <si>
    <t>Module</t>
  </si>
  <si>
    <t>BEGIN</t>
  </si>
  <si>
    <t>PRE</t>
  </si>
  <si>
    <t>STRESS</t>
  </si>
  <si>
    <t>POST</t>
  </si>
  <si>
    <t>END KS</t>
  </si>
  <si>
    <t>END VMAX</t>
  </si>
  <si>
    <t>END HFM</t>
  </si>
  <si>
    <t>END TFM</t>
  </si>
  <si>
    <t>END XTFM</t>
  </si>
  <si>
    <t>END</t>
  </si>
  <si>
    <t>CCF</t>
  </si>
  <si>
    <t>21/61</t>
  </si>
  <si>
    <t>CORE</t>
  </si>
  <si>
    <t>VPU</t>
  </si>
  <si>
    <t>DE_IPU</t>
  </si>
  <si>
    <t>SOC</t>
  </si>
  <si>
    <t>ATOM</t>
  </si>
  <si>
    <t>20/60</t>
  </si>
  <si>
    <t>Examples</t>
  </si>
  <si>
    <t>FB</t>
  </si>
  <si>
    <t>Counter</t>
  </si>
  <si>
    <t>PHEOBIN</t>
  </si>
  <si>
    <t>CoreSSAPreHvqkFailure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</si>
  <si>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</si>
  <si>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</si>
  <si>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</si>
  <si>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</si>
  <si>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</si>
  <si>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</si>
  <si>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</si>
  <si>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</si>
  <si>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Flow</t>
  </si>
  <si>
    <t>Template</t>
  </si>
  <si>
    <t>TemplateLookup</t>
  </si>
  <si>
    <t>TestName</t>
  </si>
  <si>
    <t>IP</t>
  </si>
  <si>
    <t>TestType</t>
  </si>
  <si>
    <t>EdcKill</t>
  </si>
  <si>
    <t>DFT</t>
  </si>
  <si>
    <t>PowerRail</t>
  </si>
  <si>
    <t>VoltageCorner</t>
  </si>
  <si>
    <t>FreqCorner</t>
  </si>
  <si>
    <t>NameEnding</t>
  </si>
  <si>
    <t>Levels</t>
  </si>
  <si>
    <t>Timings</t>
  </si>
  <si>
    <t>plist</t>
  </si>
  <si>
    <t>YAxisParam</t>
  </si>
  <si>
    <t>bypassGlobal</t>
  </si>
  <si>
    <t>Supply</t>
  </si>
  <si>
    <t>SetPointsPlistMode</t>
  </si>
  <si>
    <t>SetPointsPreInstance</t>
  </si>
  <si>
    <t>jsonPatConfig</t>
  </si>
  <si>
    <t>jsonSetPoint</t>
  </si>
  <si>
    <t>baseNumber</t>
  </si>
  <si>
    <t>SearchMode</t>
  </si>
  <si>
    <t>VFDM</t>
  </si>
  <si>
    <t>resultToken</t>
  </si>
  <si>
    <t>repairTag</t>
  </si>
  <si>
    <t>repairLabel</t>
  </si>
  <si>
    <t>modeOfDecoding</t>
  </si>
  <si>
    <t>rasterDataLog</t>
  </si>
  <si>
    <t>killEnabled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</si>
  <si>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</si>
  <si>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</si>
  <si>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</si>
  <si>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</si>
  <si>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</si>
  <si>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</si>
  <si>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</si>
  <si>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</si>
  <si>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</si>
  <si>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</si>
  <si>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</si>
  <si>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</si>
  <si>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TP</t>
  </si>
  <si>
    <t>L2_SSA_NOM_REP</t>
  </si>
  <si>
    <t>1,2</t>
  </si>
  <si>
    <t>HRY</t>
  </si>
  <si>
    <t>E</t>
  </si>
  <si>
    <t>TITO</t>
  </si>
  <si>
    <t>NOM</t>
  </si>
  <si>
    <t>LFM</t>
  </si>
  <si>
    <t>L2_ALL_PRE_HRY</t>
  </si>
  <si>
    <t>BASE::SBF_nom_lvl</t>
  </si>
  <si>
    <t>BASE::cpu_ctf_timing_tclk100_cclk200_bclk400</t>
  </si>
  <si>
    <t>array_pbist_hry_tito_atom_direct_ssa_list</t>
  </si>
  <si>
    <t>VCCL2_HV</t>
  </si>
  <si>
    <t>Global</t>
  </si>
  <si>
    <t>MAarr:atom_clk:1700MHz</t>
  </si>
  <si>
    <t>1,2,3</t>
  </si>
  <si>
    <t>CAPTURE</t>
  </si>
  <si>
    <t>L2_DAT_CAPTURE</t>
  </si>
  <si>
    <t>array_pbist_raster_tito_atom_direct_ssa_l2_data_list</t>
  </si>
  <si>
    <t>L2DAT</t>
  </si>
  <si>
    <t>REPAIR</t>
  </si>
  <si>
    <t>L2_DAT_REPAIR</t>
  </si>
  <si>
    <t>l2d</t>
  </si>
  <si>
    <t>raster</t>
  </si>
  <si>
    <t>T-File</t>
  </si>
  <si>
    <t>1,2,3,4,5</t>
  </si>
  <si>
    <t>L2_DAT_REPAIR_TO_FUSE</t>
  </si>
  <si>
    <t>None</t>
  </si>
  <si>
    <t>L2_C6S_CAPTURE</t>
  </si>
  <si>
    <t>array_pbist_raster_tito_atom_direct_ssa_l2_c6s_list</t>
  </si>
  <si>
    <t>L2C6S</t>
  </si>
  <si>
    <t>L2_C6S_REPAIR</t>
  </si>
  <si>
    <t>l2c6</t>
  </si>
  <si>
    <t>L2_C6S_REPAIR_TO_FUSE</t>
  </si>
  <si>
    <t>L2_TSP_CAPTURE</t>
  </si>
  <si>
    <t>array_pbist_raster_tito_atom_direct_ssa_l2_tsp_list</t>
  </si>
  <si>
    <t>L2TSP</t>
  </si>
  <si>
    <t>L2_TSP_REPAIR</t>
  </si>
  <si>
    <t>l2tsp</t>
  </si>
  <si>
    <t>L2_TSP_REPAIR_TO_FUSE</t>
  </si>
  <si>
    <t>X</t>
  </si>
  <si>
    <t>L2_ALL_VFDM</t>
  </si>
  <si>
    <t>x</t>
  </si>
  <si>
    <t>UF</t>
  </si>
  <si>
    <t>L2_ALL_VFDM_APPLY</t>
  </si>
  <si>
    <t>L2_ALL_FUSE</t>
  </si>
  <si>
    <t>L2_ALL_POST_HRY</t>
  </si>
  <si>
    <t>AUX</t>
  </si>
  <si>
    <t>REP_FLAG_L2_NOM</t>
  </si>
  <si>
    <t>G.U.S.DEFECTREPAIR_ATOM</t>
  </si>
  <si>
    <t>L2_SSA_MIN_REP</t>
  </si>
  <si>
    <t>VMIN</t>
  </si>
  <si>
    <t>MIN</t>
  </si>
  <si>
    <t>L2_PRE_REPAIR_SEARCH</t>
  </si>
  <si>
    <t>array_pbist_tito_atomclk_sort_lfm_atomcore_ks_l2_lsa_list</t>
  </si>
  <si>
    <t>Search</t>
  </si>
  <si>
    <t>L2_ALL_VFDM_MIN</t>
  </si>
  <si>
    <t>L2_ALL_VFDM_APPLY_MIN</t>
  </si>
  <si>
    <t>L2_ALL_FUSE_MIN</t>
  </si>
  <si>
    <t>REP_FLAG_L2_MIN</t>
  </si>
  <si>
    <t>G.U.S.DEFECTREPAIR_ATOM_VMIN</t>
  </si>
  <si>
    <t>L2_POST_REPAIR_SEARCH</t>
  </si>
  <si>
    <t>Local</t>
  </si>
  <si>
    <t>L2_LRU_NOM_REP</t>
  </si>
  <si>
    <t>L2_LRU_PRE_HRY</t>
  </si>
  <si>
    <t>array_pbist_hry_tito_atom_direct_lsa_list</t>
  </si>
  <si>
    <t>VCCATOM_HC</t>
  </si>
  <si>
    <t>L2_LRU_CAPTURE</t>
  </si>
  <si>
    <t>array_pbist_raster_tito_atom_direct_lsa_l2_lru_list</t>
  </si>
  <si>
    <t>L2LRU</t>
  </si>
  <si>
    <t>L2_LRU_REPAIR</t>
  </si>
  <si>
    <t>l2lru</t>
  </si>
  <si>
    <t>L2_LRU_REPAIR_TO_FUSE</t>
  </si>
  <si>
    <t>L2_LRU_VFDM</t>
  </si>
  <si>
    <t>L2_LRU_VFDM_APPLY</t>
  </si>
  <si>
    <t>L2_LRU_FUSE</t>
  </si>
  <si>
    <t>L2_LRU_POST_HRY</t>
  </si>
  <si>
    <t>REP_FLAG_L2</t>
  </si>
  <si>
    <t>L2_LRU_MIN_REP</t>
  </si>
  <si>
    <t>L2_LRU_VFDM_MIN</t>
  </si>
  <si>
    <t>L2_LRU_VFDM_APPLY_MIN</t>
  </si>
  <si>
    <t>L2_LRU_FUSE_MIN</t>
  </si>
  <si>
    <t>RF_NOM_REP</t>
  </si>
  <si>
    <t>RF_PRE_HRY</t>
  </si>
  <si>
    <t>array_pbist_hry_tito_atom_indirect_lsa_repairable_list</t>
  </si>
  <si>
    <t>ATOMRF</t>
  </si>
  <si>
    <t>True</t>
  </si>
  <si>
    <t>RASTER</t>
  </si>
  <si>
    <t>RF_RASTER</t>
  </si>
  <si>
    <t>array_pbist_raster_tito_atom_indirect_lsa_list</t>
  </si>
  <si>
    <t>RF_REPAIR</t>
  </si>
  <si>
    <t>corerfall</t>
  </si>
  <si>
    <t>lsaraster</t>
  </si>
  <si>
    <t>RF_REPAIR_TO_FUSE</t>
  </si>
  <si>
    <t>RF_VFDM</t>
  </si>
  <si>
    <t>RF_VFDM_APPLY</t>
  </si>
  <si>
    <t>RF_FUSE</t>
  </si>
  <si>
    <t>RF_POST_HRY</t>
  </si>
  <si>
    <t>REP_FLAG_RF</t>
  </si>
  <si>
    <t>RF_MIN_REP</t>
  </si>
  <si>
    <t>RF_VFDM_MIN</t>
  </si>
  <si>
    <t>RF_VFDM_APPLY_MIN</t>
  </si>
  <si>
    <t>RF_FUSE_MIN</t>
  </si>
  <si>
    <t>REP_FLAG_RF_MIN</t>
  </si>
  <si>
    <t>RF_NON_REPAIRABLE</t>
  </si>
  <si>
    <t>RF_NON_REP_HRY</t>
  </si>
  <si>
    <t>array_pbist_hry_tito_atom_indirect_lsa_non_repairable_list</t>
  </si>
  <si>
    <t>ATOMNONREP</t>
  </si>
  <si>
    <t>RF_NON_REP_RASTER</t>
  </si>
  <si>
    <t>PREHVQK</t>
  </si>
  <si>
    <t>K</t>
  </si>
  <si>
    <t>HVQK</t>
  </si>
  <si>
    <t>MAX</t>
  </si>
  <si>
    <t>array_pbist_hvqk_tito_atom_ssa_list</t>
  </si>
  <si>
    <t>POSTHVQK</t>
  </si>
  <si>
    <t>KS</t>
  </si>
  <si>
    <t>array_pbist_tito_atomclk_sort_lfm_atomcore_ks_l2_ssa_ds_list</t>
  </si>
  <si>
    <t>SearchWithScoreboard</t>
  </si>
  <si>
    <t>array_pbist_tito_atomclk_sort_lfm_atomcore_ks_l2_lsa_ds_list</t>
  </si>
  <si>
    <t>array_pbist_tito_atomclk_sort_lfm_atomcore_ks_lsa_list</t>
  </si>
  <si>
    <t>array_pbist_tito_atomclk_sort_lfm_atomcore_ks_rom_list</t>
  </si>
  <si>
    <t>CAM</t>
  </si>
  <si>
    <t>array_pbist_tito_atomclk_sort_lfm_atomcore_ks_cam_list</t>
  </si>
  <si>
    <t>PMOVI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</si>
  <si>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</si>
  <si>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</si>
  <si>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</si>
  <si>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VMAX</t>
  </si>
  <si>
    <t>array_pbist_tito_atomclk_sort_lfm_atomcore_ks_l2_ssa_list</t>
  </si>
  <si>
    <t>SHMOO</t>
  </si>
  <si>
    <t>BASE::SHMOO_nom_lvl</t>
  </si>
  <si>
    <t>p_vccl2_spec</t>
  </si>
  <si>
    <t>p_vccatom_spec</t>
  </si>
  <si>
    <t>printToItuff</t>
  </si>
  <si>
    <t>ScreenTestSet</t>
  </si>
  <si>
    <t>ScreenTestFile</t>
  </si>
  <si>
    <t>TestMode</t>
  </si>
  <si>
    <t>BisrMode</t>
  </si>
  <si>
    <t>NON_REPAIRABLE</t>
  </si>
  <si>
    <t>CBO0_NON_REP_HRY</t>
  </si>
  <si>
    <t>VCCIA_HC</t>
  </si>
  <si>
    <t>ARR_CCF:ring_ratio:1.2GHz,ARR_CCF:ring_subrutine:1.2GHz</t>
  </si>
  <si>
    <t>compress</t>
  </si>
  <si>
    <t>1,2,3,4</t>
  </si>
  <si>
    <t>CBO1_NON_REP_HRY</t>
  </si>
  <si>
    <t>CBO2_NON_REP_HRY</t>
  </si>
  <si>
    <t>CBO3_NON_REP_HRY</t>
  </si>
  <si>
    <t>PRE_REPAIR</t>
  </si>
  <si>
    <t>CBO0_LLC_DAT_BISR_PMA0_BP0</t>
  </si>
  <si>
    <t>array_mbist_soc_begin_tito_pma0_bp0_bira_list</t>
  </si>
  <si>
    <t>CBO0_LLC_DAT_RASTER</t>
  </si>
  <si>
    <t>rast</t>
  </si>
  <si>
    <t>CBO0_LLC_TAG_BISR_PMA0_BP2</t>
  </si>
  <si>
    <t>array_mbist_soc_begin_tito_pma0_bp2_bira_list</t>
  </si>
  <si>
    <t>CBO0_LLC_TAG_RASTER</t>
  </si>
  <si>
    <t>CBO0_SAR_BISR_PMA0_BP6</t>
  </si>
  <si>
    <t>array_mbist_soc_begin_tito_pma0_bp6_bira_list</t>
  </si>
  <si>
    <t>VCCSA_HC</t>
  </si>
  <si>
    <t>CBO0_SAR_RASTER</t>
  </si>
  <si>
    <t>CLR</t>
  </si>
  <si>
    <t>CBO0_LSA_ALL_PMA0_BP4</t>
  </si>
  <si>
    <t>array_mbist_soc_begin_tito_pma0_bp4_bira_list</t>
  </si>
  <si>
    <t>CBO0_LSA_ALL</t>
  </si>
  <si>
    <t>CBO1_LLC_DAT_BISR_PMA0_BP1</t>
  </si>
  <si>
    <t>array_mbist_soc_begin_tito_pma0_bp1_bira_list</t>
  </si>
  <si>
    <t>CBO1_LLC_DAT_RASTER</t>
  </si>
  <si>
    <t>CBO1_LLC_TAG_BISR_PMA0_BP3</t>
  </si>
  <si>
    <t>array_mbist_soc_begin_tito_pma0_bp3_bira_list</t>
  </si>
  <si>
    <t>CBO1_LLC_TAG_RASTER</t>
  </si>
  <si>
    <t>CBO1_LSA_ALL_PMA0_BP5</t>
  </si>
  <si>
    <t>array_mbist_soc_begin_tito_pma0_bp5_bira_list</t>
  </si>
  <si>
    <t>CBO1_LSA_ALL</t>
  </si>
  <si>
    <t>CBO2_LLC_DAT_BISR_PMA1_BP0</t>
  </si>
  <si>
    <t>array_mbist_soc_begin_tito_pma1_bp0_bira_list</t>
  </si>
  <si>
    <t>CBO2_LLC_DAT_RASTER</t>
  </si>
  <si>
    <t>CBO2_LLC_TAG_BISR_PMA1_BP2</t>
  </si>
  <si>
    <t>array_mbist_soc_begin_tito_pma1_bp2_bira_list</t>
  </si>
  <si>
    <t>CBO2_LLC_TAG_RASTER</t>
  </si>
  <si>
    <t>CBO2_SAR_BISR_PMA1_BP6</t>
  </si>
  <si>
    <t>array_mbist_soc_begin_tito_pma1_bp6_bira_list</t>
  </si>
  <si>
    <t>CBO2_SAR_RASTER</t>
  </si>
  <si>
    <t>CBO2_LSA_ALL_PMA1_BP4</t>
  </si>
  <si>
    <t>array_mbist_soc_begin_tito_pma1_bp4_bira_list</t>
  </si>
  <si>
    <t>CBO2_LSA_ALL</t>
  </si>
  <si>
    <t>CBO3_LLC_DAT_BISR_PMA1_BP1</t>
  </si>
  <si>
    <t>array_mbist_soc_begin_tito_pma1_bp1_bira_list</t>
  </si>
  <si>
    <t>CBO3_LLC_DAT_RASTER</t>
  </si>
  <si>
    <t>CBO3_LLC_TAG_BISR_PMA1_BP3</t>
  </si>
  <si>
    <t>array_mbist_soc_begin_tito_pma1_bp3_bira_list</t>
  </si>
  <si>
    <t>CBO3_LLC_TAG_RASTER</t>
  </si>
  <si>
    <t>CBO3_LSA_ALL_PMA1_BP5</t>
  </si>
  <si>
    <t>array_mbist_soc_begin_tito_pma1_bp5_bira_list</t>
  </si>
  <si>
    <t>hry</t>
  </si>
  <si>
    <t>CBO3_LSA_ALL</t>
  </si>
  <si>
    <t>SCREEN</t>
  </si>
  <si>
    <t>JOIN_BISR</t>
  </si>
  <si>
    <t>CombineGSDSccf</t>
  </si>
  <si>
    <t>CombineGSDSccf.txt</t>
  </si>
  <si>
    <t>VFDM_UF</t>
  </si>
  <si>
    <t>PATMOD</t>
  </si>
  <si>
    <t>SET_REPAIR_TOKEN</t>
  </si>
  <si>
    <t>G.U.S.DEFECTREPAIR_CCF</t>
  </si>
  <si>
    <t>POST_REPAIR</t>
  </si>
  <si>
    <t>CBO0_LLC_DAT_POST_REPAIR_PMA0_BP0</t>
  </si>
  <si>
    <t>array_mbist_soc_begin_tito_pma0_bp0_bhry_list</t>
  </si>
  <si>
    <t>PostRepair</t>
  </si>
  <si>
    <t>CBO0_LLC_TAG_POST_REPAIR_PMA0_BP2</t>
  </si>
  <si>
    <t>array_mbist_soc_begin_tito_pma0_bp2_bhry_list</t>
  </si>
  <si>
    <t>CBO0_SAR_POST_REPAIR_PMA0_BP6</t>
  </si>
  <si>
    <t>array_mbist_soc_begin_tito_pma0_bp6_bhry_list</t>
  </si>
  <si>
    <t>CBO0_LSA_ALL_POST_REPAIR_PMA0_BP4</t>
  </si>
  <si>
    <t>array_mbist_soc_begin_tito_pma0_bp4_bhry_list</t>
  </si>
  <si>
    <t>CBO1_LLC_DAT_POST_REPAIR_PMA0_BP1</t>
  </si>
  <si>
    <t>array_mbist_soc_begin_tito_pma0_bp1_bhry_list</t>
  </si>
  <si>
    <t>CBO1_LLC_TAG_POST_REPAIR_PMA0_BP3</t>
  </si>
  <si>
    <t>array_mbist_soc_begin_tito_pma0_bp3_bhry_list</t>
  </si>
  <si>
    <t>CBO1_LSA_ALL_POST_REPAIR_PMA0_BP5</t>
  </si>
  <si>
    <t>array_mbist_soc_begin_tito_pma0_bp5_bhry_list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</si>
  <si>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</si>
  <si>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</si>
  <si>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</si>
  <si>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</si>
  <si>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</si>
  <si>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</si>
  <si>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</si>
  <si>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arr_san_sort_lfm_prepost_ssa_pma_list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</si>
  <si>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</si>
  <si>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</si>
  <si>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</si>
  <si>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</si>
  <si>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</si>
  <si>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</si>
  <si>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</si>
  <si>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</si>
  <si>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</si>
  <si>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</si>
  <si>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</si>
  <si>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</si>
  <si>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p_vccia_spec</t>
  </si>
  <si>
    <t>p_vccsa_spec</t>
  </si>
  <si>
    <t>RegEx</t>
  </si>
  <si>
    <t>mbistRepairCore</t>
  </si>
  <si>
    <t>VCCIA</t>
  </si>
  <si>
    <t>FULLHRY</t>
  </si>
  <si>
    <t>array_mbist_core_begin_tito_fullhry_list</t>
  </si>
  <si>
    <t>ROM_HRY</t>
  </si>
  <si>
    <t>array_mbist_core_begin_tito_fit_rom_nonrep_hry_list</t>
  </si>
  <si>
    <t>MEU_NONREP_HRY</t>
  </si>
  <si>
    <t>array_mbist_core_begin_tito_meu_lsa_nonrep_hry_list</t>
  </si>
  <si>
    <t>OOO_NONREP_HRY</t>
  </si>
  <si>
    <t>array_mbist_core_begin_tito_ooo_lsa_nonrep_hry_list</t>
  </si>
  <si>
    <t>PREREPAIR</t>
  </si>
  <si>
    <t>array_mbist_core_begin_tito_pm_bp3_bhry_list</t>
  </si>
  <si>
    <t>array_mbist_core_begin_tito_pm_bp3_bira_list</t>
  </si>
  <si>
    <t>raster_list</t>
  </si>
  <si>
    <t>array_mbist_core_begin_tito_pm_bp4_bhry_list</t>
  </si>
  <si>
    <t>array_mbist_core_begin_tito_pm_bp4_bira_list</t>
  </si>
  <si>
    <t>VCCSA</t>
  </si>
  <si>
    <t>array_mbist_core_begin_tito_pm_bp6_bhry_list</t>
  </si>
  <si>
    <t>array_mbist_core_begin_tito_pm_bp6_bira_list</t>
  </si>
  <si>
    <t>RepShareBira</t>
  </si>
  <si>
    <t>array_mbist_core_begin_tito_pm_bp7_bhry_list</t>
  </si>
  <si>
    <t>array_mbist_core_begin_tito_pm_bp7_bira_list</t>
  </si>
  <si>
    <t>lnl_dummy_list</t>
  </si>
  <si>
    <t>CombineGSDScore</t>
  </si>
  <si>
    <t>CombineGSDScore.txt</t>
  </si>
  <si>
    <t>VFDM_ALL</t>
  </si>
  <si>
    <t>FUSECONFIG</t>
  </si>
  <si>
    <t>LNL_pre.*_Marr_.*</t>
  </si>
  <si>
    <t>MLC_SRAM_SAMPLER_FAIL</t>
  </si>
  <si>
    <t>bhry_list</t>
  </si>
  <si>
    <t>POSTREPAIR</t>
  </si>
  <si>
    <t>POSTHRY_BP_3</t>
  </si>
  <si>
    <t>POSTHRY_BP_4_5</t>
  </si>
  <si>
    <t>POSTHRY_BP_6</t>
  </si>
  <si>
    <t>POSTHRY_BP_7</t>
  </si>
  <si>
    <t>XSA</t>
  </si>
  <si>
    <t>PMUCS</t>
  </si>
  <si>
    <t>MCLK</t>
  </si>
  <si>
    <t>arria_core_sort_lfm_hvqk_tito_xsa_mclk_list</t>
  </si>
  <si>
    <t>SBCLK</t>
  </si>
  <si>
    <t>arria_core_sort_lfm_hvqk_tito_rom_sbclk_list</t>
  </si>
  <si>
    <t>PMUCS_SBCLK</t>
  </si>
  <si>
    <t>arr_san_sort_lfm_hvqk_ssa_pm_list</t>
  </si>
  <si>
    <t>MLC_SRAM_ALL</t>
  </si>
  <si>
    <t>marr_mbist_core_ssa_ks_sort_tico_pm_list</t>
  </si>
  <si>
    <t>RF_ALL</t>
  </si>
  <si>
    <t>marr_mbist_core_lsa_ks_sort_tico_all_list</t>
  </si>
  <si>
    <t>ROM_ALL</t>
  </si>
  <si>
    <t>marr_mbist_core_rom_ks_sort_tico_fit_list</t>
  </si>
  <si>
    <t>marr_mbist_san_ssa_ks_sort_tito_pmucs_list</t>
  </si>
  <si>
    <t>MLC_SRAM</t>
  </si>
  <si>
    <t>GFX</t>
  </si>
  <si>
    <t>PRE_REPAIR_DE</t>
  </si>
  <si>
    <t>SACD</t>
  </si>
  <si>
    <t>DISP0_BHRY_DEBS_BP0</t>
  </si>
  <si>
    <t>array_mbist_soc_begin_tito_debs_bp0_ssa_bhry_list</t>
  </si>
  <si>
    <t>DISP0_BISR_DEBS_BP0</t>
  </si>
  <si>
    <t>array_mbist_soc_begin_tito_debs_bp0_ssa_bira_list</t>
  </si>
  <si>
    <t>DISP0_RASTER_DEBS_BP0</t>
  </si>
  <si>
    <t>DISP1_BHRY_DEBS_BP1</t>
  </si>
  <si>
    <t>array_mbist_soc_begin_tito_debs_bp1_ssa_bhry_list</t>
  </si>
  <si>
    <t>DISP1_BISR_DEBS_BP1</t>
  </si>
  <si>
    <t>array_mbist_soc_begin_tito_debs_bp1_ssa_bira_list</t>
  </si>
  <si>
    <t>DISP1_RASTER_DEBS_BP1</t>
  </si>
  <si>
    <t>DISP2_BHRY_DEBS_BP2</t>
  </si>
  <si>
    <t>array_mbist_soc_begin_tito_debs_bp2_ssa_bhry_list</t>
  </si>
  <si>
    <t>DISP2_BISR_DEBS_BP2</t>
  </si>
  <si>
    <t>array_mbist_soc_begin_tito_debs_bp2_ssa_bira_list</t>
  </si>
  <si>
    <t>DISP2_RASTER_DEBS_BP2</t>
  </si>
  <si>
    <t>DISP3_BHRY_DEBS_BP3</t>
  </si>
  <si>
    <t>array_mbist_soc_begin_tito_debs_bp3_ssa_bhry_list</t>
  </si>
  <si>
    <t>DISP3_BISR_DEBS_BP3</t>
  </si>
  <si>
    <t>array_mbist_soc_begin_tito_debs_bp3_ssa_bira_list</t>
  </si>
  <si>
    <t>DISP3_RASTER_DEBS_BP3</t>
  </si>
  <si>
    <t>DISP4_BHRY_DEBS_BP4</t>
  </si>
  <si>
    <t>array_mbist_soc_begin_tito_debs_bp4_ssa_bhry_list</t>
  </si>
  <si>
    <t>DISP4_BISR_DEBS_BP4</t>
  </si>
  <si>
    <t>array_mbist_soc_begin_tito_debs_bp4_ssa_bira_list</t>
  </si>
  <si>
    <t>DISP4_RASTER_DEBS_BP4</t>
  </si>
  <si>
    <t>DISP5_BHRY_DEBS_BP5</t>
  </si>
  <si>
    <t>array_mbist_soc_begin_tito_debs_bp5_ssa_bhry_list</t>
  </si>
  <si>
    <t>DISP5_BISR_DEBS_BP5</t>
  </si>
  <si>
    <t>array_mbist_soc_begin_tito_debs_bp5_ssa_bira_list</t>
  </si>
  <si>
    <t>DISP5_RASTER_DEBS_BP5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</si>
  <si>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</si>
  <si>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</si>
  <si>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</si>
  <si>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</si>
  <si>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</si>
  <si>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</si>
  <si>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</si>
  <si>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</si>
  <si>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</si>
  <si>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</si>
  <si>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</si>
  <si>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</si>
  <si>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REPAIR_DE</t>
  </si>
  <si>
    <t>JOIN_BISR_DE</t>
  </si>
  <si>
    <t>CombineGSDSgfxDe</t>
  </si>
  <si>
    <t>CombineGSDSgfx.txt</t>
  </si>
  <si>
    <t>DISP_VFDM_UF</t>
  </si>
  <si>
    <t>DISP_REPAIR</t>
  </si>
  <si>
    <t>POST_REPAIR_DE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</si>
  <si>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</si>
  <si>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</si>
  <si>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</si>
  <si>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</si>
  <si>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</si>
  <si>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</si>
  <si>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PRE_REPAIR_IPU</t>
  </si>
  <si>
    <t>SAPS</t>
  </si>
  <si>
    <t>IPU0_BHRY_BTRS_BP5</t>
  </si>
  <si>
    <t>array_mbist_soc_begin_tito_btrs_bp5_ssa_bhry_list</t>
  </si>
  <si>
    <t>IPU0_BISR_BTRS_BP5</t>
  </si>
  <si>
    <t>array_mbist_soc_begin_tito_btrs_bp5_ssa_bira_list</t>
  </si>
  <si>
    <t>IPU0_RASTER_BTRS_BP5</t>
  </si>
  <si>
    <t>IPU1_BHRY_BTRS_BP6</t>
  </si>
  <si>
    <t>array_mbist_soc_begin_tito_btrs_bp6_ssa_bhry_list</t>
  </si>
  <si>
    <t>IPU1_BISR_BTRS_BP6</t>
  </si>
  <si>
    <t>array_mbist_soc_begin_tito_btrs_bp6_ssa_bira_list</t>
  </si>
  <si>
    <t>IPU1_RASTER_BTRS_BP6</t>
  </si>
  <si>
    <t>IPU2_BHRY_BTRS_BP3</t>
  </si>
  <si>
    <t>array_mbist_soc_begin_tito_btrs_bp3_ssa_bhry_list</t>
  </si>
  <si>
    <t>IPU2_BISR_BTRS_BP3</t>
  </si>
  <si>
    <t>array_mbist_soc_begin_tito_btrs_bp3_ssa_bira_list</t>
  </si>
  <si>
    <t>IPU2_RASTER_BTRS_BP3</t>
  </si>
  <si>
    <t>IPU_BUTTRESS_BHRY_BTRS_BP4</t>
  </si>
  <si>
    <t>array_mbist_soc_begin_tito_btrs_bp4_lsa_bhry_list</t>
  </si>
  <si>
    <t>IPU_BUTTRESS_BISR_BTRS_BP4</t>
  </si>
  <si>
    <t>array_mbist_soc_begin_tito_btrs_bp4_lsa_bira_list</t>
  </si>
  <si>
    <t>IPU_BUTTRESS_RASTER_BTRS_BP4</t>
  </si>
  <si>
    <t>array_mbist_soc_begin_tito_btrs_bp5_lsa_bhry_list</t>
  </si>
  <si>
    <t>array_mbist_soc_begin_tito_btrs_bp5_lsa_bira_list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</si>
  <si>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</si>
  <si>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</si>
  <si>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</si>
  <si>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</si>
  <si>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REPAIR_IPU</t>
  </si>
  <si>
    <t>JOIN_BISR_IPU</t>
  </si>
  <si>
    <t>CombineGSDSgfxIpu</t>
  </si>
  <si>
    <t>IPU_VFDM_UF</t>
  </si>
  <si>
    <t>IPU_REPAIR</t>
  </si>
  <si>
    <t>POST_REPAIR_IPU</t>
  </si>
  <si>
    <t>IPU0_POST_REPAIR_BTRS_BP5</t>
  </si>
  <si>
    <t>IPU1_POST_REPAIR_BTRS_BP6</t>
  </si>
  <si>
    <t>IPU2_POST_REPAIR_BTRS_BP3</t>
  </si>
  <si>
    <t>IPU_BUTTRESS_POST_REPAIR_BTRS_BP4</t>
  </si>
  <si>
    <t>array_mbist_soc_begin_tito_btrs_bp4_ssa_bhry_list</t>
  </si>
  <si>
    <t>PRE_REPAIR_MEDIA</t>
  </si>
  <si>
    <t>SAME</t>
  </si>
  <si>
    <t>MEDIA1_BHRY_BP1</t>
  </si>
  <si>
    <t>array_mbist_soc_begin_tito_bisr_bp1_ssa_bhry_list</t>
  </si>
  <si>
    <t>MEDIA1_BISR_BISR_BP1</t>
  </si>
  <si>
    <t>array_mbist_soc_begin_tito_bisr_bp1_ssa_bira_list</t>
  </si>
  <si>
    <t>MEDIA1_RASTER_BISR_BP1</t>
  </si>
  <si>
    <t>MEDIA3_BHRY_BP3</t>
  </si>
  <si>
    <t>array_mbist_soc_begin_tito_bisr_bp3_ssa_bhry_list</t>
  </si>
  <si>
    <t>MEDIA3_BISR_BISR_BP3</t>
  </si>
  <si>
    <t>array_mbist_soc_begin_tito_bisr_bp3_ssa_bira_list</t>
  </si>
  <si>
    <t>MEDIA3_RASTER_BISR_BP3</t>
  </si>
  <si>
    <t>MEDIA0_BHRY_BP0</t>
  </si>
  <si>
    <t>array_mbist_soc_begin_tito_bisr_bp0_lsa_bhry_list</t>
  </si>
  <si>
    <t>MEDIA0_BISR_BISR_BP0</t>
  </si>
  <si>
    <t>array_mbist_soc_begin_tito_bisr_bp0_lsa_bira_list</t>
  </si>
  <si>
    <t>MEDIA0_RASTER_BISR_BP0</t>
  </si>
  <si>
    <t>array_mbist_soc_begin_tito_bisr_bp1_lsa_bhry_list</t>
  </si>
  <si>
    <t>array_mbist_soc_begin_tito_bisr_bp1_lsa_bira_list</t>
  </si>
  <si>
    <t>MEDIA2_BHRY_BP2</t>
  </si>
  <si>
    <t>array_mbist_soc_begin_tito_bisr_bp2_lsa_bhry_list</t>
  </si>
  <si>
    <t>MEDIA2_BISR_BISR_BP2</t>
  </si>
  <si>
    <t>array_mbist_soc_begin_tito_bisr_bp2_lsa_bira_list</t>
  </si>
  <si>
    <t>MEDIA2_RASTER_BISR_BP2</t>
  </si>
  <si>
    <t>array_mbist_soc_begin_tito_bisr_bp3_lsa_bhry_list</t>
  </si>
  <si>
    <t>array_mbist_soc_begin_tito_bisr_bp3_lsa_bira_list</t>
  </si>
  <si>
    <t>REPAIR_MEDIA</t>
  </si>
  <si>
    <t>JOIN_BISR_MEDIA</t>
  </si>
  <si>
    <t>CombineGSDSgfxMedia</t>
  </si>
  <si>
    <t>MEDIA_VFDM_UF</t>
  </si>
  <si>
    <t>MEDIA_REPAIR</t>
  </si>
  <si>
    <t>POST_REPAIR_MEDIA</t>
  </si>
  <si>
    <t>MEDIA1_POST_REPAIR_BISR_BP1</t>
  </si>
  <si>
    <t>MEDIA3_POST_REPAIR_BISR_BP3</t>
  </si>
  <si>
    <t>MEDIA0_POST_REPAIR_BISR_BP0</t>
  </si>
  <si>
    <t>MEDIA2_POST_REPAIR_BISR_BP2</t>
  </si>
  <si>
    <t>SAIS</t>
  </si>
  <si>
    <t>DE</t>
  </si>
  <si>
    <t>arrsa_de_sort_lfm_prepost_tito_xsa_all_list</t>
  </si>
  <si>
    <t>IPU_PS</t>
  </si>
  <si>
    <t>arrsa_ipu_sort_lfm_prepost_tito_x_xsa_psclk_list</t>
  </si>
  <si>
    <t>IPU_IS</t>
  </si>
  <si>
    <t>arrsa_ipu_sort_lfm_prepost_tito_x_xsa_isclk_list</t>
  </si>
  <si>
    <t>MEDIA</t>
  </si>
  <si>
    <t>arrsa_media_sort_lfm_prepost_tito_x_xsa_all_list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</si>
  <si>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</si>
  <si>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</si>
  <si>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</si>
  <si>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</si>
  <si>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</si>
  <si>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</si>
  <si>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</si>
  <si>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marr_mbist_de_lsa_ks_sort_tito_x_list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</si>
  <si>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</si>
  <si>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</si>
  <si>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</si>
  <si>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</si>
  <si>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</si>
  <si>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</si>
  <si>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</si>
  <si>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</si>
  <si>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marr_mbist_media_rom_ks_sort_tito_x_list</t>
  </si>
  <si>
    <t>PMOVI_DE</t>
  </si>
  <si>
    <t>PMOVI_IPU</t>
  </si>
  <si>
    <t>PMOVI_IPU_PS</t>
  </si>
  <si>
    <t>PMOVI_IPU_IS</t>
  </si>
  <si>
    <t>PMOVI_MEDIA</t>
  </si>
  <si>
    <t>PMOVI_MEDIA_ROM</t>
  </si>
  <si>
    <t>PRE_REPAIR_MMM_MEMSS</t>
  </si>
  <si>
    <t>SAQ</t>
  </si>
  <si>
    <t>MEMSS0_BHRY_MMM_BP1</t>
  </si>
  <si>
    <t>BASE::cpu_ctf_timing_tclk100_cclk100_bclk400</t>
  </si>
  <si>
    <t>array_mbist_soc_begin_tito_mmm_bp1_ssa_bhry_list</t>
  </si>
  <si>
    <t>MEMSS0_BISR_MMM_BP1</t>
  </si>
  <si>
    <t>array_mbist_soc_begin_tito_mmm_bp1_ssa_bira_list</t>
  </si>
  <si>
    <t>MEMSS0_RASTER_MMM_BP1</t>
  </si>
  <si>
    <t>MEMSS1_BHRY_MMM_BP2</t>
  </si>
  <si>
    <t>array_mbist_soc_begin_tito_mmm_bp2_ssa_bhry_list</t>
  </si>
  <si>
    <t>MEMSS1_BISR_MMM_BP2</t>
  </si>
  <si>
    <t>array_mbist_soc_begin_tito_mmm_bp2_ssa_bira_list</t>
  </si>
  <si>
    <t>MEMSS1_RASTER_MMM_BP2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</si>
  <si>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</si>
  <si>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</si>
  <si>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</si>
  <si>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</si>
  <si>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MEMSS2_BHRY_MMM_BP3</t>
  </si>
  <si>
    <t>array_mbist_soc_begin_tito_mmm_bp3_lsa_bhry_list</t>
  </si>
  <si>
    <t>MEMSS2_BISR_MMM_BP3</t>
  </si>
  <si>
    <t>array_mbist_soc_begin_tito_mmm_bp3_lsa_bira_list</t>
  </si>
  <si>
    <t>MEMSS2_RASTER_MMM_BP3</t>
  </si>
  <si>
    <t>MEMSS3_BHRY_MMM_BP4</t>
  </si>
  <si>
    <t>array_mbist_soc_begin_tito_mmm_bp4_lsa_bhry_list</t>
  </si>
  <si>
    <t>MEMSS3_BISR_MMM_BP4</t>
  </si>
  <si>
    <t>array_mbist_soc_begin_tito_mmm_bp4_lsa_bira_list</t>
  </si>
  <si>
    <t>MEMSS3_RASTER_MMM_BP4</t>
  </si>
  <si>
    <t>PRE_REPAIR_MMM_DDR</t>
  </si>
  <si>
    <t>DDRPHY0_BHRY_MMM_BP5</t>
  </si>
  <si>
    <t>array_mbist_soc_begin_tito_mmm_bp5_ssa_bhry_list</t>
  </si>
  <si>
    <t>DDRPHY0_BISR_MMM_BP5</t>
  </si>
  <si>
    <t>array_mbist_soc_begin_tito_mmm_bp5_ssa_bira_list</t>
  </si>
  <si>
    <t>DDRPHY0_RASTER_MMM_BP5</t>
  </si>
  <si>
    <t>DDRPHY_1_2_BHRY_MMM_BP6</t>
  </si>
  <si>
    <t>array_mbist_soc_begin_tito_mmm_bp6_ssa_bhry_list</t>
  </si>
  <si>
    <t>DDRPHY_1_2_BISR_MMM_BP6</t>
  </si>
  <si>
    <t>array_mbist_soc_begin_tito_mmm_bp6_ssa_bira_list</t>
  </si>
  <si>
    <t>DDRPHY_1_2_RASTER_MMM_BP6</t>
  </si>
  <si>
    <t>DDRPHY3_BHRY_MMM_BP7</t>
  </si>
  <si>
    <t>array_mbist_soc_begin_tito_mmm_bp7_ssa_bhry_list</t>
  </si>
  <si>
    <t>DDRPHY3_BISR_MMM_BP7</t>
  </si>
  <si>
    <t>array_mbist_soc_begin_tito_mmm_bp7_ssa_bira_list</t>
  </si>
  <si>
    <t>DDRPHY3_RASTER_MMM_BP7</t>
  </si>
  <si>
    <t>DDRPHY3_BHRY_MMM_BP8</t>
  </si>
  <si>
    <t>array_mbist_soc_begin_tito_mmm_bp8_ssa_bhry_list</t>
  </si>
  <si>
    <t>DDRPHY3_BISR_MMM_BP8</t>
  </si>
  <si>
    <t>array_mbist_soc_begin_tito_mmm_bp8_ssa_bira_list</t>
  </si>
  <si>
    <t>DDRPHY3_RASTER_MMM_BP8</t>
  </si>
  <si>
    <t>array_mbist_soc_begin_tito_mmm_bp6_lsa_bhry_list</t>
  </si>
  <si>
    <t>array_mbist_soc_begin_tito_mmm_bp6_lsa_bira_list</t>
  </si>
  <si>
    <t>PRE_REPAIR_HBO_ALL</t>
  </si>
  <si>
    <t>HBO0_HBO_BHRY_HBO0_BP4</t>
  </si>
  <si>
    <t>array_mbist_soc_begin_tito_hbo0_bp4_ssa_bhry_list</t>
  </si>
  <si>
    <t>HBO0_HBO_BISR_HBO0_BP4</t>
  </si>
  <si>
    <t>array_mbist_soc_begin_tito_hbo0_bp4_ssa_bira_list</t>
  </si>
  <si>
    <t>HBO0_HBO_RASTER_HBO0_BP4</t>
  </si>
  <si>
    <t>HBO0_MUFASA0_BHRY_HBO0_BP2</t>
  </si>
  <si>
    <t>array_mbist_soc_begin_tito_hbo0_bp2_ssa_bhry_list</t>
  </si>
  <si>
    <t>HBO0_MUFASA0_BISR_HBO0_BP2</t>
  </si>
  <si>
    <t>array_mbist_soc_begin_tito_hbo0_bp2_ssa_bira_list</t>
  </si>
  <si>
    <t>HBO0_MUFASA0_RASTER_HBO0_BP2</t>
  </si>
  <si>
    <t>HBO0_MUFASA1_BHRY_HBO0_BP3</t>
  </si>
  <si>
    <t>array_mbist_soc_begin_tito_hbo0_bp3_ssa_bhry_list</t>
  </si>
  <si>
    <t>HBO0_MUFASA1_BISR_HBO0_BP3</t>
  </si>
  <si>
    <t>array_mbist_soc_begin_tito_hbo0_bp3_ssa_bira_list</t>
  </si>
  <si>
    <t>HBO0_MUFASA1_RASTER_HBO0_BP3</t>
  </si>
  <si>
    <t>HBO1_HBO_BHRY_HBO1_BP4</t>
  </si>
  <si>
    <t>array_mbist_soc_begin_tito_hbo1_bp4_ssa_bhry_list</t>
  </si>
  <si>
    <t>HBO1_HBO_BISR_HBO1_BP4</t>
  </si>
  <si>
    <t>array_mbist_soc_begin_tito_hbo1_bp4_ssa_bira_list</t>
  </si>
  <si>
    <t>HBO1_HBO_RASTER_HBO1_BP4</t>
  </si>
  <si>
    <t>HBO1_MUFASA0_BHRY_HBO1_BP2</t>
  </si>
  <si>
    <t>array_mbist_soc_begin_tito_hbo1_bp2_ssa_bhry_list</t>
  </si>
  <si>
    <t>HBO1_MUFASA0_BISR_HBO1_BP2</t>
  </si>
  <si>
    <t>array_mbist_soc_begin_tito_hbo1_bp2_ssa_bira_list</t>
  </si>
  <si>
    <t>HBO1_MUFASA0_RASTER_HBO1_BP2</t>
  </si>
  <si>
    <t>HBO1_MUFASA1_BHRY_HBO1_BP3</t>
  </si>
  <si>
    <t>array_mbist_soc_begin_tito_hbo1_bp3_ssa_bhry_list</t>
  </si>
  <si>
    <t>HBO1_MUFASA1_BISR_HBO1_BP3</t>
  </si>
  <si>
    <t>array_mbist_soc_begin_tito_hbo1_bp3_ssa_bira_list</t>
  </si>
  <si>
    <t>HBO1_MUFASA1_RASTER_HBO1_BP3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</si>
  <si>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</si>
  <si>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</si>
  <si>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</si>
  <si>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</si>
  <si>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PRE_REPAIR_IAX</t>
  </si>
  <si>
    <t>IAX_BHRY_IAX_BP3</t>
  </si>
  <si>
    <t>array_mbist_soc_begin_tito_iax_bp3_lsa_bhry_list</t>
  </si>
  <si>
    <t>IAX_BISR_IAX_BP3</t>
  </si>
  <si>
    <t>array_mbist_soc_begin_tito_iax_bp3_lsa_bira_list</t>
  </si>
  <si>
    <t>IAX_RASTER_IAX_BP3</t>
  </si>
  <si>
    <t>PRE_REPAIR_WES1</t>
  </si>
  <si>
    <t>DFX_EP_0_BHRY_WES1_BP0</t>
  </si>
  <si>
    <t>array_mbist_soc_begin_tito_wes1_bp0_ssa_bhry_list</t>
  </si>
  <si>
    <t>DFX_EP_0_BISR_WES1_BP0</t>
  </si>
  <si>
    <t>array_mbist_soc_begin_tito_wes1_bp0_ssa_bira_list</t>
  </si>
  <si>
    <t>DFX_EP_0_RASTER_WES1_BP0</t>
  </si>
  <si>
    <t>DFX_EP_1_BHRY_WES1_BP1</t>
  </si>
  <si>
    <t>array_mbist_soc_begin_tito_wes1_bp1_ssa_bhry_list</t>
  </si>
  <si>
    <t>DFX_EP_1_BISR_WES1_BP1</t>
  </si>
  <si>
    <t>array_mbist_soc_begin_tito_wes1_bp1_ssa_bira_list</t>
  </si>
  <si>
    <t>DFX_EP_1_RASTER_WES1_BP1</t>
  </si>
  <si>
    <t>DFX_EP_2_BHRY_WES1_BP2</t>
  </si>
  <si>
    <t>array_mbist_soc_begin_tito_wes1_bp2_ssa_bhry_list</t>
  </si>
  <si>
    <t>DFX_EP_2_BISR_WES1_BP2</t>
  </si>
  <si>
    <t>array_mbist_soc_begin_tito_wes1_bp2_ssa_bira_list</t>
  </si>
  <si>
    <t>DFX_EP_2_RASTER_WES1_BP2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</si>
  <si>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</si>
  <si>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</si>
  <si>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</si>
  <si>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</si>
  <si>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CombineGSDSsoc</t>
  </si>
  <si>
    <t>CombineGSDSsoc.txt</t>
  </si>
  <si>
    <t>SAN</t>
  </si>
  <si>
    <t>POST_REPAIR_ALL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</si>
  <si>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</si>
  <si>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</si>
  <si>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</si>
  <si>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</si>
  <si>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</si>
  <si>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</si>
  <si>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</si>
  <si>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</si>
  <si>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</si>
  <si>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</si>
  <si>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</si>
  <si>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</si>
  <si>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</si>
  <si>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</si>
  <si>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</si>
  <si>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</si>
  <si>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</si>
  <si>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</si>
  <si>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arr_saq_sort_lfm_prepost_xsa_qclk_list</t>
  </si>
  <si>
    <t>arr_saq_sort_lfm_prepost_xsa_sbclk_list</t>
  </si>
  <si>
    <t>CCSR</t>
  </si>
  <si>
    <t>DDHY</t>
  </si>
  <si>
    <t>FUSE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</si>
  <si>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</si>
  <si>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</si>
  <si>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</si>
  <si>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</si>
  <si>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</si>
  <si>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</si>
  <si>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ONDD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</si>
  <si>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</si>
  <si>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</si>
  <si>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</si>
  <si>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</si>
  <si>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</si>
  <si>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</si>
  <si>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arr_saq_sort_lfm_hvqk_xsa_sbclk_list</t>
  </si>
  <si>
    <t>arr_saq_sort_lfm_hvqk_fuse_list</t>
  </si>
  <si>
    <t>arr_san_sort_lfm_hvqk_xsa_list</t>
  </si>
  <si>
    <t>SAN_SBCLK</t>
  </si>
  <si>
    <t>arr_san_sort_lfm_hvqk_xsa_sbclk_list</t>
  </si>
  <si>
    <t>arr_san_sort_lfm_hvqk_oddclk_list</t>
  </si>
  <si>
    <t>arr_san_sort_lfm_hvqk_edc_list</t>
  </si>
  <si>
    <t>HBO</t>
  </si>
  <si>
    <t>marr_mbist_saq_ssa_ks_sort_tito_hbo_list</t>
  </si>
  <si>
    <t>SBCLK_CCSR</t>
  </si>
  <si>
    <t>marr_mbist_saq_ssa_ks_sort_tito_ccsr_list</t>
  </si>
  <si>
    <t>DDXR</t>
  </si>
  <si>
    <t>marr_mbist_saq_ssa_ks_sort_tito_ddxr_list</t>
  </si>
  <si>
    <t>marr_mbist_saq_ssa_ks_sort_tito_ddhy_list</t>
  </si>
  <si>
    <t>PUNIT</t>
  </si>
  <si>
    <t>marr_mbist_san_ssa_ks_sort_tito_punit_list</t>
  </si>
  <si>
    <t>marr_mbist_san_ssa_ks_sort_tito_aru_edc_list</t>
  </si>
  <si>
    <t>marr_mbist_san_ssa_ks_sort_tito_sbclk_list</t>
  </si>
  <si>
    <t>ALL_SAQ</t>
  </si>
  <si>
    <t>marr_mbist_saq_lsa_ks_sort_tito_list</t>
  </si>
  <si>
    <t>marr_mbist_saq_lsa_ks_sort_tito_fuse_list</t>
  </si>
  <si>
    <t>marr_mbist_saq_lsa_ks_sort_tito_ddxr_list</t>
  </si>
  <si>
    <t>ALL_SAN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</si>
  <si>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</si>
  <si>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</si>
  <si>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</si>
  <si>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</si>
  <si>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</si>
  <si>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</si>
  <si>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</si>
  <si>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</si>
  <si>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</si>
  <si>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</si>
  <si>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</si>
  <si>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</si>
  <si>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</si>
  <si>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BUTTRESS_BHRY_VBTR_BT3</t>
  </si>
  <si>
    <t>array_mbist_soc_begin_tito_vbtr_bp3_lsa_bhry_list</t>
  </si>
  <si>
    <t>BUTTRESS_BISR_VBTR_BT3</t>
  </si>
  <si>
    <t>array_mbist_soc_begin_tito_vbtr_bp3_lsa_bira_list</t>
  </si>
  <si>
    <t>BUTTRESS_RASTER_VBTR_BT3</t>
  </si>
  <si>
    <t>VCPU_BHRY_VBTR_BT4</t>
  </si>
  <si>
    <t>array_mbist_soc_begin_tito_vbtr_bp4_ssa_bhry_list</t>
  </si>
  <si>
    <t>VCPU_BISR_VBTR_BT4</t>
  </si>
  <si>
    <t>array_mbist_soc_begin_tito_vbtr_bp4_ssa_bira_list</t>
  </si>
  <si>
    <t>VCPU_RASTER_VBTR_BT4</t>
  </si>
  <si>
    <t>array_mbist_soc_begin_tito_vbtr_bp4_lsa_bhry_list</t>
  </si>
  <si>
    <t>array_mbist_soc_begin_tito_vbtr_bp4_lsa_bira_list</t>
  </si>
  <si>
    <t>TILE0_BHRY_VBTR_BT5</t>
  </si>
  <si>
    <t>array_mbist_soc_begin_tito_vbtr_bp5_ssa_bhry_list</t>
  </si>
  <si>
    <t>TILE0_BISR_VBTR_BT5</t>
  </si>
  <si>
    <t>array_mbist_soc_begin_tito_vbtr_bp5_ssa_bira_list</t>
  </si>
  <si>
    <t>TILE0_RASTER_VBTR_BT5</t>
  </si>
  <si>
    <t>array_mbist_soc_begin_tito_vbtr_bp5_lsa_bhry_list</t>
  </si>
  <si>
    <t>array_mbist_soc_begin_tito_vbtr_bp5_lsa_bira_list</t>
  </si>
  <si>
    <t>TILE1_BHRY_VBTR_BT6</t>
  </si>
  <si>
    <t>array_mbist_soc_begin_tito_vbtr_bp6_ssa_bhry_list</t>
  </si>
  <si>
    <t>TILE1_BISR_VBTR_BT6</t>
  </si>
  <si>
    <t>array_mbist_soc_begin_tito_vbtr_bp6_ssa_bira_list</t>
  </si>
  <si>
    <t>TILE1_RASTER_VBTR_BT6</t>
  </si>
  <si>
    <t>array_mbist_soc_begin_tito_vbtr_bp6_lsa_bhry_list</t>
  </si>
  <si>
    <t>array_mbist_soc_begin_tito_vbtr_bp6_lsa_bira_list</t>
  </si>
  <si>
    <t>TILE2_BHRY_VBTR_BT7</t>
  </si>
  <si>
    <t>array_mbist_soc_begin_tito_vbtr_bp7_ssa_bhry_list</t>
  </si>
  <si>
    <t>TILE2_BISR_VBTR_BT7</t>
  </si>
  <si>
    <t>array_mbist_soc_begin_tito_vbtr_bp7_ssa_bira_list</t>
  </si>
  <si>
    <t>TILE2_RASTER_VBTR_BT7</t>
  </si>
  <si>
    <t>array_mbist_soc_begin_tito_vbtr_bp7_lsa_bhry_list</t>
  </si>
  <si>
    <t>array_mbist_soc_begin_tito_vbtr_bp7_lsa_bira_list</t>
  </si>
  <si>
    <t>TILE3_BHRY_VBTR_BT8</t>
  </si>
  <si>
    <t>array_mbist_soc_begin_tito_vbtr_bp8_ssa_bhry_list</t>
  </si>
  <si>
    <t>TILE3_BISR_VBTR_BT8</t>
  </si>
  <si>
    <t>array_mbist_soc_begin_tito_vbtr_bp8_ssa_bira_list</t>
  </si>
  <si>
    <t>TILE3_RASTER_VBTR_BT8</t>
  </si>
  <si>
    <t>array_mbist_soc_begin_tito_vbtr_bp8_lsa_bhry_list</t>
  </si>
  <si>
    <t>array_mbist_soc_begin_tito_vbtr_bp8_lsa_bira_list</t>
  </si>
  <si>
    <t>TILE4_BHRY_VBTR_BT9</t>
  </si>
  <si>
    <t>array_mbist_soc_begin_tito_vbtr_bp9_ssa_bhry_list</t>
  </si>
  <si>
    <t>TILE4_BISR_VBTR_BT9</t>
  </si>
  <si>
    <t>array_mbist_soc_begin_tito_vbtr_bp9_ssa_bira_list</t>
  </si>
  <si>
    <t>TILE4_RASTER_VBTR_BT9</t>
  </si>
  <si>
    <t>array_mbist_soc_begin_tito_vbtr_bp9_lsa_bhry_list</t>
  </si>
  <si>
    <t>array_mbist_soc_begin_tito_vbtr_bp9_lsa_bira_list</t>
  </si>
  <si>
    <t>TILE5_BHRY_VBTR_BT10</t>
  </si>
  <si>
    <t>array_mbist_soc_begin_tito_vbtr_bp10_ssa_bhry_list</t>
  </si>
  <si>
    <t>TILE5_BISR_VBTR_BT10</t>
  </si>
  <si>
    <t>array_mbist_soc_begin_tito_vbtr_bp10_ssa_bira_list</t>
  </si>
  <si>
    <t>TILE5_RASTER_VBTR_BT10</t>
  </si>
  <si>
    <t>array_mbist_soc_begin_tito_vbtr_bp10_lsa_bhry_list</t>
  </si>
  <si>
    <t>array_mbist_soc_begin_tito_vbtr_bp10_lsa_bira_list</t>
  </si>
  <si>
    <t>CombineGSDSvpu</t>
  </si>
  <si>
    <t>CombineGSDSvpu.txt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</si>
  <si>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</si>
  <si>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</si>
  <si>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</si>
  <si>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</si>
  <si>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</si>
  <si>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</si>
  <si>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</si>
  <si>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</si>
  <si>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VPU_ALL</t>
  </si>
  <si>
    <t>arr_vpu_sort_lfm_hvqk_xsa_all_parallperstep_list</t>
  </si>
  <si>
    <t>mbistRepair</t>
  </si>
  <si>
    <t>NONREP_CORE0</t>
  </si>
  <si>
    <t>SBF_nom_lvl</t>
  </si>
  <si>
    <t>cpu_ctf_timing_tclk100_cclk200_bclk400</t>
  </si>
  <si>
    <t>hry_list</t>
  </si>
  <si>
    <t>Compressed</t>
  </si>
  <si>
    <t>NONREP_CORE1</t>
  </si>
  <si>
    <t>NONREP_CORE2</t>
  </si>
  <si>
    <t>NONREP_CORE3</t>
  </si>
  <si>
    <t>MLC_0_BHRY_CORE0</t>
  </si>
  <si>
    <t>MLC_0_BISR_CORE0</t>
  </si>
  <si>
    <t>bira_bisr_list</t>
  </si>
  <si>
    <t>MLC_0_RASTER_CORE0</t>
  </si>
  <si>
    <t>MLC_0_BHRY_CORE1</t>
  </si>
  <si>
    <t>MLC_0_BISR_CORE1</t>
  </si>
  <si>
    <t>MLC_0_RASTER_CORE1</t>
  </si>
  <si>
    <t>MLC_0_BHRY_CORE2</t>
  </si>
  <si>
    <t>MLC_0_BISR_CORE2</t>
  </si>
  <si>
    <t>MLC_0_RASTER_CORE2</t>
  </si>
  <si>
    <t>MLC_0_BHRY_CORE3</t>
  </si>
  <si>
    <t>MLC_0_BISR_CORE3</t>
  </si>
  <si>
    <t>MLC_0_RASTER_CORE3</t>
  </si>
  <si>
    <t>MLC_1_BHRY_CORE0</t>
  </si>
  <si>
    <t>MLC_1_BISR_CORE0</t>
  </si>
  <si>
    <t>MLC_1_RASTER_CORE0</t>
  </si>
  <si>
    <t>MLC_1_BHRY_CORE1</t>
  </si>
  <si>
    <t>MLC_1_BISR_CORE1</t>
  </si>
  <si>
    <t>MLC_1_RASTER_CORE1</t>
  </si>
  <si>
    <t>MLC_1_BHRY_CORE2</t>
  </si>
  <si>
    <t>MLC_1_BISR_CORE2</t>
  </si>
  <si>
    <t>MLC_1_RASTER_CORE2</t>
  </si>
  <si>
    <t>MLC_1_BHRY_CORE3</t>
  </si>
  <si>
    <t>MLC_1_BISR_CORE3</t>
  </si>
  <si>
    <t>MLC_1_RASTER_CORE3</t>
  </si>
  <si>
    <t>PMUCS_BHRY_CORE0</t>
  </si>
  <si>
    <t>PMUCS_BISR_CORE0</t>
  </si>
  <si>
    <t>PMUCS_RASTER_CORE0</t>
  </si>
  <si>
    <t>PMUCS_BHRY_CORE1</t>
  </si>
  <si>
    <t>PMUCS_BISR_CORE1</t>
  </si>
  <si>
    <t>PMUCS_RASTER_CORE1</t>
  </si>
  <si>
    <t>PMUCS_BHRY_CORE2</t>
  </si>
  <si>
    <t>PMUCS_BISR_CORE2</t>
  </si>
  <si>
    <t>PMUCS_RASTER_CORE2</t>
  </si>
  <si>
    <t>PMUCS_BHRY_CORE3</t>
  </si>
  <si>
    <t>PMUCS_BISR_CORE3</t>
  </si>
  <si>
    <t>PMUCS_RASTER_CORE3</t>
  </si>
  <si>
    <t>MLC_RF_BHRY_CORE0</t>
  </si>
  <si>
    <t>MLC_RF_BISR_CORE0</t>
  </si>
  <si>
    <t>MLC_RF_RASTER_CORE0</t>
  </si>
  <si>
    <t>MLC_RF_BHRY_CORE1</t>
  </si>
  <si>
    <t>MLC_RF_BISR_CORE1</t>
  </si>
  <si>
    <t>MLC_RF_RASTER_CORE1</t>
  </si>
  <si>
    <t>MLC_RF_BHRY_CORE2</t>
  </si>
  <si>
    <t>MLC_RF_BISR_CORE2</t>
  </si>
  <si>
    <t>MLC_RF_RASTER_CORE2</t>
  </si>
  <si>
    <t>MLC_RF_BHRY_CORE3</t>
  </si>
  <si>
    <t>MLC_RF_BISR_CORE3</t>
  </si>
  <si>
    <t>MLC_RF_RASTER_CORE3</t>
  </si>
  <si>
    <t>CORE_RF_BHRY_CORE0</t>
  </si>
  <si>
    <t>CORE_RF_BISR_CORE0</t>
  </si>
  <si>
    <t>CORE_RF_RASTER_CORE0</t>
  </si>
  <si>
    <t>CORE_RF_BHRY_CORE1</t>
  </si>
  <si>
    <t>CORE_RF_BISR_CORE1</t>
  </si>
  <si>
    <t>CORE_RF_RASTER_CORE1</t>
  </si>
  <si>
    <t>CORE_RF_BHRY_CORE2</t>
  </si>
  <si>
    <t>CORE_RF_BISR_CORE2</t>
  </si>
  <si>
    <t>CORE_RF_RASTER_CORE2</t>
  </si>
  <si>
    <t>CORE_RF_BHRY_CORE3</t>
  </si>
  <si>
    <t>CORE_RF_BISR_CORE3</t>
  </si>
  <si>
    <t>CORE_RF_RASTER_CORE3</t>
  </si>
  <si>
    <t>SC0MLC0R</t>
  </si>
  <si>
    <t>SC0MLC0R_CORE0</t>
  </si>
  <si>
    <t>SC0MLC1R</t>
  </si>
  <si>
    <t>SC0MLC1R_CORE0</t>
  </si>
  <si>
    <t>SC1MLC0R</t>
  </si>
  <si>
    <t>SC1MLC0R_CORE0</t>
  </si>
  <si>
    <t>SC1MLC1R</t>
  </si>
  <si>
    <t>SC1MLC1R_CORE0</t>
  </si>
  <si>
    <t>SC2MLC0R</t>
  </si>
  <si>
    <t>SC2MLC0R_CORE0</t>
  </si>
  <si>
    <t>SC2MLC1R</t>
  </si>
  <si>
    <t>SC2MLC1R_CORE0</t>
  </si>
  <si>
    <t>SC3MLC0R</t>
  </si>
  <si>
    <t>SC3MLC0R_CORE0</t>
  </si>
  <si>
    <t>SC3MLC1R</t>
  </si>
  <si>
    <t>SC3MLC1R_CORE0</t>
  </si>
  <si>
    <t>SC0PMUCR</t>
  </si>
  <si>
    <t>SC0PMUCR_CORE0</t>
  </si>
  <si>
    <t>SC1PMUCR</t>
  </si>
  <si>
    <t>SC1PMUCR_CORE0</t>
  </si>
  <si>
    <t>SC2PMUCR</t>
  </si>
  <si>
    <t>SC2PMUCR_CORE0</t>
  </si>
  <si>
    <t>SC3PMUCR</t>
  </si>
  <si>
    <t>SC3PMUCR_CORE0</t>
  </si>
  <si>
    <t>SC0RF0R</t>
  </si>
  <si>
    <t>SC0RF0R_CORE0</t>
  </si>
  <si>
    <t>SC1RF0R</t>
  </si>
  <si>
    <t>SC1RF0R_CORE0</t>
  </si>
  <si>
    <t>SC2RF0R</t>
  </si>
  <si>
    <t>SC2RF0R_CORE0</t>
  </si>
  <si>
    <t>SC3RF0R</t>
  </si>
  <si>
    <t>SC3RF0R_CORE0</t>
  </si>
  <si>
    <t>SC0RF1R</t>
  </si>
  <si>
    <t>SC0RF1R_CORE0</t>
  </si>
  <si>
    <t>SC1RF1R</t>
  </si>
  <si>
    <t>SC1RF1R_CORE0</t>
  </si>
  <si>
    <t>SC2RF1R</t>
  </si>
  <si>
    <t>SC2RF1R_CORE0</t>
  </si>
  <si>
    <t>SC3RF1R</t>
  </si>
  <si>
    <t>SC3RF1R_CORE0</t>
  </si>
  <si>
    <t>MLC_0_POSTHRY_CORE0</t>
  </si>
  <si>
    <t>Off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</si>
  <si>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</si>
  <si>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</si>
  <si>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</si>
  <si>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</si>
  <si>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</si>
  <si>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</si>
  <si>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</si>
  <si>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</si>
  <si>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</si>
  <si>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</si>
  <si>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</si>
  <si>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</si>
  <si>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</si>
  <si>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</si>
  <si>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</si>
  <si>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</si>
  <si>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</si>
  <si>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</si>
  <si>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</si>
  <si>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G.U.S.DEFECTREPAIR_CORE</t>
  </si>
  <si>
    <t>MLC_RF</t>
  </si>
  <si>
    <t>MBIST_ALL</t>
  </si>
  <si>
    <t>MBIST_PMUCS</t>
  </si>
  <si>
    <t>ARR_VPU:vpu_clk:1900MHz,ARR_VPU:vpu_ws:1900MHz</t>
  </si>
  <si>
    <t>marr_mbist_vpu_ssa_ks_sort_tito_all_list</t>
  </si>
  <si>
    <t>marr_mbist_vpu_lsa_ks_sort_tito_all_list</t>
  </si>
  <si>
    <t>ARR_CORE:core_ratio:1.5GHz,ARR_CORE:core_subrutine:1.5GHz</t>
  </si>
  <si>
    <t>ARR_CORE::cpu_ctf_timing_tclk100_cclk200_bclk400_12p5ns_core</t>
  </si>
  <si>
    <t>TICO</t>
  </si>
  <si>
    <t>CORE_ALL</t>
  </si>
  <si>
    <t>arria_core_sort_lfm_hvqk_tico_xsa_mclk_list</t>
  </si>
  <si>
    <t>arr_pma_sort_lfm_hvqk_list</t>
  </si>
  <si>
    <t>arr_pmucs_sort_lfm_hvqk_list</t>
  </si>
  <si>
    <t>SAX</t>
  </si>
  <si>
    <t>arr_san_saq_sort_lfm_hvqk_list</t>
  </si>
  <si>
    <t>arr_fuse_sort_lfm_hvqk_list</t>
  </si>
  <si>
    <t>array_pbist_hvqk_tito_atom_lsa_rom_list</t>
  </si>
  <si>
    <t>vminTc_Prepost</t>
  </si>
  <si>
    <t>SHMOO_PRE</t>
  </si>
  <si>
    <t>SHMOO_STRESS</t>
  </si>
  <si>
    <t>SAN_SAQ</t>
  </si>
  <si>
    <t>primeShmoo_Stress</t>
  </si>
  <si>
    <t>uncompress</t>
  </si>
  <si>
    <t>birabuild,uncompress</t>
  </si>
  <si>
    <t>SCORE0R,SCORE1R,SCORE2R,SCORE3R</t>
  </si>
  <si>
    <t>G.U.S.DEFECTREPAIR_IA</t>
  </si>
  <si>
    <t>FIXED_POINT</t>
  </si>
  <si>
    <t>vminTc_1P6</t>
  </si>
  <si>
    <t>hvqkEvg</t>
  </si>
  <si>
    <t>iCHVQKTest</t>
  </si>
  <si>
    <t>VoltageConfig</t>
  </si>
  <si>
    <t>vpu_cache_all_stress</t>
  </si>
  <si>
    <t>soc_cache_all_stress</t>
  </si>
  <si>
    <t>soc_cache_fuse_stress</t>
  </si>
  <si>
    <t>gfx_cache_de_stress</t>
  </si>
  <si>
    <t>gfx_cache_ipu_ps_stress</t>
  </si>
  <si>
    <t>gfx_cache_ipu_is_stress</t>
  </si>
  <si>
    <t>gfx_cache_media_stress</t>
  </si>
  <si>
    <t>core_cache_all_stress</t>
  </si>
  <si>
    <t>core_cache_pmucs_stress</t>
  </si>
  <si>
    <t>ccf_cache_cbo_stress</t>
  </si>
  <si>
    <t>ccf_cache_sbo_stress</t>
  </si>
  <si>
    <t>ccf_cache_pma_stress</t>
  </si>
  <si>
    <t>atom_cache_l2_stress</t>
  </si>
  <si>
    <t>atom_cache_lsa_rom_stress</t>
  </si>
  <si>
    <t>preinstance</t>
  </si>
  <si>
    <t>BASE::SBF_HVQK_ARR_ATOM_HVQK</t>
  </si>
  <si>
    <t>BASE::SBF_HVQK_ARR_CCF_HVQK</t>
  </si>
  <si>
    <t>BASE::SBF_HVQK_ARR_CORE_HVQK</t>
  </si>
  <si>
    <t>BASE::SBF_HVQK_ARR_SA_HVQK</t>
  </si>
  <si>
    <t>BASE::SBF_HVQK_ARR_GT_HVQK</t>
  </si>
  <si>
    <t>FreqNum</t>
  </si>
  <si>
    <t>HFM</t>
  </si>
  <si>
    <t>LSA_ROM</t>
  </si>
  <si>
    <t>L2_ALL</t>
  </si>
  <si>
    <t>L2_LRU</t>
  </si>
  <si>
    <t>L2_ALL_PMOVI</t>
  </si>
  <si>
    <t>L2_LRU_PMOVI</t>
  </si>
  <si>
    <t>RF_ALL_PMOVI</t>
  </si>
  <si>
    <t>CBO</t>
  </si>
  <si>
    <t>SBO</t>
  </si>
  <si>
    <t>PMA</t>
  </si>
  <si>
    <t>CBO_SSA_FF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</si>
  <si>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</si>
  <si>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</si>
  <si>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</si>
  <si>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</si>
  <si>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</si>
  <si>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</si>
  <si>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</si>
  <si>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</si>
  <si>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</si>
  <si>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CBO_F1</t>
  </si>
  <si>
    <t>SBO_F1</t>
  </si>
  <si>
    <t>PMA_F1</t>
  </si>
  <si>
    <t>CBO_F6</t>
  </si>
  <si>
    <t>SBO_F6</t>
  </si>
  <si>
    <t>PMA_F6</t>
  </si>
  <si>
    <t>ATOML</t>
  </si>
  <si>
    <t>CLRS</t>
  </si>
  <si>
    <t>VCHK</t>
  </si>
  <si>
    <t>CR</t>
  </si>
  <si>
    <t>CRSA</t>
  </si>
  <si>
    <t>0400_0600</t>
  </si>
  <si>
    <t>VFDMToken</t>
  </si>
  <si>
    <t>SSKTR</t>
  </si>
  <si>
    <t>postinstance</t>
  </si>
  <si>
    <t>SLL1SARR</t>
  </si>
  <si>
    <t>SCORE0R_CORE0</t>
  </si>
  <si>
    <t>SDISP5R</t>
  </si>
  <si>
    <t>SIPU2R</t>
  </si>
  <si>
    <t>SMEDIA3R</t>
  </si>
  <si>
    <t>SMEDIA0R</t>
  </si>
  <si>
    <t>SVPUBUTR</t>
  </si>
  <si>
    <t>ifpmFile</t>
  </si>
  <si>
    <t>ifpmMod</t>
  </si>
  <si>
    <t>./Modules/ARR_ATOM/InputFiles/nblatom.xml</t>
  </si>
  <si>
    <t>bt!nbl!ON</t>
  </si>
  <si>
    <t>bt!nbl!OFF at!nbl!ON</t>
  </si>
  <si>
    <t>RASTER_BP_7_PMUCS</t>
  </si>
  <si>
    <t>BIRA_BISR_BP_7_PMUCS</t>
  </si>
  <si>
    <t>BHRY_BP_7_PMUCS</t>
  </si>
  <si>
    <t>BHRY_BP_3_RF</t>
  </si>
  <si>
    <t>BIRA_BISR_BP_3_RF</t>
  </si>
  <si>
    <t>RASTER_BP_3_RF</t>
  </si>
  <si>
    <t>BHRY_BP_4_5_MLC</t>
  </si>
  <si>
    <t>BIRA_BISR_BP_4_5_MLC</t>
  </si>
  <si>
    <t>RASTER_BP_4_5_MLC</t>
  </si>
  <si>
    <t>BHRY_BP_6_EXT_RF</t>
  </si>
  <si>
    <t>BIRA_BISR_BP_6_EXT_RF</t>
  </si>
  <si>
    <t>RASTER_BP_6_EXT_RF</t>
  </si>
  <si>
    <t>VNNAON_LV_HV</t>
  </si>
  <si>
    <t>p_vnnaon_lv_spec</t>
  </si>
  <si>
    <t>ENDXFM</t>
  </si>
  <si>
    <t>vminTc_XFM</t>
  </si>
  <si>
    <t>MAarr:atom_clk:3000MHz</t>
  </si>
  <si>
    <t>ENDTFM</t>
  </si>
  <si>
    <t>TFM</t>
  </si>
  <si>
    <t>ARR_CCF:ring_ratio:2.7GHz,ARR_CCF:ring_subrutine:2.7GHz</t>
  </si>
  <si>
    <t>ARR_CCF:ring_ratio:4.0GHz,ARR_CCF:ring_subrutine:4.0GHz</t>
  </si>
  <si>
    <t>ARR_CORE:core_ratio:4.6GHz,ARR_CORE:core_subrutine:4.6GHz</t>
  </si>
  <si>
    <t>DE:display_clk:660MHz</t>
  </si>
  <si>
    <t>DE:display_clk:480MHz</t>
  </si>
  <si>
    <t>MEDIA:media_clk:1200MHz</t>
  </si>
  <si>
    <t>MEDIA:media_clk:1000MHz</t>
  </si>
  <si>
    <t>IPU:ps_clk:425MHz</t>
  </si>
  <si>
    <t>IPU:is_clk:400MHz</t>
  </si>
  <si>
    <t>IPU:ps_clk:700MHz</t>
  </si>
  <si>
    <t>IPU:is_clk:475MHz</t>
  </si>
  <si>
    <t>ARR_SAN:noc_clk:700MHz</t>
  </si>
  <si>
    <t>ARR_SAN:noc_clk:1050MHz</t>
  </si>
  <si>
    <t>ARR_VPU:vpu_clk:3100MHz,ARR_VPU:vpu_ws:3100MHz</t>
  </si>
  <si>
    <t>ARR_VPU:vpu_clk:3700MHz,ARR_VPU:vpu_ws:3700MHz</t>
  </si>
  <si>
    <t>SetPointsPostInstance</t>
  </si>
  <si>
    <t>DE:display_clk:312MHz</t>
  </si>
  <si>
    <t>IPU:ps_clk:200MHz</t>
  </si>
  <si>
    <t>IPU:is_clk:200MHz</t>
  </si>
  <si>
    <t>MEDIA:media_clk:400MHz</t>
  </si>
  <si>
    <t>ARR_SAN:noc_clk:400MHz</t>
  </si>
  <si>
    <t>arr_san_sort_lfm_hvqk_lsa_list</t>
  </si>
  <si>
    <t>RESET_FREQ</t>
  </si>
  <si>
    <t>ARR_COMMON/InputFiles/dummy.setpoints.json</t>
  </si>
  <si>
    <t>Dummy</t>
  </si>
  <si>
    <t>ARR_SAN:noc_clk:400MHz,ARR_SAQ:memss_clk:600MHz</t>
  </si>
  <si>
    <t>ARR_SAQ:memss_clk:1600MHz</t>
  </si>
  <si>
    <t>ARR_SAQ:memss_clk:2133MHz</t>
  </si>
  <si>
    <t>ARR_SAQ:memss_clk:600MHz</t>
  </si>
  <si>
    <t>MAarr:atom_clk:3300MHz</t>
  </si>
  <si>
    <t>ARR_CORE:core_ratio:3.0GHz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</si>
</sst>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19" fillId="55" borderId="0" xfId="0" applyFont="1" applyFill="1"/>
    <xf numFmtId="0" fontId="0" fillId="55" borderId="0" xfId="0" applyFill="1"/>
    <xf numFmtId="0" fontId="19" fillId="33" borderId="0" xfId="0" applyFont="1" applyFill="1"/>
    <xf numFmtId="0" fontId="19" fillId="35" borderId="0" xfId="0" applyFont="1" applyFill="1"/>
    <xf numFmtId="0" fontId="19" fillId="43" borderId="0" xfId="0" applyFont="1" applyFill="1"/>
    <xf numFmtId="0" fontId="19" fillId="40" borderId="0" xfId="0" applyFont="1" applyFill="1"/>
    <xf numFmtId="0" fontId="19" fillId="44" borderId="0" xfId="0" applyFont="1" applyFill="1"/>
    <xf numFmtId="0" fontId="19" fillId="36" borderId="0" xfId="0" applyFont="1" applyFill="1"/>
    <xf numFmtId="0" fontId="19" fillId="50" borderId="0" xfId="0" applyFont="1" applyFill="1"/>
    <xf numFmtId="0" fontId="19" fillId="51" borderId="0" xfId="0" applyFont="1" applyFill="1"/>
    <xf numFmtId="0" fontId="19" fillId="52" borderId="0" xfId="0" applyFont="1" applyFill="1"/>
    <xf numFmtId="0" fontId="19" fillId="53" borderId="0" xfId="0" applyFont="1" applyFill="1"/>
    <xf numFmtId="0" fontId="19" fillId="54" borderId="0" xfId="0" applyFont="1" applyFill="1"/>
    <xf numFmtId="0" fontId="19" fillId="56" borderId="0" xfId="0" applyFont="1" applyFill="1"/>
    <xf numFmtId="0" fontId="0" fillId="56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5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6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30"/>
  <sheetViews>
    <sheetView workbookViewId="0">
      <selection activeCell="B10" sqref="B10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0</v>
      </c>
      <c r="B1" s="11" t="s">
        <v>1</v>
      </c>
      <c r="C1" t="s">
        <v>2</v>
      </c>
    </row>
    <row r="2" spans="1:3" x14ac:dyDescent="0.25">
      <c r="A2" s="10" t="s">
        <v>3</v>
      </c>
      <c r="B2" s="10" t="s">
        <v>4</v>
      </c>
    </row>
    <row r="3" spans="1:3" x14ac:dyDescent="0.25">
      <c r="A3" s="10" t="s">
        <v>5</v>
      </c>
      <c r="B3" s="10" t="s">
        <v>4</v>
      </c>
    </row>
    <row r="4" spans="1:3" x14ac:dyDescent="0.25">
      <c r="A4" s="10" t="s">
        <v>6</v>
      </c>
      <c r="B4" s="10" t="s">
        <v>4</v>
      </c>
    </row>
    <row r="5" spans="1:3" x14ac:dyDescent="0.25">
      <c r="A5" s="10" t="s">
        <v>7</v>
      </c>
      <c r="B5" s="10" t="s">
        <v>4</v>
      </c>
    </row>
    <row r="6" spans="1:3" x14ac:dyDescent="0.25">
      <c r="A6" s="6" t="s">
        <v>8</v>
      </c>
      <c r="B6" t="s">
        <v>9</v>
      </c>
    </row>
    <row r="7" spans="1:3" x14ac:dyDescent="0.25">
      <c r="A7" s="6" t="s">
        <v>10</v>
      </c>
      <c r="B7" t="s">
        <v>9</v>
      </c>
    </row>
    <row r="8" spans="1:3" x14ac:dyDescent="0.25">
      <c r="A8" s="6" t="s">
        <v>11</v>
      </c>
      <c r="B8" t="s">
        <v>9</v>
      </c>
    </row>
    <row r="9" spans="1:3" x14ac:dyDescent="0.25">
      <c r="A9" s="6" t="s">
        <v>12</v>
      </c>
      <c r="B9" t="s">
        <v>13</v>
      </c>
      <c r="C9" t="s">
        <v>14</v>
      </c>
    </row>
    <row r="10" spans="1:3" x14ac:dyDescent="0.25">
      <c r="A10" s="6" t="s">
        <v>15</v>
      </c>
      <c r="B10" t="s">
        <v>16</v>
      </c>
      <c r="C10" t="s">
        <v>14</v>
      </c>
    </row>
    <row r="11" spans="1:3" x14ac:dyDescent="0.25">
      <c r="A11" s="6" t="s">
        <v>17</v>
      </c>
      <c r="B11" t="s">
        <v>16</v>
      </c>
    </row>
    <row r="12" spans="1:3" x14ac:dyDescent="0.25">
      <c r="A12" s="6" t="s">
        <v>18</v>
      </c>
      <c r="B12" t="s">
        <v>19</v>
      </c>
      <c r="C12" t="s">
        <v>20</v>
      </c>
    </row>
    <row r="13" spans="1:3" x14ac:dyDescent="0.25">
      <c r="A13" s="6" t="s">
        <v>991</v>
      </c>
      <c r="B13" t="s">
        <v>19</v>
      </c>
      <c r="C13" t="s">
        <v>20</v>
      </c>
    </row>
    <row r="14" spans="1:3" x14ac:dyDescent="0.25">
      <c r="A14" s="6" t="s">
        <v>1001</v>
      </c>
      <c r="B14" t="s">
        <v>19</v>
      </c>
      <c r="C14" t="s">
        <v>20</v>
      </c>
    </row>
    <row r="15" spans="1:3" x14ac:dyDescent="0.25">
      <c r="A15" s="6" t="s">
        <v>1088</v>
      </c>
      <c r="B15" t="s">
        <v>19</v>
      </c>
    </row>
    <row r="16" spans="1:3" x14ac:dyDescent="0.25">
      <c r="A16" s="6" t="s">
        <v>21</v>
      </c>
      <c r="B16" t="s">
        <v>22</v>
      </c>
      <c r="C16" t="s">
        <v>23</v>
      </c>
    </row>
    <row r="17" spans="1:3" x14ac:dyDescent="0.25">
      <c r="A17" s="6" t="s">
        <v>1002</v>
      </c>
      <c r="B17" t="s">
        <v>1003</v>
      </c>
    </row>
    <row r="18" spans="1:3" x14ac:dyDescent="0.25">
      <c r="A18" s="6" t="s">
        <v>24</v>
      </c>
      <c r="B18" t="s">
        <v>25</v>
      </c>
    </row>
    <row r="19" spans="1:3" x14ac:dyDescent="0.25">
      <c r="A19" s="6" t="s">
        <v>26</v>
      </c>
      <c r="B19" t="s">
        <v>27</v>
      </c>
    </row>
    <row r="20" spans="1:3" x14ac:dyDescent="0.25">
      <c r="A20" s="6" t="s">
        <v>28</v>
      </c>
      <c r="B20" t="s">
        <v>27</v>
      </c>
    </row>
    <row r="21" spans="1:3" x14ac:dyDescent="0.25">
      <c r="A21" s="6" t="s">
        <v>29</v>
      </c>
      <c r="B21" t="s">
        <v>30</v>
      </c>
    </row>
    <row r="22" spans="1:3" x14ac:dyDescent="0.25">
      <c r="A22" s="6" t="s">
        <v>31</v>
      </c>
      <c r="B22" t="s">
        <v>32</v>
      </c>
    </row>
    <row r="23" spans="1:3" x14ac:dyDescent="0.25">
      <c r="A23" s="6" t="s">
        <v>33</v>
      </c>
      <c r="B23" t="s">
        <v>34</v>
      </c>
    </row>
    <row r="24" spans="1:3" x14ac:dyDescent="0.25">
      <c r="A24" s="6" t="s">
        <v>35</v>
      </c>
      <c r="B24" t="s">
        <v>34</v>
      </c>
    </row>
    <row r="25" spans="1:3" x14ac:dyDescent="0.25">
      <c r="A25" s="6" t="s">
        <v>36</v>
      </c>
      <c r="B25" t="s">
        <v>37</v>
      </c>
    </row>
    <row r="26" spans="1:3" x14ac:dyDescent="0.25">
      <c r="A26" s="6" t="s">
        <v>38</v>
      </c>
      <c r="B26" t="s">
        <v>37</v>
      </c>
    </row>
    <row r="27" spans="1:3" x14ac:dyDescent="0.25">
      <c r="A27" s="6" t="s">
        <v>39</v>
      </c>
      <c r="B27" t="s">
        <v>40</v>
      </c>
    </row>
    <row r="28" spans="1:3" x14ac:dyDescent="0.25">
      <c r="A28" s="6" t="s">
        <v>41</v>
      </c>
      <c r="B28" t="s">
        <v>42</v>
      </c>
    </row>
    <row r="29" spans="1:3" x14ac:dyDescent="0.25">
      <c r="A29" s="6" t="s">
        <v>43</v>
      </c>
      <c r="B29" t="s">
        <v>44</v>
      </c>
      <c r="C29" t="s">
        <v>45</v>
      </c>
    </row>
    <row r="30" spans="1:3" x14ac:dyDescent="0.25">
      <c r="A30" s="6" t="s">
        <v>995</v>
      </c>
      <c r="B30" t="s">
        <v>44</v>
      </c>
      <c r="C3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C9" sqref="C9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46</v>
      </c>
      <c r="B1" s="9" t="s">
        <v>47</v>
      </c>
      <c r="C1" s="9" t="s">
        <v>48</v>
      </c>
    </row>
    <row r="2" spans="1:13" x14ac:dyDescent="0.25">
      <c r="A2" s="51" t="s">
        <v>49</v>
      </c>
      <c r="B2" s="9" t="s">
        <v>50</v>
      </c>
      <c r="C2" s="9">
        <v>60</v>
      </c>
    </row>
    <row r="3" spans="1:13" x14ac:dyDescent="0.25">
      <c r="A3" s="52"/>
      <c r="B3" s="9" t="s">
        <v>51</v>
      </c>
      <c r="C3" s="9">
        <v>20</v>
      </c>
    </row>
    <row r="4" spans="1:13" x14ac:dyDescent="0.25">
      <c r="A4" s="52"/>
      <c r="B4" s="9" t="s">
        <v>52</v>
      </c>
      <c r="C4" s="9">
        <v>20</v>
      </c>
    </row>
    <row r="5" spans="1:13" x14ac:dyDescent="0.25">
      <c r="A5" s="53"/>
      <c r="B5" s="9" t="s">
        <v>53</v>
      </c>
      <c r="C5" s="9">
        <v>60</v>
      </c>
    </row>
    <row r="6" spans="1:13" x14ac:dyDescent="0.25">
      <c r="A6" s="51" t="s">
        <v>54</v>
      </c>
      <c r="B6" s="9" t="s">
        <v>50</v>
      </c>
      <c r="C6" s="9">
        <v>61</v>
      </c>
    </row>
    <row r="7" spans="1:13" x14ac:dyDescent="0.25">
      <c r="A7" s="52"/>
      <c r="B7" s="9" t="s">
        <v>51</v>
      </c>
      <c r="C7" s="9">
        <v>21</v>
      </c>
    </row>
    <row r="8" spans="1:13" x14ac:dyDescent="0.25">
      <c r="A8" s="52"/>
      <c r="B8" s="9" t="s">
        <v>52</v>
      </c>
      <c r="C8" s="9">
        <v>21</v>
      </c>
    </row>
    <row r="9" spans="1:13" x14ac:dyDescent="0.25">
      <c r="A9" s="53"/>
      <c r="B9" s="9" t="s">
        <v>53</v>
      </c>
      <c r="C9" s="9">
        <v>61</v>
      </c>
    </row>
    <row r="11" spans="1:13" x14ac:dyDescent="0.25">
      <c r="A11" s="9"/>
      <c r="B11" s="54" t="s">
        <v>55</v>
      </c>
      <c r="C11" s="54"/>
      <c r="D11" s="54"/>
      <c r="E11" s="54"/>
      <c r="F11" s="54"/>
      <c r="G11" s="54"/>
      <c r="H11" s="54"/>
      <c r="I11" s="54"/>
      <c r="J11" s="54"/>
      <c r="K11" s="54" t="s">
        <v>56</v>
      </c>
      <c r="L11" s="54"/>
      <c r="M11" s="54"/>
    </row>
    <row r="12" spans="1:13" x14ac:dyDescent="0.25">
      <c r="A12" s="9" t="s">
        <v>57</v>
      </c>
      <c r="B12" s="9" t="s">
        <v>58</v>
      </c>
      <c r="C12" s="9" t="s">
        <v>59</v>
      </c>
      <c r="D12" s="9" t="s">
        <v>60</v>
      </c>
      <c r="E12" s="9" t="s">
        <v>61</v>
      </c>
      <c r="F12" s="9" t="s">
        <v>62</v>
      </c>
      <c r="G12" s="9" t="s">
        <v>63</v>
      </c>
      <c r="H12" s="9" t="s">
        <v>64</v>
      </c>
      <c r="I12" s="9" t="s">
        <v>65</v>
      </c>
      <c r="J12" s="9" t="s">
        <v>66</v>
      </c>
      <c r="K12" s="9" t="s">
        <v>58</v>
      </c>
      <c r="L12" s="9" t="s">
        <v>60</v>
      </c>
      <c r="M12" s="9" t="s">
        <v>67</v>
      </c>
    </row>
    <row r="13" spans="1:13" x14ac:dyDescent="0.25">
      <c r="A13" s="9" t="s">
        <v>68</v>
      </c>
      <c r="B13" s="9">
        <v>10</v>
      </c>
      <c r="C13" s="9">
        <v>11</v>
      </c>
      <c r="D13" s="9" t="s">
        <v>69</v>
      </c>
      <c r="E13" s="9" t="s">
        <v>69</v>
      </c>
      <c r="F13" s="9">
        <v>12</v>
      </c>
      <c r="G13" s="9" t="s">
        <v>69</v>
      </c>
      <c r="H13" s="9">
        <v>13</v>
      </c>
      <c r="I13" s="9">
        <v>14</v>
      </c>
      <c r="J13" s="9">
        <v>15</v>
      </c>
      <c r="K13" s="9">
        <v>16</v>
      </c>
      <c r="L13" s="9" t="s">
        <v>69</v>
      </c>
      <c r="M13" s="9">
        <v>17</v>
      </c>
    </row>
    <row r="14" spans="1:13" x14ac:dyDescent="0.25">
      <c r="A14" s="9" t="s">
        <v>70</v>
      </c>
      <c r="B14" s="9">
        <v>20</v>
      </c>
      <c r="C14" s="9">
        <v>21</v>
      </c>
      <c r="D14" s="9" t="s">
        <v>69</v>
      </c>
      <c r="E14" s="9" t="s">
        <v>69</v>
      </c>
      <c r="F14" s="9">
        <v>22</v>
      </c>
      <c r="G14" s="9" t="s">
        <v>69</v>
      </c>
      <c r="H14" s="9">
        <v>23</v>
      </c>
      <c r="I14" s="9">
        <v>24</v>
      </c>
      <c r="J14" s="9">
        <v>25</v>
      </c>
      <c r="K14" s="9">
        <v>26</v>
      </c>
      <c r="L14" s="9" t="s">
        <v>69</v>
      </c>
      <c r="M14" s="9">
        <v>27</v>
      </c>
    </row>
    <row r="15" spans="1:13" x14ac:dyDescent="0.25">
      <c r="A15" s="9" t="s">
        <v>71</v>
      </c>
      <c r="B15" s="9">
        <v>30</v>
      </c>
      <c r="C15" s="9">
        <v>31</v>
      </c>
      <c r="D15" s="9" t="s">
        <v>69</v>
      </c>
      <c r="E15" s="9" t="s">
        <v>69</v>
      </c>
      <c r="F15" s="9">
        <v>32</v>
      </c>
      <c r="G15" s="9" t="s">
        <v>69</v>
      </c>
      <c r="H15" s="9">
        <v>33</v>
      </c>
      <c r="I15" s="9">
        <v>34</v>
      </c>
      <c r="J15" s="9">
        <v>35</v>
      </c>
      <c r="K15" s="9">
        <v>36</v>
      </c>
      <c r="L15" s="9" t="s">
        <v>69</v>
      </c>
      <c r="M15" s="9">
        <v>37</v>
      </c>
    </row>
    <row r="16" spans="1:13" x14ac:dyDescent="0.25">
      <c r="A16" s="9" t="s">
        <v>72</v>
      </c>
      <c r="B16" s="9">
        <v>40</v>
      </c>
      <c r="C16" s="9">
        <v>41</v>
      </c>
      <c r="D16" s="9" t="s">
        <v>69</v>
      </c>
      <c r="E16" s="9" t="s">
        <v>69</v>
      </c>
      <c r="F16" s="9">
        <v>42</v>
      </c>
      <c r="G16" s="9" t="s">
        <v>69</v>
      </c>
      <c r="H16" s="9">
        <v>43</v>
      </c>
      <c r="I16" s="9">
        <v>44</v>
      </c>
      <c r="J16" s="9">
        <v>45</v>
      </c>
      <c r="K16" s="9">
        <v>46</v>
      </c>
      <c r="L16" s="9" t="s">
        <v>69</v>
      </c>
      <c r="M16" s="9">
        <v>47</v>
      </c>
    </row>
    <row r="17" spans="1:13" x14ac:dyDescent="0.25">
      <c r="A17" s="9" t="s">
        <v>73</v>
      </c>
      <c r="B17" s="9">
        <v>50</v>
      </c>
      <c r="C17" s="9">
        <v>51</v>
      </c>
      <c r="D17" s="9" t="s">
        <v>69</v>
      </c>
      <c r="E17" s="9" t="s">
        <v>69</v>
      </c>
      <c r="F17" s="9">
        <v>52</v>
      </c>
      <c r="G17" s="9" t="s">
        <v>69</v>
      </c>
      <c r="H17" s="9">
        <v>53</v>
      </c>
      <c r="I17" s="9">
        <v>54</v>
      </c>
      <c r="J17" s="9">
        <v>55</v>
      </c>
      <c r="K17" s="9">
        <v>56</v>
      </c>
      <c r="L17" s="9" t="s">
        <v>69</v>
      </c>
      <c r="M17" s="9">
        <v>57</v>
      </c>
    </row>
    <row r="18" spans="1:13" x14ac:dyDescent="0.25">
      <c r="A18" s="9" t="s">
        <v>74</v>
      </c>
      <c r="B18" s="9">
        <v>60</v>
      </c>
      <c r="C18" s="9">
        <v>61</v>
      </c>
      <c r="D18" s="9" t="s">
        <v>75</v>
      </c>
      <c r="E18" s="9" t="s">
        <v>75</v>
      </c>
      <c r="F18" s="9">
        <v>62</v>
      </c>
      <c r="G18" s="9" t="s">
        <v>75</v>
      </c>
      <c r="H18" s="9">
        <v>63</v>
      </c>
      <c r="I18" s="9">
        <v>64</v>
      </c>
      <c r="J18" s="9">
        <v>65</v>
      </c>
      <c r="K18" s="9">
        <v>66</v>
      </c>
      <c r="L18" s="9" t="s">
        <v>75</v>
      </c>
      <c r="M18" s="9">
        <v>67</v>
      </c>
    </row>
    <row r="21" spans="1:13" x14ac:dyDescent="0.25">
      <c r="A21" s="9" t="s">
        <v>76</v>
      </c>
      <c r="B21" s="9"/>
      <c r="C21" s="9"/>
      <c r="D21" s="9"/>
      <c r="E21" s="9"/>
    </row>
    <row r="22" spans="1:13" x14ac:dyDescent="0.25">
      <c r="A22" s="9"/>
      <c r="B22" s="9" t="s">
        <v>48</v>
      </c>
      <c r="C22" s="9" t="s">
        <v>77</v>
      </c>
      <c r="D22" s="9" t="s">
        <v>78</v>
      </c>
      <c r="E22" s="9" t="s">
        <v>79</v>
      </c>
    </row>
    <row r="23" spans="1:13" x14ac:dyDescent="0.25">
      <c r="A23" s="9" t="s">
        <v>80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57</v>
      </c>
      <c r="B25" s="9" t="s">
        <v>81</v>
      </c>
    </row>
    <row r="26" spans="1:13" x14ac:dyDescent="0.25">
      <c r="A26" s="9" t="s">
        <v>68</v>
      </c>
      <c r="B26" s="9" t="s">
        <v>82</v>
      </c>
    </row>
    <row r="27" spans="1:13" x14ac:dyDescent="0.25">
      <c r="A27" s="9" t="s">
        <v>74</v>
      </c>
      <c r="B27" s="9" t="s">
        <v>83</v>
      </c>
    </row>
    <row r="28" spans="1:13" x14ac:dyDescent="0.25">
      <c r="A28" s="9" t="s">
        <v>71</v>
      </c>
      <c r="B28" s="9" t="s">
        <v>84</v>
      </c>
    </row>
    <row r="29" spans="1:13" x14ac:dyDescent="0.25">
      <c r="A29" s="9" t="s">
        <v>85</v>
      </c>
      <c r="B29" s="9" t="s">
        <v>86</v>
      </c>
    </row>
    <row r="30" spans="1:13" x14ac:dyDescent="0.25">
      <c r="A30" s="9" t="s">
        <v>72</v>
      </c>
      <c r="B30" s="9" t="s">
        <v>87</v>
      </c>
    </row>
    <row r="31" spans="1:13" x14ac:dyDescent="0.25">
      <c r="A31" s="9" t="s">
        <v>73</v>
      </c>
      <c r="B31" s="9" t="s">
        <v>88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BC214"/>
  <sheetViews>
    <sheetView zoomScale="85" zoomScaleNormal="85" workbookViewId="0">
      <pane ySplit="1" topLeftCell="A116" activePane="bottomLeft" state="frozen"/>
      <selection activeCell="J1" sqref="J1"/>
      <selection pane="bottomLeft" activeCell="H138" sqref="H138:H143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7" width="9.140625" customWidth="1"/>
    <col min="8" max="8" width="5.28515625" customWidth="1"/>
    <col min="9" max="9" width="6.5703125" customWidth="1"/>
    <col min="10" max="11" width="9.140625" customWidth="1"/>
    <col min="12" max="13" width="6.5703125" customWidth="1"/>
    <col min="14" max="14" width="19.140625" customWidth="1"/>
    <col min="15" max="15" width="33.85546875" customWidth="1"/>
    <col min="16" max="16" width="43.5703125" customWidth="1"/>
    <col min="17" max="17" width="68" bestFit="1" customWidth="1"/>
    <col min="18" max="18" width="4.42578125" customWidth="1"/>
    <col min="19" max="19" width="4.140625" customWidth="1"/>
    <col min="20" max="20" width="10.85546875" bestFit="1" customWidth="1"/>
    <col min="21" max="22" width="9.140625" customWidth="1"/>
    <col min="23" max="23" width="13.5703125" customWidth="1"/>
    <col min="24" max="24" width="15.140625" customWidth="1"/>
    <col min="25" max="25" width="21" customWidth="1"/>
    <col min="26" max="26" width="52.140625" bestFit="1" customWidth="1"/>
    <col min="27" max="27" width="24.140625" customWidth="1"/>
    <col min="28" max="29" width="13.5703125" customWidth="1"/>
    <col min="30" max="31" width="9.140625" customWidth="1"/>
    <col min="32" max="32" width="12.28515625" customWidth="1"/>
    <col min="33" max="33" width="14.5703125" customWidth="1"/>
    <col min="34" max="34" width="32.140625" customWidth="1"/>
    <col min="35" max="35" width="11.5703125" customWidth="1"/>
    <col min="36" max="36" width="13.28515625" bestFit="1" customWidth="1"/>
    <col min="37" max="42" width="9.140625" customWidth="1"/>
    <col min="43" max="43" width="27.7109375" bestFit="1" customWidth="1"/>
    <col min="44" max="45" width="9.140625" customWidth="1"/>
    <col min="46" max="46" width="25.42578125" customWidth="1"/>
    <col min="47" max="47" width="28.28515625" customWidth="1"/>
    <col min="48" max="55" width="9.140625" customWidth="1"/>
  </cols>
  <sheetData>
    <row r="1" spans="1:55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1025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104</v>
      </c>
      <c r="Y1" t="s">
        <v>107</v>
      </c>
      <c r="Z1" t="s">
        <v>108</v>
      </c>
      <c r="AA1" t="s">
        <v>1107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1058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1019</v>
      </c>
      <c r="AN1" t="s">
        <v>1060</v>
      </c>
      <c r="AO1" t="s">
        <v>1068</v>
      </c>
      <c r="AP1" t="s">
        <v>1069</v>
      </c>
      <c r="AQ1" t="s">
        <v>1004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</row>
    <row r="2" spans="1:55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5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74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55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ALL_ATOM_PATMOD_K_BEGIN_X_X_X_X_X_RESET_FREQ</v>
      </c>
      <c r="E4" t="s">
        <v>53</v>
      </c>
      <c r="F4" t="s">
        <v>74</v>
      </c>
      <c r="G4" t="s">
        <v>331</v>
      </c>
      <c r="H4" t="s">
        <v>242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1114</v>
      </c>
      <c r="R4">
        <v>61</v>
      </c>
      <c r="S4">
        <v>60</v>
      </c>
      <c r="T4">
        <v>15</v>
      </c>
      <c r="U4">
        <v>-1</v>
      </c>
      <c r="V4" t="b">
        <v>1</v>
      </c>
      <c r="Y4" t="s">
        <v>145</v>
      </c>
      <c r="Z4" t="s">
        <v>1117</v>
      </c>
      <c r="AB4" t="s">
        <v>1115</v>
      </c>
      <c r="AC4" t="s">
        <v>1116</v>
      </c>
      <c r="AR4">
        <v>2</v>
      </c>
      <c r="AS4">
        <v>1</v>
      </c>
      <c r="AT4" t="s">
        <v>133</v>
      </c>
      <c r="AU4" t="s">
        <v>133</v>
      </c>
      <c r="BB4" s="26"/>
      <c r="BC4" s="26"/>
    </row>
    <row r="5" spans="1:55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133</v>
      </c>
      <c r="F5" t="s">
        <v>74</v>
      </c>
      <c r="AR5">
        <f t="shared" ref="AR5:AR20" si="0">COUNTA(AT5:BC5)</f>
        <v>3</v>
      </c>
      <c r="AS5" t="s">
        <v>134</v>
      </c>
      <c r="AT5" t="str">
        <f>D41</f>
        <v>L2_LRU_NOM_REP</v>
      </c>
      <c r="AU5" t="str">
        <f>D22</f>
        <v>L2_SSA_MIN_REP</v>
      </c>
      <c r="AV5" t="str">
        <f>D41</f>
        <v>L2_LRU_NOM_REP</v>
      </c>
    </row>
    <row r="6" spans="1:55" x14ac:dyDescent="0.25">
      <c r="A6" s="1" t="s">
        <v>58</v>
      </c>
      <c r="B6" s="1" t="s">
        <v>33</v>
      </c>
      <c r="C6" s="1" t="str">
        <f>VLOOKUP(B6,templateLookup!A:B,2,0)</f>
        <v>iCHSRTest</v>
      </c>
      <c r="D6" t="str">
        <f>E6&amp;"_"&amp;F6&amp;"_"&amp;G6&amp;"_"&amp;H6&amp;"_"&amp;A6&amp;"_"&amp;I6&amp;"_"&amp;J6&amp;"_"&amp;K6&amp;"_"&amp;L6&amp;"_"&amp;M6&amp;"_"&amp;N6</f>
        <v>SSA_ATOM_HRY_E_BEGIN_TITO_ATOML_NOM_LFM_1700_L2_ALL_PRE_HRY</v>
      </c>
      <c r="E6" t="s">
        <v>50</v>
      </c>
      <c r="F6" t="s">
        <v>74</v>
      </c>
      <c r="G6" t="s">
        <v>135</v>
      </c>
      <c r="H6" t="s">
        <v>136</v>
      </c>
      <c r="I6" t="s">
        <v>137</v>
      </c>
      <c r="J6" t="s">
        <v>1052</v>
      </c>
      <c r="K6" t="s">
        <v>138</v>
      </c>
      <c r="L6" t="s">
        <v>139</v>
      </c>
      <c r="M6">
        <v>1700</v>
      </c>
      <c r="N6" t="s">
        <v>140</v>
      </c>
      <c r="O6" t="s">
        <v>141</v>
      </c>
      <c r="P6" t="s">
        <v>142</v>
      </c>
      <c r="Q6" t="s">
        <v>143</v>
      </c>
      <c r="R6">
        <v>60</v>
      </c>
      <c r="S6">
        <v>60</v>
      </c>
      <c r="T6">
        <v>0</v>
      </c>
      <c r="U6">
        <v>-1</v>
      </c>
      <c r="V6" t="b">
        <v>0</v>
      </c>
      <c r="W6" t="s">
        <v>144</v>
      </c>
      <c r="Y6" t="s">
        <v>145</v>
      </c>
      <c r="Z6" t="s">
        <v>146</v>
      </c>
      <c r="AO6" t="s">
        <v>1070</v>
      </c>
      <c r="AP6" t="s">
        <v>1071</v>
      </c>
      <c r="AR6">
        <f t="shared" si="0"/>
        <v>4</v>
      </c>
      <c r="AS6" t="s">
        <v>147</v>
      </c>
      <c r="AT6" t="str">
        <f>D7</f>
        <v>SSA_ATOM_CAPTURE_E_BEGIN_TITO_ATOML_NOM_LFM_1700_L2_DAT_CAPTURE</v>
      </c>
      <c r="AU6">
        <v>1</v>
      </c>
      <c r="AV6" t="str">
        <f>D7</f>
        <v>SSA_ATOM_CAPTURE_E_BEGIN_TITO_ATOML_NOM_LFM_1700_L2_DAT_CAPTURE</v>
      </c>
      <c r="AW6" t="str">
        <f>D7</f>
        <v>SSA_ATOM_CAPTURE_E_BEGIN_TITO_ATOML_NOM_LFM_1700_L2_DAT_CAPTURE</v>
      </c>
    </row>
    <row r="7" spans="1:55" x14ac:dyDescent="0.25">
      <c r="A7" s="1" t="s">
        <v>58</v>
      </c>
      <c r="B7" s="1" t="s">
        <v>24</v>
      </c>
      <c r="C7" s="1" t="str">
        <f>VLOOKUP(B7,templateLookup!A:B,2,0)</f>
        <v>iCCapturePacketsTest</v>
      </c>
      <c r="D7" t="str">
        <f t="shared" ref="D7:D20" si="1">E7&amp;"_"&amp;F7&amp;"_"&amp;G7&amp;"_"&amp;H7&amp;"_"&amp;A7&amp;"_"&amp;I7&amp;"_"&amp;J7&amp;"_"&amp;K7&amp;"_"&amp;L7&amp;"_"&amp;M7&amp;"_"&amp;N7</f>
        <v>SSA_ATOM_CAPTURE_E_BEGIN_TITO_ATOML_NOM_LFM_1700_L2_DAT_CAPTURE</v>
      </c>
      <c r="E7" t="s">
        <v>50</v>
      </c>
      <c r="F7" t="s">
        <v>74</v>
      </c>
      <c r="G7" t="s">
        <v>148</v>
      </c>
      <c r="H7" t="s">
        <v>136</v>
      </c>
      <c r="I7" t="s">
        <v>137</v>
      </c>
      <c r="J7" t="s">
        <v>1052</v>
      </c>
      <c r="K7" t="s">
        <v>138</v>
      </c>
      <c r="L7" t="s">
        <v>139</v>
      </c>
      <c r="M7">
        <v>1700</v>
      </c>
      <c r="N7" t="s">
        <v>149</v>
      </c>
      <c r="O7" t="s">
        <v>141</v>
      </c>
      <c r="P7" t="s">
        <v>142</v>
      </c>
      <c r="Q7" t="s">
        <v>150</v>
      </c>
      <c r="R7">
        <v>60</v>
      </c>
      <c r="S7">
        <v>60</v>
      </c>
      <c r="T7">
        <v>1</v>
      </c>
      <c r="U7">
        <v>1</v>
      </c>
      <c r="V7" t="b">
        <v>0</v>
      </c>
      <c r="W7" t="s">
        <v>144</v>
      </c>
      <c r="AI7" t="s">
        <v>151</v>
      </c>
      <c r="AR7">
        <f t="shared" si="0"/>
        <v>3</v>
      </c>
      <c r="AS7" t="s">
        <v>134</v>
      </c>
      <c r="AT7" t="str">
        <f>D10</f>
        <v>SSA_ATOM_CAPTURE_E_BEGIN_TITO_ATOML_NOM_LFM_1700_L2_C6S_CAPTURE</v>
      </c>
      <c r="AU7" t="str">
        <f>D8</f>
        <v>SSA_ATOM_REPAIR_E_BEGIN_TITO_ATOML_NOM_LFM_1700_L2_DAT_REPAIR</v>
      </c>
      <c r="AV7" t="str">
        <f>D10</f>
        <v>SSA_ATOM_CAPTURE_E_BEGIN_TITO_ATOML_NOM_LFM_1700_L2_C6S_CAPTURE</v>
      </c>
    </row>
    <row r="8" spans="1:55" x14ac:dyDescent="0.25">
      <c r="A8" s="1" t="s">
        <v>58</v>
      </c>
      <c r="B8" s="1" t="s">
        <v>26</v>
      </c>
      <c r="C8" s="1" t="str">
        <f>VLOOKUP(B8,templateLookup!A:B,2,0)</f>
        <v>iCRepairTest</v>
      </c>
      <c r="D8" t="str">
        <f t="shared" si="1"/>
        <v>SSA_ATOM_REPAIR_E_BEGIN_TITO_ATOML_NOM_LFM_1700_L2_DAT_REPAIR</v>
      </c>
      <c r="E8" t="s">
        <v>50</v>
      </c>
      <c r="F8" t="s">
        <v>74</v>
      </c>
      <c r="G8" t="s">
        <v>152</v>
      </c>
      <c r="H8" t="s">
        <v>136</v>
      </c>
      <c r="I8" t="s">
        <v>137</v>
      </c>
      <c r="J8" t="s">
        <v>1052</v>
      </c>
      <c r="K8" t="s">
        <v>138</v>
      </c>
      <c r="L8" t="s">
        <v>139</v>
      </c>
      <c r="M8">
        <v>1700</v>
      </c>
      <c r="N8" t="s">
        <v>153</v>
      </c>
      <c r="O8" t="s">
        <v>141</v>
      </c>
      <c r="P8" t="s">
        <v>142</v>
      </c>
      <c r="Q8" t="s">
        <v>150</v>
      </c>
      <c r="R8">
        <v>60</v>
      </c>
      <c r="S8">
        <v>60</v>
      </c>
      <c r="T8">
        <v>2</v>
      </c>
      <c r="U8">
        <v>1</v>
      </c>
      <c r="V8" s="4" t="b">
        <v>0</v>
      </c>
      <c r="W8" t="s">
        <v>144</v>
      </c>
      <c r="AI8" t="s">
        <v>151</v>
      </c>
      <c r="AJ8" t="s">
        <v>154</v>
      </c>
      <c r="AK8" t="s">
        <v>155</v>
      </c>
      <c r="AL8" t="s">
        <v>156</v>
      </c>
      <c r="AR8">
        <f t="shared" si="0"/>
        <v>6</v>
      </c>
      <c r="AS8" t="s">
        <v>157</v>
      </c>
      <c r="AT8" t="str">
        <f>D10</f>
        <v>SSA_ATOM_CAPTURE_E_BEGIN_TITO_ATOML_NOM_LFM_1700_L2_C6S_CAPTURE</v>
      </c>
      <c r="AU8" t="str">
        <f>D10</f>
        <v>SSA_ATOM_CAPTURE_E_BEGIN_TITO_ATOML_NOM_LFM_1700_L2_C6S_CAPTURE</v>
      </c>
      <c r="AV8" t="str">
        <f>D10</f>
        <v>SSA_ATOM_CAPTURE_E_BEGIN_TITO_ATOML_NOM_LFM_1700_L2_C6S_CAPTURE</v>
      </c>
      <c r="AW8" t="str">
        <f>D9</f>
        <v>SSA_ATOM_REPAIR_E_BEGIN_TITO_ATOML_NOM_LFM_1700_L2_DAT_REPAIR_TO_FUSE</v>
      </c>
      <c r="AX8" t="str">
        <f>D9</f>
        <v>SSA_ATOM_REPAIR_E_BEGIN_TITO_ATOML_NOM_LFM_1700_L2_DAT_REPAIR_TO_FUSE</v>
      </c>
      <c r="AY8" t="str">
        <f>D10</f>
        <v>SSA_ATOM_CAPTURE_E_BEGIN_TITO_ATOML_NOM_LFM_1700_L2_C6S_CAPTURE</v>
      </c>
    </row>
    <row r="9" spans="1:55" x14ac:dyDescent="0.25">
      <c r="A9" s="1" t="s">
        <v>58</v>
      </c>
      <c r="B9" s="1" t="s">
        <v>28</v>
      </c>
      <c r="C9" s="1" t="str">
        <f>VLOOKUP(B9,templateLookup!A:B,2,0)</f>
        <v>iCRepairTest</v>
      </c>
      <c r="D9" t="str">
        <f t="shared" si="1"/>
        <v>SSA_ATOM_REPAIR_E_BEGIN_TITO_ATOML_NOM_LFM_1700_L2_DAT_REPAIR_TO_FUSE</v>
      </c>
      <c r="E9" t="s">
        <v>50</v>
      </c>
      <c r="F9" t="s">
        <v>74</v>
      </c>
      <c r="G9" t="s">
        <v>152</v>
      </c>
      <c r="H9" t="s">
        <v>136</v>
      </c>
      <c r="I9" t="s">
        <v>137</v>
      </c>
      <c r="J9" t="s">
        <v>1052</v>
      </c>
      <c r="K9" t="s">
        <v>138</v>
      </c>
      <c r="L9" t="s">
        <v>139</v>
      </c>
      <c r="M9">
        <v>1700</v>
      </c>
      <c r="N9" t="s">
        <v>158</v>
      </c>
      <c r="O9" t="s">
        <v>141</v>
      </c>
      <c r="P9" t="s">
        <v>142</v>
      </c>
      <c r="Q9" t="s">
        <v>150</v>
      </c>
      <c r="R9">
        <v>60</v>
      </c>
      <c r="S9">
        <v>60</v>
      </c>
      <c r="T9">
        <v>3</v>
      </c>
      <c r="U9">
        <v>1</v>
      </c>
      <c r="V9" t="b">
        <v>0</v>
      </c>
      <c r="W9" t="s">
        <v>144</v>
      </c>
      <c r="AI9" t="s">
        <v>151</v>
      </c>
      <c r="AJ9" t="s">
        <v>154</v>
      </c>
      <c r="AK9" t="s">
        <v>155</v>
      </c>
      <c r="AL9" t="s">
        <v>159</v>
      </c>
      <c r="AR9">
        <f t="shared" si="0"/>
        <v>6</v>
      </c>
      <c r="AS9" t="s">
        <v>157</v>
      </c>
      <c r="AT9" t="str">
        <f>D10</f>
        <v>SSA_ATOM_CAPTURE_E_BEGIN_TITO_ATOML_NOM_LFM_1700_L2_C6S_CAPTURE</v>
      </c>
      <c r="AU9" t="str">
        <f>D10</f>
        <v>SSA_ATOM_CAPTURE_E_BEGIN_TITO_ATOML_NOM_LFM_1700_L2_C6S_CAPTURE</v>
      </c>
      <c r="AV9" t="str">
        <f>D10</f>
        <v>SSA_ATOM_CAPTURE_E_BEGIN_TITO_ATOML_NOM_LFM_1700_L2_C6S_CAPTURE</v>
      </c>
      <c r="AW9" t="str">
        <f>D10</f>
        <v>SSA_ATOM_CAPTURE_E_BEGIN_TITO_ATOML_NOM_LFM_1700_L2_C6S_CAPTURE</v>
      </c>
      <c r="AX9" t="str">
        <f>D10</f>
        <v>SSA_ATOM_CAPTURE_E_BEGIN_TITO_ATOML_NOM_LFM_1700_L2_C6S_CAPTURE</v>
      </c>
      <c r="AY9" t="str">
        <f>D10</f>
        <v>SSA_ATOM_CAPTURE_E_BEGIN_TITO_ATOML_NOM_LFM_1700_L2_C6S_CAPTURE</v>
      </c>
    </row>
    <row r="10" spans="1:55" x14ac:dyDescent="0.25">
      <c r="A10" s="1" t="s">
        <v>58</v>
      </c>
      <c r="B10" s="1" t="s">
        <v>24</v>
      </c>
      <c r="C10" s="1" t="str">
        <f>VLOOKUP(B10,templateLookup!A:B,2,0)</f>
        <v>iCCapturePacketsTest</v>
      </c>
      <c r="D10" t="str">
        <f t="shared" si="1"/>
        <v>SSA_ATOM_CAPTURE_E_BEGIN_TITO_ATOML_NOM_LFM_1700_L2_C6S_CAPTURE</v>
      </c>
      <c r="E10" t="s">
        <v>50</v>
      </c>
      <c r="F10" t="s">
        <v>74</v>
      </c>
      <c r="G10" t="s">
        <v>148</v>
      </c>
      <c r="H10" t="s">
        <v>136</v>
      </c>
      <c r="I10" t="s">
        <v>137</v>
      </c>
      <c r="J10" t="s">
        <v>1052</v>
      </c>
      <c r="K10" t="s">
        <v>138</v>
      </c>
      <c r="L10" t="s">
        <v>139</v>
      </c>
      <c r="M10">
        <v>1700</v>
      </c>
      <c r="N10" t="s">
        <v>160</v>
      </c>
      <c r="O10" t="s">
        <v>141</v>
      </c>
      <c r="P10" t="s">
        <v>142</v>
      </c>
      <c r="Q10" t="s">
        <v>161</v>
      </c>
      <c r="R10">
        <v>60</v>
      </c>
      <c r="S10">
        <v>60</v>
      </c>
      <c r="T10">
        <v>4</v>
      </c>
      <c r="U10">
        <v>1</v>
      </c>
      <c r="V10" t="b">
        <v>0</v>
      </c>
      <c r="W10" t="s">
        <v>144</v>
      </c>
      <c r="AI10" t="s">
        <v>162</v>
      </c>
      <c r="AR10">
        <f t="shared" si="0"/>
        <v>3</v>
      </c>
      <c r="AS10" t="s">
        <v>134</v>
      </c>
      <c r="AT10" t="str">
        <f>D13</f>
        <v>SSA_ATOM_CAPTURE_E_BEGIN_TITO_ATOML_NOM_LFM_1700_L2_TSP_CAPTURE</v>
      </c>
      <c r="AU10" t="str">
        <f>D11</f>
        <v>SSA_ATOM_REPAIR_E_BEGIN_TITO_ATOML_NOM_LFM_1700_L2_C6S_REPAIR</v>
      </c>
      <c r="AV10" t="str">
        <f>D13</f>
        <v>SSA_ATOM_CAPTURE_E_BEGIN_TITO_ATOML_NOM_LFM_1700_L2_TSP_CAPTURE</v>
      </c>
    </row>
    <row r="11" spans="1:55" x14ac:dyDescent="0.25">
      <c r="A11" s="1" t="s">
        <v>58</v>
      </c>
      <c r="B11" s="1" t="s">
        <v>26</v>
      </c>
      <c r="C11" s="1" t="str">
        <f>VLOOKUP(B11,templateLookup!A:B,2,0)</f>
        <v>iCRepairTest</v>
      </c>
      <c r="D11" t="str">
        <f t="shared" si="1"/>
        <v>SSA_ATOM_REPAIR_E_BEGIN_TITO_ATOML_NOM_LFM_1700_L2_C6S_REPAIR</v>
      </c>
      <c r="E11" t="s">
        <v>50</v>
      </c>
      <c r="F11" t="s">
        <v>74</v>
      </c>
      <c r="G11" t="s">
        <v>152</v>
      </c>
      <c r="H11" t="s">
        <v>136</v>
      </c>
      <c r="I11" t="s">
        <v>137</v>
      </c>
      <c r="J11" t="s">
        <v>1052</v>
      </c>
      <c r="K11" t="s">
        <v>138</v>
      </c>
      <c r="L11" t="s">
        <v>139</v>
      </c>
      <c r="M11">
        <v>1700</v>
      </c>
      <c r="N11" t="s">
        <v>163</v>
      </c>
      <c r="O11" t="s">
        <v>141</v>
      </c>
      <c r="P11" t="s">
        <v>142</v>
      </c>
      <c r="Q11" t="s">
        <v>161</v>
      </c>
      <c r="R11">
        <v>60</v>
      </c>
      <c r="S11">
        <v>60</v>
      </c>
      <c r="T11">
        <v>5</v>
      </c>
      <c r="U11">
        <v>1</v>
      </c>
      <c r="V11" s="4" t="b">
        <v>0</v>
      </c>
      <c r="W11" t="s">
        <v>144</v>
      </c>
      <c r="AI11" t="s">
        <v>162</v>
      </c>
      <c r="AJ11" t="s">
        <v>164</v>
      </c>
      <c r="AK11" t="s">
        <v>155</v>
      </c>
      <c r="AL11" t="s">
        <v>156</v>
      </c>
      <c r="AR11">
        <f t="shared" si="0"/>
        <v>6</v>
      </c>
      <c r="AS11" t="s">
        <v>157</v>
      </c>
      <c r="AT11" t="str">
        <f>D13</f>
        <v>SSA_ATOM_CAPTURE_E_BEGIN_TITO_ATOML_NOM_LFM_1700_L2_TSP_CAPTURE</v>
      </c>
      <c r="AU11" t="str">
        <f>D13</f>
        <v>SSA_ATOM_CAPTURE_E_BEGIN_TITO_ATOML_NOM_LFM_1700_L2_TSP_CAPTURE</v>
      </c>
      <c r="AV11" t="str">
        <f>D13</f>
        <v>SSA_ATOM_CAPTURE_E_BEGIN_TITO_ATOML_NOM_LFM_1700_L2_TSP_CAPTURE</v>
      </c>
      <c r="AW11" t="str">
        <f>D12</f>
        <v>SSA_ATOM_REPAIR_E_BEGIN_TITO_ATOML_NOM_LFM_1700_L2_C6S_REPAIR_TO_FUSE</v>
      </c>
      <c r="AX11" t="str">
        <f>D12</f>
        <v>SSA_ATOM_REPAIR_E_BEGIN_TITO_ATOML_NOM_LFM_1700_L2_C6S_REPAIR_TO_FUSE</v>
      </c>
      <c r="AY11" t="str">
        <f>D13</f>
        <v>SSA_ATOM_CAPTURE_E_BEGIN_TITO_ATOML_NOM_LFM_1700_L2_TSP_CAPTURE</v>
      </c>
    </row>
    <row r="12" spans="1:55" x14ac:dyDescent="0.25">
      <c r="A12" s="1" t="s">
        <v>58</v>
      </c>
      <c r="B12" s="1" t="s">
        <v>28</v>
      </c>
      <c r="C12" s="1" t="str">
        <f>VLOOKUP(B12,templateLookup!A:B,2,0)</f>
        <v>iCRepairTest</v>
      </c>
      <c r="D12" t="str">
        <f t="shared" si="1"/>
        <v>SSA_ATOM_REPAIR_E_BEGIN_TITO_ATOML_NOM_LFM_1700_L2_C6S_REPAIR_TO_FUSE</v>
      </c>
      <c r="E12" t="s">
        <v>50</v>
      </c>
      <c r="F12" t="s">
        <v>74</v>
      </c>
      <c r="G12" t="s">
        <v>152</v>
      </c>
      <c r="H12" t="s">
        <v>136</v>
      </c>
      <c r="I12" t="s">
        <v>137</v>
      </c>
      <c r="J12" t="s">
        <v>1052</v>
      </c>
      <c r="K12" t="s">
        <v>138</v>
      </c>
      <c r="L12" t="s">
        <v>139</v>
      </c>
      <c r="M12">
        <v>1700</v>
      </c>
      <c r="N12" t="s">
        <v>165</v>
      </c>
      <c r="O12" t="s">
        <v>141</v>
      </c>
      <c r="P12" t="s">
        <v>142</v>
      </c>
      <c r="Q12" t="s">
        <v>161</v>
      </c>
      <c r="R12">
        <v>60</v>
      </c>
      <c r="S12">
        <v>60</v>
      </c>
      <c r="T12">
        <v>6</v>
      </c>
      <c r="U12">
        <v>1</v>
      </c>
      <c r="V12" t="b">
        <v>0</v>
      </c>
      <c r="W12" t="s">
        <v>144</v>
      </c>
      <c r="AI12" t="s">
        <v>162</v>
      </c>
      <c r="AJ12" t="s">
        <v>164</v>
      </c>
      <c r="AK12" t="s">
        <v>155</v>
      </c>
      <c r="AL12" t="s">
        <v>159</v>
      </c>
      <c r="AR12">
        <f t="shared" si="0"/>
        <v>6</v>
      </c>
      <c r="AS12" t="s">
        <v>157</v>
      </c>
      <c r="AT12" t="str">
        <f>D13</f>
        <v>SSA_ATOM_CAPTURE_E_BEGIN_TITO_ATOML_NOM_LFM_1700_L2_TSP_CAPTURE</v>
      </c>
      <c r="AU12" t="str">
        <f>D13</f>
        <v>SSA_ATOM_CAPTURE_E_BEGIN_TITO_ATOML_NOM_LFM_1700_L2_TSP_CAPTURE</v>
      </c>
      <c r="AV12" t="str">
        <f>D13</f>
        <v>SSA_ATOM_CAPTURE_E_BEGIN_TITO_ATOML_NOM_LFM_1700_L2_TSP_CAPTURE</v>
      </c>
      <c r="AW12" t="str">
        <f>D13</f>
        <v>SSA_ATOM_CAPTURE_E_BEGIN_TITO_ATOML_NOM_LFM_1700_L2_TSP_CAPTURE</v>
      </c>
      <c r="AX12" t="str">
        <f>D13</f>
        <v>SSA_ATOM_CAPTURE_E_BEGIN_TITO_ATOML_NOM_LFM_1700_L2_TSP_CAPTURE</v>
      </c>
      <c r="AY12" t="str">
        <f>D13</f>
        <v>SSA_ATOM_CAPTURE_E_BEGIN_TITO_ATOML_NOM_LFM_1700_L2_TSP_CAPTURE</v>
      </c>
    </row>
    <row r="13" spans="1:55" x14ac:dyDescent="0.25">
      <c r="A13" s="1" t="s">
        <v>58</v>
      </c>
      <c r="B13" s="1" t="s">
        <v>24</v>
      </c>
      <c r="C13" s="1" t="str">
        <f>VLOOKUP(B13,templateLookup!A:B,2,0)</f>
        <v>iCCapturePacketsTest</v>
      </c>
      <c r="D13" t="str">
        <f t="shared" si="1"/>
        <v>SSA_ATOM_CAPTURE_E_BEGIN_TITO_ATOML_NOM_LFM_1700_L2_TSP_CAPTURE</v>
      </c>
      <c r="E13" t="s">
        <v>50</v>
      </c>
      <c r="F13" t="s">
        <v>74</v>
      </c>
      <c r="G13" t="s">
        <v>148</v>
      </c>
      <c r="H13" t="s">
        <v>136</v>
      </c>
      <c r="I13" t="s">
        <v>137</v>
      </c>
      <c r="J13" t="s">
        <v>1052</v>
      </c>
      <c r="K13" t="s">
        <v>138</v>
      </c>
      <c r="L13" t="s">
        <v>139</v>
      </c>
      <c r="M13">
        <v>1700</v>
      </c>
      <c r="N13" t="s">
        <v>166</v>
      </c>
      <c r="O13" t="s">
        <v>141</v>
      </c>
      <c r="P13" t="s">
        <v>142</v>
      </c>
      <c r="Q13" t="s">
        <v>167</v>
      </c>
      <c r="R13">
        <v>60</v>
      </c>
      <c r="S13">
        <v>60</v>
      </c>
      <c r="T13">
        <v>7</v>
      </c>
      <c r="U13">
        <v>1</v>
      </c>
      <c r="V13" t="b">
        <v>0</v>
      </c>
      <c r="W13" t="s">
        <v>144</v>
      </c>
      <c r="AI13" t="s">
        <v>168</v>
      </c>
      <c r="AR13">
        <f t="shared" si="0"/>
        <v>3</v>
      </c>
      <c r="AS13" t="s">
        <v>134</v>
      </c>
      <c r="AT13" t="str">
        <f>D16</f>
        <v>SSA_ATOM_VFDM_E_BEGIN_X_X_X_X_1700_L2_ALL_VFDM</v>
      </c>
      <c r="AU13" t="str">
        <f>D14</f>
        <v>SSA_ATOM_REPAIR_E_BEGIN_TITO_ATOML_NOM_LFM_1700_L2_TSP_REPAIR</v>
      </c>
      <c r="AV13" t="str">
        <f>D16</f>
        <v>SSA_ATOM_VFDM_E_BEGIN_X_X_X_X_1700_L2_ALL_VFDM</v>
      </c>
    </row>
    <row r="14" spans="1:55" x14ac:dyDescent="0.25">
      <c r="A14" s="1" t="s">
        <v>58</v>
      </c>
      <c r="B14" s="1" t="s">
        <v>26</v>
      </c>
      <c r="C14" s="1" t="str">
        <f>VLOOKUP(B14,templateLookup!A:B,2,0)</f>
        <v>iCRepairTest</v>
      </c>
      <c r="D14" t="str">
        <f t="shared" si="1"/>
        <v>SSA_ATOM_REPAIR_E_BEGIN_TITO_ATOML_NOM_LFM_1700_L2_TSP_REPAIR</v>
      </c>
      <c r="E14" t="s">
        <v>50</v>
      </c>
      <c r="F14" t="s">
        <v>74</v>
      </c>
      <c r="G14" t="s">
        <v>152</v>
      </c>
      <c r="H14" t="s">
        <v>136</v>
      </c>
      <c r="I14" t="s">
        <v>137</v>
      </c>
      <c r="J14" t="s">
        <v>1052</v>
      </c>
      <c r="K14" t="s">
        <v>138</v>
      </c>
      <c r="L14" t="s">
        <v>139</v>
      </c>
      <c r="M14">
        <v>1700</v>
      </c>
      <c r="N14" t="s">
        <v>169</v>
      </c>
      <c r="O14" t="s">
        <v>141</v>
      </c>
      <c r="P14" t="s">
        <v>142</v>
      </c>
      <c r="Q14" t="s">
        <v>167</v>
      </c>
      <c r="R14">
        <v>60</v>
      </c>
      <c r="S14">
        <v>60</v>
      </c>
      <c r="T14">
        <v>8</v>
      </c>
      <c r="U14">
        <v>1</v>
      </c>
      <c r="V14" s="4" t="b">
        <v>0</v>
      </c>
      <c r="W14" t="s">
        <v>144</v>
      </c>
      <c r="AI14" t="s">
        <v>168</v>
      </c>
      <c r="AJ14" t="s">
        <v>170</v>
      </c>
      <c r="AK14" t="s">
        <v>155</v>
      </c>
      <c r="AL14" t="s">
        <v>156</v>
      </c>
      <c r="AR14">
        <f t="shared" si="0"/>
        <v>6</v>
      </c>
      <c r="AS14" t="s">
        <v>157</v>
      </c>
      <c r="AT14" t="str">
        <f>D16</f>
        <v>SSA_ATOM_VFDM_E_BEGIN_X_X_X_X_1700_L2_ALL_VFDM</v>
      </c>
      <c r="AU14" t="str">
        <f>D16</f>
        <v>SSA_ATOM_VFDM_E_BEGIN_X_X_X_X_1700_L2_ALL_VFDM</v>
      </c>
      <c r="AV14" t="str">
        <f>D16</f>
        <v>SSA_ATOM_VFDM_E_BEGIN_X_X_X_X_1700_L2_ALL_VFDM</v>
      </c>
      <c r="AW14" t="str">
        <f>D15</f>
        <v>SSA_ATOM_REPAIR_E_BEGIN_TITO_ATOML_NOM_LFM_1700_L2_TSP_REPAIR_TO_FUSE</v>
      </c>
      <c r="AX14" t="str">
        <f>D15</f>
        <v>SSA_ATOM_REPAIR_E_BEGIN_TITO_ATOML_NOM_LFM_1700_L2_TSP_REPAIR_TO_FUSE</v>
      </c>
      <c r="AY14" t="str">
        <f>D16</f>
        <v>SSA_ATOM_VFDM_E_BEGIN_X_X_X_X_1700_L2_ALL_VFDM</v>
      </c>
    </row>
    <row r="15" spans="1:55" x14ac:dyDescent="0.25">
      <c r="A15" s="1" t="s">
        <v>58</v>
      </c>
      <c r="B15" s="1" t="s">
        <v>28</v>
      </c>
      <c r="C15" s="1" t="str">
        <f>VLOOKUP(B15,templateLookup!A:B,2,0)</f>
        <v>iCRepairTest</v>
      </c>
      <c r="D15" t="str">
        <f t="shared" si="1"/>
        <v>SSA_ATOM_REPAIR_E_BEGIN_TITO_ATOML_NOM_LFM_1700_L2_TSP_REPAIR_TO_FUSE</v>
      </c>
      <c r="E15" t="s">
        <v>50</v>
      </c>
      <c r="F15" t="s">
        <v>74</v>
      </c>
      <c r="G15" t="s">
        <v>152</v>
      </c>
      <c r="H15" t="s">
        <v>136</v>
      </c>
      <c r="I15" t="s">
        <v>137</v>
      </c>
      <c r="J15" t="s">
        <v>1052</v>
      </c>
      <c r="K15" t="s">
        <v>138</v>
      </c>
      <c r="L15" t="s">
        <v>139</v>
      </c>
      <c r="M15">
        <v>1700</v>
      </c>
      <c r="N15" t="s">
        <v>171</v>
      </c>
      <c r="O15" t="s">
        <v>141</v>
      </c>
      <c r="P15" t="s">
        <v>142</v>
      </c>
      <c r="Q15" t="s">
        <v>167</v>
      </c>
      <c r="R15">
        <v>60</v>
      </c>
      <c r="S15">
        <v>60</v>
      </c>
      <c r="T15">
        <v>9</v>
      </c>
      <c r="U15">
        <v>1</v>
      </c>
      <c r="V15" t="b">
        <v>0</v>
      </c>
      <c r="W15" t="s">
        <v>144</v>
      </c>
      <c r="AI15" t="s">
        <v>168</v>
      </c>
      <c r="AJ15" t="s">
        <v>170</v>
      </c>
      <c r="AK15" t="s">
        <v>155</v>
      </c>
      <c r="AL15" t="s">
        <v>159</v>
      </c>
      <c r="AR15">
        <f t="shared" si="0"/>
        <v>6</v>
      </c>
      <c r="AS15" t="s">
        <v>157</v>
      </c>
      <c r="AT15" t="str">
        <f>D16</f>
        <v>SSA_ATOM_VFDM_E_BEGIN_X_X_X_X_1700_L2_ALL_VFDM</v>
      </c>
      <c r="AU15" t="str">
        <f>D16</f>
        <v>SSA_ATOM_VFDM_E_BEGIN_X_X_X_X_1700_L2_ALL_VFDM</v>
      </c>
      <c r="AV15" t="str">
        <f>D16</f>
        <v>SSA_ATOM_VFDM_E_BEGIN_X_X_X_X_1700_L2_ALL_VFDM</v>
      </c>
      <c r="AW15" t="str">
        <f>D16</f>
        <v>SSA_ATOM_VFDM_E_BEGIN_X_X_X_X_1700_L2_ALL_VFDM</v>
      </c>
      <c r="AX15" t="str">
        <f>D16</f>
        <v>SSA_ATOM_VFDM_E_BEGIN_X_X_X_X_1700_L2_ALL_VFDM</v>
      </c>
      <c r="AY15" t="str">
        <f>D16</f>
        <v>SSA_ATOM_VFDM_E_BEGIN_X_X_X_X_1700_L2_ALL_VFDM</v>
      </c>
    </row>
    <row r="16" spans="1:55" x14ac:dyDescent="0.25">
      <c r="A16" s="1" t="s">
        <v>58</v>
      </c>
      <c r="B16" s="1" t="s">
        <v>31</v>
      </c>
      <c r="C16" s="1" t="str">
        <f>VLOOKUP(B16,templateLookup!A:B,2,0)</f>
        <v>iCVFDMTest</v>
      </c>
      <c r="D16" t="str">
        <f t="shared" si="1"/>
        <v>SSA_ATOM_VFDM_E_BEGIN_X_X_X_X_1700_L2_ALL_VFDM</v>
      </c>
      <c r="E16" t="s">
        <v>50</v>
      </c>
      <c r="F16" t="s">
        <v>74</v>
      </c>
      <c r="G16" t="s">
        <v>113</v>
      </c>
      <c r="H16" t="s">
        <v>136</v>
      </c>
      <c r="I16" t="s">
        <v>172</v>
      </c>
      <c r="J16" t="s">
        <v>172</v>
      </c>
      <c r="K16" t="s">
        <v>172</v>
      </c>
      <c r="L16" t="s">
        <v>172</v>
      </c>
      <c r="M16">
        <v>1700</v>
      </c>
      <c r="N16" t="s">
        <v>173</v>
      </c>
      <c r="O16" t="s">
        <v>141</v>
      </c>
      <c r="P16" t="s">
        <v>142</v>
      </c>
      <c r="Q16" t="s">
        <v>174</v>
      </c>
      <c r="R16">
        <v>60</v>
      </c>
      <c r="S16">
        <v>60</v>
      </c>
      <c r="T16">
        <v>10</v>
      </c>
      <c r="U16">
        <v>1</v>
      </c>
      <c r="V16" t="b">
        <v>0</v>
      </c>
      <c r="W16" t="s">
        <v>144</v>
      </c>
      <c r="AF16" t="s">
        <v>1059</v>
      </c>
      <c r="AG16" t="s">
        <v>53</v>
      </c>
      <c r="AR16">
        <f t="shared" si="0"/>
        <v>3</v>
      </c>
      <c r="AS16" t="s">
        <v>134</v>
      </c>
      <c r="AT16" t="str">
        <f>D19</f>
        <v>SSA_ATOM_HRY_E_BEGIN_TITO_ATOML_NOM_LFM_1700_L2_ALL_POST_HRY</v>
      </c>
      <c r="AU16" t="str">
        <f>D17</f>
        <v>SSA_ATOM_UF_E_BEGIN_X_X_X_X_1700_L2_ALL_VFDM_APPLY</v>
      </c>
      <c r="AV16" t="str">
        <f>D17</f>
        <v>SSA_ATOM_UF_E_BEGIN_X_X_X_X_1700_L2_ALL_VFDM_APPLY</v>
      </c>
    </row>
    <row r="17" spans="1:51" x14ac:dyDescent="0.25">
      <c r="A17" s="1" t="s">
        <v>58</v>
      </c>
      <c r="B17" s="1" t="s">
        <v>29</v>
      </c>
      <c r="C17" s="1" t="str">
        <f>VLOOKUP(B17,templateLookup!A:B,2,0)</f>
        <v>iCUserFuncTest</v>
      </c>
      <c r="D17" t="str">
        <f t="shared" si="1"/>
        <v>SSA_ATOM_UF_E_BEGIN_X_X_X_X_1700_L2_ALL_VFDM_APPLY</v>
      </c>
      <c r="E17" t="s">
        <v>50</v>
      </c>
      <c r="F17" t="s">
        <v>74</v>
      </c>
      <c r="G17" t="s">
        <v>175</v>
      </c>
      <c r="H17" t="s">
        <v>136</v>
      </c>
      <c r="I17" t="s">
        <v>172</v>
      </c>
      <c r="J17" t="s">
        <v>172</v>
      </c>
      <c r="K17" t="s">
        <v>172</v>
      </c>
      <c r="L17" t="s">
        <v>172</v>
      </c>
      <c r="M17">
        <v>1700</v>
      </c>
      <c r="N17" t="s">
        <v>176</v>
      </c>
      <c r="O17" t="s">
        <v>141</v>
      </c>
      <c r="P17" t="s">
        <v>142</v>
      </c>
      <c r="Q17" t="s">
        <v>174</v>
      </c>
      <c r="R17">
        <v>60</v>
      </c>
      <c r="S17">
        <v>60</v>
      </c>
      <c r="T17">
        <v>11</v>
      </c>
      <c r="U17">
        <v>1</v>
      </c>
      <c r="V17" s="4" t="b">
        <v>0</v>
      </c>
      <c r="W17" t="s">
        <v>144</v>
      </c>
      <c r="AR17">
        <f t="shared" si="0"/>
        <v>3</v>
      </c>
      <c r="AS17">
        <v>1</v>
      </c>
      <c r="AT17" t="str">
        <f>D19</f>
        <v>SSA_ATOM_HRY_E_BEGIN_TITO_ATOML_NOM_LFM_1700_L2_ALL_POST_HRY</v>
      </c>
      <c r="AU17" t="str">
        <f>D18</f>
        <v>SSA_ATOM_VFDM_E_BEGIN_X_X_X_X_1700_L2_ALL_FUSE</v>
      </c>
      <c r="AV17" t="str">
        <f>D18</f>
        <v>SSA_ATOM_VFDM_E_BEGIN_X_X_X_X_1700_L2_ALL_FUSE</v>
      </c>
    </row>
    <row r="18" spans="1:51" x14ac:dyDescent="0.25">
      <c r="A18" s="1" t="s">
        <v>58</v>
      </c>
      <c r="B18" s="1" t="s">
        <v>15</v>
      </c>
      <c r="C18" s="1" t="str">
        <f>VLOOKUP(B18,templateLookup!A:B,2,0)</f>
        <v>PrimePatConfigTestMethod</v>
      </c>
      <c r="D18" t="str">
        <f t="shared" si="1"/>
        <v>SSA_ATOM_VFDM_E_BEGIN_X_X_X_X_1700_L2_ALL_FUSE</v>
      </c>
      <c r="E18" t="s">
        <v>50</v>
      </c>
      <c r="F18" t="s">
        <v>74</v>
      </c>
      <c r="G18" t="s">
        <v>113</v>
      </c>
      <c r="H18" t="s">
        <v>136</v>
      </c>
      <c r="I18" t="s">
        <v>172</v>
      </c>
      <c r="J18" t="s">
        <v>172</v>
      </c>
      <c r="K18" t="s">
        <v>172</v>
      </c>
      <c r="L18" t="s">
        <v>172</v>
      </c>
      <c r="M18">
        <v>1700</v>
      </c>
      <c r="N18" t="s">
        <v>177</v>
      </c>
      <c r="O18" t="s">
        <v>141</v>
      </c>
      <c r="P18" t="s">
        <v>142</v>
      </c>
      <c r="Q18" t="s">
        <v>174</v>
      </c>
      <c r="R18">
        <v>60</v>
      </c>
      <c r="S18">
        <v>60</v>
      </c>
      <c r="T18">
        <v>12</v>
      </c>
      <c r="U18">
        <v>1</v>
      </c>
      <c r="V18" t="b">
        <v>0</v>
      </c>
      <c r="W18" t="s">
        <v>144</v>
      </c>
      <c r="AR18">
        <f t="shared" si="0"/>
        <v>2</v>
      </c>
      <c r="AS18">
        <v>1</v>
      </c>
      <c r="AT18" t="str">
        <f>D19</f>
        <v>SSA_ATOM_HRY_E_BEGIN_TITO_ATOML_NOM_LFM_1700_L2_ALL_POST_HRY</v>
      </c>
      <c r="AU18" t="str">
        <f>D19</f>
        <v>SSA_ATOM_HRY_E_BEGIN_TITO_ATOML_NOM_LFM_1700_L2_ALL_POST_HRY</v>
      </c>
    </row>
    <row r="19" spans="1:51" x14ac:dyDescent="0.25">
      <c r="A19" s="1" t="s">
        <v>58</v>
      </c>
      <c r="B19" s="1" t="s">
        <v>35</v>
      </c>
      <c r="C19" s="1" t="str">
        <f>VLOOKUP(B19,templateLookup!A:B,2,0)</f>
        <v>iCHSRTest</v>
      </c>
      <c r="D19" t="str">
        <f t="shared" si="1"/>
        <v>SSA_ATOM_HRY_E_BEGIN_TITO_ATOML_NOM_LFM_1700_L2_ALL_POST_HRY</v>
      </c>
      <c r="E19" t="s">
        <v>50</v>
      </c>
      <c r="F19" t="s">
        <v>74</v>
      </c>
      <c r="G19" t="s">
        <v>135</v>
      </c>
      <c r="H19" t="s">
        <v>136</v>
      </c>
      <c r="I19" t="s">
        <v>137</v>
      </c>
      <c r="J19" t="s">
        <v>1052</v>
      </c>
      <c r="K19" t="s">
        <v>138</v>
      </c>
      <c r="L19" t="s">
        <v>139</v>
      </c>
      <c r="M19">
        <v>1700</v>
      </c>
      <c r="N19" t="s">
        <v>178</v>
      </c>
      <c r="O19" t="s">
        <v>141</v>
      </c>
      <c r="P19" t="s">
        <v>142</v>
      </c>
      <c r="Q19" t="s">
        <v>143</v>
      </c>
      <c r="R19">
        <v>60</v>
      </c>
      <c r="S19">
        <v>60</v>
      </c>
      <c r="T19">
        <v>13</v>
      </c>
      <c r="U19">
        <v>1</v>
      </c>
      <c r="V19" t="b">
        <v>0</v>
      </c>
      <c r="W19" t="s">
        <v>144</v>
      </c>
      <c r="AR19">
        <f t="shared" si="0"/>
        <v>4</v>
      </c>
      <c r="AS19" t="s">
        <v>147</v>
      </c>
      <c r="AT19">
        <v>2</v>
      </c>
      <c r="AU19" t="str">
        <f>D20</f>
        <v>SSA_ATOM_AUX_E_BEGIN_X_X_X_X_1700_REP_FLAG_L2_NOM</v>
      </c>
      <c r="AV19">
        <v>2</v>
      </c>
      <c r="AW19">
        <v>2</v>
      </c>
    </row>
    <row r="20" spans="1:51" x14ac:dyDescent="0.25">
      <c r="A20" s="1" t="s">
        <v>58</v>
      </c>
      <c r="B20" s="1" t="s">
        <v>39</v>
      </c>
      <c r="C20" s="1" t="str">
        <f>VLOOKUP(B20,templateLookup!A:B,2,0)</f>
        <v>AuxiliaryTC</v>
      </c>
      <c r="D20" t="str">
        <f t="shared" si="1"/>
        <v>SSA_ATOM_AUX_E_BEGIN_X_X_X_X_1700_REP_FLAG_L2_NOM</v>
      </c>
      <c r="E20" t="s">
        <v>50</v>
      </c>
      <c r="F20" t="s">
        <v>74</v>
      </c>
      <c r="G20" t="s">
        <v>179</v>
      </c>
      <c r="H20" t="s">
        <v>136</v>
      </c>
      <c r="I20" t="s">
        <v>172</v>
      </c>
      <c r="J20" t="s">
        <v>172</v>
      </c>
      <c r="K20" t="s">
        <v>172</v>
      </c>
      <c r="L20" t="s">
        <v>172</v>
      </c>
      <c r="M20">
        <v>1700</v>
      </c>
      <c r="N20" t="s">
        <v>180</v>
      </c>
      <c r="O20" t="s">
        <v>141</v>
      </c>
      <c r="P20" t="s">
        <v>142</v>
      </c>
      <c r="Q20" t="s">
        <v>174</v>
      </c>
      <c r="R20">
        <v>60</v>
      </c>
      <c r="S20">
        <v>60</v>
      </c>
      <c r="T20">
        <v>14</v>
      </c>
      <c r="U20">
        <v>1</v>
      </c>
      <c r="V20" s="4" t="b">
        <v>0</v>
      </c>
      <c r="W20" t="s">
        <v>144</v>
      </c>
      <c r="AH20" t="s">
        <v>181</v>
      </c>
      <c r="AR20">
        <f t="shared" si="0"/>
        <v>3</v>
      </c>
      <c r="AS20" t="s">
        <v>134</v>
      </c>
      <c r="AT20">
        <v>2</v>
      </c>
      <c r="AU20">
        <v>1</v>
      </c>
      <c r="AV20">
        <v>2</v>
      </c>
    </row>
    <row r="21" spans="1:51" x14ac:dyDescent="0.25">
      <c r="A21" s="38" t="s">
        <v>58</v>
      </c>
      <c r="B21" s="38" t="s">
        <v>6</v>
      </c>
      <c r="C21" s="38" t="str">
        <f>VLOOKUP(B21,templateLookup!A:B,2,0)</f>
        <v>COMPOSITE</v>
      </c>
    </row>
    <row r="22" spans="1:51" x14ac:dyDescent="0.25">
      <c r="A22" s="40" t="s">
        <v>58</v>
      </c>
      <c r="B22" s="40" t="s">
        <v>5</v>
      </c>
      <c r="C22" s="40" t="str">
        <f>VLOOKUP(B22,templateLookup!A:B,2,0)</f>
        <v>COMPOSITE</v>
      </c>
      <c r="D22" s="22" t="s">
        <v>182</v>
      </c>
      <c r="F22" t="s">
        <v>74</v>
      </c>
      <c r="AR22">
        <f t="shared" ref="AR22:AR38" si="2">COUNTA(AT22:BC22)</f>
        <v>3</v>
      </c>
      <c r="AS22" t="s">
        <v>134</v>
      </c>
      <c r="AT22" t="str">
        <f>D41</f>
        <v>L2_LRU_NOM_REP</v>
      </c>
      <c r="AU22" t="str">
        <f>D41</f>
        <v>L2_LRU_NOM_REP</v>
      </c>
      <c r="AV22" t="str">
        <f>D41</f>
        <v>L2_LRU_NOM_REP</v>
      </c>
    </row>
    <row r="23" spans="1:51" x14ac:dyDescent="0.25">
      <c r="A23" s="12" t="s">
        <v>58</v>
      </c>
      <c r="B23" s="12" t="s">
        <v>18</v>
      </c>
      <c r="C23" s="12" t="s">
        <v>19</v>
      </c>
      <c r="D23" t="str">
        <f t="shared" ref="D23:D39" si="3">E23&amp;"_"&amp;F23&amp;"_"&amp;G23&amp;"_"&amp;H23&amp;"_"&amp;A23&amp;"_"&amp;I23&amp;"_"&amp;J23&amp;"_"&amp;K23&amp;"_"&amp;L23&amp;"_"&amp;M23&amp;"_"&amp;N23</f>
        <v>SSA_ATOM_VMIN_E_BEGIN_TITO_ATOM_MIN_LFM_1700_L2_PRE_REPAIR_SEARCH</v>
      </c>
      <c r="E23" t="s">
        <v>50</v>
      </c>
      <c r="F23" t="s">
        <v>74</v>
      </c>
      <c r="G23" t="s">
        <v>183</v>
      </c>
      <c r="H23" t="s">
        <v>136</v>
      </c>
      <c r="I23" t="s">
        <v>137</v>
      </c>
      <c r="J23" t="s">
        <v>74</v>
      </c>
      <c r="K23" t="s">
        <v>184</v>
      </c>
      <c r="L23" t="s">
        <v>139</v>
      </c>
      <c r="M23">
        <v>1700</v>
      </c>
      <c r="N23" t="s">
        <v>185</v>
      </c>
      <c r="O23" t="s">
        <v>141</v>
      </c>
      <c r="P23" t="s">
        <v>142</v>
      </c>
      <c r="Q23" t="s">
        <v>186</v>
      </c>
      <c r="R23">
        <v>60</v>
      </c>
      <c r="S23">
        <v>60</v>
      </c>
      <c r="T23">
        <v>100</v>
      </c>
      <c r="U23">
        <v>1</v>
      </c>
      <c r="V23" s="4" t="b">
        <v>0</v>
      </c>
      <c r="W23" t="s">
        <v>144</v>
      </c>
      <c r="Y23" t="s">
        <v>145</v>
      </c>
      <c r="Z23" t="s">
        <v>146</v>
      </c>
      <c r="AD23">
        <v>8100</v>
      </c>
      <c r="AE23" t="s">
        <v>187</v>
      </c>
      <c r="AR23">
        <v>2</v>
      </c>
      <c r="AS23">
        <v>1</v>
      </c>
      <c r="AT23" t="str">
        <f>D24</f>
        <v>SSA_ATOM_HRY_E_BEGIN_TITO_ATOML_MIN_LFM_1700_L2_ALL_PRE_HRY</v>
      </c>
      <c r="AU23" t="str">
        <f>D24</f>
        <v>SSA_ATOM_HRY_E_BEGIN_TITO_ATOML_MIN_LFM_1700_L2_ALL_PRE_HRY</v>
      </c>
    </row>
    <row r="24" spans="1:51" x14ac:dyDescent="0.25">
      <c r="A24" s="12" t="s">
        <v>58</v>
      </c>
      <c r="B24" s="12" t="s">
        <v>33</v>
      </c>
      <c r="C24" s="12" t="str">
        <f>VLOOKUP(B24,templateLookup!A:B,2,0)</f>
        <v>iCHSRTest</v>
      </c>
      <c r="D24" t="str">
        <f t="shared" si="3"/>
        <v>SSA_ATOM_HRY_E_BEGIN_TITO_ATOML_MIN_LFM_1700_L2_ALL_PRE_HRY</v>
      </c>
      <c r="E24" t="s">
        <v>50</v>
      </c>
      <c r="F24" t="s">
        <v>74</v>
      </c>
      <c r="G24" t="s">
        <v>135</v>
      </c>
      <c r="H24" t="s">
        <v>136</v>
      </c>
      <c r="I24" t="s">
        <v>137</v>
      </c>
      <c r="J24" t="s">
        <v>1052</v>
      </c>
      <c r="K24" t="s">
        <v>184</v>
      </c>
      <c r="L24" t="s">
        <v>139</v>
      </c>
      <c r="M24">
        <v>1700</v>
      </c>
      <c r="N24" t="s">
        <v>140</v>
      </c>
      <c r="O24" t="s">
        <v>141</v>
      </c>
      <c r="P24" t="s">
        <v>142</v>
      </c>
      <c r="Q24" t="s">
        <v>143</v>
      </c>
      <c r="R24">
        <v>60</v>
      </c>
      <c r="S24">
        <v>60</v>
      </c>
      <c r="T24">
        <v>20</v>
      </c>
      <c r="U24">
        <v>1</v>
      </c>
      <c r="V24" t="b">
        <v>0</v>
      </c>
      <c r="W24" t="s">
        <v>144</v>
      </c>
      <c r="AR24">
        <f t="shared" si="2"/>
        <v>4</v>
      </c>
      <c r="AS24" t="s">
        <v>147</v>
      </c>
      <c r="AT24" t="str">
        <f>D25</f>
        <v>SSA_ATOM_CAPTURE_E_BEGIN_TITO_ATOML_MIN_LFM_1700_L2_DAT_CAPTURE</v>
      </c>
      <c r="AU24">
        <v>1</v>
      </c>
      <c r="AV24" t="str">
        <f>D25</f>
        <v>SSA_ATOM_CAPTURE_E_BEGIN_TITO_ATOML_MIN_LFM_1700_L2_DAT_CAPTURE</v>
      </c>
      <c r="AW24" t="str">
        <f>D25</f>
        <v>SSA_ATOM_CAPTURE_E_BEGIN_TITO_ATOML_MIN_LFM_1700_L2_DAT_CAPTURE</v>
      </c>
    </row>
    <row r="25" spans="1:51" x14ac:dyDescent="0.25">
      <c r="A25" s="12" t="s">
        <v>58</v>
      </c>
      <c r="B25" s="12" t="s">
        <v>24</v>
      </c>
      <c r="C25" s="12" t="str">
        <f>VLOOKUP(B25,templateLookup!A:B,2,0)</f>
        <v>iCCapturePacketsTest</v>
      </c>
      <c r="D25" t="str">
        <f t="shared" si="3"/>
        <v>SSA_ATOM_CAPTURE_E_BEGIN_TITO_ATOML_MIN_LFM_1700_L2_DAT_CAPTURE</v>
      </c>
      <c r="E25" t="s">
        <v>50</v>
      </c>
      <c r="F25" t="s">
        <v>74</v>
      </c>
      <c r="G25" t="s">
        <v>148</v>
      </c>
      <c r="H25" t="s">
        <v>136</v>
      </c>
      <c r="I25" t="s">
        <v>137</v>
      </c>
      <c r="J25" t="s">
        <v>1052</v>
      </c>
      <c r="K25" t="s">
        <v>184</v>
      </c>
      <c r="L25" t="s">
        <v>139</v>
      </c>
      <c r="M25">
        <v>1700</v>
      </c>
      <c r="N25" t="s">
        <v>149</v>
      </c>
      <c r="O25" t="s">
        <v>141</v>
      </c>
      <c r="P25" t="s">
        <v>142</v>
      </c>
      <c r="Q25" t="s">
        <v>150</v>
      </c>
      <c r="R25">
        <v>60</v>
      </c>
      <c r="S25">
        <v>60</v>
      </c>
      <c r="T25">
        <v>21</v>
      </c>
      <c r="U25">
        <v>1</v>
      </c>
      <c r="V25" t="b">
        <v>0</v>
      </c>
      <c r="W25" t="s">
        <v>144</v>
      </c>
      <c r="AI25" t="s">
        <v>151</v>
      </c>
      <c r="AR25">
        <f t="shared" si="2"/>
        <v>3</v>
      </c>
      <c r="AS25" t="s">
        <v>134</v>
      </c>
      <c r="AT25" t="str">
        <f>D28</f>
        <v>SSA_ATOM_CAPTURE_E_BEGIN_TITO_ATOML_MIN_LFM_1700_L2_C6S_CAPTURE</v>
      </c>
      <c r="AU25" t="str">
        <f>D26</f>
        <v>SSA_ATOM_REPAIR_E_BEGIN_TITO_ATOML_MIN_LFM_1700_L2_DAT_REPAIR</v>
      </c>
      <c r="AV25" t="str">
        <f>D28</f>
        <v>SSA_ATOM_CAPTURE_E_BEGIN_TITO_ATOML_MIN_LFM_1700_L2_C6S_CAPTURE</v>
      </c>
    </row>
    <row r="26" spans="1:51" x14ac:dyDescent="0.25">
      <c r="A26" s="12" t="s">
        <v>58</v>
      </c>
      <c r="B26" s="12" t="s">
        <v>26</v>
      </c>
      <c r="C26" s="12" t="str">
        <f>VLOOKUP(B26,templateLookup!A:B,2,0)</f>
        <v>iCRepairTest</v>
      </c>
      <c r="D26" t="str">
        <f t="shared" si="3"/>
        <v>SSA_ATOM_REPAIR_E_BEGIN_TITO_ATOML_MIN_LFM_1700_L2_DAT_REPAIR</v>
      </c>
      <c r="E26" t="s">
        <v>50</v>
      </c>
      <c r="F26" t="s">
        <v>74</v>
      </c>
      <c r="G26" t="s">
        <v>152</v>
      </c>
      <c r="H26" t="s">
        <v>136</v>
      </c>
      <c r="I26" t="s">
        <v>137</v>
      </c>
      <c r="J26" t="s">
        <v>1052</v>
      </c>
      <c r="K26" t="s">
        <v>184</v>
      </c>
      <c r="L26" t="s">
        <v>139</v>
      </c>
      <c r="M26">
        <v>1700</v>
      </c>
      <c r="N26" t="s">
        <v>153</v>
      </c>
      <c r="O26" t="s">
        <v>141</v>
      </c>
      <c r="P26" t="s">
        <v>142</v>
      </c>
      <c r="Q26" t="s">
        <v>150</v>
      </c>
      <c r="R26">
        <v>60</v>
      </c>
      <c r="S26">
        <v>60</v>
      </c>
      <c r="T26">
        <v>22</v>
      </c>
      <c r="U26">
        <v>1</v>
      </c>
      <c r="V26" t="b">
        <v>0</v>
      </c>
      <c r="W26" t="s">
        <v>144</v>
      </c>
      <c r="AI26" t="s">
        <v>151</v>
      </c>
      <c r="AJ26" t="s">
        <v>154</v>
      </c>
      <c r="AK26" t="s">
        <v>155</v>
      </c>
      <c r="AL26" t="s">
        <v>156</v>
      </c>
      <c r="AR26">
        <f t="shared" si="2"/>
        <v>6</v>
      </c>
      <c r="AS26" t="s">
        <v>157</v>
      </c>
      <c r="AT26" t="str">
        <f>D28</f>
        <v>SSA_ATOM_CAPTURE_E_BEGIN_TITO_ATOML_MIN_LFM_1700_L2_C6S_CAPTURE</v>
      </c>
      <c r="AU26" t="str">
        <f>D28</f>
        <v>SSA_ATOM_CAPTURE_E_BEGIN_TITO_ATOML_MIN_LFM_1700_L2_C6S_CAPTURE</v>
      </c>
      <c r="AV26" t="str">
        <f>D28</f>
        <v>SSA_ATOM_CAPTURE_E_BEGIN_TITO_ATOML_MIN_LFM_1700_L2_C6S_CAPTURE</v>
      </c>
      <c r="AW26" t="str">
        <f>D27</f>
        <v>SSA_ATOM_REPAIR_E_BEGIN_TITO_ATOML_MIN_LFM_1700_L2_DAT_REPAIR_TO_FUSE</v>
      </c>
      <c r="AX26" t="str">
        <f>D27</f>
        <v>SSA_ATOM_REPAIR_E_BEGIN_TITO_ATOML_MIN_LFM_1700_L2_DAT_REPAIR_TO_FUSE</v>
      </c>
      <c r="AY26" t="str">
        <f>D28</f>
        <v>SSA_ATOM_CAPTURE_E_BEGIN_TITO_ATOML_MIN_LFM_1700_L2_C6S_CAPTURE</v>
      </c>
    </row>
    <row r="27" spans="1:51" x14ac:dyDescent="0.25">
      <c r="A27" s="12" t="s">
        <v>58</v>
      </c>
      <c r="B27" s="12" t="s">
        <v>28</v>
      </c>
      <c r="C27" s="12" t="str">
        <f>VLOOKUP(B27,templateLookup!A:B,2,0)</f>
        <v>iCRepairTest</v>
      </c>
      <c r="D27" t="str">
        <f t="shared" si="3"/>
        <v>SSA_ATOM_REPAIR_E_BEGIN_TITO_ATOML_MIN_LFM_1700_L2_DAT_REPAIR_TO_FUSE</v>
      </c>
      <c r="E27" t="s">
        <v>50</v>
      </c>
      <c r="F27" t="s">
        <v>74</v>
      </c>
      <c r="G27" t="s">
        <v>152</v>
      </c>
      <c r="H27" t="s">
        <v>136</v>
      </c>
      <c r="I27" t="s">
        <v>137</v>
      </c>
      <c r="J27" t="s">
        <v>1052</v>
      </c>
      <c r="K27" t="s">
        <v>184</v>
      </c>
      <c r="L27" t="s">
        <v>139</v>
      </c>
      <c r="M27">
        <v>1700</v>
      </c>
      <c r="N27" t="s">
        <v>158</v>
      </c>
      <c r="O27" t="s">
        <v>141</v>
      </c>
      <c r="P27" t="s">
        <v>142</v>
      </c>
      <c r="Q27" t="s">
        <v>150</v>
      </c>
      <c r="R27">
        <v>60</v>
      </c>
      <c r="S27">
        <v>60</v>
      </c>
      <c r="T27">
        <v>23</v>
      </c>
      <c r="U27" s="8">
        <v>1</v>
      </c>
      <c r="V27" s="8" t="b">
        <v>0</v>
      </c>
      <c r="W27" t="s">
        <v>144</v>
      </c>
      <c r="AI27" t="s">
        <v>151</v>
      </c>
      <c r="AJ27" t="s">
        <v>154</v>
      </c>
      <c r="AK27" t="s">
        <v>155</v>
      </c>
      <c r="AL27" t="s">
        <v>159</v>
      </c>
      <c r="AR27">
        <f t="shared" si="2"/>
        <v>6</v>
      </c>
      <c r="AS27" t="s">
        <v>157</v>
      </c>
      <c r="AT27" t="str">
        <f>D28</f>
        <v>SSA_ATOM_CAPTURE_E_BEGIN_TITO_ATOML_MIN_LFM_1700_L2_C6S_CAPTURE</v>
      </c>
      <c r="AU27" t="str">
        <f>D28</f>
        <v>SSA_ATOM_CAPTURE_E_BEGIN_TITO_ATOML_MIN_LFM_1700_L2_C6S_CAPTURE</v>
      </c>
      <c r="AV27" t="str">
        <f>D28</f>
        <v>SSA_ATOM_CAPTURE_E_BEGIN_TITO_ATOML_MIN_LFM_1700_L2_C6S_CAPTURE</v>
      </c>
      <c r="AW27" t="str">
        <f>D28</f>
        <v>SSA_ATOM_CAPTURE_E_BEGIN_TITO_ATOML_MIN_LFM_1700_L2_C6S_CAPTURE</v>
      </c>
      <c r="AX27" t="str">
        <f>D28</f>
        <v>SSA_ATOM_CAPTURE_E_BEGIN_TITO_ATOML_MIN_LFM_1700_L2_C6S_CAPTURE</v>
      </c>
      <c r="AY27" t="str">
        <f>D28</f>
        <v>SSA_ATOM_CAPTURE_E_BEGIN_TITO_ATOML_MIN_LFM_1700_L2_C6S_CAPTURE</v>
      </c>
    </row>
    <row r="28" spans="1:51" x14ac:dyDescent="0.25">
      <c r="A28" s="12" t="s">
        <v>58</v>
      </c>
      <c r="B28" s="12" t="s">
        <v>24</v>
      </c>
      <c r="C28" s="12" t="str">
        <f>VLOOKUP(B28,templateLookup!A:B,2,0)</f>
        <v>iCCapturePacketsTest</v>
      </c>
      <c r="D28" t="str">
        <f t="shared" si="3"/>
        <v>SSA_ATOM_CAPTURE_E_BEGIN_TITO_ATOML_MIN_LFM_1700_L2_C6S_CAPTURE</v>
      </c>
      <c r="E28" t="s">
        <v>50</v>
      </c>
      <c r="F28" t="s">
        <v>74</v>
      </c>
      <c r="G28" t="s">
        <v>148</v>
      </c>
      <c r="H28" t="s">
        <v>136</v>
      </c>
      <c r="I28" t="s">
        <v>137</v>
      </c>
      <c r="J28" t="s">
        <v>1052</v>
      </c>
      <c r="K28" t="s">
        <v>184</v>
      </c>
      <c r="L28" t="s">
        <v>139</v>
      </c>
      <c r="M28">
        <v>1700</v>
      </c>
      <c r="N28" t="s">
        <v>160</v>
      </c>
      <c r="O28" t="s">
        <v>141</v>
      </c>
      <c r="P28" t="s">
        <v>142</v>
      </c>
      <c r="Q28" t="s">
        <v>161</v>
      </c>
      <c r="R28">
        <v>60</v>
      </c>
      <c r="S28">
        <v>60</v>
      </c>
      <c r="T28">
        <v>24</v>
      </c>
      <c r="U28">
        <v>1</v>
      </c>
      <c r="V28" t="b">
        <v>0</v>
      </c>
      <c r="W28" t="s">
        <v>144</v>
      </c>
      <c r="AI28" t="s">
        <v>162</v>
      </c>
      <c r="AR28">
        <f t="shared" si="2"/>
        <v>3</v>
      </c>
      <c r="AS28" t="s">
        <v>134</v>
      </c>
      <c r="AT28" t="str">
        <f>D31</f>
        <v>SSA_ATOM_CAPTURE_E_BEGIN_TITO_ATOML_MIN_LFM_1700_L2_TSP_CAPTURE</v>
      </c>
      <c r="AU28" t="str">
        <f>D29</f>
        <v>SSA_ATOM_REPAIR_E_BEGIN_TITO_ATOML_MIN_LFM_1700_L2_C6S_REPAIR</v>
      </c>
      <c r="AV28" t="str">
        <f>D31</f>
        <v>SSA_ATOM_CAPTURE_E_BEGIN_TITO_ATOML_MIN_LFM_1700_L2_TSP_CAPTURE</v>
      </c>
    </row>
    <row r="29" spans="1:51" x14ac:dyDescent="0.25">
      <c r="A29" s="12" t="s">
        <v>58</v>
      </c>
      <c r="B29" s="12" t="s">
        <v>26</v>
      </c>
      <c r="C29" s="12" t="str">
        <f>VLOOKUP(B29,templateLookup!A:B,2,0)</f>
        <v>iCRepairTest</v>
      </c>
      <c r="D29" t="str">
        <f t="shared" si="3"/>
        <v>SSA_ATOM_REPAIR_E_BEGIN_TITO_ATOML_MIN_LFM_1700_L2_C6S_REPAIR</v>
      </c>
      <c r="E29" t="s">
        <v>50</v>
      </c>
      <c r="F29" t="s">
        <v>74</v>
      </c>
      <c r="G29" t="s">
        <v>152</v>
      </c>
      <c r="H29" t="s">
        <v>136</v>
      </c>
      <c r="I29" t="s">
        <v>137</v>
      </c>
      <c r="J29" t="s">
        <v>1052</v>
      </c>
      <c r="K29" t="s">
        <v>184</v>
      </c>
      <c r="L29" t="s">
        <v>139</v>
      </c>
      <c r="M29">
        <v>1700</v>
      </c>
      <c r="N29" t="s">
        <v>163</v>
      </c>
      <c r="O29" t="s">
        <v>141</v>
      </c>
      <c r="P29" t="s">
        <v>142</v>
      </c>
      <c r="Q29" t="s">
        <v>161</v>
      </c>
      <c r="R29">
        <v>60</v>
      </c>
      <c r="S29">
        <v>60</v>
      </c>
      <c r="T29">
        <v>25</v>
      </c>
      <c r="U29">
        <v>1</v>
      </c>
      <c r="V29" t="b">
        <v>0</v>
      </c>
      <c r="W29" t="s">
        <v>144</v>
      </c>
      <c r="AI29" t="s">
        <v>162</v>
      </c>
      <c r="AJ29" t="s">
        <v>164</v>
      </c>
      <c r="AK29" t="s">
        <v>155</v>
      </c>
      <c r="AL29" t="s">
        <v>156</v>
      </c>
      <c r="AR29">
        <f t="shared" si="2"/>
        <v>6</v>
      </c>
      <c r="AS29" t="s">
        <v>157</v>
      </c>
      <c r="AT29" t="str">
        <f>D31</f>
        <v>SSA_ATOM_CAPTURE_E_BEGIN_TITO_ATOML_MIN_LFM_1700_L2_TSP_CAPTURE</v>
      </c>
      <c r="AU29" t="str">
        <f>D31</f>
        <v>SSA_ATOM_CAPTURE_E_BEGIN_TITO_ATOML_MIN_LFM_1700_L2_TSP_CAPTURE</v>
      </c>
      <c r="AV29" t="str">
        <f>D31</f>
        <v>SSA_ATOM_CAPTURE_E_BEGIN_TITO_ATOML_MIN_LFM_1700_L2_TSP_CAPTURE</v>
      </c>
      <c r="AW29" t="str">
        <f>D30</f>
        <v>SSA_ATOM_REPAIR_E_BEGIN_TITO_ATOML_MIN_LFM_1700_L2_C6S_REPAIR_TO_FUSE</v>
      </c>
      <c r="AX29" t="str">
        <f>D30</f>
        <v>SSA_ATOM_REPAIR_E_BEGIN_TITO_ATOML_MIN_LFM_1700_L2_C6S_REPAIR_TO_FUSE</v>
      </c>
      <c r="AY29" t="str">
        <f>D31</f>
        <v>SSA_ATOM_CAPTURE_E_BEGIN_TITO_ATOML_MIN_LFM_1700_L2_TSP_CAPTURE</v>
      </c>
    </row>
    <row r="30" spans="1:51" x14ac:dyDescent="0.25">
      <c r="A30" s="12" t="s">
        <v>58</v>
      </c>
      <c r="B30" s="12" t="s">
        <v>28</v>
      </c>
      <c r="C30" s="12" t="str">
        <f>VLOOKUP(B30,templateLookup!A:B,2,0)</f>
        <v>iCRepairTest</v>
      </c>
      <c r="D30" t="str">
        <f t="shared" si="3"/>
        <v>SSA_ATOM_REPAIR_E_BEGIN_TITO_ATOML_MIN_LFM_1700_L2_C6S_REPAIR_TO_FUSE</v>
      </c>
      <c r="E30" t="s">
        <v>50</v>
      </c>
      <c r="F30" t="s">
        <v>74</v>
      </c>
      <c r="G30" t="s">
        <v>152</v>
      </c>
      <c r="H30" t="s">
        <v>136</v>
      </c>
      <c r="I30" t="s">
        <v>137</v>
      </c>
      <c r="J30" t="s">
        <v>1052</v>
      </c>
      <c r="K30" t="s">
        <v>184</v>
      </c>
      <c r="L30" t="s">
        <v>139</v>
      </c>
      <c r="M30">
        <v>1700</v>
      </c>
      <c r="N30" t="s">
        <v>165</v>
      </c>
      <c r="O30" t="s">
        <v>141</v>
      </c>
      <c r="P30" t="s">
        <v>142</v>
      </c>
      <c r="Q30" t="s">
        <v>161</v>
      </c>
      <c r="R30">
        <v>60</v>
      </c>
      <c r="S30">
        <v>60</v>
      </c>
      <c r="T30">
        <v>26</v>
      </c>
      <c r="U30" s="8">
        <v>1</v>
      </c>
      <c r="V30" t="b">
        <v>0</v>
      </c>
      <c r="W30" t="s">
        <v>144</v>
      </c>
      <c r="AI30" t="s">
        <v>162</v>
      </c>
      <c r="AJ30" t="s">
        <v>164</v>
      </c>
      <c r="AK30" t="s">
        <v>155</v>
      </c>
      <c r="AL30" t="s">
        <v>159</v>
      </c>
      <c r="AR30">
        <f t="shared" si="2"/>
        <v>6</v>
      </c>
      <c r="AS30" t="s">
        <v>157</v>
      </c>
      <c r="AT30" t="str">
        <f>D31</f>
        <v>SSA_ATOM_CAPTURE_E_BEGIN_TITO_ATOML_MIN_LFM_1700_L2_TSP_CAPTURE</v>
      </c>
      <c r="AU30" t="str">
        <f>D31</f>
        <v>SSA_ATOM_CAPTURE_E_BEGIN_TITO_ATOML_MIN_LFM_1700_L2_TSP_CAPTURE</v>
      </c>
      <c r="AV30" t="str">
        <f>D31</f>
        <v>SSA_ATOM_CAPTURE_E_BEGIN_TITO_ATOML_MIN_LFM_1700_L2_TSP_CAPTURE</v>
      </c>
      <c r="AW30" t="str">
        <f>D31</f>
        <v>SSA_ATOM_CAPTURE_E_BEGIN_TITO_ATOML_MIN_LFM_1700_L2_TSP_CAPTURE</v>
      </c>
      <c r="AX30" t="str">
        <f>D31</f>
        <v>SSA_ATOM_CAPTURE_E_BEGIN_TITO_ATOML_MIN_LFM_1700_L2_TSP_CAPTURE</v>
      </c>
      <c r="AY30" t="str">
        <f>D31</f>
        <v>SSA_ATOM_CAPTURE_E_BEGIN_TITO_ATOML_MIN_LFM_1700_L2_TSP_CAPTURE</v>
      </c>
    </row>
    <row r="31" spans="1:51" x14ac:dyDescent="0.25">
      <c r="A31" s="12" t="s">
        <v>58</v>
      </c>
      <c r="B31" s="12" t="s">
        <v>24</v>
      </c>
      <c r="C31" s="12" t="str">
        <f>VLOOKUP(B31,templateLookup!A:B,2,0)</f>
        <v>iCCapturePacketsTest</v>
      </c>
      <c r="D31" t="str">
        <f t="shared" si="3"/>
        <v>SSA_ATOM_CAPTURE_E_BEGIN_TITO_ATOML_MIN_LFM_1700_L2_TSP_CAPTURE</v>
      </c>
      <c r="E31" t="s">
        <v>50</v>
      </c>
      <c r="F31" t="s">
        <v>74</v>
      </c>
      <c r="G31" t="s">
        <v>148</v>
      </c>
      <c r="H31" t="s">
        <v>136</v>
      </c>
      <c r="I31" t="s">
        <v>137</v>
      </c>
      <c r="J31" t="s">
        <v>1052</v>
      </c>
      <c r="K31" t="s">
        <v>184</v>
      </c>
      <c r="L31" t="s">
        <v>139</v>
      </c>
      <c r="M31">
        <v>1700</v>
      </c>
      <c r="N31" t="s">
        <v>166</v>
      </c>
      <c r="O31" t="s">
        <v>141</v>
      </c>
      <c r="P31" t="s">
        <v>142</v>
      </c>
      <c r="Q31" t="s">
        <v>167</v>
      </c>
      <c r="R31">
        <v>60</v>
      </c>
      <c r="S31">
        <v>60</v>
      </c>
      <c r="T31">
        <v>27</v>
      </c>
      <c r="U31">
        <v>1</v>
      </c>
      <c r="V31" t="b">
        <v>0</v>
      </c>
      <c r="W31" t="s">
        <v>144</v>
      </c>
      <c r="AI31" t="s">
        <v>168</v>
      </c>
      <c r="AR31">
        <f t="shared" si="2"/>
        <v>3</v>
      </c>
      <c r="AS31" t="s">
        <v>134</v>
      </c>
      <c r="AT31" t="str">
        <f>D34</f>
        <v>SSA_ATOM_VFDM_E_BEGIN_X_X_X_X_1700_L2_ALL_VFDM_MIN</v>
      </c>
      <c r="AU31" t="str">
        <f>D32</f>
        <v>SSA_ATOM_REPAIR_E_BEGIN_TITO_ATOML_MIN_LFM_1700_L2_TSP_REPAIR</v>
      </c>
      <c r="AV31" t="str">
        <f>D34</f>
        <v>SSA_ATOM_VFDM_E_BEGIN_X_X_X_X_1700_L2_ALL_VFDM_MIN</v>
      </c>
    </row>
    <row r="32" spans="1:51" x14ac:dyDescent="0.25">
      <c r="A32" s="12" t="s">
        <v>58</v>
      </c>
      <c r="B32" s="12" t="s">
        <v>26</v>
      </c>
      <c r="C32" s="12" t="str">
        <f>VLOOKUP(B32,templateLookup!A:B,2,0)</f>
        <v>iCRepairTest</v>
      </c>
      <c r="D32" t="str">
        <f t="shared" si="3"/>
        <v>SSA_ATOM_REPAIR_E_BEGIN_TITO_ATOML_MIN_LFM_1700_L2_TSP_REPAIR</v>
      </c>
      <c r="E32" t="s">
        <v>50</v>
      </c>
      <c r="F32" t="s">
        <v>74</v>
      </c>
      <c r="G32" t="s">
        <v>152</v>
      </c>
      <c r="H32" t="s">
        <v>136</v>
      </c>
      <c r="I32" t="s">
        <v>137</v>
      </c>
      <c r="J32" t="s">
        <v>1052</v>
      </c>
      <c r="K32" t="s">
        <v>184</v>
      </c>
      <c r="L32" t="s">
        <v>139</v>
      </c>
      <c r="M32">
        <v>1700</v>
      </c>
      <c r="N32" t="s">
        <v>169</v>
      </c>
      <c r="O32" t="s">
        <v>141</v>
      </c>
      <c r="P32" t="s">
        <v>142</v>
      </c>
      <c r="Q32" t="s">
        <v>167</v>
      </c>
      <c r="R32">
        <v>60</v>
      </c>
      <c r="S32">
        <v>60</v>
      </c>
      <c r="T32">
        <v>28</v>
      </c>
      <c r="U32">
        <v>1</v>
      </c>
      <c r="V32" t="b">
        <v>0</v>
      </c>
      <c r="W32" t="s">
        <v>144</v>
      </c>
      <c r="AI32" t="s">
        <v>168</v>
      </c>
      <c r="AJ32" t="s">
        <v>170</v>
      </c>
      <c r="AK32" t="s">
        <v>155</v>
      </c>
      <c r="AL32" t="s">
        <v>156</v>
      </c>
      <c r="AR32">
        <f t="shared" si="2"/>
        <v>6</v>
      </c>
      <c r="AS32" t="s">
        <v>157</v>
      </c>
      <c r="AT32" t="str">
        <f>D34</f>
        <v>SSA_ATOM_VFDM_E_BEGIN_X_X_X_X_1700_L2_ALL_VFDM_MIN</v>
      </c>
      <c r="AU32" t="str">
        <f>D34</f>
        <v>SSA_ATOM_VFDM_E_BEGIN_X_X_X_X_1700_L2_ALL_VFDM_MIN</v>
      </c>
      <c r="AV32" t="str">
        <f>D34</f>
        <v>SSA_ATOM_VFDM_E_BEGIN_X_X_X_X_1700_L2_ALL_VFDM_MIN</v>
      </c>
      <c r="AW32" t="str">
        <f>D33</f>
        <v>SSA_ATOM_REPAIR_E_BEGIN_TITO_ATOML_MIN_LFM_1700_L2_TSP_REPAIR_TO_FUSE</v>
      </c>
      <c r="AX32" t="str">
        <f>D33</f>
        <v>SSA_ATOM_REPAIR_E_BEGIN_TITO_ATOML_MIN_LFM_1700_L2_TSP_REPAIR_TO_FUSE</v>
      </c>
      <c r="AY32" t="str">
        <f>D34</f>
        <v>SSA_ATOM_VFDM_E_BEGIN_X_X_X_X_1700_L2_ALL_VFDM_MIN</v>
      </c>
    </row>
    <row r="33" spans="1:51" x14ac:dyDescent="0.25">
      <c r="A33" s="12" t="s">
        <v>58</v>
      </c>
      <c r="B33" s="12" t="s">
        <v>28</v>
      </c>
      <c r="C33" s="12" t="str">
        <f>VLOOKUP(B33,templateLookup!A:B,2,0)</f>
        <v>iCRepairTest</v>
      </c>
      <c r="D33" t="str">
        <f t="shared" si="3"/>
        <v>SSA_ATOM_REPAIR_E_BEGIN_TITO_ATOML_MIN_LFM_1700_L2_TSP_REPAIR_TO_FUSE</v>
      </c>
      <c r="E33" t="s">
        <v>50</v>
      </c>
      <c r="F33" t="s">
        <v>74</v>
      </c>
      <c r="G33" t="s">
        <v>152</v>
      </c>
      <c r="H33" t="s">
        <v>136</v>
      </c>
      <c r="I33" t="s">
        <v>137</v>
      </c>
      <c r="J33" t="s">
        <v>1052</v>
      </c>
      <c r="K33" t="s">
        <v>184</v>
      </c>
      <c r="L33" t="s">
        <v>139</v>
      </c>
      <c r="M33">
        <v>1700</v>
      </c>
      <c r="N33" t="s">
        <v>171</v>
      </c>
      <c r="O33" t="s">
        <v>141</v>
      </c>
      <c r="P33" t="s">
        <v>142</v>
      </c>
      <c r="Q33" t="s">
        <v>167</v>
      </c>
      <c r="R33">
        <v>60</v>
      </c>
      <c r="S33">
        <v>60</v>
      </c>
      <c r="T33">
        <v>29</v>
      </c>
      <c r="U33" s="8">
        <v>1</v>
      </c>
      <c r="V33" t="b">
        <v>0</v>
      </c>
      <c r="W33" t="s">
        <v>144</v>
      </c>
      <c r="AI33" t="s">
        <v>168</v>
      </c>
      <c r="AJ33" t="s">
        <v>170</v>
      </c>
      <c r="AK33" t="s">
        <v>155</v>
      </c>
      <c r="AL33" t="s">
        <v>159</v>
      </c>
      <c r="AR33">
        <f t="shared" si="2"/>
        <v>6</v>
      </c>
      <c r="AS33" t="s">
        <v>157</v>
      </c>
      <c r="AT33" t="str">
        <f>D34</f>
        <v>SSA_ATOM_VFDM_E_BEGIN_X_X_X_X_1700_L2_ALL_VFDM_MIN</v>
      </c>
      <c r="AU33" t="str">
        <f>D34</f>
        <v>SSA_ATOM_VFDM_E_BEGIN_X_X_X_X_1700_L2_ALL_VFDM_MIN</v>
      </c>
      <c r="AV33" t="str">
        <f>D34</f>
        <v>SSA_ATOM_VFDM_E_BEGIN_X_X_X_X_1700_L2_ALL_VFDM_MIN</v>
      </c>
      <c r="AW33" t="str">
        <f>D34</f>
        <v>SSA_ATOM_VFDM_E_BEGIN_X_X_X_X_1700_L2_ALL_VFDM_MIN</v>
      </c>
      <c r="AX33" t="str">
        <f>D34</f>
        <v>SSA_ATOM_VFDM_E_BEGIN_X_X_X_X_1700_L2_ALL_VFDM_MIN</v>
      </c>
      <c r="AY33" t="str">
        <f>D34</f>
        <v>SSA_ATOM_VFDM_E_BEGIN_X_X_X_X_1700_L2_ALL_VFDM_MIN</v>
      </c>
    </row>
    <row r="34" spans="1:51" x14ac:dyDescent="0.25">
      <c r="A34" s="12" t="s">
        <v>58</v>
      </c>
      <c r="B34" s="12" t="s">
        <v>31</v>
      </c>
      <c r="C34" s="12" t="str">
        <f>VLOOKUP(B34,templateLookup!A:B,2,0)</f>
        <v>iCVFDMTest</v>
      </c>
      <c r="D34" t="str">
        <f t="shared" si="3"/>
        <v>SSA_ATOM_VFDM_E_BEGIN_X_X_X_X_1700_L2_ALL_VFDM_MIN</v>
      </c>
      <c r="E34" t="s">
        <v>50</v>
      </c>
      <c r="F34" t="s">
        <v>74</v>
      </c>
      <c r="G34" t="s">
        <v>113</v>
      </c>
      <c r="H34" t="s">
        <v>136</v>
      </c>
      <c r="I34" t="s">
        <v>172</v>
      </c>
      <c r="J34" t="s">
        <v>172</v>
      </c>
      <c r="K34" t="s">
        <v>172</v>
      </c>
      <c r="L34" t="s">
        <v>172</v>
      </c>
      <c r="M34">
        <v>1700</v>
      </c>
      <c r="N34" t="s">
        <v>188</v>
      </c>
      <c r="O34" t="s">
        <v>141</v>
      </c>
      <c r="P34" t="s">
        <v>142</v>
      </c>
      <c r="Q34" t="s">
        <v>174</v>
      </c>
      <c r="R34">
        <v>60</v>
      </c>
      <c r="S34">
        <v>60</v>
      </c>
      <c r="T34">
        <v>30</v>
      </c>
      <c r="U34">
        <v>1</v>
      </c>
      <c r="V34" t="b">
        <v>0</v>
      </c>
      <c r="W34" t="s">
        <v>144</v>
      </c>
      <c r="AF34" t="s">
        <v>1059</v>
      </c>
      <c r="AG34" t="s">
        <v>53</v>
      </c>
      <c r="AR34">
        <f t="shared" si="2"/>
        <v>3</v>
      </c>
      <c r="AS34" t="s">
        <v>134</v>
      </c>
      <c r="AT34" t="str">
        <f>D37</f>
        <v>SSA_ATOM_HRY_E_BEGIN_TITO_ATOML_MIN_LFM_1700_L2_ALL_POST_HRY</v>
      </c>
      <c r="AU34" t="str">
        <f>D35</f>
        <v>SSA_ATOM_UF_E_BEGIN_X_X_X_X_1700_L2_ALL_VFDM_APPLY_MIN</v>
      </c>
      <c r="AV34" t="str">
        <f>D35</f>
        <v>SSA_ATOM_UF_E_BEGIN_X_X_X_X_1700_L2_ALL_VFDM_APPLY_MIN</v>
      </c>
    </row>
    <row r="35" spans="1:51" x14ac:dyDescent="0.25">
      <c r="A35" s="12" t="s">
        <v>58</v>
      </c>
      <c r="B35" s="12" t="s">
        <v>29</v>
      </c>
      <c r="C35" s="12" t="str">
        <f>VLOOKUP(B35,templateLookup!A:B,2,0)</f>
        <v>iCUserFuncTest</v>
      </c>
      <c r="D35" t="str">
        <f t="shared" si="3"/>
        <v>SSA_ATOM_UF_E_BEGIN_X_X_X_X_1700_L2_ALL_VFDM_APPLY_MIN</v>
      </c>
      <c r="E35" t="s">
        <v>50</v>
      </c>
      <c r="F35" t="s">
        <v>74</v>
      </c>
      <c r="G35" t="s">
        <v>175</v>
      </c>
      <c r="H35" t="s">
        <v>136</v>
      </c>
      <c r="I35" t="s">
        <v>172</v>
      </c>
      <c r="J35" t="s">
        <v>172</v>
      </c>
      <c r="K35" t="s">
        <v>172</v>
      </c>
      <c r="L35" t="s">
        <v>172</v>
      </c>
      <c r="M35">
        <v>1700</v>
      </c>
      <c r="N35" t="s">
        <v>189</v>
      </c>
      <c r="O35" t="s">
        <v>141</v>
      </c>
      <c r="P35" t="s">
        <v>142</v>
      </c>
      <c r="Q35" t="s">
        <v>174</v>
      </c>
      <c r="R35">
        <v>60</v>
      </c>
      <c r="S35">
        <v>60</v>
      </c>
      <c r="T35">
        <v>31</v>
      </c>
      <c r="U35">
        <v>1</v>
      </c>
      <c r="V35" t="b">
        <v>0</v>
      </c>
      <c r="W35" t="s">
        <v>144</v>
      </c>
      <c r="AR35">
        <f t="shared" si="2"/>
        <v>3</v>
      </c>
      <c r="AS35">
        <v>1</v>
      </c>
      <c r="AT35" t="str">
        <f>D37</f>
        <v>SSA_ATOM_HRY_E_BEGIN_TITO_ATOML_MIN_LFM_1700_L2_ALL_POST_HRY</v>
      </c>
      <c r="AU35" t="str">
        <f>D36</f>
        <v>SSA_ATOM_VFDM_E_BEGIN_X_X_X_X_1700_L2_ALL_FUSE_MIN</v>
      </c>
      <c r="AV35" t="str">
        <f>D36</f>
        <v>SSA_ATOM_VFDM_E_BEGIN_X_X_X_X_1700_L2_ALL_FUSE_MIN</v>
      </c>
    </row>
    <row r="36" spans="1:51" x14ac:dyDescent="0.25">
      <c r="A36" s="12" t="s">
        <v>58</v>
      </c>
      <c r="B36" s="12" t="s">
        <v>15</v>
      </c>
      <c r="C36" s="12" t="str">
        <f>VLOOKUP(B36,templateLookup!A:B,2,0)</f>
        <v>PrimePatConfigTestMethod</v>
      </c>
      <c r="D36" t="str">
        <f t="shared" si="3"/>
        <v>SSA_ATOM_VFDM_E_BEGIN_X_X_X_X_1700_L2_ALL_FUSE_MIN</v>
      </c>
      <c r="E36" t="s">
        <v>50</v>
      </c>
      <c r="F36" t="s">
        <v>74</v>
      </c>
      <c r="G36" t="s">
        <v>113</v>
      </c>
      <c r="H36" t="s">
        <v>136</v>
      </c>
      <c r="I36" t="s">
        <v>172</v>
      </c>
      <c r="J36" t="s">
        <v>172</v>
      </c>
      <c r="K36" t="s">
        <v>172</v>
      </c>
      <c r="L36" t="s">
        <v>172</v>
      </c>
      <c r="M36">
        <v>1700</v>
      </c>
      <c r="N36" t="s">
        <v>190</v>
      </c>
      <c r="O36" t="s">
        <v>141</v>
      </c>
      <c r="P36" t="s">
        <v>142</v>
      </c>
      <c r="Q36" t="s">
        <v>174</v>
      </c>
      <c r="R36">
        <v>60</v>
      </c>
      <c r="S36">
        <v>60</v>
      </c>
      <c r="T36">
        <v>32</v>
      </c>
      <c r="U36">
        <v>1</v>
      </c>
      <c r="V36" t="b">
        <v>0</v>
      </c>
      <c r="W36" t="s">
        <v>144</v>
      </c>
      <c r="AR36">
        <f t="shared" si="2"/>
        <v>2</v>
      </c>
      <c r="AS36">
        <v>1</v>
      </c>
      <c r="AT36" t="str">
        <f>D37</f>
        <v>SSA_ATOM_HRY_E_BEGIN_TITO_ATOML_MIN_LFM_1700_L2_ALL_POST_HRY</v>
      </c>
      <c r="AU36" t="str">
        <f>D37</f>
        <v>SSA_ATOM_HRY_E_BEGIN_TITO_ATOML_MIN_LFM_1700_L2_ALL_POST_HRY</v>
      </c>
    </row>
    <row r="37" spans="1:51" x14ac:dyDescent="0.25">
      <c r="A37" s="12" t="s">
        <v>58</v>
      </c>
      <c r="B37" s="12" t="s">
        <v>35</v>
      </c>
      <c r="C37" s="12" t="str">
        <f>VLOOKUP(B37,templateLookup!A:B,2,0)</f>
        <v>iCHSRTest</v>
      </c>
      <c r="D37" t="str">
        <f t="shared" si="3"/>
        <v>SSA_ATOM_HRY_E_BEGIN_TITO_ATOML_MIN_LFM_1700_L2_ALL_POST_HRY</v>
      </c>
      <c r="E37" t="s">
        <v>50</v>
      </c>
      <c r="F37" t="s">
        <v>74</v>
      </c>
      <c r="G37" t="s">
        <v>135</v>
      </c>
      <c r="H37" t="s">
        <v>136</v>
      </c>
      <c r="I37" t="s">
        <v>137</v>
      </c>
      <c r="J37" t="s">
        <v>1052</v>
      </c>
      <c r="K37" t="s">
        <v>184</v>
      </c>
      <c r="L37" t="s">
        <v>139</v>
      </c>
      <c r="M37">
        <v>1700</v>
      </c>
      <c r="N37" t="s">
        <v>178</v>
      </c>
      <c r="O37" t="s">
        <v>141</v>
      </c>
      <c r="P37" t="s">
        <v>142</v>
      </c>
      <c r="Q37" t="s">
        <v>143</v>
      </c>
      <c r="R37">
        <v>60</v>
      </c>
      <c r="S37">
        <v>60</v>
      </c>
      <c r="T37">
        <v>33</v>
      </c>
      <c r="U37">
        <v>1</v>
      </c>
      <c r="V37" s="4" t="b">
        <v>0</v>
      </c>
      <c r="W37" t="s">
        <v>144</v>
      </c>
      <c r="AR37">
        <f t="shared" si="2"/>
        <v>4</v>
      </c>
      <c r="AS37" t="s">
        <v>147</v>
      </c>
      <c r="AT37">
        <v>2</v>
      </c>
      <c r="AU37" t="str">
        <f>D38</f>
        <v>SSA_ATOM_AUX_E_BEGIN_X_X_X_X_1700_REP_FLAG_L2_MIN</v>
      </c>
      <c r="AV37">
        <v>2</v>
      </c>
      <c r="AW37">
        <v>2</v>
      </c>
    </row>
    <row r="38" spans="1:51" x14ac:dyDescent="0.25">
      <c r="A38" s="12" t="s">
        <v>58</v>
      </c>
      <c r="B38" s="12" t="s">
        <v>39</v>
      </c>
      <c r="C38" s="12" t="str">
        <f>VLOOKUP(B38,templateLookup!A:B,2,0)</f>
        <v>AuxiliaryTC</v>
      </c>
      <c r="D38" t="str">
        <f t="shared" si="3"/>
        <v>SSA_ATOM_AUX_E_BEGIN_X_X_X_X_1700_REP_FLAG_L2_MIN</v>
      </c>
      <c r="E38" t="s">
        <v>50</v>
      </c>
      <c r="F38" t="s">
        <v>74</v>
      </c>
      <c r="G38" t="s">
        <v>179</v>
      </c>
      <c r="H38" t="s">
        <v>136</v>
      </c>
      <c r="I38" t="s">
        <v>172</v>
      </c>
      <c r="J38" t="s">
        <v>172</v>
      </c>
      <c r="K38" t="s">
        <v>172</v>
      </c>
      <c r="L38" t="s">
        <v>172</v>
      </c>
      <c r="M38">
        <v>1700</v>
      </c>
      <c r="N38" t="s">
        <v>191</v>
      </c>
      <c r="O38" t="s">
        <v>141</v>
      </c>
      <c r="P38" t="s">
        <v>142</v>
      </c>
      <c r="Q38" t="s">
        <v>174</v>
      </c>
      <c r="R38">
        <v>60</v>
      </c>
      <c r="S38">
        <v>60</v>
      </c>
      <c r="T38">
        <v>34</v>
      </c>
      <c r="U38">
        <v>1</v>
      </c>
      <c r="V38" t="b">
        <v>0</v>
      </c>
      <c r="W38" t="s">
        <v>144</v>
      </c>
      <c r="AH38" t="s">
        <v>192</v>
      </c>
      <c r="AR38">
        <f t="shared" si="2"/>
        <v>3</v>
      </c>
      <c r="AS38" t="s">
        <v>134</v>
      </c>
      <c r="AT38">
        <v>2</v>
      </c>
      <c r="AU38">
        <v>1</v>
      </c>
      <c r="AV38">
        <v>2</v>
      </c>
    </row>
    <row r="39" spans="1:51" x14ac:dyDescent="0.25">
      <c r="A39" s="12" t="s">
        <v>58</v>
      </c>
      <c r="B39" s="12" t="s">
        <v>18</v>
      </c>
      <c r="C39" s="12" t="s">
        <v>19</v>
      </c>
      <c r="D39" t="str">
        <f t="shared" si="3"/>
        <v>SSA_ATOM_VMIN_E_BEGIN_TITO_ATOM_MIN_LFM_1700_L2_POST_REPAIR_SEARCH</v>
      </c>
      <c r="E39" t="s">
        <v>50</v>
      </c>
      <c r="F39" t="s">
        <v>74</v>
      </c>
      <c r="G39" t="s">
        <v>183</v>
      </c>
      <c r="H39" t="s">
        <v>136</v>
      </c>
      <c r="I39" t="s">
        <v>137</v>
      </c>
      <c r="J39" t="s">
        <v>74</v>
      </c>
      <c r="K39" t="s">
        <v>184</v>
      </c>
      <c r="L39" t="s">
        <v>139</v>
      </c>
      <c r="M39">
        <v>1700</v>
      </c>
      <c r="N39" t="s">
        <v>193</v>
      </c>
      <c r="O39" t="s">
        <v>141</v>
      </c>
      <c r="P39" t="s">
        <v>142</v>
      </c>
      <c r="Q39" t="s">
        <v>186</v>
      </c>
      <c r="R39">
        <v>60</v>
      </c>
      <c r="S39">
        <v>60</v>
      </c>
      <c r="T39">
        <v>101</v>
      </c>
      <c r="U39">
        <v>1</v>
      </c>
      <c r="V39" t="b">
        <v>0</v>
      </c>
      <c r="W39" t="s">
        <v>144</v>
      </c>
      <c r="Y39" t="s">
        <v>194</v>
      </c>
      <c r="AD39">
        <v>8101</v>
      </c>
      <c r="AE39" t="s">
        <v>187</v>
      </c>
      <c r="AR39">
        <v>2</v>
      </c>
      <c r="AS39">
        <v>1</v>
      </c>
      <c r="AT39">
        <v>1</v>
      </c>
      <c r="AU39">
        <v>1</v>
      </c>
    </row>
    <row r="40" spans="1:51" x14ac:dyDescent="0.25">
      <c r="A40" s="40" t="s">
        <v>58</v>
      </c>
      <c r="B40" s="40" t="s">
        <v>6</v>
      </c>
      <c r="C40" s="40" t="str">
        <f>VLOOKUP(B40,templateLookup!A:B,2,0)</f>
        <v>COMPOSITE</v>
      </c>
    </row>
    <row r="41" spans="1:51" x14ac:dyDescent="0.25">
      <c r="A41" s="34" t="s">
        <v>58</v>
      </c>
      <c r="B41" s="34" t="s">
        <v>5</v>
      </c>
      <c r="C41" s="34" t="str">
        <f>VLOOKUP(B41,templateLookup!A:B,2,0)</f>
        <v>COMPOSITE</v>
      </c>
      <c r="D41" s="22" t="s">
        <v>195</v>
      </c>
      <c r="F41" t="s">
        <v>74</v>
      </c>
      <c r="AR41">
        <f t="shared" ref="AR41:AR50" si="4">COUNTA(AT41:BC41)</f>
        <v>3</v>
      </c>
      <c r="AS41" t="s">
        <v>134</v>
      </c>
      <c r="AT41" t="str">
        <f>D63</f>
        <v>RF_NOM_REP</v>
      </c>
      <c r="AU41" t="str">
        <f>D52</f>
        <v>L2_LRU_MIN_REP</v>
      </c>
      <c r="AV41" t="str">
        <f>D63</f>
        <v>RF_NOM_REP</v>
      </c>
    </row>
    <row r="42" spans="1:51" x14ac:dyDescent="0.25">
      <c r="A42" s="6" t="s">
        <v>58</v>
      </c>
      <c r="B42" s="6" t="s">
        <v>33</v>
      </c>
      <c r="C42" s="6" t="str">
        <f>VLOOKUP(B42,templateLookup!A:B,2,0)</f>
        <v>iCHSRTest</v>
      </c>
      <c r="D42" t="str">
        <f t="shared" ref="D42:D50" si="5">E42&amp;"_"&amp;F42&amp;"_"&amp;G42&amp;"_"&amp;H42&amp;"_"&amp;A42&amp;"_"&amp;I42&amp;"_"&amp;J42&amp;"_"&amp;K42&amp;"_"&amp;L42&amp;"_"&amp;M42&amp;"_"&amp;N42</f>
        <v>LSA_ATOM_HRY_E_BEGIN_TITO_ATOM_NOM_LFM_1700_L2_LRU_PRE_HRY</v>
      </c>
      <c r="E42" t="s">
        <v>51</v>
      </c>
      <c r="F42" t="s">
        <v>74</v>
      </c>
      <c r="G42" t="s">
        <v>135</v>
      </c>
      <c r="H42" t="s">
        <v>136</v>
      </c>
      <c r="I42" t="s">
        <v>137</v>
      </c>
      <c r="J42" t="s">
        <v>74</v>
      </c>
      <c r="K42" t="s">
        <v>138</v>
      </c>
      <c r="L42" t="s">
        <v>139</v>
      </c>
      <c r="M42">
        <v>1700</v>
      </c>
      <c r="N42" t="s">
        <v>196</v>
      </c>
      <c r="O42" t="s">
        <v>141</v>
      </c>
      <c r="P42" t="s">
        <v>142</v>
      </c>
      <c r="Q42" t="s">
        <v>197</v>
      </c>
      <c r="R42">
        <v>20</v>
      </c>
      <c r="S42">
        <v>60</v>
      </c>
      <c r="T42">
        <v>0</v>
      </c>
      <c r="U42">
        <v>-1</v>
      </c>
      <c r="V42" t="b">
        <v>0</v>
      </c>
      <c r="W42" t="s">
        <v>198</v>
      </c>
      <c r="AR42">
        <f t="shared" si="4"/>
        <v>4</v>
      </c>
      <c r="AS42" t="s">
        <v>147</v>
      </c>
      <c r="AT42" t="str">
        <f>D43</f>
        <v>LSA_ATOM_CAPTURE_E_BEGIN_TITO_ATOM_NOM_LFM_1700_L2_LRU_CAPTURE</v>
      </c>
      <c r="AU42">
        <v>1</v>
      </c>
      <c r="AV42" t="str">
        <f>D43</f>
        <v>LSA_ATOM_CAPTURE_E_BEGIN_TITO_ATOM_NOM_LFM_1700_L2_LRU_CAPTURE</v>
      </c>
      <c r="AW42" t="str">
        <f>D43</f>
        <v>LSA_ATOM_CAPTURE_E_BEGIN_TITO_ATOM_NOM_LFM_1700_L2_LRU_CAPTURE</v>
      </c>
    </row>
    <row r="43" spans="1:51" x14ac:dyDescent="0.25">
      <c r="A43" s="6" t="s">
        <v>58</v>
      </c>
      <c r="B43" s="6" t="s">
        <v>24</v>
      </c>
      <c r="C43" s="6" t="str">
        <f>VLOOKUP(B43,templateLookup!A:B,2,0)</f>
        <v>iCCapturePacketsTest</v>
      </c>
      <c r="D43" t="str">
        <f t="shared" si="5"/>
        <v>LSA_ATOM_CAPTURE_E_BEGIN_TITO_ATOM_NOM_LFM_1700_L2_LRU_CAPTURE</v>
      </c>
      <c r="E43" t="s">
        <v>51</v>
      </c>
      <c r="F43" t="s">
        <v>74</v>
      </c>
      <c r="G43" t="s">
        <v>148</v>
      </c>
      <c r="H43" t="s">
        <v>136</v>
      </c>
      <c r="I43" t="s">
        <v>137</v>
      </c>
      <c r="J43" t="s">
        <v>74</v>
      </c>
      <c r="K43" t="s">
        <v>138</v>
      </c>
      <c r="L43" t="s">
        <v>139</v>
      </c>
      <c r="M43">
        <v>1700</v>
      </c>
      <c r="N43" t="s">
        <v>199</v>
      </c>
      <c r="O43" t="s">
        <v>141</v>
      </c>
      <c r="P43" t="s">
        <v>142</v>
      </c>
      <c r="Q43" t="s">
        <v>200</v>
      </c>
      <c r="R43">
        <v>20</v>
      </c>
      <c r="S43">
        <v>60</v>
      </c>
      <c r="T43">
        <v>1</v>
      </c>
      <c r="U43">
        <v>1</v>
      </c>
      <c r="V43" t="b">
        <v>0</v>
      </c>
      <c r="W43" t="s">
        <v>198</v>
      </c>
      <c r="AI43" t="s">
        <v>201</v>
      </c>
      <c r="AR43">
        <f t="shared" si="4"/>
        <v>3</v>
      </c>
      <c r="AS43" t="s">
        <v>134</v>
      </c>
      <c r="AT43" t="str">
        <f>D49</f>
        <v>LSA_ATOM_HRY_E_BEGIN_TITO_ATOM_NOM_LFM_1700_L2_LRU_POST_HRY</v>
      </c>
      <c r="AU43" t="str">
        <f>D44</f>
        <v>LSA_ATOM_REPAIR_E_BEGIN_TITO_ATOM_NOM_LFM_1700_L2_LRU_REPAIR</v>
      </c>
      <c r="AV43" t="str">
        <f>D49</f>
        <v>LSA_ATOM_HRY_E_BEGIN_TITO_ATOM_NOM_LFM_1700_L2_LRU_POST_HRY</v>
      </c>
    </row>
    <row r="44" spans="1:51" x14ac:dyDescent="0.25">
      <c r="A44" s="6" t="s">
        <v>58</v>
      </c>
      <c r="B44" s="6" t="s">
        <v>26</v>
      </c>
      <c r="C44" s="6" t="str">
        <f>VLOOKUP(B44,templateLookup!A:B,2,0)</f>
        <v>iCRepairTest</v>
      </c>
      <c r="D44" t="str">
        <f t="shared" si="5"/>
        <v>LSA_ATOM_REPAIR_E_BEGIN_TITO_ATOM_NOM_LFM_1700_L2_LRU_REPAIR</v>
      </c>
      <c r="E44" t="s">
        <v>51</v>
      </c>
      <c r="F44" t="s">
        <v>74</v>
      </c>
      <c r="G44" t="s">
        <v>152</v>
      </c>
      <c r="H44" t="s">
        <v>136</v>
      </c>
      <c r="I44" t="s">
        <v>137</v>
      </c>
      <c r="J44" t="s">
        <v>74</v>
      </c>
      <c r="K44" t="s">
        <v>138</v>
      </c>
      <c r="L44" t="s">
        <v>139</v>
      </c>
      <c r="M44">
        <v>1700</v>
      </c>
      <c r="N44" t="s">
        <v>202</v>
      </c>
      <c r="O44" t="s">
        <v>141</v>
      </c>
      <c r="P44" t="s">
        <v>142</v>
      </c>
      <c r="Q44" t="s">
        <v>200</v>
      </c>
      <c r="R44">
        <v>20</v>
      </c>
      <c r="S44">
        <v>60</v>
      </c>
      <c r="T44">
        <v>2</v>
      </c>
      <c r="U44">
        <v>1</v>
      </c>
      <c r="V44" t="b">
        <v>0</v>
      </c>
      <c r="W44" t="s">
        <v>198</v>
      </c>
      <c r="AI44" t="s">
        <v>201</v>
      </c>
      <c r="AJ44" t="s">
        <v>203</v>
      </c>
      <c r="AK44" t="s">
        <v>155</v>
      </c>
      <c r="AL44" t="s">
        <v>156</v>
      </c>
      <c r="AR44">
        <f t="shared" si="4"/>
        <v>6</v>
      </c>
      <c r="AS44" t="s">
        <v>157</v>
      </c>
      <c r="AT44" t="str">
        <f>D46</f>
        <v>LSA_ATOM_VFDM_E_BEGIN_X_X_X_X_1700_L2_LRU_VFDM</v>
      </c>
      <c r="AU44" t="str">
        <f>D46</f>
        <v>LSA_ATOM_VFDM_E_BEGIN_X_X_X_X_1700_L2_LRU_VFDM</v>
      </c>
      <c r="AV44" t="str">
        <f>D46</f>
        <v>LSA_ATOM_VFDM_E_BEGIN_X_X_X_X_1700_L2_LRU_VFDM</v>
      </c>
      <c r="AW44" t="str">
        <f>D45</f>
        <v>LSA_ATOM_REPAIR_E_BEGIN_TITO_ATOM_NOM_LFM_1700_L2_LRU_REPAIR_TO_FUSE</v>
      </c>
      <c r="AX44" t="str">
        <f>D45</f>
        <v>LSA_ATOM_REPAIR_E_BEGIN_TITO_ATOM_NOM_LFM_1700_L2_LRU_REPAIR_TO_FUSE</v>
      </c>
      <c r="AY44" t="str">
        <f>D46</f>
        <v>LSA_ATOM_VFDM_E_BEGIN_X_X_X_X_1700_L2_LRU_VFDM</v>
      </c>
    </row>
    <row r="45" spans="1:51" x14ac:dyDescent="0.25">
      <c r="A45" s="6" t="s">
        <v>58</v>
      </c>
      <c r="B45" s="6" t="s">
        <v>28</v>
      </c>
      <c r="C45" s="6" t="str">
        <f>VLOOKUP(B45,templateLookup!A:B,2,0)</f>
        <v>iCRepairTest</v>
      </c>
      <c r="D45" t="str">
        <f t="shared" si="5"/>
        <v>LSA_ATOM_REPAIR_E_BEGIN_TITO_ATOM_NOM_LFM_1700_L2_LRU_REPAIR_TO_FUSE</v>
      </c>
      <c r="E45" t="s">
        <v>51</v>
      </c>
      <c r="F45" t="s">
        <v>74</v>
      </c>
      <c r="G45" t="s">
        <v>152</v>
      </c>
      <c r="H45" t="s">
        <v>136</v>
      </c>
      <c r="I45" t="s">
        <v>137</v>
      </c>
      <c r="J45" t="s">
        <v>74</v>
      </c>
      <c r="K45" t="s">
        <v>138</v>
      </c>
      <c r="L45" t="s">
        <v>139</v>
      </c>
      <c r="M45">
        <v>1700</v>
      </c>
      <c r="N45" t="s">
        <v>204</v>
      </c>
      <c r="O45" t="s">
        <v>141</v>
      </c>
      <c r="P45" t="s">
        <v>142</v>
      </c>
      <c r="Q45" t="s">
        <v>200</v>
      </c>
      <c r="R45">
        <v>20</v>
      </c>
      <c r="S45">
        <v>60</v>
      </c>
      <c r="T45">
        <v>3</v>
      </c>
      <c r="U45">
        <v>1</v>
      </c>
      <c r="V45" s="4" t="b">
        <v>0</v>
      </c>
      <c r="W45" t="s">
        <v>198</v>
      </c>
      <c r="AI45" t="s">
        <v>201</v>
      </c>
      <c r="AJ45" t="s">
        <v>203</v>
      </c>
      <c r="AK45" t="s">
        <v>155</v>
      </c>
      <c r="AL45" t="s">
        <v>159</v>
      </c>
      <c r="AR45">
        <f t="shared" si="4"/>
        <v>6</v>
      </c>
      <c r="AS45" t="s">
        <v>157</v>
      </c>
      <c r="AT45" t="str">
        <f>D46</f>
        <v>LSA_ATOM_VFDM_E_BEGIN_X_X_X_X_1700_L2_LRU_VFDM</v>
      </c>
      <c r="AU45" t="str">
        <f>D46</f>
        <v>LSA_ATOM_VFDM_E_BEGIN_X_X_X_X_1700_L2_LRU_VFDM</v>
      </c>
      <c r="AV45" t="str">
        <f>D46</f>
        <v>LSA_ATOM_VFDM_E_BEGIN_X_X_X_X_1700_L2_LRU_VFDM</v>
      </c>
      <c r="AW45" t="str">
        <f>D46</f>
        <v>LSA_ATOM_VFDM_E_BEGIN_X_X_X_X_1700_L2_LRU_VFDM</v>
      </c>
      <c r="AX45" t="str">
        <f>D46</f>
        <v>LSA_ATOM_VFDM_E_BEGIN_X_X_X_X_1700_L2_LRU_VFDM</v>
      </c>
      <c r="AY45" t="str">
        <f>D46</f>
        <v>LSA_ATOM_VFDM_E_BEGIN_X_X_X_X_1700_L2_LRU_VFDM</v>
      </c>
    </row>
    <row r="46" spans="1:51" x14ac:dyDescent="0.25">
      <c r="A46" s="6" t="s">
        <v>58</v>
      </c>
      <c r="B46" s="6" t="s">
        <v>31</v>
      </c>
      <c r="C46" s="6" t="str">
        <f>VLOOKUP(B46,templateLookup!A:B,2,0)</f>
        <v>iCVFDMTest</v>
      </c>
      <c r="D46" t="str">
        <f t="shared" si="5"/>
        <v>LSA_ATOM_VFDM_E_BEGIN_X_X_X_X_1700_L2_LRU_VFDM</v>
      </c>
      <c r="E46" t="s">
        <v>51</v>
      </c>
      <c r="F46" t="s">
        <v>74</v>
      </c>
      <c r="G46" t="s">
        <v>113</v>
      </c>
      <c r="H46" t="s">
        <v>136</v>
      </c>
      <c r="I46" t="s">
        <v>172</v>
      </c>
      <c r="J46" t="s">
        <v>172</v>
      </c>
      <c r="K46" t="s">
        <v>172</v>
      </c>
      <c r="L46" t="s">
        <v>172</v>
      </c>
      <c r="M46">
        <v>1700</v>
      </c>
      <c r="N46" t="s">
        <v>205</v>
      </c>
      <c r="O46" t="s">
        <v>141</v>
      </c>
      <c r="P46" t="s">
        <v>142</v>
      </c>
      <c r="Q46" t="s">
        <v>174</v>
      </c>
      <c r="R46">
        <v>20</v>
      </c>
      <c r="S46">
        <v>60</v>
      </c>
      <c r="T46">
        <v>4</v>
      </c>
      <c r="U46">
        <v>1</v>
      </c>
      <c r="V46" t="b">
        <v>0</v>
      </c>
      <c r="W46" t="s">
        <v>198</v>
      </c>
      <c r="AF46" t="s">
        <v>1059</v>
      </c>
      <c r="AG46" t="s">
        <v>53</v>
      </c>
      <c r="AR46">
        <f t="shared" si="4"/>
        <v>3</v>
      </c>
      <c r="AS46" t="s">
        <v>134</v>
      </c>
      <c r="AT46" t="str">
        <f>D49</f>
        <v>LSA_ATOM_HRY_E_BEGIN_TITO_ATOM_NOM_LFM_1700_L2_LRU_POST_HRY</v>
      </c>
      <c r="AU46" t="str">
        <f>D47</f>
        <v>LSA_ATOM_UF_E_BEGIN_X_X_X_X_1700_L2_LRU_VFDM_APPLY</v>
      </c>
      <c r="AV46" t="str">
        <f>D47</f>
        <v>LSA_ATOM_UF_E_BEGIN_X_X_X_X_1700_L2_LRU_VFDM_APPLY</v>
      </c>
    </row>
    <row r="47" spans="1:51" x14ac:dyDescent="0.25">
      <c r="A47" s="6" t="s">
        <v>58</v>
      </c>
      <c r="B47" s="6" t="s">
        <v>29</v>
      </c>
      <c r="C47" s="6" t="str">
        <f>VLOOKUP(B47,templateLookup!A:B,2,0)</f>
        <v>iCUserFuncTest</v>
      </c>
      <c r="D47" t="str">
        <f t="shared" si="5"/>
        <v>LSA_ATOM_UF_E_BEGIN_X_X_X_X_1700_L2_LRU_VFDM_APPLY</v>
      </c>
      <c r="E47" t="s">
        <v>51</v>
      </c>
      <c r="F47" t="s">
        <v>74</v>
      </c>
      <c r="G47" t="s">
        <v>175</v>
      </c>
      <c r="H47" t="s">
        <v>136</v>
      </c>
      <c r="I47" t="s">
        <v>172</v>
      </c>
      <c r="J47" t="s">
        <v>172</v>
      </c>
      <c r="K47" t="s">
        <v>172</v>
      </c>
      <c r="L47" t="s">
        <v>172</v>
      </c>
      <c r="M47">
        <v>1700</v>
      </c>
      <c r="N47" t="s">
        <v>206</v>
      </c>
      <c r="O47" t="s">
        <v>141</v>
      </c>
      <c r="P47" t="s">
        <v>142</v>
      </c>
      <c r="Q47" t="s">
        <v>174</v>
      </c>
      <c r="R47">
        <v>20</v>
      </c>
      <c r="S47">
        <v>60</v>
      </c>
      <c r="T47">
        <v>5</v>
      </c>
      <c r="U47">
        <v>1</v>
      </c>
      <c r="V47" t="b">
        <v>0</v>
      </c>
      <c r="W47" t="s">
        <v>198</v>
      </c>
      <c r="AR47">
        <f t="shared" si="4"/>
        <v>3</v>
      </c>
      <c r="AS47">
        <v>1</v>
      </c>
      <c r="AT47" t="str">
        <f>D49</f>
        <v>LSA_ATOM_HRY_E_BEGIN_TITO_ATOM_NOM_LFM_1700_L2_LRU_POST_HRY</v>
      </c>
      <c r="AU47" t="str">
        <f>D48</f>
        <v>LSA_ATOM_VFDM_E_BEGIN_X_X_X_X_1700_L2_LRU_FUSE</v>
      </c>
      <c r="AV47" t="str">
        <f>D48</f>
        <v>LSA_ATOM_VFDM_E_BEGIN_X_X_X_X_1700_L2_LRU_FUSE</v>
      </c>
    </row>
    <row r="48" spans="1:51" x14ac:dyDescent="0.25">
      <c r="A48" s="6" t="s">
        <v>58</v>
      </c>
      <c r="B48" s="6" t="s">
        <v>15</v>
      </c>
      <c r="C48" s="6" t="str">
        <f>VLOOKUP(B48,templateLookup!A:B,2,0)</f>
        <v>PrimePatConfigTestMethod</v>
      </c>
      <c r="D48" t="str">
        <f t="shared" si="5"/>
        <v>LSA_ATOM_VFDM_E_BEGIN_X_X_X_X_1700_L2_LRU_FUSE</v>
      </c>
      <c r="E48" t="s">
        <v>51</v>
      </c>
      <c r="F48" t="s">
        <v>74</v>
      </c>
      <c r="G48" t="s">
        <v>113</v>
      </c>
      <c r="H48" t="s">
        <v>136</v>
      </c>
      <c r="I48" t="s">
        <v>172</v>
      </c>
      <c r="J48" t="s">
        <v>172</v>
      </c>
      <c r="K48" t="s">
        <v>172</v>
      </c>
      <c r="L48" t="s">
        <v>172</v>
      </c>
      <c r="M48">
        <v>1700</v>
      </c>
      <c r="N48" t="s">
        <v>207</v>
      </c>
      <c r="O48" t="s">
        <v>141</v>
      </c>
      <c r="P48" t="s">
        <v>142</v>
      </c>
      <c r="Q48" t="s">
        <v>174</v>
      </c>
      <c r="R48">
        <v>20</v>
      </c>
      <c r="S48">
        <v>60</v>
      </c>
      <c r="T48">
        <v>6</v>
      </c>
      <c r="U48">
        <v>1</v>
      </c>
      <c r="V48" t="b">
        <v>0</v>
      </c>
      <c r="W48" t="s">
        <v>198</v>
      </c>
      <c r="AR48">
        <f t="shared" si="4"/>
        <v>2</v>
      </c>
      <c r="AS48">
        <v>1</v>
      </c>
      <c r="AT48" t="str">
        <f>D49</f>
        <v>LSA_ATOM_HRY_E_BEGIN_TITO_ATOM_NOM_LFM_1700_L2_LRU_POST_HRY</v>
      </c>
      <c r="AU48" t="str">
        <f>D49</f>
        <v>LSA_ATOM_HRY_E_BEGIN_TITO_ATOM_NOM_LFM_1700_L2_LRU_POST_HRY</v>
      </c>
    </row>
    <row r="49" spans="1:51" x14ac:dyDescent="0.25">
      <c r="A49" s="6" t="s">
        <v>58</v>
      </c>
      <c r="B49" s="6" t="s">
        <v>35</v>
      </c>
      <c r="C49" s="6" t="str">
        <f>VLOOKUP(B49,templateLookup!A:B,2,0)</f>
        <v>iCHSRTest</v>
      </c>
      <c r="D49" t="str">
        <f t="shared" si="5"/>
        <v>LSA_ATOM_HRY_E_BEGIN_TITO_ATOM_NOM_LFM_1700_L2_LRU_POST_HRY</v>
      </c>
      <c r="E49" t="s">
        <v>51</v>
      </c>
      <c r="F49" t="s">
        <v>74</v>
      </c>
      <c r="G49" t="s">
        <v>135</v>
      </c>
      <c r="H49" t="s">
        <v>136</v>
      </c>
      <c r="I49" t="s">
        <v>137</v>
      </c>
      <c r="J49" t="s">
        <v>74</v>
      </c>
      <c r="K49" t="s">
        <v>138</v>
      </c>
      <c r="L49" t="s">
        <v>139</v>
      </c>
      <c r="M49">
        <v>1700</v>
      </c>
      <c r="N49" t="s">
        <v>208</v>
      </c>
      <c r="O49" t="s">
        <v>141</v>
      </c>
      <c r="P49" t="s">
        <v>142</v>
      </c>
      <c r="Q49" t="s">
        <v>197</v>
      </c>
      <c r="R49">
        <v>20</v>
      </c>
      <c r="S49">
        <v>60</v>
      </c>
      <c r="T49">
        <v>7</v>
      </c>
      <c r="U49">
        <v>1</v>
      </c>
      <c r="V49" t="b">
        <v>0</v>
      </c>
      <c r="W49" t="s">
        <v>198</v>
      </c>
      <c r="AR49">
        <f t="shared" si="4"/>
        <v>4</v>
      </c>
      <c r="AS49" t="s">
        <v>147</v>
      </c>
      <c r="AT49">
        <v>2</v>
      </c>
      <c r="AU49" t="str">
        <f>D50</f>
        <v>LSA_ATOM_AUX_E_BEGIN_X_X_X_X_1700_REP_FLAG_L2</v>
      </c>
      <c r="AV49">
        <v>2</v>
      </c>
      <c r="AW49">
        <v>2</v>
      </c>
    </row>
    <row r="50" spans="1:51" x14ac:dyDescent="0.25">
      <c r="A50" s="6" t="s">
        <v>58</v>
      </c>
      <c r="B50" s="6" t="s">
        <v>39</v>
      </c>
      <c r="C50" s="6" t="str">
        <f>VLOOKUP(B50,templateLookup!A:B,2,0)</f>
        <v>AuxiliaryTC</v>
      </c>
      <c r="D50" t="str">
        <f t="shared" si="5"/>
        <v>LSA_ATOM_AUX_E_BEGIN_X_X_X_X_1700_REP_FLAG_L2</v>
      </c>
      <c r="E50" t="s">
        <v>51</v>
      </c>
      <c r="F50" t="s">
        <v>74</v>
      </c>
      <c r="G50" t="s">
        <v>179</v>
      </c>
      <c r="H50" t="s">
        <v>136</v>
      </c>
      <c r="I50" t="s">
        <v>172</v>
      </c>
      <c r="J50" t="s">
        <v>172</v>
      </c>
      <c r="K50" t="s">
        <v>172</v>
      </c>
      <c r="L50" t="s">
        <v>172</v>
      </c>
      <c r="M50">
        <v>1700</v>
      </c>
      <c r="N50" t="s">
        <v>209</v>
      </c>
      <c r="O50" t="s">
        <v>141</v>
      </c>
      <c r="P50" t="s">
        <v>142</v>
      </c>
      <c r="Q50" t="s">
        <v>174</v>
      </c>
      <c r="R50">
        <v>20</v>
      </c>
      <c r="S50">
        <v>60</v>
      </c>
      <c r="T50">
        <v>8</v>
      </c>
      <c r="U50">
        <v>1</v>
      </c>
      <c r="V50" t="b">
        <v>0</v>
      </c>
      <c r="W50" t="s">
        <v>198</v>
      </c>
      <c r="AH50" t="s">
        <v>181</v>
      </c>
      <c r="AR50">
        <f t="shared" si="4"/>
        <v>3</v>
      </c>
      <c r="AS50" t="s">
        <v>134</v>
      </c>
      <c r="AT50">
        <v>2</v>
      </c>
      <c r="AU50">
        <v>1</v>
      </c>
      <c r="AV50">
        <v>2</v>
      </c>
    </row>
    <row r="51" spans="1:51" x14ac:dyDescent="0.25">
      <c r="A51" s="34" t="s">
        <v>58</v>
      </c>
      <c r="B51" s="34" t="s">
        <v>6</v>
      </c>
      <c r="C51" s="34" t="str">
        <f>VLOOKUP(B51,templateLookup!A:B,2,0)</f>
        <v>COMPOSITE</v>
      </c>
    </row>
    <row r="52" spans="1:51" x14ac:dyDescent="0.25">
      <c r="A52" s="42" t="s">
        <v>58</v>
      </c>
      <c r="B52" s="42" t="s">
        <v>5</v>
      </c>
      <c r="C52" s="42" t="str">
        <f>VLOOKUP(B52,templateLookup!A:B,2,0)</f>
        <v>COMPOSITE</v>
      </c>
      <c r="D52" s="22" t="s">
        <v>210</v>
      </c>
      <c r="F52" t="s">
        <v>74</v>
      </c>
      <c r="AR52">
        <f t="shared" ref="AR52:AR61" si="6">COUNTA(AT52:BC52)</f>
        <v>3</v>
      </c>
      <c r="AS52" t="s">
        <v>134</v>
      </c>
      <c r="AT52" t="str">
        <f>D63</f>
        <v>RF_NOM_REP</v>
      </c>
      <c r="AU52" t="str">
        <f>D63</f>
        <v>RF_NOM_REP</v>
      </c>
      <c r="AV52" t="str">
        <f>D63</f>
        <v>RF_NOM_REP</v>
      </c>
    </row>
    <row r="53" spans="1:51" x14ac:dyDescent="0.25">
      <c r="A53" s="13" t="s">
        <v>58</v>
      </c>
      <c r="B53" s="13" t="s">
        <v>33</v>
      </c>
      <c r="C53" s="13" t="str">
        <f>VLOOKUP(B53,templateLookup!A:B,2,0)</f>
        <v>iCHSRTest</v>
      </c>
      <c r="D53" t="str">
        <f t="shared" ref="D53:D61" si="7">E53&amp;"_"&amp;F53&amp;"_"&amp;G53&amp;"_"&amp;H53&amp;"_"&amp;A53&amp;"_"&amp;I53&amp;"_"&amp;J53&amp;"_"&amp;K53&amp;"_"&amp;L53&amp;"_"&amp;M53&amp;"_"&amp;N53</f>
        <v>LSA_ATOM_HRY_E_BEGIN_TITO_ATOM_MIN_LFM_1700_L2_LRU_PRE_HRY</v>
      </c>
      <c r="E53" t="s">
        <v>51</v>
      </c>
      <c r="F53" t="s">
        <v>74</v>
      </c>
      <c r="G53" t="s">
        <v>135</v>
      </c>
      <c r="H53" t="s">
        <v>136</v>
      </c>
      <c r="I53" t="s">
        <v>137</v>
      </c>
      <c r="J53" t="s">
        <v>74</v>
      </c>
      <c r="K53" t="s">
        <v>184</v>
      </c>
      <c r="L53" t="s">
        <v>139</v>
      </c>
      <c r="M53">
        <v>1700</v>
      </c>
      <c r="N53" t="s">
        <v>196</v>
      </c>
      <c r="O53" t="s">
        <v>141</v>
      </c>
      <c r="P53" t="s">
        <v>142</v>
      </c>
      <c r="Q53" t="s">
        <v>197</v>
      </c>
      <c r="R53">
        <v>20</v>
      </c>
      <c r="S53">
        <v>60</v>
      </c>
      <c r="T53">
        <v>10</v>
      </c>
      <c r="U53">
        <v>1</v>
      </c>
      <c r="V53" t="b">
        <v>0</v>
      </c>
      <c r="W53" t="s">
        <v>198</v>
      </c>
      <c r="AR53">
        <f t="shared" si="6"/>
        <v>4</v>
      </c>
      <c r="AS53" t="s">
        <v>147</v>
      </c>
      <c r="AT53" t="str">
        <f>D54</f>
        <v>LSA_ATOM_CAPTURE_E_BEGIN_TITO_ATOM_MIN_LFM_1700_L2_LRU_CAPTURE</v>
      </c>
      <c r="AU53">
        <v>1</v>
      </c>
      <c r="AV53" t="str">
        <f>D54</f>
        <v>LSA_ATOM_CAPTURE_E_BEGIN_TITO_ATOM_MIN_LFM_1700_L2_LRU_CAPTURE</v>
      </c>
      <c r="AW53" t="str">
        <f>D54</f>
        <v>LSA_ATOM_CAPTURE_E_BEGIN_TITO_ATOM_MIN_LFM_1700_L2_LRU_CAPTURE</v>
      </c>
    </row>
    <row r="54" spans="1:51" x14ac:dyDescent="0.25">
      <c r="A54" s="13" t="s">
        <v>58</v>
      </c>
      <c r="B54" s="13" t="s">
        <v>24</v>
      </c>
      <c r="C54" s="13" t="str">
        <f>VLOOKUP(B54,templateLookup!A:B,2,0)</f>
        <v>iCCapturePacketsTest</v>
      </c>
      <c r="D54" t="str">
        <f t="shared" si="7"/>
        <v>LSA_ATOM_CAPTURE_E_BEGIN_TITO_ATOM_MIN_LFM_1700_L2_LRU_CAPTURE</v>
      </c>
      <c r="E54" t="s">
        <v>51</v>
      </c>
      <c r="F54" t="s">
        <v>74</v>
      </c>
      <c r="G54" t="s">
        <v>148</v>
      </c>
      <c r="H54" t="s">
        <v>136</v>
      </c>
      <c r="I54" t="s">
        <v>137</v>
      </c>
      <c r="J54" t="s">
        <v>74</v>
      </c>
      <c r="K54" t="s">
        <v>184</v>
      </c>
      <c r="L54" t="s">
        <v>139</v>
      </c>
      <c r="M54">
        <v>1700</v>
      </c>
      <c r="N54" t="s">
        <v>199</v>
      </c>
      <c r="O54" t="s">
        <v>141</v>
      </c>
      <c r="P54" t="s">
        <v>142</v>
      </c>
      <c r="Q54" t="s">
        <v>200</v>
      </c>
      <c r="R54">
        <v>20</v>
      </c>
      <c r="S54">
        <v>60</v>
      </c>
      <c r="T54">
        <v>11</v>
      </c>
      <c r="U54">
        <v>1</v>
      </c>
      <c r="V54" s="4" t="b">
        <v>0</v>
      </c>
      <c r="W54" t="s">
        <v>198</v>
      </c>
      <c r="AI54" t="s">
        <v>201</v>
      </c>
      <c r="AR54">
        <f t="shared" si="6"/>
        <v>3</v>
      </c>
      <c r="AS54" t="s">
        <v>134</v>
      </c>
      <c r="AT54" t="str">
        <f>D60</f>
        <v>LSA_ATOM_HRY_E_BEGIN_TITO_ATOM_MIN_LFM_1700_L2_LRU_POST_HRY</v>
      </c>
      <c r="AU54" t="str">
        <f>D55</f>
        <v>LSA_ATOM_REPAIR_E_BEGIN_TITO_ATOM_MIN_LFM_1700_L2_LRU_REPAIR</v>
      </c>
      <c r="AV54" t="str">
        <f>D60</f>
        <v>LSA_ATOM_HRY_E_BEGIN_TITO_ATOM_MIN_LFM_1700_L2_LRU_POST_HRY</v>
      </c>
    </row>
    <row r="55" spans="1:51" x14ac:dyDescent="0.25">
      <c r="A55" s="13" t="s">
        <v>58</v>
      </c>
      <c r="B55" s="13" t="s">
        <v>26</v>
      </c>
      <c r="C55" s="13" t="str">
        <f>VLOOKUP(B55,templateLookup!A:B,2,0)</f>
        <v>iCRepairTest</v>
      </c>
      <c r="D55" t="str">
        <f t="shared" si="7"/>
        <v>LSA_ATOM_REPAIR_E_BEGIN_TITO_ATOM_MIN_LFM_1700_L2_LRU_REPAIR</v>
      </c>
      <c r="E55" t="s">
        <v>51</v>
      </c>
      <c r="F55" t="s">
        <v>74</v>
      </c>
      <c r="G55" t="s">
        <v>152</v>
      </c>
      <c r="H55" t="s">
        <v>136</v>
      </c>
      <c r="I55" t="s">
        <v>137</v>
      </c>
      <c r="J55" t="s">
        <v>74</v>
      </c>
      <c r="K55" t="s">
        <v>184</v>
      </c>
      <c r="L55" t="s">
        <v>139</v>
      </c>
      <c r="M55">
        <v>1700</v>
      </c>
      <c r="N55" t="s">
        <v>202</v>
      </c>
      <c r="O55" t="s">
        <v>141</v>
      </c>
      <c r="P55" t="s">
        <v>142</v>
      </c>
      <c r="Q55" t="s">
        <v>200</v>
      </c>
      <c r="R55">
        <v>20</v>
      </c>
      <c r="S55">
        <v>60</v>
      </c>
      <c r="T55">
        <v>12</v>
      </c>
      <c r="U55">
        <v>1</v>
      </c>
      <c r="V55" t="b">
        <v>0</v>
      </c>
      <c r="W55" t="s">
        <v>198</v>
      </c>
      <c r="AI55" t="s">
        <v>201</v>
      </c>
      <c r="AJ55" t="s">
        <v>203</v>
      </c>
      <c r="AK55" t="s">
        <v>155</v>
      </c>
      <c r="AL55" t="s">
        <v>156</v>
      </c>
      <c r="AR55">
        <f t="shared" si="6"/>
        <v>6</v>
      </c>
      <c r="AS55" t="s">
        <v>157</v>
      </c>
      <c r="AT55" t="str">
        <f>D57</f>
        <v>LSA_ATOM_VFDM_E_BEGIN_X_X_X_X_1700_L2_LRU_VFDM_MIN</v>
      </c>
      <c r="AU55" t="str">
        <f>D57</f>
        <v>LSA_ATOM_VFDM_E_BEGIN_X_X_X_X_1700_L2_LRU_VFDM_MIN</v>
      </c>
      <c r="AV55" t="str">
        <f>D57</f>
        <v>LSA_ATOM_VFDM_E_BEGIN_X_X_X_X_1700_L2_LRU_VFDM_MIN</v>
      </c>
      <c r="AW55" t="str">
        <f>D56</f>
        <v>LSA_ATOM_REPAIR_E_BEGIN_TITO_ATOM_MIN_LFM_1700_L2_LRU_REPAIR_TO_FUSE</v>
      </c>
      <c r="AX55" t="str">
        <f>D56</f>
        <v>LSA_ATOM_REPAIR_E_BEGIN_TITO_ATOM_MIN_LFM_1700_L2_LRU_REPAIR_TO_FUSE</v>
      </c>
      <c r="AY55" t="str">
        <f>D57</f>
        <v>LSA_ATOM_VFDM_E_BEGIN_X_X_X_X_1700_L2_LRU_VFDM_MIN</v>
      </c>
    </row>
    <row r="56" spans="1:51" x14ac:dyDescent="0.25">
      <c r="A56" s="13" t="s">
        <v>58</v>
      </c>
      <c r="B56" s="13" t="s">
        <v>28</v>
      </c>
      <c r="C56" s="13" t="str">
        <f>VLOOKUP(B56,templateLookup!A:B,2,0)</f>
        <v>iCRepairTest</v>
      </c>
      <c r="D56" t="str">
        <f t="shared" si="7"/>
        <v>LSA_ATOM_REPAIR_E_BEGIN_TITO_ATOM_MIN_LFM_1700_L2_LRU_REPAIR_TO_FUSE</v>
      </c>
      <c r="E56" t="s">
        <v>51</v>
      </c>
      <c r="F56" t="s">
        <v>74</v>
      </c>
      <c r="G56" t="s">
        <v>152</v>
      </c>
      <c r="H56" t="s">
        <v>136</v>
      </c>
      <c r="I56" t="s">
        <v>137</v>
      </c>
      <c r="J56" t="s">
        <v>74</v>
      </c>
      <c r="K56" t="s">
        <v>184</v>
      </c>
      <c r="L56" t="s">
        <v>139</v>
      </c>
      <c r="M56">
        <v>1700</v>
      </c>
      <c r="N56" t="s">
        <v>204</v>
      </c>
      <c r="O56" t="s">
        <v>141</v>
      </c>
      <c r="P56" t="s">
        <v>142</v>
      </c>
      <c r="Q56" t="s">
        <v>200</v>
      </c>
      <c r="R56">
        <v>20</v>
      </c>
      <c r="S56">
        <v>60</v>
      </c>
      <c r="T56">
        <v>13</v>
      </c>
      <c r="U56">
        <v>1</v>
      </c>
      <c r="V56" t="b">
        <v>0</v>
      </c>
      <c r="W56" t="s">
        <v>198</v>
      </c>
      <c r="AI56" t="s">
        <v>201</v>
      </c>
      <c r="AJ56" t="s">
        <v>203</v>
      </c>
      <c r="AK56" t="s">
        <v>155</v>
      </c>
      <c r="AL56" t="s">
        <v>159</v>
      </c>
      <c r="AR56">
        <f t="shared" si="6"/>
        <v>6</v>
      </c>
      <c r="AS56" t="s">
        <v>157</v>
      </c>
      <c r="AT56" t="str">
        <f>D57</f>
        <v>LSA_ATOM_VFDM_E_BEGIN_X_X_X_X_1700_L2_LRU_VFDM_MIN</v>
      </c>
      <c r="AU56" t="str">
        <f>D57</f>
        <v>LSA_ATOM_VFDM_E_BEGIN_X_X_X_X_1700_L2_LRU_VFDM_MIN</v>
      </c>
      <c r="AV56" t="str">
        <f>D57</f>
        <v>LSA_ATOM_VFDM_E_BEGIN_X_X_X_X_1700_L2_LRU_VFDM_MIN</v>
      </c>
      <c r="AW56" t="str">
        <f>D57</f>
        <v>LSA_ATOM_VFDM_E_BEGIN_X_X_X_X_1700_L2_LRU_VFDM_MIN</v>
      </c>
      <c r="AX56" t="str">
        <f>D57</f>
        <v>LSA_ATOM_VFDM_E_BEGIN_X_X_X_X_1700_L2_LRU_VFDM_MIN</v>
      </c>
      <c r="AY56" t="str">
        <f>D57</f>
        <v>LSA_ATOM_VFDM_E_BEGIN_X_X_X_X_1700_L2_LRU_VFDM_MIN</v>
      </c>
    </row>
    <row r="57" spans="1:51" x14ac:dyDescent="0.25">
      <c r="A57" s="13" t="s">
        <v>58</v>
      </c>
      <c r="B57" s="13" t="s">
        <v>31</v>
      </c>
      <c r="C57" s="13" t="str">
        <f>VLOOKUP(B57,templateLookup!A:B,2,0)</f>
        <v>iCVFDMTest</v>
      </c>
      <c r="D57" t="str">
        <f t="shared" si="7"/>
        <v>LSA_ATOM_VFDM_E_BEGIN_X_X_X_X_1700_L2_LRU_VFDM_MIN</v>
      </c>
      <c r="E57" t="s">
        <v>51</v>
      </c>
      <c r="F57" t="s">
        <v>74</v>
      </c>
      <c r="G57" t="s">
        <v>113</v>
      </c>
      <c r="H57" t="s">
        <v>136</v>
      </c>
      <c r="I57" t="s">
        <v>172</v>
      </c>
      <c r="J57" t="s">
        <v>172</v>
      </c>
      <c r="K57" t="s">
        <v>172</v>
      </c>
      <c r="L57" t="s">
        <v>172</v>
      </c>
      <c r="M57">
        <v>1700</v>
      </c>
      <c r="N57" t="s">
        <v>211</v>
      </c>
      <c r="O57" t="s">
        <v>141</v>
      </c>
      <c r="P57" t="s">
        <v>142</v>
      </c>
      <c r="Q57" t="s">
        <v>174</v>
      </c>
      <c r="R57">
        <v>20</v>
      </c>
      <c r="S57">
        <v>60</v>
      </c>
      <c r="T57">
        <v>14</v>
      </c>
      <c r="U57">
        <v>1</v>
      </c>
      <c r="V57" t="b">
        <v>0</v>
      </c>
      <c r="W57" t="s">
        <v>198</v>
      </c>
      <c r="AF57" t="s">
        <v>1059</v>
      </c>
      <c r="AG57" t="s">
        <v>53</v>
      </c>
      <c r="AR57">
        <f t="shared" si="6"/>
        <v>3</v>
      </c>
      <c r="AS57" t="s">
        <v>134</v>
      </c>
      <c r="AT57" t="str">
        <f>D60</f>
        <v>LSA_ATOM_HRY_E_BEGIN_TITO_ATOM_MIN_LFM_1700_L2_LRU_POST_HRY</v>
      </c>
      <c r="AU57" t="str">
        <f>D58</f>
        <v>LSA_ATOM_UF_E_BEGIN_X_X_X_X_1700_L2_LRU_VFDM_APPLY_MIN</v>
      </c>
      <c r="AV57" t="str">
        <f>D58</f>
        <v>LSA_ATOM_UF_E_BEGIN_X_X_X_X_1700_L2_LRU_VFDM_APPLY_MIN</v>
      </c>
    </row>
    <row r="58" spans="1:51" x14ac:dyDescent="0.25">
      <c r="A58" s="13" t="s">
        <v>58</v>
      </c>
      <c r="B58" s="13" t="s">
        <v>29</v>
      </c>
      <c r="C58" s="13" t="str">
        <f>VLOOKUP(B58,templateLookup!A:B,2,0)</f>
        <v>iCUserFuncTest</v>
      </c>
      <c r="D58" t="str">
        <f t="shared" si="7"/>
        <v>LSA_ATOM_UF_E_BEGIN_X_X_X_X_1700_L2_LRU_VFDM_APPLY_MIN</v>
      </c>
      <c r="E58" t="s">
        <v>51</v>
      </c>
      <c r="F58" t="s">
        <v>74</v>
      </c>
      <c r="G58" t="s">
        <v>175</v>
      </c>
      <c r="H58" t="s">
        <v>136</v>
      </c>
      <c r="I58" t="s">
        <v>172</v>
      </c>
      <c r="J58" t="s">
        <v>172</v>
      </c>
      <c r="K58" t="s">
        <v>172</v>
      </c>
      <c r="L58" t="s">
        <v>172</v>
      </c>
      <c r="M58">
        <v>1700</v>
      </c>
      <c r="N58" t="s">
        <v>212</v>
      </c>
      <c r="O58" t="s">
        <v>141</v>
      </c>
      <c r="P58" t="s">
        <v>142</v>
      </c>
      <c r="Q58" t="s">
        <v>174</v>
      </c>
      <c r="R58">
        <v>20</v>
      </c>
      <c r="S58">
        <v>60</v>
      </c>
      <c r="T58">
        <v>15</v>
      </c>
      <c r="U58">
        <v>1</v>
      </c>
      <c r="V58" t="b">
        <v>0</v>
      </c>
      <c r="W58" t="s">
        <v>198</v>
      </c>
      <c r="AR58">
        <f t="shared" si="6"/>
        <v>3</v>
      </c>
      <c r="AS58">
        <v>1</v>
      </c>
      <c r="AT58" t="str">
        <f>D60</f>
        <v>LSA_ATOM_HRY_E_BEGIN_TITO_ATOM_MIN_LFM_1700_L2_LRU_POST_HRY</v>
      </c>
      <c r="AU58" t="str">
        <f>D59</f>
        <v>LSA_ATOM_VFDM_E_BEGIN_X_X_X_X_1700_L2_LRU_FUSE_MIN</v>
      </c>
      <c r="AV58" t="str">
        <f>D59</f>
        <v>LSA_ATOM_VFDM_E_BEGIN_X_X_X_X_1700_L2_LRU_FUSE_MIN</v>
      </c>
    </row>
    <row r="59" spans="1:51" x14ac:dyDescent="0.25">
      <c r="A59" s="13" t="s">
        <v>58</v>
      </c>
      <c r="B59" s="13" t="s">
        <v>15</v>
      </c>
      <c r="C59" s="13" t="str">
        <f>VLOOKUP(B59,templateLookup!A:B,2,0)</f>
        <v>PrimePatConfigTestMethod</v>
      </c>
      <c r="D59" t="str">
        <f t="shared" si="7"/>
        <v>LSA_ATOM_VFDM_E_BEGIN_X_X_X_X_1700_L2_LRU_FUSE_MIN</v>
      </c>
      <c r="E59" t="s">
        <v>51</v>
      </c>
      <c r="F59" t="s">
        <v>74</v>
      </c>
      <c r="G59" t="s">
        <v>113</v>
      </c>
      <c r="H59" t="s">
        <v>136</v>
      </c>
      <c r="I59" t="s">
        <v>172</v>
      </c>
      <c r="J59" t="s">
        <v>172</v>
      </c>
      <c r="K59" t="s">
        <v>172</v>
      </c>
      <c r="L59" t="s">
        <v>172</v>
      </c>
      <c r="M59">
        <v>1700</v>
      </c>
      <c r="N59" t="s">
        <v>213</v>
      </c>
      <c r="O59" t="s">
        <v>141</v>
      </c>
      <c r="P59" t="s">
        <v>142</v>
      </c>
      <c r="Q59" t="s">
        <v>174</v>
      </c>
      <c r="R59">
        <v>20</v>
      </c>
      <c r="S59">
        <v>60</v>
      </c>
      <c r="T59">
        <v>16</v>
      </c>
      <c r="U59">
        <v>1</v>
      </c>
      <c r="V59" t="b">
        <v>0</v>
      </c>
      <c r="W59" t="s">
        <v>198</v>
      </c>
      <c r="AR59">
        <f t="shared" si="6"/>
        <v>2</v>
      </c>
      <c r="AS59">
        <v>1</v>
      </c>
      <c r="AT59" t="str">
        <f>D60</f>
        <v>LSA_ATOM_HRY_E_BEGIN_TITO_ATOM_MIN_LFM_1700_L2_LRU_POST_HRY</v>
      </c>
      <c r="AU59" t="str">
        <f>D60</f>
        <v>LSA_ATOM_HRY_E_BEGIN_TITO_ATOM_MIN_LFM_1700_L2_LRU_POST_HRY</v>
      </c>
    </row>
    <row r="60" spans="1:51" x14ac:dyDescent="0.25">
      <c r="A60" s="13" t="s">
        <v>58</v>
      </c>
      <c r="B60" s="13" t="s">
        <v>35</v>
      </c>
      <c r="C60" s="13" t="str">
        <f>VLOOKUP(B60,templateLookup!A:B,2,0)</f>
        <v>iCHSRTest</v>
      </c>
      <c r="D60" t="str">
        <f t="shared" si="7"/>
        <v>LSA_ATOM_HRY_E_BEGIN_TITO_ATOM_MIN_LFM_1700_L2_LRU_POST_HRY</v>
      </c>
      <c r="E60" t="s">
        <v>51</v>
      </c>
      <c r="F60" t="s">
        <v>74</v>
      </c>
      <c r="G60" t="s">
        <v>135</v>
      </c>
      <c r="H60" t="s">
        <v>136</v>
      </c>
      <c r="I60" t="s">
        <v>137</v>
      </c>
      <c r="J60" t="s">
        <v>74</v>
      </c>
      <c r="K60" t="s">
        <v>184</v>
      </c>
      <c r="L60" t="s">
        <v>139</v>
      </c>
      <c r="M60">
        <v>1700</v>
      </c>
      <c r="N60" t="s">
        <v>208</v>
      </c>
      <c r="O60" t="s">
        <v>141</v>
      </c>
      <c r="P60" t="s">
        <v>142</v>
      </c>
      <c r="Q60" t="s">
        <v>197</v>
      </c>
      <c r="R60">
        <v>20</v>
      </c>
      <c r="S60">
        <v>60</v>
      </c>
      <c r="T60">
        <v>17</v>
      </c>
      <c r="U60">
        <v>1</v>
      </c>
      <c r="V60" t="b">
        <v>0</v>
      </c>
      <c r="W60" t="s">
        <v>198</v>
      </c>
      <c r="AR60">
        <f t="shared" si="6"/>
        <v>4</v>
      </c>
      <c r="AS60" t="s">
        <v>147</v>
      </c>
      <c r="AT60">
        <v>2</v>
      </c>
      <c r="AU60" t="str">
        <f>D61</f>
        <v>LSA_ATOM_AUX_E_BEGIN_X_X_X_X_1700_REP_FLAG_L2_MIN</v>
      </c>
      <c r="AV60">
        <v>2</v>
      </c>
      <c r="AW60">
        <v>2</v>
      </c>
    </row>
    <row r="61" spans="1:51" x14ac:dyDescent="0.25">
      <c r="A61" s="13" t="s">
        <v>58</v>
      </c>
      <c r="B61" s="13" t="s">
        <v>39</v>
      </c>
      <c r="C61" s="13" t="str">
        <f>VLOOKUP(B61,templateLookup!A:B,2,0)</f>
        <v>AuxiliaryTC</v>
      </c>
      <c r="D61" t="str">
        <f t="shared" si="7"/>
        <v>LSA_ATOM_AUX_E_BEGIN_X_X_X_X_1700_REP_FLAG_L2_MIN</v>
      </c>
      <c r="E61" t="s">
        <v>51</v>
      </c>
      <c r="F61" t="s">
        <v>74</v>
      </c>
      <c r="G61" t="s">
        <v>179</v>
      </c>
      <c r="H61" t="s">
        <v>136</v>
      </c>
      <c r="I61" t="s">
        <v>172</v>
      </c>
      <c r="J61" t="s">
        <v>172</v>
      </c>
      <c r="K61" t="s">
        <v>172</v>
      </c>
      <c r="L61" t="s">
        <v>172</v>
      </c>
      <c r="M61">
        <v>1700</v>
      </c>
      <c r="N61" t="s">
        <v>191</v>
      </c>
      <c r="O61" t="s">
        <v>141</v>
      </c>
      <c r="P61" t="s">
        <v>142</v>
      </c>
      <c r="Q61" t="s">
        <v>174</v>
      </c>
      <c r="R61">
        <v>20</v>
      </c>
      <c r="S61">
        <v>60</v>
      </c>
      <c r="T61">
        <v>18</v>
      </c>
      <c r="U61">
        <v>1</v>
      </c>
      <c r="V61" t="b">
        <v>0</v>
      </c>
      <c r="W61" t="s">
        <v>198</v>
      </c>
      <c r="AH61" t="s">
        <v>192</v>
      </c>
      <c r="AR61">
        <f t="shared" si="6"/>
        <v>3</v>
      </c>
      <c r="AS61" t="s">
        <v>134</v>
      </c>
      <c r="AT61">
        <v>2</v>
      </c>
      <c r="AU61">
        <v>1</v>
      </c>
      <c r="AV61">
        <v>2</v>
      </c>
    </row>
    <row r="62" spans="1:51" x14ac:dyDescent="0.25">
      <c r="A62" s="42" t="s">
        <v>58</v>
      </c>
      <c r="B62" s="42" t="s">
        <v>6</v>
      </c>
      <c r="C62" s="42" t="str">
        <f>VLOOKUP(B62,templateLookup!A:B,2,0)</f>
        <v>COMPOSITE</v>
      </c>
      <c r="D62" s="22"/>
    </row>
    <row r="63" spans="1:51" x14ac:dyDescent="0.25">
      <c r="A63" s="41" t="s">
        <v>58</v>
      </c>
      <c r="B63" s="41" t="s">
        <v>5</v>
      </c>
      <c r="C63" s="41" t="str">
        <f>VLOOKUP(B63,templateLookup!A:B,2,0)</f>
        <v>COMPOSITE</v>
      </c>
      <c r="D63" s="22" t="s">
        <v>214</v>
      </c>
      <c r="F63" t="s">
        <v>74</v>
      </c>
      <c r="V63" s="4"/>
      <c r="AR63">
        <f t="shared" ref="AR63:AR72" si="8">COUNTA(AT63:BC63)</f>
        <v>3</v>
      </c>
      <c r="AS63" t="s">
        <v>134</v>
      </c>
      <c r="AT63" t="str">
        <f>D85</f>
        <v>RF_NON_REPAIRABLE</v>
      </c>
      <c r="AU63" t="str">
        <f>D74</f>
        <v>RF_MIN_REP</v>
      </c>
      <c r="AV63" t="str">
        <f>D85</f>
        <v>RF_NON_REPAIRABLE</v>
      </c>
    </row>
    <row r="64" spans="1:51" x14ac:dyDescent="0.25">
      <c r="A64" s="8" t="s">
        <v>58</v>
      </c>
      <c r="B64" s="8" t="s">
        <v>36</v>
      </c>
      <c r="C64" s="8" t="str">
        <f>VLOOKUP(B64,templateLookup!A:B,2,0)</f>
        <v>PrimeLSARasterTestMethod</v>
      </c>
      <c r="D64" t="str">
        <f t="shared" ref="D64:D72" si="9">E64&amp;"_"&amp;F64&amp;"_"&amp;G64&amp;"_"&amp;H64&amp;"_"&amp;A64&amp;"_"&amp;I64&amp;"_"&amp;J64&amp;"_"&amp;K64&amp;"_"&amp;L64&amp;"_"&amp;M64&amp;"_"&amp;N64</f>
        <v>LSA_ATOM_HRY_E_BEGIN_TITO_ATOM_NOM_LFM_1700_RF_PRE_HRY</v>
      </c>
      <c r="E64" t="s">
        <v>51</v>
      </c>
      <c r="F64" t="s">
        <v>74</v>
      </c>
      <c r="G64" t="s">
        <v>135</v>
      </c>
      <c r="H64" t="s">
        <v>136</v>
      </c>
      <c r="I64" t="s">
        <v>137</v>
      </c>
      <c r="J64" t="s">
        <v>74</v>
      </c>
      <c r="K64" t="s">
        <v>138</v>
      </c>
      <c r="L64" t="s">
        <v>139</v>
      </c>
      <c r="M64">
        <v>1700</v>
      </c>
      <c r="N64" t="s">
        <v>215</v>
      </c>
      <c r="O64" t="s">
        <v>141</v>
      </c>
      <c r="P64" t="s">
        <v>142</v>
      </c>
      <c r="Q64" t="s">
        <v>216</v>
      </c>
      <c r="R64">
        <v>20</v>
      </c>
      <c r="S64">
        <v>60</v>
      </c>
      <c r="T64">
        <v>20</v>
      </c>
      <c r="U64">
        <v>-1</v>
      </c>
      <c r="V64" t="b">
        <v>0</v>
      </c>
      <c r="W64" t="s">
        <v>198</v>
      </c>
      <c r="AI64" t="s">
        <v>217</v>
      </c>
      <c r="AL64" s="14" t="s">
        <v>218</v>
      </c>
      <c r="AM64" s="14"/>
      <c r="AN64" s="14"/>
      <c r="AO64" s="14"/>
      <c r="AP64" s="14"/>
      <c r="AQ64" s="14"/>
      <c r="AR64">
        <f t="shared" si="8"/>
        <v>4</v>
      </c>
      <c r="AS64" t="s">
        <v>147</v>
      </c>
      <c r="AT64" t="str">
        <f>D65</f>
        <v>LSA_ATOM_RASTER_E_BEGIN_TITO_ATOM_NOM_LFM_1700_RF_RASTER</v>
      </c>
      <c r="AU64">
        <v>1</v>
      </c>
      <c r="AV64" t="str">
        <f>D65</f>
        <v>LSA_ATOM_RASTER_E_BEGIN_TITO_ATOM_NOM_LFM_1700_RF_RASTER</v>
      </c>
      <c r="AW64" t="str">
        <f>D65</f>
        <v>LSA_ATOM_RASTER_E_BEGIN_TITO_ATOM_NOM_LFM_1700_RF_RASTER</v>
      </c>
    </row>
    <row r="65" spans="1:51" x14ac:dyDescent="0.25">
      <c r="A65" s="8" t="s">
        <v>58</v>
      </c>
      <c r="B65" s="8" t="s">
        <v>38</v>
      </c>
      <c r="C65" s="8" t="str">
        <f>VLOOKUP(B65,templateLookup!A:B,2,0)</f>
        <v>PrimeLSARasterTestMethod</v>
      </c>
      <c r="D65" t="str">
        <f t="shared" si="9"/>
        <v>LSA_ATOM_RASTER_E_BEGIN_TITO_ATOM_NOM_LFM_1700_RF_RASTER</v>
      </c>
      <c r="E65" t="s">
        <v>51</v>
      </c>
      <c r="F65" t="s">
        <v>74</v>
      </c>
      <c r="G65" t="s">
        <v>219</v>
      </c>
      <c r="H65" t="s">
        <v>136</v>
      </c>
      <c r="I65" t="s">
        <v>137</v>
      </c>
      <c r="J65" t="s">
        <v>74</v>
      </c>
      <c r="K65" t="s">
        <v>138</v>
      </c>
      <c r="L65" t="s">
        <v>139</v>
      </c>
      <c r="M65">
        <v>1700</v>
      </c>
      <c r="N65" t="s">
        <v>220</v>
      </c>
      <c r="O65" t="s">
        <v>141</v>
      </c>
      <c r="P65" t="s">
        <v>142</v>
      </c>
      <c r="Q65" t="s">
        <v>221</v>
      </c>
      <c r="R65">
        <v>20</v>
      </c>
      <c r="S65">
        <v>60</v>
      </c>
      <c r="T65">
        <v>21</v>
      </c>
      <c r="U65">
        <v>1</v>
      </c>
      <c r="V65" t="b">
        <v>0</v>
      </c>
      <c r="W65" t="s">
        <v>198</v>
      </c>
      <c r="AI65" t="s">
        <v>217</v>
      </c>
      <c r="AL65" s="14" t="s">
        <v>218</v>
      </c>
      <c r="AM65" s="14"/>
      <c r="AN65" s="14"/>
      <c r="AO65" s="14"/>
      <c r="AP65" s="14"/>
      <c r="AQ65" s="14"/>
      <c r="AR65">
        <f t="shared" si="8"/>
        <v>4</v>
      </c>
      <c r="AS65" t="s">
        <v>134</v>
      </c>
      <c r="AT65" t="str">
        <f>D71</f>
        <v>LSA_ATOM_HRY_E_BEGIN_TITO_ATOM_NOM_LFM_1700_RF_POST_HRY</v>
      </c>
      <c r="AU65" t="str">
        <f>D66</f>
        <v>LSA_ATOM_REPAIR_E_BEGIN_TITO_ATOM_NOM_LFM_1700_RF_REPAIR</v>
      </c>
      <c r="AV65" t="str">
        <f>D71</f>
        <v>LSA_ATOM_HRY_E_BEGIN_TITO_ATOM_NOM_LFM_1700_RF_POST_HRY</v>
      </c>
      <c r="AW65" t="str">
        <f>D71</f>
        <v>LSA_ATOM_HRY_E_BEGIN_TITO_ATOM_NOM_LFM_1700_RF_POST_HRY</v>
      </c>
    </row>
    <row r="66" spans="1:51" x14ac:dyDescent="0.25">
      <c r="A66" s="8" t="s">
        <v>58</v>
      </c>
      <c r="B66" s="8" t="s">
        <v>26</v>
      </c>
      <c r="C66" s="8" t="str">
        <f>VLOOKUP(B66,templateLookup!A:B,2,0)</f>
        <v>iCRepairTest</v>
      </c>
      <c r="D66" t="str">
        <f t="shared" si="9"/>
        <v>LSA_ATOM_REPAIR_E_BEGIN_TITO_ATOM_NOM_LFM_1700_RF_REPAIR</v>
      </c>
      <c r="E66" t="s">
        <v>51</v>
      </c>
      <c r="F66" t="s">
        <v>74</v>
      </c>
      <c r="G66" t="s">
        <v>152</v>
      </c>
      <c r="H66" t="s">
        <v>136</v>
      </c>
      <c r="I66" t="s">
        <v>137</v>
      </c>
      <c r="J66" t="s">
        <v>74</v>
      </c>
      <c r="K66" t="s">
        <v>138</v>
      </c>
      <c r="L66" t="s">
        <v>139</v>
      </c>
      <c r="M66">
        <v>1700</v>
      </c>
      <c r="N66" t="s">
        <v>222</v>
      </c>
      <c r="O66" t="s">
        <v>141</v>
      </c>
      <c r="P66" t="s">
        <v>142</v>
      </c>
      <c r="Q66" t="s">
        <v>221</v>
      </c>
      <c r="R66">
        <v>20</v>
      </c>
      <c r="S66">
        <v>60</v>
      </c>
      <c r="T66">
        <v>22</v>
      </c>
      <c r="U66">
        <v>1</v>
      </c>
      <c r="V66" s="4" t="b">
        <v>0</v>
      </c>
      <c r="W66" t="s">
        <v>198</v>
      </c>
      <c r="AI66" t="s">
        <v>217</v>
      </c>
      <c r="AJ66" t="s">
        <v>223</v>
      </c>
      <c r="AK66" t="s">
        <v>224</v>
      </c>
      <c r="AL66" t="s">
        <v>159</v>
      </c>
      <c r="AR66">
        <f t="shared" si="8"/>
        <v>6</v>
      </c>
      <c r="AS66" t="s">
        <v>157</v>
      </c>
      <c r="AT66" t="str">
        <f>D68</f>
        <v>LSA_ATOM_VFDM_E_BEGIN_X_X_X_X_1700_RF_VFDM</v>
      </c>
      <c r="AU66" t="str">
        <f>D68</f>
        <v>LSA_ATOM_VFDM_E_BEGIN_X_X_X_X_1700_RF_VFDM</v>
      </c>
      <c r="AV66" t="str">
        <f>D68</f>
        <v>LSA_ATOM_VFDM_E_BEGIN_X_X_X_X_1700_RF_VFDM</v>
      </c>
      <c r="AW66" t="str">
        <f>D67</f>
        <v>LSA_ATOM_REPAIR_E_BEGIN_TITO_ATOM_NOM_LFM_1700_RF_REPAIR_TO_FUSE</v>
      </c>
      <c r="AX66" t="str">
        <f>D67</f>
        <v>LSA_ATOM_REPAIR_E_BEGIN_TITO_ATOM_NOM_LFM_1700_RF_REPAIR_TO_FUSE</v>
      </c>
      <c r="AY66" t="str">
        <f>D68</f>
        <v>LSA_ATOM_VFDM_E_BEGIN_X_X_X_X_1700_RF_VFDM</v>
      </c>
    </row>
    <row r="67" spans="1:51" x14ac:dyDescent="0.25">
      <c r="A67" s="8" t="s">
        <v>58</v>
      </c>
      <c r="B67" s="8" t="s">
        <v>28</v>
      </c>
      <c r="C67" s="8" t="str">
        <f>VLOOKUP(B67,templateLookup!A:B,2,0)</f>
        <v>iCRepairTest</v>
      </c>
      <c r="D67" t="str">
        <f t="shared" si="9"/>
        <v>LSA_ATOM_REPAIR_E_BEGIN_TITO_ATOM_NOM_LFM_1700_RF_REPAIR_TO_FUSE</v>
      </c>
      <c r="E67" t="s">
        <v>51</v>
      </c>
      <c r="F67" t="s">
        <v>74</v>
      </c>
      <c r="G67" t="s">
        <v>152</v>
      </c>
      <c r="H67" t="s">
        <v>136</v>
      </c>
      <c r="I67" t="s">
        <v>137</v>
      </c>
      <c r="J67" t="s">
        <v>74</v>
      </c>
      <c r="K67" t="s">
        <v>138</v>
      </c>
      <c r="L67" t="s">
        <v>139</v>
      </c>
      <c r="M67">
        <v>1700</v>
      </c>
      <c r="N67" t="s">
        <v>225</v>
      </c>
      <c r="O67" t="s">
        <v>141</v>
      </c>
      <c r="P67" t="s">
        <v>142</v>
      </c>
      <c r="Q67" t="s">
        <v>221</v>
      </c>
      <c r="R67">
        <v>20</v>
      </c>
      <c r="S67">
        <v>60</v>
      </c>
      <c r="T67">
        <v>23</v>
      </c>
      <c r="U67">
        <v>1</v>
      </c>
      <c r="V67" t="b">
        <v>0</v>
      </c>
      <c r="W67" t="s">
        <v>198</v>
      </c>
      <c r="AI67" t="s">
        <v>217</v>
      </c>
      <c r="AJ67" t="s">
        <v>223</v>
      </c>
      <c r="AK67" t="s">
        <v>224</v>
      </c>
      <c r="AL67" t="s">
        <v>159</v>
      </c>
      <c r="AR67">
        <f t="shared" si="8"/>
        <v>6</v>
      </c>
      <c r="AS67" t="s">
        <v>157</v>
      </c>
      <c r="AT67" t="str">
        <f>D68</f>
        <v>LSA_ATOM_VFDM_E_BEGIN_X_X_X_X_1700_RF_VFDM</v>
      </c>
      <c r="AU67" t="str">
        <f>D68</f>
        <v>LSA_ATOM_VFDM_E_BEGIN_X_X_X_X_1700_RF_VFDM</v>
      </c>
      <c r="AV67" t="str">
        <f>D68</f>
        <v>LSA_ATOM_VFDM_E_BEGIN_X_X_X_X_1700_RF_VFDM</v>
      </c>
      <c r="AW67" t="str">
        <f>D68</f>
        <v>LSA_ATOM_VFDM_E_BEGIN_X_X_X_X_1700_RF_VFDM</v>
      </c>
      <c r="AX67" t="str">
        <f>D68</f>
        <v>LSA_ATOM_VFDM_E_BEGIN_X_X_X_X_1700_RF_VFDM</v>
      </c>
      <c r="AY67" t="str">
        <f>D68</f>
        <v>LSA_ATOM_VFDM_E_BEGIN_X_X_X_X_1700_RF_VFDM</v>
      </c>
    </row>
    <row r="68" spans="1:51" x14ac:dyDescent="0.25">
      <c r="A68" s="8" t="s">
        <v>58</v>
      </c>
      <c r="B68" s="8" t="s">
        <v>31</v>
      </c>
      <c r="C68" s="8" t="str">
        <f>VLOOKUP(B68,templateLookup!A:B,2,0)</f>
        <v>iCVFDMTest</v>
      </c>
      <c r="D68" t="str">
        <f t="shared" si="9"/>
        <v>LSA_ATOM_VFDM_E_BEGIN_X_X_X_X_1700_RF_VFDM</v>
      </c>
      <c r="E68" t="s">
        <v>51</v>
      </c>
      <c r="F68" t="s">
        <v>74</v>
      </c>
      <c r="G68" t="s">
        <v>113</v>
      </c>
      <c r="H68" t="s">
        <v>136</v>
      </c>
      <c r="I68" t="s">
        <v>172</v>
      </c>
      <c r="J68" t="s">
        <v>172</v>
      </c>
      <c r="K68" t="s">
        <v>172</v>
      </c>
      <c r="L68" t="s">
        <v>172</v>
      </c>
      <c r="M68">
        <v>1700</v>
      </c>
      <c r="N68" t="s">
        <v>226</v>
      </c>
      <c r="O68" t="s">
        <v>141</v>
      </c>
      <c r="P68" t="s">
        <v>142</v>
      </c>
      <c r="Q68" t="s">
        <v>174</v>
      </c>
      <c r="R68">
        <v>20</v>
      </c>
      <c r="S68">
        <v>60</v>
      </c>
      <c r="T68">
        <v>24</v>
      </c>
      <c r="U68">
        <v>1</v>
      </c>
      <c r="V68" t="b">
        <v>0</v>
      </c>
      <c r="W68" t="s">
        <v>198</v>
      </c>
      <c r="AF68" t="s">
        <v>1059</v>
      </c>
      <c r="AG68" t="s">
        <v>53</v>
      </c>
      <c r="AR68">
        <f t="shared" si="8"/>
        <v>3</v>
      </c>
      <c r="AS68" t="s">
        <v>134</v>
      </c>
      <c r="AT68" t="str">
        <f>D71</f>
        <v>LSA_ATOM_HRY_E_BEGIN_TITO_ATOM_NOM_LFM_1700_RF_POST_HRY</v>
      </c>
      <c r="AU68" t="str">
        <f>D69</f>
        <v>LSA_ATOM_UF_E_BEGIN_X_X_X_X_1700_RF_VFDM_APPLY</v>
      </c>
      <c r="AV68" t="str">
        <f>D69</f>
        <v>LSA_ATOM_UF_E_BEGIN_X_X_X_X_1700_RF_VFDM_APPLY</v>
      </c>
    </row>
    <row r="69" spans="1:51" x14ac:dyDescent="0.25">
      <c r="A69" s="8" t="s">
        <v>58</v>
      </c>
      <c r="B69" s="8" t="s">
        <v>29</v>
      </c>
      <c r="C69" s="8" t="str">
        <f>VLOOKUP(B69,templateLookup!A:B,2,0)</f>
        <v>iCUserFuncTest</v>
      </c>
      <c r="D69" t="str">
        <f t="shared" si="9"/>
        <v>LSA_ATOM_UF_E_BEGIN_X_X_X_X_1700_RF_VFDM_APPLY</v>
      </c>
      <c r="E69" t="s">
        <v>51</v>
      </c>
      <c r="F69" t="s">
        <v>74</v>
      </c>
      <c r="G69" t="s">
        <v>175</v>
      </c>
      <c r="H69" t="s">
        <v>136</v>
      </c>
      <c r="I69" t="s">
        <v>172</v>
      </c>
      <c r="J69" t="s">
        <v>172</v>
      </c>
      <c r="K69" t="s">
        <v>172</v>
      </c>
      <c r="L69" t="s">
        <v>172</v>
      </c>
      <c r="M69">
        <v>1700</v>
      </c>
      <c r="N69" t="s">
        <v>227</v>
      </c>
      <c r="O69" t="s">
        <v>141</v>
      </c>
      <c r="P69" t="s">
        <v>142</v>
      </c>
      <c r="Q69" t="s">
        <v>174</v>
      </c>
      <c r="R69">
        <v>20</v>
      </c>
      <c r="S69">
        <v>60</v>
      </c>
      <c r="T69">
        <v>25</v>
      </c>
      <c r="U69">
        <v>1</v>
      </c>
      <c r="V69" t="b">
        <v>0</v>
      </c>
      <c r="W69" t="s">
        <v>198</v>
      </c>
      <c r="AR69">
        <f t="shared" si="8"/>
        <v>3</v>
      </c>
      <c r="AS69">
        <v>1</v>
      </c>
      <c r="AT69" t="str">
        <f>D71</f>
        <v>LSA_ATOM_HRY_E_BEGIN_TITO_ATOM_NOM_LFM_1700_RF_POST_HRY</v>
      </c>
      <c r="AU69" t="str">
        <f>D70</f>
        <v>LSA_ATOM_VFDM_E_BEGIN_X_X_X_X_1700_RF_FUSE</v>
      </c>
      <c r="AV69" t="str">
        <f>D70</f>
        <v>LSA_ATOM_VFDM_E_BEGIN_X_X_X_X_1700_RF_FUSE</v>
      </c>
    </row>
    <row r="70" spans="1:51" x14ac:dyDescent="0.25">
      <c r="A70" s="8" t="s">
        <v>58</v>
      </c>
      <c r="B70" s="8" t="s">
        <v>15</v>
      </c>
      <c r="C70" s="8" t="str">
        <f>VLOOKUP(B70,templateLookup!A:B,2,0)</f>
        <v>PrimePatConfigTestMethod</v>
      </c>
      <c r="D70" t="str">
        <f t="shared" si="9"/>
        <v>LSA_ATOM_VFDM_E_BEGIN_X_X_X_X_1700_RF_FUSE</v>
      </c>
      <c r="E70" t="s">
        <v>51</v>
      </c>
      <c r="F70" t="s">
        <v>74</v>
      </c>
      <c r="G70" t="s">
        <v>113</v>
      </c>
      <c r="H70" t="s">
        <v>136</v>
      </c>
      <c r="I70" t="s">
        <v>172</v>
      </c>
      <c r="J70" t="s">
        <v>172</v>
      </c>
      <c r="K70" t="s">
        <v>172</v>
      </c>
      <c r="L70" t="s">
        <v>172</v>
      </c>
      <c r="M70">
        <v>1700</v>
      </c>
      <c r="N70" t="s">
        <v>228</v>
      </c>
      <c r="O70" t="s">
        <v>141</v>
      </c>
      <c r="P70" t="s">
        <v>142</v>
      </c>
      <c r="Q70" t="s">
        <v>174</v>
      </c>
      <c r="R70">
        <v>20</v>
      </c>
      <c r="S70">
        <v>60</v>
      </c>
      <c r="T70">
        <v>26</v>
      </c>
      <c r="U70">
        <v>1</v>
      </c>
      <c r="V70" t="b">
        <v>0</v>
      </c>
      <c r="W70" t="s">
        <v>198</v>
      </c>
      <c r="AR70">
        <f t="shared" si="8"/>
        <v>2</v>
      </c>
      <c r="AS70">
        <v>1</v>
      </c>
      <c r="AT70" t="str">
        <f>D71</f>
        <v>LSA_ATOM_HRY_E_BEGIN_TITO_ATOM_NOM_LFM_1700_RF_POST_HRY</v>
      </c>
      <c r="AU70" t="str">
        <f>D71</f>
        <v>LSA_ATOM_HRY_E_BEGIN_TITO_ATOM_NOM_LFM_1700_RF_POST_HRY</v>
      </c>
    </row>
    <row r="71" spans="1:51" x14ac:dyDescent="0.25">
      <c r="A71" s="8" t="s">
        <v>58</v>
      </c>
      <c r="B71" s="8" t="s">
        <v>35</v>
      </c>
      <c r="C71" s="8" t="str">
        <f>VLOOKUP(B71,templateLookup!A:B,2,0)</f>
        <v>iCHSRTest</v>
      </c>
      <c r="D71" t="str">
        <f t="shared" si="9"/>
        <v>LSA_ATOM_HRY_E_BEGIN_TITO_ATOM_NOM_LFM_1700_RF_POST_HRY</v>
      </c>
      <c r="E71" t="s">
        <v>51</v>
      </c>
      <c r="F71" t="s">
        <v>74</v>
      </c>
      <c r="G71" t="s">
        <v>135</v>
      </c>
      <c r="H71" t="s">
        <v>136</v>
      </c>
      <c r="I71" t="s">
        <v>137</v>
      </c>
      <c r="J71" t="s">
        <v>74</v>
      </c>
      <c r="K71" t="s">
        <v>138</v>
      </c>
      <c r="L71" t="s">
        <v>139</v>
      </c>
      <c r="M71">
        <v>1700</v>
      </c>
      <c r="N71" t="s">
        <v>229</v>
      </c>
      <c r="O71" t="s">
        <v>141</v>
      </c>
      <c r="P71" t="s">
        <v>142</v>
      </c>
      <c r="Q71" t="s">
        <v>216</v>
      </c>
      <c r="R71">
        <v>20</v>
      </c>
      <c r="S71">
        <v>60</v>
      </c>
      <c r="T71">
        <v>27</v>
      </c>
      <c r="U71">
        <v>1</v>
      </c>
      <c r="V71" s="4" t="b">
        <v>0</v>
      </c>
      <c r="W71" t="s">
        <v>198</v>
      </c>
      <c r="AR71">
        <f t="shared" si="8"/>
        <v>4</v>
      </c>
      <c r="AS71" t="s">
        <v>147</v>
      </c>
      <c r="AT71">
        <v>2</v>
      </c>
      <c r="AU71" t="str">
        <f>D72</f>
        <v>LSA_ATOM_AUX_E_BEGIN_X_X_X_X_1700_REP_FLAG_RF</v>
      </c>
      <c r="AV71">
        <v>2</v>
      </c>
      <c r="AW71">
        <v>2</v>
      </c>
    </row>
    <row r="72" spans="1:51" x14ac:dyDescent="0.25">
      <c r="A72" s="8" t="s">
        <v>58</v>
      </c>
      <c r="B72" s="8" t="s">
        <v>39</v>
      </c>
      <c r="C72" s="8" t="str">
        <f>VLOOKUP(B72,templateLookup!A:B,2,0)</f>
        <v>AuxiliaryTC</v>
      </c>
      <c r="D72" t="str">
        <f t="shared" si="9"/>
        <v>LSA_ATOM_AUX_E_BEGIN_X_X_X_X_1700_REP_FLAG_RF</v>
      </c>
      <c r="E72" t="s">
        <v>51</v>
      </c>
      <c r="F72" t="s">
        <v>74</v>
      </c>
      <c r="G72" t="s">
        <v>179</v>
      </c>
      <c r="H72" t="s">
        <v>136</v>
      </c>
      <c r="I72" t="s">
        <v>172</v>
      </c>
      <c r="J72" t="s">
        <v>172</v>
      </c>
      <c r="K72" t="s">
        <v>172</v>
      </c>
      <c r="L72" t="s">
        <v>172</v>
      </c>
      <c r="M72">
        <v>1700</v>
      </c>
      <c r="N72" t="s">
        <v>230</v>
      </c>
      <c r="O72" t="s">
        <v>141</v>
      </c>
      <c r="P72" t="s">
        <v>142</v>
      </c>
      <c r="Q72" t="s">
        <v>174</v>
      </c>
      <c r="R72">
        <v>20</v>
      </c>
      <c r="S72">
        <v>60</v>
      </c>
      <c r="T72">
        <v>28</v>
      </c>
      <c r="U72">
        <v>1</v>
      </c>
      <c r="V72" t="b">
        <v>0</v>
      </c>
      <c r="W72" t="s">
        <v>198</v>
      </c>
      <c r="AH72" t="s">
        <v>181</v>
      </c>
      <c r="AR72">
        <f t="shared" si="8"/>
        <v>3</v>
      </c>
      <c r="AS72" t="s">
        <v>134</v>
      </c>
      <c r="AT72">
        <v>2</v>
      </c>
      <c r="AU72">
        <v>1</v>
      </c>
      <c r="AV72">
        <v>2</v>
      </c>
    </row>
    <row r="73" spans="1:51" x14ac:dyDescent="0.25">
      <c r="A73" s="41" t="s">
        <v>58</v>
      </c>
      <c r="B73" s="41" t="s">
        <v>6</v>
      </c>
      <c r="C73" s="41" t="str">
        <f>VLOOKUP(B73,templateLookup!A:B,2,0)</f>
        <v>COMPOSITE</v>
      </c>
      <c r="D73" s="22"/>
    </row>
    <row r="74" spans="1:51" x14ac:dyDescent="0.25">
      <c r="A74" s="34" t="s">
        <v>58</v>
      </c>
      <c r="B74" s="34" t="s">
        <v>5</v>
      </c>
      <c r="C74" s="34" t="str">
        <f>VLOOKUP(B74,templateLookup!A:B,2,0)</f>
        <v>COMPOSITE</v>
      </c>
      <c r="D74" s="22" t="s">
        <v>231</v>
      </c>
      <c r="F74" t="s">
        <v>74</v>
      </c>
      <c r="AR74">
        <f t="shared" ref="AR74:AR83" si="10">COUNTA(AT74:BC74)</f>
        <v>3</v>
      </c>
      <c r="AS74" t="s">
        <v>134</v>
      </c>
      <c r="AT74" t="str">
        <f>D85</f>
        <v>RF_NON_REPAIRABLE</v>
      </c>
      <c r="AU74" t="str">
        <f>D85</f>
        <v>RF_NON_REPAIRABLE</v>
      </c>
      <c r="AV74" t="str">
        <f>D85</f>
        <v>RF_NON_REPAIRABLE</v>
      </c>
    </row>
    <row r="75" spans="1:51" x14ac:dyDescent="0.25">
      <c r="A75" s="6" t="s">
        <v>58</v>
      </c>
      <c r="B75" s="6" t="s">
        <v>36</v>
      </c>
      <c r="C75" s="6" t="str">
        <f>VLOOKUP(B75,templateLookup!A:B,2,0)</f>
        <v>PrimeLSARasterTestMethod</v>
      </c>
      <c r="D75" t="str">
        <f t="shared" ref="D75:D83" si="11">E75&amp;"_"&amp;F75&amp;"_"&amp;G75&amp;"_"&amp;H75&amp;"_"&amp;A75&amp;"_"&amp;I75&amp;"_"&amp;J75&amp;"_"&amp;K75&amp;"_"&amp;L75&amp;"_"&amp;M75&amp;"_"&amp;N75</f>
        <v>LSA_ATOM_HRY_E_BEGIN_TITO_ATOM_MIN_LFM_1700_RF_PRE_HRY</v>
      </c>
      <c r="E75" t="s">
        <v>51</v>
      </c>
      <c r="F75" t="s">
        <v>74</v>
      </c>
      <c r="G75" t="s">
        <v>135</v>
      </c>
      <c r="H75" t="s">
        <v>136</v>
      </c>
      <c r="I75" t="s">
        <v>137</v>
      </c>
      <c r="J75" t="s">
        <v>74</v>
      </c>
      <c r="K75" t="s">
        <v>184</v>
      </c>
      <c r="L75" t="s">
        <v>139</v>
      </c>
      <c r="M75">
        <v>1700</v>
      </c>
      <c r="N75" t="s">
        <v>215</v>
      </c>
      <c r="O75" t="s">
        <v>141</v>
      </c>
      <c r="P75" t="s">
        <v>142</v>
      </c>
      <c r="Q75" t="s">
        <v>216</v>
      </c>
      <c r="R75">
        <v>20</v>
      </c>
      <c r="S75">
        <v>60</v>
      </c>
      <c r="T75">
        <v>30</v>
      </c>
      <c r="U75">
        <v>1</v>
      </c>
      <c r="V75" t="b">
        <v>0</v>
      </c>
      <c r="W75" t="s">
        <v>198</v>
      </c>
      <c r="AI75" t="s">
        <v>217</v>
      </c>
      <c r="AL75" s="14" t="s">
        <v>218</v>
      </c>
      <c r="AM75" s="14"/>
      <c r="AN75" s="14"/>
      <c r="AO75" s="14"/>
      <c r="AP75" s="14"/>
      <c r="AQ75" s="14"/>
      <c r="AR75">
        <f t="shared" si="10"/>
        <v>4</v>
      </c>
      <c r="AS75" t="s">
        <v>147</v>
      </c>
      <c r="AT75" t="str">
        <f>D76</f>
        <v>LSA_ATOM_RASTER_E_BEGIN_TITO_ATOM_MIN_LFM_1700_RF_RASTER</v>
      </c>
      <c r="AU75">
        <v>1</v>
      </c>
      <c r="AV75" t="str">
        <f>D76</f>
        <v>LSA_ATOM_RASTER_E_BEGIN_TITO_ATOM_MIN_LFM_1700_RF_RASTER</v>
      </c>
      <c r="AW75" t="str">
        <f>D76</f>
        <v>LSA_ATOM_RASTER_E_BEGIN_TITO_ATOM_MIN_LFM_1700_RF_RASTER</v>
      </c>
    </row>
    <row r="76" spans="1:51" x14ac:dyDescent="0.25">
      <c r="A76" s="6" t="s">
        <v>58</v>
      </c>
      <c r="B76" s="6" t="s">
        <v>38</v>
      </c>
      <c r="C76" s="6" t="str">
        <f>VLOOKUP(B76,templateLookup!A:B,2,0)</f>
        <v>PrimeLSARasterTestMethod</v>
      </c>
      <c r="D76" t="str">
        <f t="shared" si="11"/>
        <v>LSA_ATOM_RASTER_E_BEGIN_TITO_ATOM_MIN_LFM_1700_RF_RASTER</v>
      </c>
      <c r="E76" t="s">
        <v>51</v>
      </c>
      <c r="F76" t="s">
        <v>74</v>
      </c>
      <c r="G76" t="s">
        <v>219</v>
      </c>
      <c r="H76" t="s">
        <v>136</v>
      </c>
      <c r="I76" t="s">
        <v>137</v>
      </c>
      <c r="J76" t="s">
        <v>74</v>
      </c>
      <c r="K76" t="s">
        <v>184</v>
      </c>
      <c r="L76" t="s">
        <v>139</v>
      </c>
      <c r="M76">
        <v>1700</v>
      </c>
      <c r="N76" t="s">
        <v>220</v>
      </c>
      <c r="O76" t="s">
        <v>141</v>
      </c>
      <c r="P76" t="s">
        <v>142</v>
      </c>
      <c r="Q76" t="s">
        <v>221</v>
      </c>
      <c r="R76">
        <v>20</v>
      </c>
      <c r="S76">
        <v>60</v>
      </c>
      <c r="T76">
        <v>31</v>
      </c>
      <c r="U76">
        <v>1</v>
      </c>
      <c r="V76" s="4" t="b">
        <v>0</v>
      </c>
      <c r="W76" t="s">
        <v>198</v>
      </c>
      <c r="AI76" t="s">
        <v>217</v>
      </c>
      <c r="AL76" s="14" t="s">
        <v>218</v>
      </c>
      <c r="AM76" s="14"/>
      <c r="AN76" s="14"/>
      <c r="AO76" s="14"/>
      <c r="AP76" s="14"/>
      <c r="AQ76" s="14"/>
      <c r="AR76">
        <f t="shared" si="10"/>
        <v>4</v>
      </c>
      <c r="AS76" t="s">
        <v>134</v>
      </c>
      <c r="AT76" t="str">
        <f>D82</f>
        <v>LSA_ATOM_HRY_E_BEGIN_TITO_ATOM_MIN_LFM_1700_RF_POST_HRY</v>
      </c>
      <c r="AU76" t="str">
        <f>D77</f>
        <v>LSA_ATOM_REPAIR_E_BEGIN_TITO_ATOM_MIN_LFM_1700_RF_REPAIR</v>
      </c>
      <c r="AV76" t="str">
        <f>D82</f>
        <v>LSA_ATOM_HRY_E_BEGIN_TITO_ATOM_MIN_LFM_1700_RF_POST_HRY</v>
      </c>
      <c r="AW76" t="str">
        <f>D82</f>
        <v>LSA_ATOM_HRY_E_BEGIN_TITO_ATOM_MIN_LFM_1700_RF_POST_HRY</v>
      </c>
    </row>
    <row r="77" spans="1:51" x14ac:dyDescent="0.25">
      <c r="A77" s="6" t="s">
        <v>58</v>
      </c>
      <c r="B77" s="6" t="s">
        <v>26</v>
      </c>
      <c r="C77" s="6" t="str">
        <f>VLOOKUP(B77,templateLookup!A:B,2,0)</f>
        <v>iCRepairTest</v>
      </c>
      <c r="D77" t="str">
        <f t="shared" si="11"/>
        <v>LSA_ATOM_REPAIR_E_BEGIN_TITO_ATOM_MIN_LFM_1700_RF_REPAIR</v>
      </c>
      <c r="E77" t="s">
        <v>51</v>
      </c>
      <c r="F77" t="s">
        <v>74</v>
      </c>
      <c r="G77" t="s">
        <v>152</v>
      </c>
      <c r="H77" t="s">
        <v>136</v>
      </c>
      <c r="I77" t="s">
        <v>137</v>
      </c>
      <c r="J77" t="s">
        <v>74</v>
      </c>
      <c r="K77" t="s">
        <v>184</v>
      </c>
      <c r="L77" t="s">
        <v>139</v>
      </c>
      <c r="M77">
        <v>1700</v>
      </c>
      <c r="N77" t="s">
        <v>222</v>
      </c>
      <c r="O77" t="s">
        <v>141</v>
      </c>
      <c r="P77" t="s">
        <v>142</v>
      </c>
      <c r="Q77" t="s">
        <v>221</v>
      </c>
      <c r="R77">
        <v>20</v>
      </c>
      <c r="S77">
        <v>60</v>
      </c>
      <c r="T77">
        <v>32</v>
      </c>
      <c r="U77">
        <v>1</v>
      </c>
      <c r="V77" t="b">
        <v>0</v>
      </c>
      <c r="W77" t="s">
        <v>198</v>
      </c>
      <c r="AI77" t="s">
        <v>217</v>
      </c>
      <c r="AJ77" t="s">
        <v>223</v>
      </c>
      <c r="AK77" t="s">
        <v>224</v>
      </c>
      <c r="AL77" t="s">
        <v>159</v>
      </c>
      <c r="AR77">
        <f t="shared" si="10"/>
        <v>6</v>
      </c>
      <c r="AS77" t="s">
        <v>157</v>
      </c>
      <c r="AT77" t="str">
        <f>D79</f>
        <v>LSA_ATOM_VFDM_E_BEGIN_X_X_X_X_1700_RF_VFDM_MIN</v>
      </c>
      <c r="AU77" t="str">
        <f>D79</f>
        <v>LSA_ATOM_VFDM_E_BEGIN_X_X_X_X_1700_RF_VFDM_MIN</v>
      </c>
      <c r="AV77" t="str">
        <f>D79</f>
        <v>LSA_ATOM_VFDM_E_BEGIN_X_X_X_X_1700_RF_VFDM_MIN</v>
      </c>
      <c r="AW77" t="str">
        <f>D78</f>
        <v>LSA_ATOM_REPAIR_E_BEGIN_TITO_ATOM_MIN_LFM_1700_RF_REPAIR_TO_FUSE</v>
      </c>
      <c r="AX77" t="str">
        <f>D78</f>
        <v>LSA_ATOM_REPAIR_E_BEGIN_TITO_ATOM_MIN_LFM_1700_RF_REPAIR_TO_FUSE</v>
      </c>
      <c r="AY77" t="str">
        <f>D79</f>
        <v>LSA_ATOM_VFDM_E_BEGIN_X_X_X_X_1700_RF_VFDM_MIN</v>
      </c>
    </row>
    <row r="78" spans="1:51" x14ac:dyDescent="0.25">
      <c r="A78" s="6" t="s">
        <v>58</v>
      </c>
      <c r="B78" s="6" t="s">
        <v>28</v>
      </c>
      <c r="C78" s="6" t="str">
        <f>VLOOKUP(B78,templateLookup!A:B,2,0)</f>
        <v>iCRepairTest</v>
      </c>
      <c r="D78" t="str">
        <f t="shared" si="11"/>
        <v>LSA_ATOM_REPAIR_E_BEGIN_TITO_ATOM_MIN_LFM_1700_RF_REPAIR_TO_FUSE</v>
      </c>
      <c r="E78" t="s">
        <v>51</v>
      </c>
      <c r="F78" t="s">
        <v>74</v>
      </c>
      <c r="G78" t="s">
        <v>152</v>
      </c>
      <c r="H78" t="s">
        <v>136</v>
      </c>
      <c r="I78" t="s">
        <v>137</v>
      </c>
      <c r="J78" t="s">
        <v>74</v>
      </c>
      <c r="K78" t="s">
        <v>184</v>
      </c>
      <c r="L78" t="s">
        <v>139</v>
      </c>
      <c r="M78">
        <v>1700</v>
      </c>
      <c r="N78" t="s">
        <v>225</v>
      </c>
      <c r="O78" t="s">
        <v>141</v>
      </c>
      <c r="P78" t="s">
        <v>142</v>
      </c>
      <c r="Q78" t="s">
        <v>221</v>
      </c>
      <c r="R78">
        <v>20</v>
      </c>
      <c r="S78">
        <v>60</v>
      </c>
      <c r="T78">
        <v>33</v>
      </c>
      <c r="U78">
        <v>1</v>
      </c>
      <c r="V78" t="b">
        <v>0</v>
      </c>
      <c r="W78" t="s">
        <v>198</v>
      </c>
      <c r="AI78" t="s">
        <v>217</v>
      </c>
      <c r="AJ78" t="s">
        <v>223</v>
      </c>
      <c r="AK78" t="s">
        <v>224</v>
      </c>
      <c r="AL78" t="s">
        <v>159</v>
      </c>
      <c r="AR78">
        <f t="shared" si="10"/>
        <v>6</v>
      </c>
      <c r="AS78" t="s">
        <v>157</v>
      </c>
      <c r="AT78" t="str">
        <f>D79</f>
        <v>LSA_ATOM_VFDM_E_BEGIN_X_X_X_X_1700_RF_VFDM_MIN</v>
      </c>
      <c r="AU78" t="str">
        <f>D79</f>
        <v>LSA_ATOM_VFDM_E_BEGIN_X_X_X_X_1700_RF_VFDM_MIN</v>
      </c>
      <c r="AV78" t="str">
        <f>D79</f>
        <v>LSA_ATOM_VFDM_E_BEGIN_X_X_X_X_1700_RF_VFDM_MIN</v>
      </c>
      <c r="AW78" t="str">
        <f>D79</f>
        <v>LSA_ATOM_VFDM_E_BEGIN_X_X_X_X_1700_RF_VFDM_MIN</v>
      </c>
      <c r="AX78" t="str">
        <f>D79</f>
        <v>LSA_ATOM_VFDM_E_BEGIN_X_X_X_X_1700_RF_VFDM_MIN</v>
      </c>
      <c r="AY78" t="str">
        <f>D79</f>
        <v>LSA_ATOM_VFDM_E_BEGIN_X_X_X_X_1700_RF_VFDM_MIN</v>
      </c>
    </row>
    <row r="79" spans="1:51" x14ac:dyDescent="0.25">
      <c r="A79" s="6" t="s">
        <v>58</v>
      </c>
      <c r="B79" s="6" t="s">
        <v>31</v>
      </c>
      <c r="C79" s="6" t="str">
        <f>VLOOKUP(B79,templateLookup!A:B,2,0)</f>
        <v>iCVFDMTest</v>
      </c>
      <c r="D79" t="str">
        <f t="shared" si="11"/>
        <v>LSA_ATOM_VFDM_E_BEGIN_X_X_X_X_1700_RF_VFDM_MIN</v>
      </c>
      <c r="E79" t="s">
        <v>51</v>
      </c>
      <c r="F79" t="s">
        <v>74</v>
      </c>
      <c r="G79" t="s">
        <v>113</v>
      </c>
      <c r="H79" t="s">
        <v>136</v>
      </c>
      <c r="I79" t="s">
        <v>172</v>
      </c>
      <c r="J79" t="s">
        <v>172</v>
      </c>
      <c r="K79" t="s">
        <v>172</v>
      </c>
      <c r="L79" t="s">
        <v>172</v>
      </c>
      <c r="M79">
        <v>1700</v>
      </c>
      <c r="N79" t="s">
        <v>232</v>
      </c>
      <c r="O79" t="s">
        <v>141</v>
      </c>
      <c r="P79" t="s">
        <v>142</v>
      </c>
      <c r="Q79" t="s">
        <v>174</v>
      </c>
      <c r="R79">
        <v>20</v>
      </c>
      <c r="S79">
        <v>60</v>
      </c>
      <c r="T79">
        <v>34</v>
      </c>
      <c r="U79">
        <v>1</v>
      </c>
      <c r="V79" s="4" t="b">
        <v>0</v>
      </c>
      <c r="W79" t="s">
        <v>198</v>
      </c>
      <c r="AF79" t="s">
        <v>1059</v>
      </c>
      <c r="AG79" t="s">
        <v>53</v>
      </c>
      <c r="AR79">
        <f t="shared" si="10"/>
        <v>3</v>
      </c>
      <c r="AS79" t="s">
        <v>134</v>
      </c>
      <c r="AT79" t="str">
        <f>D82</f>
        <v>LSA_ATOM_HRY_E_BEGIN_TITO_ATOM_MIN_LFM_1700_RF_POST_HRY</v>
      </c>
      <c r="AU79" t="str">
        <f>D80</f>
        <v>LSA_ATOM_UF_E_BEGIN_X_X_X_X_1700_RF_VFDM_APPLY_MIN</v>
      </c>
      <c r="AV79" t="str">
        <f>D80</f>
        <v>LSA_ATOM_UF_E_BEGIN_X_X_X_X_1700_RF_VFDM_APPLY_MIN</v>
      </c>
    </row>
    <row r="80" spans="1:51" x14ac:dyDescent="0.25">
      <c r="A80" s="6" t="s">
        <v>58</v>
      </c>
      <c r="B80" s="6" t="s">
        <v>29</v>
      </c>
      <c r="C80" s="6" t="str">
        <f>VLOOKUP(B80,templateLookup!A:B,2,0)</f>
        <v>iCUserFuncTest</v>
      </c>
      <c r="D80" t="str">
        <f t="shared" si="11"/>
        <v>LSA_ATOM_UF_E_BEGIN_X_X_X_X_1700_RF_VFDM_APPLY_MIN</v>
      </c>
      <c r="E80" t="s">
        <v>51</v>
      </c>
      <c r="F80" t="s">
        <v>74</v>
      </c>
      <c r="G80" t="s">
        <v>175</v>
      </c>
      <c r="H80" t="s">
        <v>136</v>
      </c>
      <c r="I80" t="s">
        <v>172</v>
      </c>
      <c r="J80" t="s">
        <v>172</v>
      </c>
      <c r="K80" t="s">
        <v>172</v>
      </c>
      <c r="L80" t="s">
        <v>172</v>
      </c>
      <c r="M80">
        <v>1700</v>
      </c>
      <c r="N80" t="s">
        <v>233</v>
      </c>
      <c r="O80" t="s">
        <v>141</v>
      </c>
      <c r="P80" t="s">
        <v>142</v>
      </c>
      <c r="Q80" t="s">
        <v>174</v>
      </c>
      <c r="R80">
        <v>20</v>
      </c>
      <c r="S80">
        <v>60</v>
      </c>
      <c r="T80">
        <v>35</v>
      </c>
      <c r="U80">
        <v>1</v>
      </c>
      <c r="V80" t="b">
        <v>0</v>
      </c>
      <c r="W80" t="s">
        <v>198</v>
      </c>
      <c r="AR80">
        <f t="shared" si="10"/>
        <v>3</v>
      </c>
      <c r="AS80">
        <v>1</v>
      </c>
      <c r="AT80" t="str">
        <f>D82</f>
        <v>LSA_ATOM_HRY_E_BEGIN_TITO_ATOM_MIN_LFM_1700_RF_POST_HRY</v>
      </c>
      <c r="AU80" t="str">
        <f>D81</f>
        <v>LSA_ATOM_VFDM_E_BEGIN_X_X_X_X_1700_RF_FUSE_MIN</v>
      </c>
      <c r="AV80" t="str">
        <f>D81</f>
        <v>LSA_ATOM_VFDM_E_BEGIN_X_X_X_X_1700_RF_FUSE_MIN</v>
      </c>
    </row>
    <row r="81" spans="1:55" x14ac:dyDescent="0.25">
      <c r="A81" s="6" t="s">
        <v>58</v>
      </c>
      <c r="B81" s="6" t="s">
        <v>15</v>
      </c>
      <c r="C81" s="6" t="str">
        <f>VLOOKUP(B81,templateLookup!A:B,2,0)</f>
        <v>PrimePatConfigTestMethod</v>
      </c>
      <c r="D81" t="str">
        <f t="shared" si="11"/>
        <v>LSA_ATOM_VFDM_E_BEGIN_X_X_X_X_1700_RF_FUSE_MIN</v>
      </c>
      <c r="E81" t="s">
        <v>51</v>
      </c>
      <c r="F81" t="s">
        <v>74</v>
      </c>
      <c r="G81" t="s">
        <v>113</v>
      </c>
      <c r="H81" t="s">
        <v>136</v>
      </c>
      <c r="I81" t="s">
        <v>172</v>
      </c>
      <c r="J81" t="s">
        <v>172</v>
      </c>
      <c r="K81" t="s">
        <v>172</v>
      </c>
      <c r="L81" t="s">
        <v>172</v>
      </c>
      <c r="M81">
        <v>1700</v>
      </c>
      <c r="N81" t="s">
        <v>234</v>
      </c>
      <c r="O81" t="s">
        <v>141</v>
      </c>
      <c r="P81" t="s">
        <v>142</v>
      </c>
      <c r="Q81" t="s">
        <v>174</v>
      </c>
      <c r="R81">
        <v>20</v>
      </c>
      <c r="S81">
        <v>60</v>
      </c>
      <c r="T81">
        <v>36</v>
      </c>
      <c r="U81">
        <v>1</v>
      </c>
      <c r="V81" t="b">
        <v>0</v>
      </c>
      <c r="W81" t="s">
        <v>198</v>
      </c>
      <c r="AR81">
        <f t="shared" si="10"/>
        <v>2</v>
      </c>
      <c r="AS81">
        <v>1</v>
      </c>
      <c r="AT81" t="str">
        <f>D82</f>
        <v>LSA_ATOM_HRY_E_BEGIN_TITO_ATOM_MIN_LFM_1700_RF_POST_HRY</v>
      </c>
      <c r="AU81" t="str">
        <f>D82</f>
        <v>LSA_ATOM_HRY_E_BEGIN_TITO_ATOM_MIN_LFM_1700_RF_POST_HRY</v>
      </c>
    </row>
    <row r="82" spans="1:55" x14ac:dyDescent="0.25">
      <c r="A82" s="6" t="s">
        <v>58</v>
      </c>
      <c r="B82" s="6" t="s">
        <v>35</v>
      </c>
      <c r="C82" s="6" t="str">
        <f>VLOOKUP(B82,templateLookup!A:B,2,0)</f>
        <v>iCHSRTest</v>
      </c>
      <c r="D82" t="str">
        <f t="shared" si="11"/>
        <v>LSA_ATOM_HRY_E_BEGIN_TITO_ATOM_MIN_LFM_1700_RF_POST_HRY</v>
      </c>
      <c r="E82" t="s">
        <v>51</v>
      </c>
      <c r="F82" t="s">
        <v>74</v>
      </c>
      <c r="G82" t="s">
        <v>135</v>
      </c>
      <c r="H82" t="s">
        <v>136</v>
      </c>
      <c r="I82" t="s">
        <v>137</v>
      </c>
      <c r="J82" t="s">
        <v>74</v>
      </c>
      <c r="K82" t="s">
        <v>184</v>
      </c>
      <c r="L82" t="s">
        <v>139</v>
      </c>
      <c r="M82">
        <v>1700</v>
      </c>
      <c r="N82" t="s">
        <v>229</v>
      </c>
      <c r="O82" t="s">
        <v>141</v>
      </c>
      <c r="P82" t="s">
        <v>142</v>
      </c>
      <c r="Q82" t="s">
        <v>216</v>
      </c>
      <c r="R82">
        <v>20</v>
      </c>
      <c r="S82">
        <v>60</v>
      </c>
      <c r="T82">
        <v>37</v>
      </c>
      <c r="U82">
        <v>1</v>
      </c>
      <c r="V82" s="4" t="b">
        <v>0</v>
      </c>
      <c r="W82" t="s">
        <v>198</v>
      </c>
      <c r="AR82">
        <f t="shared" si="10"/>
        <v>4</v>
      </c>
      <c r="AS82" t="s">
        <v>147</v>
      </c>
      <c r="AT82">
        <v>2</v>
      </c>
      <c r="AU82" t="str">
        <f>D83</f>
        <v>LSA_ATOM_AUX_E_BEGIN_X_X_X_X_1700_REP_FLAG_RF_MIN</v>
      </c>
      <c r="AV82">
        <v>2</v>
      </c>
      <c r="AW82">
        <v>2</v>
      </c>
    </row>
    <row r="83" spans="1:55" x14ac:dyDescent="0.25">
      <c r="A83" s="6" t="s">
        <v>58</v>
      </c>
      <c r="B83" s="6" t="s">
        <v>39</v>
      </c>
      <c r="C83" s="6" t="str">
        <f>VLOOKUP(B83,templateLookup!A:B,2,0)</f>
        <v>AuxiliaryTC</v>
      </c>
      <c r="D83" t="str">
        <f t="shared" si="11"/>
        <v>LSA_ATOM_AUX_E_BEGIN_X_X_X_X_1700_REP_FLAG_RF_MIN</v>
      </c>
      <c r="E83" t="s">
        <v>51</v>
      </c>
      <c r="F83" t="s">
        <v>74</v>
      </c>
      <c r="G83" t="s">
        <v>179</v>
      </c>
      <c r="H83" t="s">
        <v>136</v>
      </c>
      <c r="I83" t="s">
        <v>172</v>
      </c>
      <c r="J83" t="s">
        <v>172</v>
      </c>
      <c r="K83" t="s">
        <v>172</v>
      </c>
      <c r="L83" t="s">
        <v>172</v>
      </c>
      <c r="M83">
        <v>1700</v>
      </c>
      <c r="N83" t="s">
        <v>235</v>
      </c>
      <c r="O83" t="s">
        <v>141</v>
      </c>
      <c r="P83" t="s">
        <v>142</v>
      </c>
      <c r="Q83" t="s">
        <v>174</v>
      </c>
      <c r="R83">
        <v>20</v>
      </c>
      <c r="S83">
        <v>60</v>
      </c>
      <c r="T83">
        <v>38</v>
      </c>
      <c r="U83">
        <v>1</v>
      </c>
      <c r="V83" t="b">
        <v>0</v>
      </c>
      <c r="W83" t="s">
        <v>198</v>
      </c>
      <c r="AH83" t="s">
        <v>192</v>
      </c>
      <c r="AR83">
        <f t="shared" si="10"/>
        <v>3</v>
      </c>
      <c r="AS83" t="s">
        <v>134</v>
      </c>
      <c r="AT83">
        <v>2</v>
      </c>
      <c r="AU83">
        <v>1</v>
      </c>
      <c r="AV83">
        <v>2</v>
      </c>
    </row>
    <row r="84" spans="1:55" x14ac:dyDescent="0.25">
      <c r="A84" s="34" t="s">
        <v>58</v>
      </c>
      <c r="B84" s="34" t="s">
        <v>6</v>
      </c>
      <c r="C84" s="34" t="str">
        <f>VLOOKUP(B84,templateLookup!A:B,2,0)</f>
        <v>COMPOSITE</v>
      </c>
      <c r="D84" s="22"/>
    </row>
    <row r="85" spans="1:55" x14ac:dyDescent="0.25">
      <c r="A85" s="27" t="s">
        <v>58</v>
      </c>
      <c r="B85" s="27" t="s">
        <v>5</v>
      </c>
      <c r="C85" s="27" t="str">
        <f>VLOOKUP(B85,templateLookup!A:B,2,0)</f>
        <v>COMPOSITE</v>
      </c>
      <c r="D85" s="22" t="s">
        <v>236</v>
      </c>
      <c r="F85" t="s">
        <v>74</v>
      </c>
      <c r="V85" s="4"/>
      <c r="AR85">
        <f>COUNTA(AT85:BC85)</f>
        <v>3</v>
      </c>
      <c r="AS85" t="s">
        <v>134</v>
      </c>
      <c r="AT85">
        <v>1</v>
      </c>
      <c r="AU85">
        <v>1</v>
      </c>
      <c r="AV85">
        <v>1</v>
      </c>
    </row>
    <row r="86" spans="1:55" x14ac:dyDescent="0.25">
      <c r="A86" s="5" t="s">
        <v>58</v>
      </c>
      <c r="B86" s="5" t="s">
        <v>36</v>
      </c>
      <c r="C86" s="5" t="str">
        <f>VLOOKUP(B86,templateLookup!A:B,2,0)</f>
        <v>PrimeLSARasterTestMethod</v>
      </c>
      <c r="D86" t="str">
        <f t="shared" ref="D86:D87" si="12">E86&amp;"_"&amp;F86&amp;"_"&amp;G86&amp;"_"&amp;H86&amp;"_"&amp;A86&amp;"_"&amp;I86&amp;"_"&amp;J86&amp;"_"&amp;K86&amp;"_"&amp;L86&amp;"_"&amp;M86&amp;"_"&amp;N86</f>
        <v>LSA_ATOM_HRY_E_BEGIN_TITO_ATOM_NOM_LFM_1700_RF_NON_REP_HRY</v>
      </c>
      <c r="E86" t="s">
        <v>51</v>
      </c>
      <c r="F86" t="s">
        <v>74</v>
      </c>
      <c r="G86" t="s">
        <v>135</v>
      </c>
      <c r="H86" t="s">
        <v>136</v>
      </c>
      <c r="I86" t="s">
        <v>137</v>
      </c>
      <c r="J86" t="s">
        <v>74</v>
      </c>
      <c r="K86" t="s">
        <v>138</v>
      </c>
      <c r="L86" t="s">
        <v>139</v>
      </c>
      <c r="M86">
        <v>1700</v>
      </c>
      <c r="N86" t="s">
        <v>237</v>
      </c>
      <c r="O86" t="s">
        <v>141</v>
      </c>
      <c r="P86" t="s">
        <v>142</v>
      </c>
      <c r="Q86" t="s">
        <v>238</v>
      </c>
      <c r="R86">
        <v>20</v>
      </c>
      <c r="S86">
        <v>60</v>
      </c>
      <c r="T86">
        <v>40</v>
      </c>
      <c r="U86">
        <v>-1</v>
      </c>
      <c r="V86" t="b">
        <v>0</v>
      </c>
      <c r="W86" t="s">
        <v>198</v>
      </c>
      <c r="AI86" t="s">
        <v>239</v>
      </c>
      <c r="AL86" t="s">
        <v>159</v>
      </c>
      <c r="AR86">
        <f>COUNTA(AT86:BC86)</f>
        <v>4</v>
      </c>
      <c r="AS86" t="s">
        <v>147</v>
      </c>
      <c r="AT86" t="str">
        <f>D87</f>
        <v>LSA_ATOM_RASTER_E_BEGIN_TITO_ATOM_NOM_LFM_1700_RF_NON_REP_RASTER</v>
      </c>
      <c r="AU86">
        <v>1</v>
      </c>
      <c r="AV86" t="str">
        <f>D87</f>
        <v>LSA_ATOM_RASTER_E_BEGIN_TITO_ATOM_NOM_LFM_1700_RF_NON_REP_RASTER</v>
      </c>
      <c r="AW86" t="str">
        <f>D87</f>
        <v>LSA_ATOM_RASTER_E_BEGIN_TITO_ATOM_NOM_LFM_1700_RF_NON_REP_RASTER</v>
      </c>
    </row>
    <row r="87" spans="1:55" x14ac:dyDescent="0.25">
      <c r="A87" s="5" t="s">
        <v>58</v>
      </c>
      <c r="B87" s="5" t="s">
        <v>38</v>
      </c>
      <c r="C87" s="5" t="str">
        <f>VLOOKUP(B87,templateLookup!A:B,2,0)</f>
        <v>PrimeLSARasterTestMethod</v>
      </c>
      <c r="D87" t="str">
        <f t="shared" si="12"/>
        <v>LSA_ATOM_RASTER_E_BEGIN_TITO_ATOM_NOM_LFM_1700_RF_NON_REP_RASTER</v>
      </c>
      <c r="E87" t="s">
        <v>51</v>
      </c>
      <c r="F87" t="s">
        <v>74</v>
      </c>
      <c r="G87" t="s">
        <v>219</v>
      </c>
      <c r="H87" t="s">
        <v>136</v>
      </c>
      <c r="I87" t="s">
        <v>137</v>
      </c>
      <c r="J87" t="s">
        <v>74</v>
      </c>
      <c r="K87" t="s">
        <v>138</v>
      </c>
      <c r="L87" t="s">
        <v>139</v>
      </c>
      <c r="M87">
        <v>1700</v>
      </c>
      <c r="N87" t="s">
        <v>240</v>
      </c>
      <c r="O87" t="s">
        <v>141</v>
      </c>
      <c r="P87" t="s">
        <v>142</v>
      </c>
      <c r="Q87" t="s">
        <v>221</v>
      </c>
      <c r="R87">
        <v>20</v>
      </c>
      <c r="S87">
        <v>60</v>
      </c>
      <c r="T87">
        <v>41</v>
      </c>
      <c r="U87">
        <v>1</v>
      </c>
      <c r="V87" t="b">
        <v>0</v>
      </c>
      <c r="W87" t="s">
        <v>198</v>
      </c>
      <c r="AI87" t="s">
        <v>239</v>
      </c>
      <c r="AL87" t="s">
        <v>159</v>
      </c>
      <c r="AR87">
        <f>COUNTA(AT87:BC87)</f>
        <v>4</v>
      </c>
      <c r="AS87" t="s">
        <v>134</v>
      </c>
      <c r="AT87">
        <v>1</v>
      </c>
      <c r="AU87">
        <v>1</v>
      </c>
      <c r="AV87">
        <v>1</v>
      </c>
      <c r="AW87">
        <v>1</v>
      </c>
    </row>
    <row r="88" spans="1:55" x14ac:dyDescent="0.25">
      <c r="A88" s="27" t="s">
        <v>58</v>
      </c>
      <c r="B88" s="27" t="s">
        <v>6</v>
      </c>
      <c r="C88" s="27" t="str">
        <f>VLOOKUP(B88,templateLookup!A:B,2,0)</f>
        <v>COMPOSITE</v>
      </c>
      <c r="D88" s="22"/>
      <c r="V88" s="4"/>
    </row>
    <row r="89" spans="1:55" x14ac:dyDescent="0.25">
      <c r="A89" s="15" t="s">
        <v>58</v>
      </c>
      <c r="B89" s="15" t="s">
        <v>6</v>
      </c>
      <c r="C89" s="15" t="str">
        <f>VLOOKUP(B89,templateLookup!A:B,2,0)</f>
        <v>COMPOSITE</v>
      </c>
      <c r="D89" s="15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W89" s="7"/>
      <c r="X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</row>
    <row r="90" spans="1:55" x14ac:dyDescent="0.25">
      <c r="A90" s="15" t="s">
        <v>241</v>
      </c>
      <c r="B90" s="15" t="s">
        <v>5</v>
      </c>
      <c r="C90" s="15" t="str">
        <f>VLOOKUP(B90,templateLookup!A:B,2,0)</f>
        <v>COMPOSITE</v>
      </c>
      <c r="D90" s="15" t="s">
        <v>241</v>
      </c>
      <c r="E90" s="7"/>
      <c r="F90" t="s">
        <v>74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W90" s="7"/>
      <c r="X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</row>
    <row r="91" spans="1:55" x14ac:dyDescent="0.25">
      <c r="A91" s="4" t="s">
        <v>241</v>
      </c>
      <c r="B91" s="4" t="s">
        <v>991</v>
      </c>
      <c r="C91" s="4" t="str">
        <f>VLOOKUP(B91,templateLookup!A:B,2,0)</f>
        <v>PrimeVminSearchTestMethod</v>
      </c>
      <c r="D91" t="str">
        <f t="shared" ref="D91:D92" si="13">E91&amp;"_"&amp;F91&amp;"_"&amp;G91&amp;"_"&amp;H91&amp;"_"&amp;A91&amp;"_"&amp;I91&amp;"_"&amp;J91&amp;"_"&amp;K91&amp;"_"&amp;L91&amp;"_"&amp;M91&amp;"_"&amp;N91</f>
        <v>ALL_ATOM_VMIN_K_PREHVQK_TITO_ATOM_MIN_LFM_1700_LSA_ROM</v>
      </c>
      <c r="E91" t="s">
        <v>53</v>
      </c>
      <c r="F91" t="s">
        <v>74</v>
      </c>
      <c r="G91" t="s">
        <v>183</v>
      </c>
      <c r="H91" t="s">
        <v>242</v>
      </c>
      <c r="I91" t="s">
        <v>137</v>
      </c>
      <c r="J91" t="s">
        <v>74</v>
      </c>
      <c r="K91" t="s">
        <v>184</v>
      </c>
      <c r="L91" t="s">
        <v>139</v>
      </c>
      <c r="M91">
        <v>1700</v>
      </c>
      <c r="N91" t="s">
        <v>1027</v>
      </c>
      <c r="O91" t="s">
        <v>141</v>
      </c>
      <c r="P91" t="s">
        <v>142</v>
      </c>
      <c r="Q91" t="s">
        <v>990</v>
      </c>
      <c r="R91">
        <v>20</v>
      </c>
      <c r="S91">
        <v>61</v>
      </c>
      <c r="T91">
        <v>200</v>
      </c>
      <c r="U91">
        <v>-1</v>
      </c>
      <c r="V91" t="b">
        <v>1</v>
      </c>
      <c r="W91" t="s">
        <v>198</v>
      </c>
      <c r="Y91" t="s">
        <v>145</v>
      </c>
      <c r="Z91" t="s">
        <v>146</v>
      </c>
      <c r="AD91">
        <v>2100</v>
      </c>
      <c r="AE91" t="s">
        <v>187</v>
      </c>
      <c r="AR91">
        <f>COUNTA(AT91:BC91)</f>
        <v>2</v>
      </c>
      <c r="AS91">
        <v>1</v>
      </c>
      <c r="AT91" t="str">
        <f>D92</f>
        <v>SSA_ATOM_VMIN_K_PREHVQK_TITO_ATOML_MIN_LFM_1700_SSA</v>
      </c>
      <c r="AU91" t="str">
        <f>D92</f>
        <v>SSA_ATOM_VMIN_K_PREHVQK_TITO_ATOML_MIN_LFM_1700_SSA</v>
      </c>
    </row>
    <row r="92" spans="1:55" x14ac:dyDescent="0.25">
      <c r="A92" s="4" t="s">
        <v>241</v>
      </c>
      <c r="B92" s="4" t="s">
        <v>991</v>
      </c>
      <c r="C92" s="4" t="str">
        <f>VLOOKUP(B92,templateLookup!A:B,2,0)</f>
        <v>PrimeVminSearchTestMethod</v>
      </c>
      <c r="D92" t="str">
        <f t="shared" si="13"/>
        <v>SSA_ATOM_VMIN_K_PREHVQK_TITO_ATOML_MIN_LFM_1700_SSA</v>
      </c>
      <c r="E92" t="s">
        <v>50</v>
      </c>
      <c r="F92" t="s">
        <v>74</v>
      </c>
      <c r="G92" t="s">
        <v>183</v>
      </c>
      <c r="H92" t="s">
        <v>242</v>
      </c>
      <c r="I92" t="s">
        <v>137</v>
      </c>
      <c r="J92" t="s">
        <v>1052</v>
      </c>
      <c r="K92" t="s">
        <v>184</v>
      </c>
      <c r="L92" t="s">
        <v>139</v>
      </c>
      <c r="M92">
        <v>1700</v>
      </c>
      <c r="N92" t="s">
        <v>50</v>
      </c>
      <c r="O92" t="s">
        <v>141</v>
      </c>
      <c r="P92" t="s">
        <v>142</v>
      </c>
      <c r="Q92" t="s">
        <v>245</v>
      </c>
      <c r="R92">
        <v>60</v>
      </c>
      <c r="S92">
        <v>61</v>
      </c>
      <c r="T92">
        <v>203</v>
      </c>
      <c r="U92">
        <v>-1</v>
      </c>
      <c r="V92" t="b">
        <v>1</v>
      </c>
      <c r="W92" t="s">
        <v>144</v>
      </c>
      <c r="Y92" t="s">
        <v>194</v>
      </c>
      <c r="AD92">
        <v>2101</v>
      </c>
      <c r="AE92" t="s">
        <v>187</v>
      </c>
      <c r="AR92">
        <f>COUNTA(AT92:BC92)</f>
        <v>2</v>
      </c>
      <c r="AS92">
        <v>1</v>
      </c>
      <c r="AT92">
        <v>1</v>
      </c>
      <c r="AU92">
        <v>1</v>
      </c>
    </row>
    <row r="93" spans="1:55" x14ac:dyDescent="0.25">
      <c r="A93" s="15" t="s">
        <v>241</v>
      </c>
      <c r="B93" s="15" t="s">
        <v>6</v>
      </c>
      <c r="C93" s="15" t="str">
        <f>VLOOKUP(B93,templateLookup!A:B,2,0)</f>
        <v>COMPOSITE</v>
      </c>
      <c r="D93" s="15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W93" s="7"/>
      <c r="X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</row>
    <row r="94" spans="1:55" x14ac:dyDescent="0.25">
      <c r="A94" s="15" t="s">
        <v>60</v>
      </c>
      <c r="B94" s="15" t="s">
        <v>5</v>
      </c>
      <c r="C94" s="15" t="str">
        <f>VLOOKUP(B94,templateLookup!A:B,2,0)</f>
        <v>COMPOSITE</v>
      </c>
      <c r="D94" s="15" t="s">
        <v>60</v>
      </c>
      <c r="E94" s="7"/>
      <c r="F94" t="s">
        <v>74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W94" s="7"/>
      <c r="X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</row>
    <row r="95" spans="1:55" x14ac:dyDescent="0.25">
      <c r="A95" s="6" t="s">
        <v>60</v>
      </c>
      <c r="B95" s="6" t="s">
        <v>1002</v>
      </c>
      <c r="C95" s="6" t="str">
        <f>VLOOKUP(B95,templateLookup!A:B,2,0)</f>
        <v>iCHVQKTest</v>
      </c>
      <c r="D95" t="str">
        <f t="shared" ref="D95:D96" si="14">E95&amp;"_"&amp;F95&amp;"_"&amp;G95&amp;"_"&amp;H95&amp;"_"&amp;A95&amp;"_"&amp;I95&amp;"_"&amp;J95&amp;"_"&amp;K95&amp;"_"&amp;L95&amp;"_"&amp;M95&amp;"_"&amp;N95</f>
        <v>ALL_ATOM_HVQK_K_STRESS_TITO_ATOM_MAX_LFM_1700_LSA_ROM</v>
      </c>
      <c r="E95" t="s">
        <v>53</v>
      </c>
      <c r="F95" t="s">
        <v>74</v>
      </c>
      <c r="G95" t="s">
        <v>243</v>
      </c>
      <c r="H95" t="s">
        <v>242</v>
      </c>
      <c r="I95" t="s">
        <v>137</v>
      </c>
      <c r="J95" t="s">
        <v>74</v>
      </c>
      <c r="K95" t="s">
        <v>244</v>
      </c>
      <c r="L95" t="s">
        <v>139</v>
      </c>
      <c r="M95">
        <v>1700</v>
      </c>
      <c r="N95" t="s">
        <v>1027</v>
      </c>
      <c r="O95" t="s">
        <v>1020</v>
      </c>
      <c r="P95" t="s">
        <v>142</v>
      </c>
      <c r="Q95" t="s">
        <v>990</v>
      </c>
      <c r="R95">
        <v>17</v>
      </c>
      <c r="S95">
        <v>20</v>
      </c>
      <c r="T95">
        <v>300</v>
      </c>
      <c r="U95">
        <v>-1</v>
      </c>
      <c r="V95" t="b">
        <v>0</v>
      </c>
      <c r="W95" t="s">
        <v>198</v>
      </c>
      <c r="AO95" t="s">
        <v>1070</v>
      </c>
      <c r="AP95" t="s">
        <v>1072</v>
      </c>
      <c r="AQ95" t="s">
        <v>1018</v>
      </c>
      <c r="AR95">
        <f>COUNTA(AT95:BC95)</f>
        <v>5</v>
      </c>
      <c r="AS95" t="s">
        <v>134</v>
      </c>
      <c r="AT95" t="str">
        <f>$D96</f>
        <v>SSA_ATOM_HVQK_K_STRESS_TITO_ATOML_MAX_LFM_1700_SSA</v>
      </c>
      <c r="AU95" t="str">
        <f t="shared" ref="AU95:AV95" si="15">$D96</f>
        <v>SSA_ATOM_HVQK_K_STRESS_TITO_ATOML_MAX_LFM_1700_SSA</v>
      </c>
      <c r="AV95" t="str">
        <f t="shared" si="15"/>
        <v>SSA_ATOM_HVQK_K_STRESS_TITO_ATOML_MAX_LFM_1700_SSA</v>
      </c>
      <c r="AW95" t="str">
        <f t="shared" ref="AW95:AX95" si="16">$D96</f>
        <v>SSA_ATOM_HVQK_K_STRESS_TITO_ATOML_MAX_LFM_1700_SSA</v>
      </c>
      <c r="AX95" t="str">
        <f t="shared" si="16"/>
        <v>SSA_ATOM_HVQK_K_STRESS_TITO_ATOML_MAX_LFM_1700_SSA</v>
      </c>
    </row>
    <row r="96" spans="1:55" x14ac:dyDescent="0.25">
      <c r="A96" s="6" t="s">
        <v>60</v>
      </c>
      <c r="B96" s="6" t="s">
        <v>1002</v>
      </c>
      <c r="C96" s="6" t="str">
        <f>VLOOKUP(B96,templateLookup!A:B,2,0)</f>
        <v>iCHVQKTest</v>
      </c>
      <c r="D96" t="str">
        <f t="shared" si="14"/>
        <v>SSA_ATOM_HVQK_K_STRESS_TITO_ATOML_MAX_LFM_1700_SSA</v>
      </c>
      <c r="E96" t="s">
        <v>50</v>
      </c>
      <c r="F96" t="s">
        <v>74</v>
      </c>
      <c r="G96" t="s">
        <v>243</v>
      </c>
      <c r="H96" t="s">
        <v>242</v>
      </c>
      <c r="I96" t="s">
        <v>137</v>
      </c>
      <c r="J96" t="s">
        <v>1052</v>
      </c>
      <c r="K96" t="s">
        <v>244</v>
      </c>
      <c r="L96" t="s">
        <v>139</v>
      </c>
      <c r="M96">
        <v>1700</v>
      </c>
      <c r="N96" t="s">
        <v>50</v>
      </c>
      <c r="O96" t="s">
        <v>1020</v>
      </c>
      <c r="P96" t="s">
        <v>142</v>
      </c>
      <c r="Q96" t="s">
        <v>245</v>
      </c>
      <c r="R96">
        <v>17</v>
      </c>
      <c r="S96">
        <v>60</v>
      </c>
      <c r="T96">
        <v>301</v>
      </c>
      <c r="U96">
        <v>-1</v>
      </c>
      <c r="V96" t="b">
        <v>0</v>
      </c>
      <c r="W96" t="s">
        <v>144</v>
      </c>
      <c r="AO96" t="s">
        <v>1070</v>
      </c>
      <c r="AP96" t="s">
        <v>1072</v>
      </c>
      <c r="AQ96" t="s">
        <v>1017</v>
      </c>
      <c r="AR96">
        <f>COUNTA(AT96:BC96)</f>
        <v>5</v>
      </c>
      <c r="AS96" t="s">
        <v>134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5" x14ac:dyDescent="0.25">
      <c r="A97" s="36" t="s">
        <v>60</v>
      </c>
      <c r="B97" s="36" t="s">
        <v>5</v>
      </c>
      <c r="C97" s="36" t="str">
        <f>VLOOKUP(B97,templateLookup!A:B,2,0)</f>
        <v>COMPOSITE</v>
      </c>
      <c r="D97" s="36" t="s">
        <v>993</v>
      </c>
      <c r="F97" t="s">
        <v>74</v>
      </c>
      <c r="AR97">
        <f t="shared" ref="AR97:AR98" si="17">COUNTA(AT97:BC97)</f>
        <v>2</v>
      </c>
      <c r="AS97">
        <v>1</v>
      </c>
      <c r="AT97">
        <v>1</v>
      </c>
      <c r="AU97">
        <v>1</v>
      </c>
    </row>
    <row r="98" spans="1:55" x14ac:dyDescent="0.25">
      <c r="A98" s="37" t="s">
        <v>60</v>
      </c>
      <c r="B98" s="37" t="s">
        <v>995</v>
      </c>
      <c r="C98" s="37" t="str">
        <f>VLOOKUP(B98,templateLookup!A:B,2,0)</f>
        <v>PrimeShmooTestMethod</v>
      </c>
      <c r="D98" t="str">
        <f t="shared" ref="D98:D99" si="18">E98&amp;"_"&amp;F98&amp;"_"&amp;G98&amp;"_"&amp;H98&amp;"_"&amp;A98&amp;"_"&amp;I98&amp;"_"&amp;J98&amp;"_"&amp;K98&amp;"_"&amp;L98&amp;"_"&amp;M98&amp;"_"&amp;N98</f>
        <v>ALL_ATOM_SHMOO_E_STRESS_TITO_ATOM_MAX_LFM_1700_LSA_ROM</v>
      </c>
      <c r="E98" t="s">
        <v>53</v>
      </c>
      <c r="F98" t="s">
        <v>74</v>
      </c>
      <c r="G98" t="s">
        <v>261</v>
      </c>
      <c r="H98" t="s">
        <v>136</v>
      </c>
      <c r="I98" t="s">
        <v>137</v>
      </c>
      <c r="J98" t="s">
        <v>74</v>
      </c>
      <c r="K98" t="s">
        <v>244</v>
      </c>
      <c r="L98" t="s">
        <v>139</v>
      </c>
      <c r="M98">
        <v>1700</v>
      </c>
      <c r="N98" t="s">
        <v>1027</v>
      </c>
      <c r="O98" t="s">
        <v>262</v>
      </c>
      <c r="P98" t="s">
        <v>142</v>
      </c>
      <c r="Q98" t="s">
        <v>990</v>
      </c>
      <c r="R98">
        <v>17</v>
      </c>
      <c r="S98">
        <v>20</v>
      </c>
      <c r="T98">
        <v>302</v>
      </c>
      <c r="U98">
        <v>1</v>
      </c>
      <c r="V98" t="b">
        <v>0</v>
      </c>
      <c r="W98" t="s">
        <v>198</v>
      </c>
      <c r="X98" t="s">
        <v>264</v>
      </c>
      <c r="AR98">
        <f t="shared" si="17"/>
        <v>4</v>
      </c>
      <c r="AS98" t="s">
        <v>147</v>
      </c>
      <c r="AT98" t="str">
        <f>$D99</f>
        <v>SSA_ATOM_SHMOO_E_STRESS_TITO_ATOML_MAX_LFM_1700_SSA</v>
      </c>
      <c r="AU98" t="str">
        <f t="shared" ref="AU98:AW98" si="19">$D99</f>
        <v>SSA_ATOM_SHMOO_E_STRESS_TITO_ATOML_MAX_LFM_1700_SSA</v>
      </c>
      <c r="AV98" t="str">
        <f t="shared" si="19"/>
        <v>SSA_ATOM_SHMOO_E_STRESS_TITO_ATOML_MAX_LFM_1700_SSA</v>
      </c>
      <c r="AW98" t="str">
        <f t="shared" si="19"/>
        <v>SSA_ATOM_SHMOO_E_STRESS_TITO_ATOML_MAX_LFM_1700_SSA</v>
      </c>
    </row>
    <row r="99" spans="1:55" x14ac:dyDescent="0.25">
      <c r="A99" s="37" t="s">
        <v>60</v>
      </c>
      <c r="B99" s="37" t="s">
        <v>995</v>
      </c>
      <c r="C99" s="37" t="str">
        <f>VLOOKUP(B99,templateLookup!A:B,2,0)</f>
        <v>PrimeShmooTestMethod</v>
      </c>
      <c r="D99" t="str">
        <f t="shared" si="18"/>
        <v>SSA_ATOM_SHMOO_E_STRESS_TITO_ATOML_MAX_LFM_1700_SSA</v>
      </c>
      <c r="E99" t="s">
        <v>50</v>
      </c>
      <c r="F99" t="s">
        <v>74</v>
      </c>
      <c r="G99" t="s">
        <v>261</v>
      </c>
      <c r="H99" t="s">
        <v>136</v>
      </c>
      <c r="I99" t="s">
        <v>137</v>
      </c>
      <c r="J99" t="s">
        <v>1052</v>
      </c>
      <c r="K99" t="s">
        <v>244</v>
      </c>
      <c r="L99" t="s">
        <v>139</v>
      </c>
      <c r="M99">
        <v>1700</v>
      </c>
      <c r="N99" t="s">
        <v>50</v>
      </c>
      <c r="O99" t="s">
        <v>262</v>
      </c>
      <c r="P99" t="s">
        <v>142</v>
      </c>
      <c r="Q99" t="s">
        <v>245</v>
      </c>
      <c r="R99">
        <v>17</v>
      </c>
      <c r="S99">
        <v>60</v>
      </c>
      <c r="T99">
        <v>303</v>
      </c>
      <c r="U99">
        <v>1</v>
      </c>
      <c r="V99" t="b">
        <v>0</v>
      </c>
      <c r="W99" t="s">
        <v>144</v>
      </c>
      <c r="X99" t="s">
        <v>263</v>
      </c>
      <c r="AR99">
        <f t="shared" ref="AR99" si="20">COUNTA(AT99:BC99)</f>
        <v>4</v>
      </c>
      <c r="AS99" t="s">
        <v>147</v>
      </c>
      <c r="AT99">
        <v>1</v>
      </c>
      <c r="AU99">
        <v>1</v>
      </c>
      <c r="AV99">
        <v>1</v>
      </c>
      <c r="AW99">
        <v>1</v>
      </c>
    </row>
    <row r="100" spans="1:55" x14ac:dyDescent="0.25">
      <c r="A100" s="36" t="s">
        <v>60</v>
      </c>
      <c r="B100" s="36" t="s">
        <v>6</v>
      </c>
      <c r="C100" s="36" t="str">
        <f>VLOOKUP(B100,templateLookup!A:B,2,0)</f>
        <v>COMPOSITE</v>
      </c>
      <c r="D100" s="22"/>
    </row>
    <row r="101" spans="1:55" x14ac:dyDescent="0.25">
      <c r="A101" s="48" t="s">
        <v>60</v>
      </c>
      <c r="B101" s="48" t="s">
        <v>5</v>
      </c>
      <c r="C101" s="48" t="str">
        <f>VLOOKUP(B101,templateLookup!A:B,2,0)</f>
        <v>COMPOSITE</v>
      </c>
      <c r="D101" s="48" t="s">
        <v>1000</v>
      </c>
      <c r="F101" t="s">
        <v>74</v>
      </c>
      <c r="AR101">
        <f t="shared" ref="AR101" si="21">COUNTA(AT101:BC101)</f>
        <v>2</v>
      </c>
      <c r="AS101">
        <v>1</v>
      </c>
      <c r="AT101">
        <v>1</v>
      </c>
      <c r="AU101">
        <v>1</v>
      </c>
    </row>
    <row r="102" spans="1:55" x14ac:dyDescent="0.25">
      <c r="A102" s="4" t="s">
        <v>60</v>
      </c>
      <c r="B102" s="4" t="s">
        <v>1001</v>
      </c>
      <c r="C102" s="4" t="str">
        <f>VLOOKUP(B102,templateLookup!A:B,2,0)</f>
        <v>PrimeVminSearchTestMethod</v>
      </c>
      <c r="D102" t="str">
        <f t="shared" ref="D102:D103" si="22">E102&amp;"_"&amp;F102&amp;"_"&amp;G102&amp;"_"&amp;H102&amp;"_"&amp;A102&amp;"_"&amp;I102&amp;"_"&amp;J102&amp;"_"&amp;K102&amp;"_"&amp;L102&amp;"_"&amp;M102&amp;"_"&amp;N102</f>
        <v>ALL_ATOM_VMIN_E_STRESS_TITO_ATOM_MIN_LFM_1700_LSA_ROM</v>
      </c>
      <c r="E102" t="s">
        <v>53</v>
      </c>
      <c r="F102" t="s">
        <v>74</v>
      </c>
      <c r="G102" t="s">
        <v>183</v>
      </c>
      <c r="H102" t="s">
        <v>136</v>
      </c>
      <c r="I102" t="s">
        <v>137</v>
      </c>
      <c r="J102" t="s">
        <v>74</v>
      </c>
      <c r="K102" t="s">
        <v>184</v>
      </c>
      <c r="L102" t="s">
        <v>139</v>
      </c>
      <c r="M102">
        <v>1700</v>
      </c>
      <c r="N102" t="s">
        <v>1027</v>
      </c>
      <c r="O102" t="s">
        <v>1020</v>
      </c>
      <c r="P102" t="s">
        <v>142</v>
      </c>
      <c r="Q102" t="s">
        <v>990</v>
      </c>
      <c r="R102">
        <v>17</v>
      </c>
      <c r="S102">
        <v>20</v>
      </c>
      <c r="T102">
        <v>304</v>
      </c>
      <c r="U102">
        <v>1</v>
      </c>
      <c r="V102" t="b">
        <v>0</v>
      </c>
      <c r="W102" t="s">
        <v>198</v>
      </c>
      <c r="Y102" t="s">
        <v>145</v>
      </c>
      <c r="Z102" t="s">
        <v>146</v>
      </c>
      <c r="AE102" t="s">
        <v>187</v>
      </c>
      <c r="AR102">
        <f>COUNTA(AT102:BC102)</f>
        <v>2</v>
      </c>
      <c r="AS102">
        <v>1</v>
      </c>
      <c r="AT102" t="str">
        <f>$D103</f>
        <v>SSA_ATOM_VMIN_E_STRESS_TITO_ATOML_MIN_LFM_1700_SSA</v>
      </c>
      <c r="AU102" t="str">
        <f>$D103</f>
        <v>SSA_ATOM_VMIN_E_STRESS_TITO_ATOML_MIN_LFM_1700_SSA</v>
      </c>
    </row>
    <row r="103" spans="1:55" x14ac:dyDescent="0.25">
      <c r="A103" s="4" t="s">
        <v>60</v>
      </c>
      <c r="B103" s="4" t="s">
        <v>1001</v>
      </c>
      <c r="C103" s="4" t="str">
        <f>VLOOKUP(B103,templateLookup!A:B,2,0)</f>
        <v>PrimeVminSearchTestMethod</v>
      </c>
      <c r="D103" t="str">
        <f t="shared" si="22"/>
        <v>SSA_ATOM_VMIN_E_STRESS_TITO_ATOML_MIN_LFM_1700_SSA</v>
      </c>
      <c r="E103" t="s">
        <v>50</v>
      </c>
      <c r="F103" t="s">
        <v>74</v>
      </c>
      <c r="G103" t="s">
        <v>183</v>
      </c>
      <c r="H103" t="s">
        <v>136</v>
      </c>
      <c r="I103" t="s">
        <v>137</v>
      </c>
      <c r="J103" t="s">
        <v>1052</v>
      </c>
      <c r="K103" t="s">
        <v>184</v>
      </c>
      <c r="L103" t="s">
        <v>139</v>
      </c>
      <c r="M103">
        <v>1700</v>
      </c>
      <c r="N103" t="s">
        <v>50</v>
      </c>
      <c r="O103" t="s">
        <v>1020</v>
      </c>
      <c r="P103" t="s">
        <v>142</v>
      </c>
      <c r="Q103" t="s">
        <v>245</v>
      </c>
      <c r="R103">
        <v>17</v>
      </c>
      <c r="S103">
        <v>60</v>
      </c>
      <c r="T103">
        <v>305</v>
      </c>
      <c r="U103">
        <v>1</v>
      </c>
      <c r="V103" t="b">
        <v>0</v>
      </c>
      <c r="W103" t="s">
        <v>144</v>
      </c>
      <c r="Y103" t="s">
        <v>194</v>
      </c>
      <c r="AE103" t="s">
        <v>187</v>
      </c>
      <c r="AR103">
        <f>COUNTA(AT103:BC103)</f>
        <v>2</v>
      </c>
      <c r="AS103">
        <v>1</v>
      </c>
      <c r="AT103">
        <v>1</v>
      </c>
      <c r="AU103">
        <v>1</v>
      </c>
    </row>
    <row r="104" spans="1:55" x14ac:dyDescent="0.25">
      <c r="A104" s="48" t="s">
        <v>60</v>
      </c>
      <c r="B104" s="48" t="s">
        <v>6</v>
      </c>
      <c r="C104" s="48" t="str">
        <f>VLOOKUP(B104,templateLookup!A:B,2,0)</f>
        <v>COMPOSITE</v>
      </c>
      <c r="D104" s="48"/>
    </row>
    <row r="105" spans="1:55" x14ac:dyDescent="0.25">
      <c r="A105" s="15" t="s">
        <v>60</v>
      </c>
      <c r="B105" s="15" t="s">
        <v>6</v>
      </c>
      <c r="C105" s="15" t="str">
        <f>VLOOKUP(B105,templateLookup!A:B,2,0)</f>
        <v>COMPOSITE</v>
      </c>
      <c r="D105" s="15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W105" s="7"/>
      <c r="X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</row>
    <row r="106" spans="1:55" x14ac:dyDescent="0.25">
      <c r="A106" s="15" t="s">
        <v>246</v>
      </c>
      <c r="B106" s="15" t="s">
        <v>5</v>
      </c>
      <c r="C106" s="15" t="str">
        <f>VLOOKUP(B106,templateLookup!A:B,2,0)</f>
        <v>COMPOSITE</v>
      </c>
      <c r="D106" s="15" t="s">
        <v>246</v>
      </c>
      <c r="E106" s="7"/>
      <c r="F106" t="s">
        <v>74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W106" s="7"/>
      <c r="X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</row>
    <row r="107" spans="1:55" x14ac:dyDescent="0.25">
      <c r="A107" s="5" t="s">
        <v>246</v>
      </c>
      <c r="B107" s="5" t="s">
        <v>991</v>
      </c>
      <c r="C107" s="5" t="str">
        <f>VLOOKUP(B107,templateLookup!A:B,2,0)</f>
        <v>PrimeVminSearchTestMethod</v>
      </c>
      <c r="D107" t="str">
        <f t="shared" ref="D107:D108" si="23">E107&amp;"_"&amp;F107&amp;"_"&amp;G107&amp;"_"&amp;H107&amp;"_"&amp;A107&amp;"_"&amp;I107&amp;"_"&amp;J107&amp;"_"&amp;K107&amp;"_"&amp;L107&amp;"_"&amp;M107&amp;"_"&amp;N107</f>
        <v>ALL_ATOM_VMIN_K_POSTHVQK_TITO_ATOM_MIN_LFM_1700_LSA_ROM</v>
      </c>
      <c r="E107" t="s">
        <v>53</v>
      </c>
      <c r="F107" t="s">
        <v>74</v>
      </c>
      <c r="G107" t="s">
        <v>183</v>
      </c>
      <c r="H107" t="s">
        <v>242</v>
      </c>
      <c r="I107" t="s">
        <v>137</v>
      </c>
      <c r="J107" t="s">
        <v>74</v>
      </c>
      <c r="K107" t="s">
        <v>184</v>
      </c>
      <c r="L107" t="s">
        <v>139</v>
      </c>
      <c r="M107">
        <v>1700</v>
      </c>
      <c r="N107" t="s">
        <v>1027</v>
      </c>
      <c r="O107" t="s">
        <v>141</v>
      </c>
      <c r="P107" t="s">
        <v>142</v>
      </c>
      <c r="Q107" t="s">
        <v>990</v>
      </c>
      <c r="R107">
        <v>26</v>
      </c>
      <c r="S107">
        <v>20</v>
      </c>
      <c r="T107">
        <v>350</v>
      </c>
      <c r="U107">
        <v>-1</v>
      </c>
      <c r="V107" t="b">
        <v>1</v>
      </c>
      <c r="W107" t="s">
        <v>198</v>
      </c>
      <c r="Y107" t="s">
        <v>145</v>
      </c>
      <c r="Z107" t="s">
        <v>146</v>
      </c>
      <c r="AD107">
        <v>2110</v>
      </c>
      <c r="AE107" t="s">
        <v>187</v>
      </c>
      <c r="AR107">
        <f>COUNTA(AT107:BC107)</f>
        <v>2</v>
      </c>
      <c r="AS107">
        <v>1</v>
      </c>
      <c r="AT107" t="str">
        <f>D108</f>
        <v>SSA_ATOM_VMIN_K_POSTHVQK_TITO_ATOML_MIN_LFM_1700_L2_ALL</v>
      </c>
      <c r="AU107" t="str">
        <f>D108</f>
        <v>SSA_ATOM_VMIN_K_POSTHVQK_TITO_ATOML_MIN_LFM_1700_L2_ALL</v>
      </c>
    </row>
    <row r="108" spans="1:55" x14ac:dyDescent="0.25">
      <c r="A108" s="5" t="s">
        <v>246</v>
      </c>
      <c r="B108" s="5" t="s">
        <v>991</v>
      </c>
      <c r="C108" s="5" t="str">
        <f>VLOOKUP(B108,templateLookup!A:B,2,0)</f>
        <v>PrimeVminSearchTestMethod</v>
      </c>
      <c r="D108" t="str">
        <f t="shared" si="23"/>
        <v>SSA_ATOM_VMIN_K_POSTHVQK_TITO_ATOML_MIN_LFM_1700_L2_ALL</v>
      </c>
      <c r="E108" t="s">
        <v>50</v>
      </c>
      <c r="F108" t="s">
        <v>74</v>
      </c>
      <c r="G108" t="s">
        <v>183</v>
      </c>
      <c r="H108" t="s">
        <v>242</v>
      </c>
      <c r="I108" t="s">
        <v>137</v>
      </c>
      <c r="J108" t="s">
        <v>1052</v>
      </c>
      <c r="K108" t="s">
        <v>184</v>
      </c>
      <c r="L108" t="s">
        <v>139</v>
      </c>
      <c r="M108">
        <v>1700</v>
      </c>
      <c r="N108" t="s">
        <v>1028</v>
      </c>
      <c r="O108" t="s">
        <v>141</v>
      </c>
      <c r="P108" t="s">
        <v>142</v>
      </c>
      <c r="Q108" t="s">
        <v>245</v>
      </c>
      <c r="R108">
        <v>26</v>
      </c>
      <c r="S108">
        <v>60</v>
      </c>
      <c r="T108">
        <v>351</v>
      </c>
      <c r="U108">
        <v>-1</v>
      </c>
      <c r="V108" t="b">
        <v>1</v>
      </c>
      <c r="W108" t="s">
        <v>144</v>
      </c>
      <c r="Y108" t="s">
        <v>194</v>
      </c>
      <c r="AD108">
        <v>2111</v>
      </c>
      <c r="AE108" t="s">
        <v>187</v>
      </c>
      <c r="AR108">
        <f>COUNTA(AT108:BC108)</f>
        <v>2</v>
      </c>
      <c r="AS108">
        <v>1</v>
      </c>
      <c r="AT108">
        <v>1</v>
      </c>
      <c r="AU108">
        <v>1</v>
      </c>
    </row>
    <row r="109" spans="1:55" x14ac:dyDescent="0.25">
      <c r="A109" s="15" t="s">
        <v>246</v>
      </c>
      <c r="B109" s="15" t="s">
        <v>6</v>
      </c>
      <c r="C109" s="15" t="str">
        <f>VLOOKUP(B109,templateLookup!A:B,2,0)</f>
        <v>COMPOSITE</v>
      </c>
      <c r="D109" s="15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W109" s="7"/>
      <c r="X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</row>
    <row r="110" spans="1:55" x14ac:dyDescent="0.25">
      <c r="A110" s="15" t="s">
        <v>67</v>
      </c>
      <c r="B110" s="15" t="s">
        <v>5</v>
      </c>
      <c r="C110" s="15" t="str">
        <f>VLOOKUP(B110,templateLookup!A:B,2,0)</f>
        <v>COMPOSITE</v>
      </c>
      <c r="D110" s="15" t="s">
        <v>67</v>
      </c>
      <c r="E110" s="7"/>
      <c r="F110" t="s">
        <v>74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W110" s="7"/>
      <c r="X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</row>
    <row r="111" spans="1:55" x14ac:dyDescent="0.25">
      <c r="A111" s="27" t="s">
        <v>67</v>
      </c>
      <c r="B111" s="27" t="s">
        <v>5</v>
      </c>
      <c r="C111" s="27" t="str">
        <f>VLOOKUP(B111,templateLookup!A:B,2,0)</f>
        <v>COMPOSITE</v>
      </c>
      <c r="D111" s="22" t="s">
        <v>247</v>
      </c>
      <c r="F111" t="s">
        <v>74</v>
      </c>
      <c r="AR111">
        <f t="shared" ref="AR111:AR116" si="24">COUNTA(AT111:BC111)</f>
        <v>2</v>
      </c>
      <c r="AS111">
        <v>1</v>
      </c>
      <c r="AT111" t="str">
        <f>D118</f>
        <v>PMOVI</v>
      </c>
      <c r="AU111" t="str">
        <f>D118</f>
        <v>PMOVI</v>
      </c>
    </row>
    <row r="112" spans="1:55" x14ac:dyDescent="0.25">
      <c r="A112" s="5" t="s">
        <v>67</v>
      </c>
      <c r="B112" s="5" t="s">
        <v>18</v>
      </c>
      <c r="C112" s="5" t="str">
        <f>VLOOKUP(B112,templateLookup!A:B,2,0)</f>
        <v>PrimeVminSearchTestMethod</v>
      </c>
      <c r="D112" t="str">
        <f t="shared" ref="D112:D116" si="25">E112&amp;"_"&amp;F112&amp;"_"&amp;G112&amp;"_"&amp;H112&amp;"_"&amp;A112&amp;"_"&amp;I112&amp;"_"&amp;J112&amp;"_"&amp;K112&amp;"_"&amp;L112&amp;"_"&amp;M112&amp;"_"&amp;N112</f>
        <v>SSA_ATOM_VCHK_K_END_TITO_ATOML_NOM_LFM_1700_L2_ALL</v>
      </c>
      <c r="E112" t="s">
        <v>50</v>
      </c>
      <c r="F112" t="s">
        <v>74</v>
      </c>
      <c r="G112" t="s">
        <v>1054</v>
      </c>
      <c r="H112" t="s">
        <v>242</v>
      </c>
      <c r="I112" t="s">
        <v>137</v>
      </c>
      <c r="J112" t="s">
        <v>1052</v>
      </c>
      <c r="K112" t="s">
        <v>138</v>
      </c>
      <c r="L112" t="s">
        <v>139</v>
      </c>
      <c r="M112">
        <v>1700</v>
      </c>
      <c r="N112" t="s">
        <v>1028</v>
      </c>
      <c r="O112" t="s">
        <v>141</v>
      </c>
      <c r="P112" t="s">
        <v>142</v>
      </c>
      <c r="Q112" t="s">
        <v>248</v>
      </c>
      <c r="R112">
        <v>60</v>
      </c>
      <c r="S112">
        <v>62</v>
      </c>
      <c r="T112">
        <v>500</v>
      </c>
      <c r="U112">
        <v>-1</v>
      </c>
      <c r="V112" t="b">
        <v>1</v>
      </c>
      <c r="W112" t="s">
        <v>144</v>
      </c>
      <c r="Y112" t="s">
        <v>145</v>
      </c>
      <c r="Z112" t="s">
        <v>146</v>
      </c>
      <c r="AD112">
        <v>2120</v>
      </c>
      <c r="AE112" t="s">
        <v>249</v>
      </c>
      <c r="AR112">
        <f t="shared" si="24"/>
        <v>2</v>
      </c>
      <c r="AS112">
        <v>1</v>
      </c>
      <c r="AT112" t="str">
        <f>D113</f>
        <v>LSA_ATOM_VCHK_K_END_TITO_ATOML_NOM_LFM_1700_L2_LRU</v>
      </c>
      <c r="AU112" t="str">
        <f>D113</f>
        <v>LSA_ATOM_VCHK_K_END_TITO_ATOML_NOM_LFM_1700_L2_LRU</v>
      </c>
    </row>
    <row r="113" spans="1:47" x14ac:dyDescent="0.25">
      <c r="A113" s="5" t="s">
        <v>67</v>
      </c>
      <c r="B113" s="5" t="s">
        <v>18</v>
      </c>
      <c r="C113" s="5" t="str">
        <f>VLOOKUP(B113,templateLookup!A:B,2,0)</f>
        <v>PrimeVminSearchTestMethod</v>
      </c>
      <c r="D113" t="str">
        <f t="shared" si="25"/>
        <v>LSA_ATOM_VCHK_K_END_TITO_ATOML_NOM_LFM_1700_L2_LRU</v>
      </c>
      <c r="E113" t="s">
        <v>51</v>
      </c>
      <c r="F113" t="s">
        <v>74</v>
      </c>
      <c r="G113" t="s">
        <v>1054</v>
      </c>
      <c r="H113" t="s">
        <v>242</v>
      </c>
      <c r="I113" t="s">
        <v>137</v>
      </c>
      <c r="J113" t="s">
        <v>1052</v>
      </c>
      <c r="K113" t="s">
        <v>138</v>
      </c>
      <c r="L113" t="s">
        <v>139</v>
      </c>
      <c r="M113">
        <v>1700</v>
      </c>
      <c r="N113" t="s">
        <v>1029</v>
      </c>
      <c r="O113" t="s">
        <v>141</v>
      </c>
      <c r="P113" t="s">
        <v>142</v>
      </c>
      <c r="Q113" t="s">
        <v>250</v>
      </c>
      <c r="R113">
        <v>20</v>
      </c>
      <c r="S113">
        <v>62</v>
      </c>
      <c r="T113">
        <v>501</v>
      </c>
      <c r="U113">
        <v>-1</v>
      </c>
      <c r="V113" t="b">
        <v>1</v>
      </c>
      <c r="W113" t="s">
        <v>198</v>
      </c>
      <c r="Y113" t="s">
        <v>194</v>
      </c>
      <c r="AD113">
        <v>2121</v>
      </c>
      <c r="AE113" t="s">
        <v>249</v>
      </c>
      <c r="AR113">
        <f t="shared" si="24"/>
        <v>2</v>
      </c>
      <c r="AS113">
        <v>1</v>
      </c>
      <c r="AT113" t="str">
        <f>D114</f>
        <v>LSA_ATOM_VCHK_K_END_TITO_ATOM_NOM_LFM_1700_RF_ALL</v>
      </c>
      <c r="AU113" t="str">
        <f>D114</f>
        <v>LSA_ATOM_VCHK_K_END_TITO_ATOM_NOM_LFM_1700_RF_ALL</v>
      </c>
    </row>
    <row r="114" spans="1:47" x14ac:dyDescent="0.25">
      <c r="A114" s="5" t="s">
        <v>67</v>
      </c>
      <c r="B114" s="5" t="s">
        <v>18</v>
      </c>
      <c r="C114" s="5" t="str">
        <f>VLOOKUP(B114,templateLookup!A:B,2,0)</f>
        <v>PrimeVminSearchTestMethod</v>
      </c>
      <c r="D114" t="str">
        <f t="shared" si="25"/>
        <v>LSA_ATOM_VCHK_K_END_TITO_ATOM_NOM_LFM_1700_RF_ALL</v>
      </c>
      <c r="E114" t="s">
        <v>51</v>
      </c>
      <c r="F114" t="s">
        <v>74</v>
      </c>
      <c r="G114" t="s">
        <v>1054</v>
      </c>
      <c r="H114" t="s">
        <v>242</v>
      </c>
      <c r="I114" t="s">
        <v>137</v>
      </c>
      <c r="J114" t="s">
        <v>74</v>
      </c>
      <c r="K114" t="s">
        <v>138</v>
      </c>
      <c r="L114" t="s">
        <v>139</v>
      </c>
      <c r="M114">
        <v>1700</v>
      </c>
      <c r="N114" t="s">
        <v>418</v>
      </c>
      <c r="O114" t="s">
        <v>141</v>
      </c>
      <c r="P114" t="s">
        <v>142</v>
      </c>
      <c r="Q114" t="s">
        <v>251</v>
      </c>
      <c r="R114">
        <v>20</v>
      </c>
      <c r="S114">
        <v>62</v>
      </c>
      <c r="T114">
        <v>502</v>
      </c>
      <c r="U114">
        <v>1</v>
      </c>
      <c r="V114" t="b">
        <v>0</v>
      </c>
      <c r="W114" t="s">
        <v>198</v>
      </c>
      <c r="Y114" t="s">
        <v>194</v>
      </c>
      <c r="AD114">
        <v>2122</v>
      </c>
      <c r="AE114" t="s">
        <v>249</v>
      </c>
      <c r="AR114">
        <f t="shared" si="24"/>
        <v>2</v>
      </c>
      <c r="AS114">
        <v>1</v>
      </c>
      <c r="AT114" t="str">
        <f>D115</f>
        <v>LSA_ATOM_VCHK_K_END_TITO_ATOM_NOM_LFM_1700_ROM</v>
      </c>
      <c r="AU114" t="str">
        <f>D115</f>
        <v>LSA_ATOM_VCHK_K_END_TITO_ATOM_NOM_LFM_1700_ROM</v>
      </c>
    </row>
    <row r="115" spans="1:47" x14ac:dyDescent="0.25">
      <c r="A115" s="5" t="s">
        <v>67</v>
      </c>
      <c r="B115" s="5" t="s">
        <v>18</v>
      </c>
      <c r="C115" s="5" t="str">
        <f>VLOOKUP(B115,templateLookup!A:B,2,0)</f>
        <v>PrimeVminSearchTestMethod</v>
      </c>
      <c r="D115" t="str">
        <f t="shared" si="25"/>
        <v>LSA_ATOM_VCHK_K_END_TITO_ATOM_NOM_LFM_1700_ROM</v>
      </c>
      <c r="E115" t="s">
        <v>51</v>
      </c>
      <c r="F115" t="s">
        <v>74</v>
      </c>
      <c r="G115" t="s">
        <v>1054</v>
      </c>
      <c r="H115" t="s">
        <v>242</v>
      </c>
      <c r="I115" t="s">
        <v>137</v>
      </c>
      <c r="J115" t="s">
        <v>74</v>
      </c>
      <c r="K115" t="s">
        <v>138</v>
      </c>
      <c r="L115" t="s">
        <v>139</v>
      </c>
      <c r="M115">
        <v>1700</v>
      </c>
      <c r="N115" t="s">
        <v>52</v>
      </c>
      <c r="O115" t="s">
        <v>141</v>
      </c>
      <c r="P115" t="s">
        <v>142</v>
      </c>
      <c r="Q115" t="s">
        <v>252</v>
      </c>
      <c r="R115">
        <v>20</v>
      </c>
      <c r="S115">
        <v>62</v>
      </c>
      <c r="T115">
        <v>503</v>
      </c>
      <c r="U115">
        <v>-1</v>
      </c>
      <c r="V115" t="b">
        <v>1</v>
      </c>
      <c r="W115" t="s">
        <v>198</v>
      </c>
      <c r="Y115" t="s">
        <v>194</v>
      </c>
      <c r="AD115">
        <v>2123</v>
      </c>
      <c r="AE115" t="s">
        <v>249</v>
      </c>
      <c r="AR115">
        <f t="shared" si="24"/>
        <v>2</v>
      </c>
      <c r="AS115">
        <v>1</v>
      </c>
      <c r="AT115" t="str">
        <f>D116</f>
        <v>CAM_ATOM_VCHK_K_END_TITO_ATOM_NOM_LFM_1700_CAM</v>
      </c>
      <c r="AU115" t="str">
        <f>D116</f>
        <v>CAM_ATOM_VCHK_K_END_TITO_ATOM_NOM_LFM_1700_CAM</v>
      </c>
    </row>
    <row r="116" spans="1:47" x14ac:dyDescent="0.25">
      <c r="A116" s="5" t="s">
        <v>67</v>
      </c>
      <c r="B116" s="5" t="s">
        <v>18</v>
      </c>
      <c r="C116" s="5" t="str">
        <f>VLOOKUP(B116,templateLookup!A:B,2,0)</f>
        <v>PrimeVminSearchTestMethod</v>
      </c>
      <c r="D116" t="str">
        <f t="shared" si="25"/>
        <v>CAM_ATOM_VCHK_K_END_TITO_ATOM_NOM_LFM_1700_CAM</v>
      </c>
      <c r="E116" t="s">
        <v>253</v>
      </c>
      <c r="F116" t="s">
        <v>74</v>
      </c>
      <c r="G116" t="s">
        <v>1054</v>
      </c>
      <c r="H116" t="s">
        <v>242</v>
      </c>
      <c r="I116" t="s">
        <v>137</v>
      </c>
      <c r="J116" t="s">
        <v>74</v>
      </c>
      <c r="K116" t="s">
        <v>138</v>
      </c>
      <c r="L116" t="s">
        <v>139</v>
      </c>
      <c r="M116">
        <v>1700</v>
      </c>
      <c r="N116" t="s">
        <v>253</v>
      </c>
      <c r="O116" t="s">
        <v>141</v>
      </c>
      <c r="P116" t="s">
        <v>142</v>
      </c>
      <c r="Q116" t="s">
        <v>254</v>
      </c>
      <c r="R116">
        <v>20</v>
      </c>
      <c r="S116">
        <v>62</v>
      </c>
      <c r="T116">
        <v>504</v>
      </c>
      <c r="U116">
        <v>1</v>
      </c>
      <c r="V116" t="b">
        <v>0</v>
      </c>
      <c r="W116" t="s">
        <v>198</v>
      </c>
      <c r="Y116" t="s">
        <v>194</v>
      </c>
      <c r="AD116">
        <v>2124</v>
      </c>
      <c r="AE116" t="s">
        <v>249</v>
      </c>
      <c r="AR116">
        <f t="shared" si="24"/>
        <v>2</v>
      </c>
      <c r="AS116">
        <v>1</v>
      </c>
      <c r="AT116">
        <v>1</v>
      </c>
      <c r="AU116">
        <v>1</v>
      </c>
    </row>
    <row r="117" spans="1:47" x14ac:dyDescent="0.25">
      <c r="A117" s="27" t="s">
        <v>67</v>
      </c>
      <c r="B117" s="27" t="s">
        <v>6</v>
      </c>
      <c r="C117" s="27" t="str">
        <f>VLOOKUP(B117,templateLookup!A:B,2,0)</f>
        <v>COMPOSITE</v>
      </c>
      <c r="D117" s="22"/>
    </row>
    <row r="118" spans="1:47" x14ac:dyDescent="0.25">
      <c r="A118" s="40" t="s">
        <v>67</v>
      </c>
      <c r="B118" s="40" t="s">
        <v>5</v>
      </c>
      <c r="C118" s="40" t="str">
        <f>VLOOKUP(B118,templateLookup!A:B,2,0)</f>
        <v>COMPOSITE</v>
      </c>
      <c r="D118" s="22" t="s">
        <v>255</v>
      </c>
      <c r="F118" t="s">
        <v>74</v>
      </c>
      <c r="AR118">
        <f t="shared" ref="AR118:AR121" si="26">COUNTA(AT118:BC118)</f>
        <v>2</v>
      </c>
      <c r="AS118">
        <v>1</v>
      </c>
      <c r="AT118" t="str">
        <f>D123</f>
        <v>VMAX</v>
      </c>
      <c r="AU118" t="str">
        <f>D123</f>
        <v>VMAX</v>
      </c>
    </row>
    <row r="119" spans="1:47" x14ac:dyDescent="0.25">
      <c r="A119" s="12" t="s">
        <v>67</v>
      </c>
      <c r="B119" s="12" t="s">
        <v>18</v>
      </c>
      <c r="C119" s="12" t="str">
        <f>VLOOKUP(B119,templateLookup!A:B,2,0)</f>
        <v>PrimeVminSearchTestMethod</v>
      </c>
      <c r="D119" t="str">
        <f t="shared" ref="D119:D121" si="27">E119&amp;"_"&amp;F119&amp;"_"&amp;G119&amp;"_"&amp;H119&amp;"_"&amp;A119&amp;"_"&amp;I119&amp;"_"&amp;J119&amp;"_"&amp;K119&amp;"_"&amp;L119&amp;"_"&amp;M119&amp;"_"&amp;N119</f>
        <v>SSA_ATOM_VCHK_E_END_TITO_ATOML_NOM_LFM_1700_L2_ALL_PMOVI</v>
      </c>
      <c r="E119" t="s">
        <v>50</v>
      </c>
      <c r="F119" t="s">
        <v>74</v>
      </c>
      <c r="G119" t="s">
        <v>1054</v>
      </c>
      <c r="H119" t="s">
        <v>136</v>
      </c>
      <c r="I119" t="s">
        <v>137</v>
      </c>
      <c r="J119" t="s">
        <v>1052</v>
      </c>
      <c r="K119" t="s">
        <v>138</v>
      </c>
      <c r="L119" t="s">
        <v>139</v>
      </c>
      <c r="M119">
        <v>1700</v>
      </c>
      <c r="N119" t="s">
        <v>1030</v>
      </c>
      <c r="O119" t="s">
        <v>141</v>
      </c>
      <c r="P119" t="s">
        <v>142</v>
      </c>
      <c r="Q119" t="s">
        <v>256</v>
      </c>
      <c r="R119">
        <v>60</v>
      </c>
      <c r="S119">
        <v>62</v>
      </c>
      <c r="T119">
        <v>510</v>
      </c>
      <c r="U119">
        <v>1</v>
      </c>
      <c r="V119" t="b">
        <v>0</v>
      </c>
      <c r="W119" t="s">
        <v>144</v>
      </c>
      <c r="Y119" t="s">
        <v>194</v>
      </c>
      <c r="AD119">
        <v>2130</v>
      </c>
      <c r="AE119" t="s">
        <v>249</v>
      </c>
      <c r="AR119">
        <f t="shared" si="26"/>
        <v>2</v>
      </c>
      <c r="AS119">
        <v>1</v>
      </c>
      <c r="AT119" t="str">
        <f>D120</f>
        <v>LSA_ATOM_VCHK_E_END_TITO_ATOML_NOM_LFM_1700_L2_LRU_PMOVI</v>
      </c>
      <c r="AU119" t="str">
        <f>D120</f>
        <v>LSA_ATOM_VCHK_E_END_TITO_ATOML_NOM_LFM_1700_L2_LRU_PMOVI</v>
      </c>
    </row>
    <row r="120" spans="1:47" x14ac:dyDescent="0.25">
      <c r="A120" s="12" t="s">
        <v>67</v>
      </c>
      <c r="B120" s="12" t="s">
        <v>18</v>
      </c>
      <c r="C120" s="12" t="str">
        <f>VLOOKUP(B120,templateLookup!A:B,2,0)</f>
        <v>PrimeVminSearchTestMethod</v>
      </c>
      <c r="D120" t="str">
        <f t="shared" si="27"/>
        <v>LSA_ATOM_VCHK_E_END_TITO_ATOML_NOM_LFM_1700_L2_LRU_PMOVI</v>
      </c>
      <c r="E120" t="s">
        <v>51</v>
      </c>
      <c r="F120" t="s">
        <v>74</v>
      </c>
      <c r="G120" t="s">
        <v>1054</v>
      </c>
      <c r="H120" t="s">
        <v>136</v>
      </c>
      <c r="I120" t="s">
        <v>137</v>
      </c>
      <c r="J120" t="s">
        <v>1052</v>
      </c>
      <c r="K120" t="s">
        <v>138</v>
      </c>
      <c r="L120" t="s">
        <v>139</v>
      </c>
      <c r="M120">
        <v>1700</v>
      </c>
      <c r="N120" t="s">
        <v>1031</v>
      </c>
      <c r="O120" t="s">
        <v>141</v>
      </c>
      <c r="P120" t="s">
        <v>142</v>
      </c>
      <c r="Q120" t="s">
        <v>257</v>
      </c>
      <c r="R120">
        <v>20</v>
      </c>
      <c r="S120">
        <v>62</v>
      </c>
      <c r="T120">
        <v>511</v>
      </c>
      <c r="U120">
        <v>1</v>
      </c>
      <c r="V120" t="b">
        <v>0</v>
      </c>
      <c r="W120" t="s">
        <v>198</v>
      </c>
      <c r="Y120" t="s">
        <v>194</v>
      </c>
      <c r="AD120">
        <v>2131</v>
      </c>
      <c r="AE120" t="s">
        <v>249</v>
      </c>
      <c r="AR120">
        <f t="shared" si="26"/>
        <v>2</v>
      </c>
      <c r="AS120">
        <v>1</v>
      </c>
      <c r="AT120" t="str">
        <f>D121</f>
        <v>LSA_ATOM_VCHK_E_END_TITO_ATOM_NOM_LFM_1700_RF_ALL_PMOVI</v>
      </c>
      <c r="AU120" t="str">
        <f>D121</f>
        <v>LSA_ATOM_VCHK_E_END_TITO_ATOM_NOM_LFM_1700_RF_ALL_PMOVI</v>
      </c>
    </row>
    <row r="121" spans="1:47" x14ac:dyDescent="0.25">
      <c r="A121" s="12" t="s">
        <v>67</v>
      </c>
      <c r="B121" s="12" t="s">
        <v>18</v>
      </c>
      <c r="C121" s="12" t="str">
        <f>VLOOKUP(B121,templateLookup!A:B,2,0)</f>
        <v>PrimeVminSearchTestMethod</v>
      </c>
      <c r="D121" t="str">
        <f t="shared" si="27"/>
        <v>LSA_ATOM_VCHK_E_END_TITO_ATOM_NOM_LFM_1700_RF_ALL_PMOVI</v>
      </c>
      <c r="E121" t="s">
        <v>51</v>
      </c>
      <c r="F121" t="s">
        <v>74</v>
      </c>
      <c r="G121" t="s">
        <v>1054</v>
      </c>
      <c r="H121" t="s">
        <v>136</v>
      </c>
      <c r="I121" t="s">
        <v>137</v>
      </c>
      <c r="J121" t="s">
        <v>74</v>
      </c>
      <c r="K121" t="s">
        <v>138</v>
      </c>
      <c r="L121" t="s">
        <v>139</v>
      </c>
      <c r="M121">
        <v>1700</v>
      </c>
      <c r="N121" t="s">
        <v>1032</v>
      </c>
      <c r="O121" t="s">
        <v>141</v>
      </c>
      <c r="P121" t="s">
        <v>142</v>
      </c>
      <c r="Q121" t="s">
        <v>258</v>
      </c>
      <c r="R121">
        <v>20</v>
      </c>
      <c r="S121">
        <v>62</v>
      </c>
      <c r="T121">
        <v>512</v>
      </c>
      <c r="U121">
        <v>1</v>
      </c>
      <c r="V121" t="b">
        <v>0</v>
      </c>
      <c r="W121" t="s">
        <v>198</v>
      </c>
      <c r="Y121" t="s">
        <v>194</v>
      </c>
      <c r="AD121">
        <v>2132</v>
      </c>
      <c r="AE121" t="s">
        <v>249</v>
      </c>
      <c r="AR121">
        <f t="shared" si="26"/>
        <v>2</v>
      </c>
      <c r="AS121">
        <v>1</v>
      </c>
      <c r="AT121">
        <v>1</v>
      </c>
      <c r="AU121">
        <v>1</v>
      </c>
    </row>
    <row r="122" spans="1:47" x14ac:dyDescent="0.25">
      <c r="A122" s="40" t="s">
        <v>67</v>
      </c>
      <c r="B122" s="40" t="s">
        <v>6</v>
      </c>
      <c r="C122" s="40" t="str">
        <f>VLOOKUP(B122,templateLookup!A:B,2,0)</f>
        <v>COMPOSITE</v>
      </c>
      <c r="D122" s="22"/>
    </row>
    <row r="123" spans="1:47" x14ac:dyDescent="0.25">
      <c r="A123" s="41" t="s">
        <v>67</v>
      </c>
      <c r="B123" s="41" t="s">
        <v>5</v>
      </c>
      <c r="C123" s="41" t="str">
        <f>VLOOKUP(B123,templateLookup!A:B,2,0)</f>
        <v>COMPOSITE</v>
      </c>
      <c r="D123" s="22" t="s">
        <v>259</v>
      </c>
      <c r="F123" t="s">
        <v>74</v>
      </c>
      <c r="AR123">
        <f>COUNTA(AT123:BC123)</f>
        <v>2</v>
      </c>
      <c r="AS123">
        <v>1</v>
      </c>
      <c r="AT123">
        <v>1</v>
      </c>
      <c r="AU123">
        <v>1</v>
      </c>
    </row>
    <row r="124" spans="1:47" x14ac:dyDescent="0.25">
      <c r="A124" s="8" t="s">
        <v>67</v>
      </c>
      <c r="B124" s="8" t="s">
        <v>18</v>
      </c>
      <c r="C124" s="8" t="str">
        <f>VLOOKUP(B124,templateLookup!A:B,2,0)</f>
        <v>PrimeVminSearchTestMethod</v>
      </c>
      <c r="D124" t="str">
        <f t="shared" ref="D124:D127" si="28">E124&amp;"_"&amp;F124&amp;"_"&amp;G124&amp;"_"&amp;H124&amp;"_"&amp;A124&amp;"_"&amp;I124&amp;"_"&amp;J124&amp;"_"&amp;K124&amp;"_"&amp;L124&amp;"_"&amp;M124&amp;"_"&amp;N124</f>
        <v>ALL_ATOM_VCHK_K_END_TITO_ATOM_MAX_LFM_1700_LSA_ROM</v>
      </c>
      <c r="E124" t="s">
        <v>53</v>
      </c>
      <c r="F124" t="s">
        <v>74</v>
      </c>
      <c r="G124" t="s">
        <v>1054</v>
      </c>
      <c r="H124" t="s">
        <v>242</v>
      </c>
      <c r="I124" t="s">
        <v>137</v>
      </c>
      <c r="J124" t="s">
        <v>74</v>
      </c>
      <c r="K124" t="s">
        <v>244</v>
      </c>
      <c r="L124" t="s">
        <v>139</v>
      </c>
      <c r="M124">
        <v>1700</v>
      </c>
      <c r="N124" t="s">
        <v>1027</v>
      </c>
      <c r="O124" t="s">
        <v>141</v>
      </c>
      <c r="P124" t="s">
        <v>142</v>
      </c>
      <c r="Q124" t="s">
        <v>260</v>
      </c>
      <c r="R124">
        <v>17</v>
      </c>
      <c r="S124">
        <v>20</v>
      </c>
      <c r="T124">
        <v>310</v>
      </c>
      <c r="U124">
        <v>1</v>
      </c>
      <c r="V124" t="b">
        <v>0</v>
      </c>
      <c r="W124" t="s">
        <v>198</v>
      </c>
      <c r="Y124" t="s">
        <v>194</v>
      </c>
      <c r="AD124">
        <v>2140</v>
      </c>
      <c r="AE124" t="s">
        <v>249</v>
      </c>
      <c r="AR124">
        <f>COUNTA(AT124:BC124)</f>
        <v>2</v>
      </c>
      <c r="AS124">
        <v>1</v>
      </c>
      <c r="AT124" t="str">
        <f>D125</f>
        <v>SSA_ATOM_VCHK_K_END_TITO_ATOML_MAX_LFM_1700_SSA</v>
      </c>
      <c r="AU124" t="str">
        <f>D125</f>
        <v>SSA_ATOM_VCHK_K_END_TITO_ATOML_MAX_LFM_1700_SSA</v>
      </c>
    </row>
    <row r="125" spans="1:47" x14ac:dyDescent="0.25">
      <c r="A125" s="8" t="s">
        <v>67</v>
      </c>
      <c r="B125" s="8" t="s">
        <v>18</v>
      </c>
      <c r="C125" s="8" t="str">
        <f>VLOOKUP(B125,templateLookup!A:B,2,0)</f>
        <v>PrimeVminSearchTestMethod</v>
      </c>
      <c r="D125" t="str">
        <f t="shared" si="28"/>
        <v>SSA_ATOM_VCHK_K_END_TITO_ATOML_MAX_LFM_1700_SSA</v>
      </c>
      <c r="E125" t="s">
        <v>50</v>
      </c>
      <c r="F125" t="s">
        <v>74</v>
      </c>
      <c r="G125" t="s">
        <v>1054</v>
      </c>
      <c r="H125" t="s">
        <v>242</v>
      </c>
      <c r="I125" t="s">
        <v>137</v>
      </c>
      <c r="J125" t="s">
        <v>1052</v>
      </c>
      <c r="K125" t="s">
        <v>244</v>
      </c>
      <c r="L125" t="s">
        <v>139</v>
      </c>
      <c r="M125">
        <v>1700</v>
      </c>
      <c r="N125" t="s">
        <v>50</v>
      </c>
      <c r="O125" t="s">
        <v>141</v>
      </c>
      <c r="P125" t="s">
        <v>142</v>
      </c>
      <c r="Q125" t="s">
        <v>251</v>
      </c>
      <c r="R125">
        <v>17</v>
      </c>
      <c r="S125">
        <v>60</v>
      </c>
      <c r="T125">
        <v>311</v>
      </c>
      <c r="U125" s="7">
        <v>1</v>
      </c>
      <c r="V125" s="7" t="b">
        <v>0</v>
      </c>
      <c r="W125" t="s">
        <v>144</v>
      </c>
      <c r="Y125" t="s">
        <v>194</v>
      </c>
      <c r="AD125">
        <v>2141</v>
      </c>
      <c r="AE125" t="s">
        <v>249</v>
      </c>
      <c r="AR125">
        <f>COUNTA(AT125:BC125)</f>
        <v>2</v>
      </c>
      <c r="AS125">
        <v>1</v>
      </c>
      <c r="AT125" t="str">
        <f>D126</f>
        <v>ALL_ATOM_VCHK_K_END_TITO_ATOM_MAX_HFM_3900_LSA_ROM</v>
      </c>
      <c r="AU125" t="str">
        <f>D126</f>
        <v>ALL_ATOM_VCHK_K_END_TITO_ATOM_MAX_HFM_3900_LSA_ROM</v>
      </c>
    </row>
    <row r="126" spans="1:47" x14ac:dyDescent="0.25">
      <c r="A126" s="8" t="s">
        <v>67</v>
      </c>
      <c r="B126" s="8" t="s">
        <v>18</v>
      </c>
      <c r="C126" s="8" t="str">
        <f>VLOOKUP(B126,templateLookup!A:B,2,0)</f>
        <v>PrimeVminSearchTestMethod</v>
      </c>
      <c r="D126" t="str">
        <f t="shared" si="28"/>
        <v>ALL_ATOM_VCHK_K_END_TITO_ATOM_MAX_HFM_3900_LSA_ROM</v>
      </c>
      <c r="E126" t="s">
        <v>53</v>
      </c>
      <c r="F126" t="s">
        <v>74</v>
      </c>
      <c r="G126" t="s">
        <v>1054</v>
      </c>
      <c r="H126" t="s">
        <v>242</v>
      </c>
      <c r="I126" t="s">
        <v>137</v>
      </c>
      <c r="J126" t="s">
        <v>74</v>
      </c>
      <c r="K126" t="s">
        <v>244</v>
      </c>
      <c r="L126" t="s">
        <v>1026</v>
      </c>
      <c r="M126">
        <v>3900</v>
      </c>
      <c r="N126" t="s">
        <v>1027</v>
      </c>
      <c r="O126" t="s">
        <v>141</v>
      </c>
      <c r="P126" t="s">
        <v>142</v>
      </c>
      <c r="Q126" t="s">
        <v>260</v>
      </c>
      <c r="R126">
        <v>17</v>
      </c>
      <c r="S126">
        <v>20</v>
      </c>
      <c r="T126">
        <v>312</v>
      </c>
      <c r="U126" s="7">
        <v>1</v>
      </c>
      <c r="V126" s="7" t="b">
        <v>0</v>
      </c>
      <c r="W126" t="s">
        <v>198</v>
      </c>
      <c r="Y126" t="s">
        <v>194</v>
      </c>
      <c r="AD126">
        <v>2142</v>
      </c>
      <c r="AE126" t="s">
        <v>249</v>
      </c>
      <c r="AR126">
        <f>COUNTA(AT126:BC126)</f>
        <v>2</v>
      </c>
      <c r="AS126">
        <v>1</v>
      </c>
      <c r="AT126" t="str">
        <f>D127</f>
        <v>SSA_ATOM_VCHK_K_END_TITO_ATOML_MAX_HFM_3900_SSA</v>
      </c>
      <c r="AU126" t="str">
        <f>D127</f>
        <v>SSA_ATOM_VCHK_K_END_TITO_ATOML_MAX_HFM_3900_SSA</v>
      </c>
    </row>
    <row r="127" spans="1:47" x14ac:dyDescent="0.25">
      <c r="A127" s="8" t="s">
        <v>67</v>
      </c>
      <c r="B127" s="8" t="s">
        <v>18</v>
      </c>
      <c r="C127" s="8" t="str">
        <f>VLOOKUP(B127,templateLookup!A:B,2,0)</f>
        <v>PrimeVminSearchTestMethod</v>
      </c>
      <c r="D127" t="str">
        <f t="shared" si="28"/>
        <v>SSA_ATOM_VCHK_K_END_TITO_ATOML_MAX_HFM_3900_SSA</v>
      </c>
      <c r="E127" t="s">
        <v>50</v>
      </c>
      <c r="F127" t="s">
        <v>74</v>
      </c>
      <c r="G127" t="s">
        <v>1054</v>
      </c>
      <c r="H127" t="s">
        <v>242</v>
      </c>
      <c r="I127" t="s">
        <v>137</v>
      </c>
      <c r="J127" t="s">
        <v>1052</v>
      </c>
      <c r="K127" t="s">
        <v>244</v>
      </c>
      <c r="L127" t="s">
        <v>1026</v>
      </c>
      <c r="M127">
        <v>3900</v>
      </c>
      <c r="N127" t="s">
        <v>50</v>
      </c>
      <c r="O127" t="s">
        <v>141</v>
      </c>
      <c r="P127" t="s">
        <v>142</v>
      </c>
      <c r="Q127" t="s">
        <v>251</v>
      </c>
      <c r="R127">
        <v>17</v>
      </c>
      <c r="S127">
        <v>60</v>
      </c>
      <c r="T127">
        <v>313</v>
      </c>
      <c r="U127">
        <v>1</v>
      </c>
      <c r="V127" t="b">
        <v>0</v>
      </c>
      <c r="W127" t="s">
        <v>144</v>
      </c>
      <c r="Y127" t="s">
        <v>194</v>
      </c>
      <c r="AD127">
        <v>2143</v>
      </c>
      <c r="AE127" t="s">
        <v>249</v>
      </c>
      <c r="AR127">
        <f>COUNTA(AT127:BC127)</f>
        <v>2</v>
      </c>
      <c r="AS127">
        <v>1</v>
      </c>
      <c r="AT127">
        <v>1</v>
      </c>
      <c r="AU127">
        <v>1</v>
      </c>
    </row>
    <row r="128" spans="1:47" x14ac:dyDescent="0.25">
      <c r="A128" s="41" t="s">
        <v>67</v>
      </c>
      <c r="B128" s="41" t="s">
        <v>6</v>
      </c>
      <c r="C128" s="41" t="str">
        <f>VLOOKUP(B128,templateLookup!A:B,2,0)</f>
        <v>COMPOSITE</v>
      </c>
      <c r="D128" s="22"/>
    </row>
    <row r="129" spans="1:55" x14ac:dyDescent="0.25">
      <c r="A129" s="42" t="s">
        <v>67</v>
      </c>
      <c r="B129" s="42" t="s">
        <v>5</v>
      </c>
      <c r="C129" s="42" t="str">
        <f>VLOOKUP(B129,templateLookup!A:B,2,0)</f>
        <v>COMPOSITE</v>
      </c>
      <c r="D129" s="22" t="s">
        <v>261</v>
      </c>
      <c r="F129" t="s">
        <v>74</v>
      </c>
      <c r="AR129">
        <f t="shared" ref="AR129:AR134" si="29">COUNTA(AT129:BC129)</f>
        <v>2</v>
      </c>
      <c r="AS129">
        <v>1</v>
      </c>
      <c r="AT129">
        <v>1</v>
      </c>
      <c r="AU129">
        <v>1</v>
      </c>
    </row>
    <row r="130" spans="1:55" x14ac:dyDescent="0.25">
      <c r="A130" s="13" t="s">
        <v>67</v>
      </c>
      <c r="B130" s="13" t="s">
        <v>43</v>
      </c>
      <c r="C130" s="13" t="str">
        <f>VLOOKUP(B130,templateLookup!A:B,2,0)</f>
        <v>PrimeShmooTestMethod</v>
      </c>
      <c r="D130" t="str">
        <f t="shared" ref="D130:D134" si="30">E130&amp;"_"&amp;F130&amp;"_"&amp;G130&amp;"_"&amp;H130&amp;"_"&amp;A130&amp;"_"&amp;I130&amp;"_"&amp;J130&amp;"_"&amp;K130&amp;"_"&amp;L130&amp;"_"&amp;M130&amp;"_"&amp;N130</f>
        <v>SSA_ATOM_SHMOO_E_END_TITO_ATOML_NOM_LFM_1700_L2_ALL</v>
      </c>
      <c r="E130" t="s">
        <v>50</v>
      </c>
      <c r="F130" t="s">
        <v>74</v>
      </c>
      <c r="G130" t="s">
        <v>261</v>
      </c>
      <c r="H130" t="s">
        <v>136</v>
      </c>
      <c r="I130" t="s">
        <v>137</v>
      </c>
      <c r="J130" t="s">
        <v>1052</v>
      </c>
      <c r="K130" t="s">
        <v>138</v>
      </c>
      <c r="L130" t="s">
        <v>139</v>
      </c>
      <c r="M130">
        <v>1700</v>
      </c>
      <c r="N130" t="s">
        <v>1028</v>
      </c>
      <c r="O130" t="s">
        <v>262</v>
      </c>
      <c r="P130" t="s">
        <v>142</v>
      </c>
      <c r="Q130" t="s">
        <v>248</v>
      </c>
      <c r="R130">
        <v>60</v>
      </c>
      <c r="S130">
        <v>62</v>
      </c>
      <c r="T130">
        <v>650</v>
      </c>
      <c r="U130">
        <v>-1</v>
      </c>
      <c r="V130" t="b">
        <v>0</v>
      </c>
      <c r="W130" t="s">
        <v>144</v>
      </c>
      <c r="X130" t="s">
        <v>263</v>
      </c>
      <c r="AR130">
        <f t="shared" si="29"/>
        <v>4</v>
      </c>
      <c r="AS130" t="s">
        <v>147</v>
      </c>
      <c r="AT130" t="str">
        <f>$D131</f>
        <v>LSA_ATOM_SHMOO_E_END_TITO_ATOML_NOM_LFM_1700_L2_LRU</v>
      </c>
      <c r="AU130" t="str">
        <f t="shared" ref="AU130:AW130" si="31">$D131</f>
        <v>LSA_ATOM_SHMOO_E_END_TITO_ATOML_NOM_LFM_1700_L2_LRU</v>
      </c>
      <c r="AV130" t="str">
        <f t="shared" si="31"/>
        <v>LSA_ATOM_SHMOO_E_END_TITO_ATOML_NOM_LFM_1700_L2_LRU</v>
      </c>
      <c r="AW130" t="str">
        <f t="shared" si="31"/>
        <v>LSA_ATOM_SHMOO_E_END_TITO_ATOML_NOM_LFM_1700_L2_LRU</v>
      </c>
    </row>
    <row r="131" spans="1:55" x14ac:dyDescent="0.25">
      <c r="A131" s="13" t="s">
        <v>67</v>
      </c>
      <c r="B131" s="13" t="s">
        <v>43</v>
      </c>
      <c r="C131" s="13" t="str">
        <f>VLOOKUP(B131,templateLookup!A:B,2,0)</f>
        <v>PrimeShmooTestMethod</v>
      </c>
      <c r="D131" t="str">
        <f t="shared" si="30"/>
        <v>LSA_ATOM_SHMOO_E_END_TITO_ATOML_NOM_LFM_1700_L2_LRU</v>
      </c>
      <c r="E131" t="s">
        <v>51</v>
      </c>
      <c r="F131" t="s">
        <v>74</v>
      </c>
      <c r="G131" t="s">
        <v>261</v>
      </c>
      <c r="H131" t="s">
        <v>136</v>
      </c>
      <c r="I131" t="s">
        <v>137</v>
      </c>
      <c r="J131" t="s">
        <v>1052</v>
      </c>
      <c r="K131" t="s">
        <v>138</v>
      </c>
      <c r="L131" t="s">
        <v>139</v>
      </c>
      <c r="M131">
        <v>1700</v>
      </c>
      <c r="N131" t="s">
        <v>1029</v>
      </c>
      <c r="O131" t="s">
        <v>262</v>
      </c>
      <c r="P131" t="s">
        <v>142</v>
      </c>
      <c r="Q131" t="s">
        <v>250</v>
      </c>
      <c r="R131">
        <v>60</v>
      </c>
      <c r="S131">
        <v>62</v>
      </c>
      <c r="T131">
        <v>651</v>
      </c>
      <c r="U131">
        <v>-1</v>
      </c>
      <c r="V131" t="b">
        <v>0</v>
      </c>
      <c r="W131" t="s">
        <v>198</v>
      </c>
      <c r="X131" t="s">
        <v>264</v>
      </c>
      <c r="AR131">
        <f t="shared" si="29"/>
        <v>4</v>
      </c>
      <c r="AS131" t="s">
        <v>147</v>
      </c>
      <c r="AT131" t="str">
        <f>$D132</f>
        <v>LSA_ATOM_SHMOO_E_END_TITO_ATOM_NOM_LFM_1700_RF_ALL</v>
      </c>
      <c r="AU131" t="str">
        <f t="shared" ref="AU131:AU133" si="32">$D132</f>
        <v>LSA_ATOM_SHMOO_E_END_TITO_ATOM_NOM_LFM_1700_RF_ALL</v>
      </c>
      <c r="AV131" t="str">
        <f t="shared" ref="AV131:AV133" si="33">$D132</f>
        <v>LSA_ATOM_SHMOO_E_END_TITO_ATOM_NOM_LFM_1700_RF_ALL</v>
      </c>
      <c r="AW131" t="str">
        <f t="shared" ref="AW131:AW133" si="34">$D132</f>
        <v>LSA_ATOM_SHMOO_E_END_TITO_ATOM_NOM_LFM_1700_RF_ALL</v>
      </c>
    </row>
    <row r="132" spans="1:55" x14ac:dyDescent="0.25">
      <c r="A132" s="13" t="s">
        <v>67</v>
      </c>
      <c r="B132" s="13" t="s">
        <v>43</v>
      </c>
      <c r="C132" s="13" t="str">
        <f>VLOOKUP(B132,templateLookup!A:B,2,0)</f>
        <v>PrimeShmooTestMethod</v>
      </c>
      <c r="D132" t="str">
        <f t="shared" si="30"/>
        <v>LSA_ATOM_SHMOO_E_END_TITO_ATOM_NOM_LFM_1700_RF_ALL</v>
      </c>
      <c r="E132" t="s">
        <v>51</v>
      </c>
      <c r="F132" t="s">
        <v>74</v>
      </c>
      <c r="G132" t="s">
        <v>261</v>
      </c>
      <c r="H132" t="s">
        <v>136</v>
      </c>
      <c r="I132" t="s">
        <v>137</v>
      </c>
      <c r="J132" t="s">
        <v>74</v>
      </c>
      <c r="K132" t="s">
        <v>138</v>
      </c>
      <c r="L132" t="s">
        <v>139</v>
      </c>
      <c r="M132">
        <v>1700</v>
      </c>
      <c r="N132" t="s">
        <v>418</v>
      </c>
      <c r="O132" t="s">
        <v>262</v>
      </c>
      <c r="P132" t="s">
        <v>142</v>
      </c>
      <c r="Q132" t="s">
        <v>251</v>
      </c>
      <c r="R132">
        <v>20</v>
      </c>
      <c r="S132">
        <v>62</v>
      </c>
      <c r="T132">
        <v>652</v>
      </c>
      <c r="U132">
        <v>-1</v>
      </c>
      <c r="V132" t="b">
        <v>0</v>
      </c>
      <c r="W132" t="s">
        <v>198</v>
      </c>
      <c r="X132" t="s">
        <v>264</v>
      </c>
      <c r="AR132">
        <f t="shared" si="29"/>
        <v>4</v>
      </c>
      <c r="AS132" t="s">
        <v>147</v>
      </c>
      <c r="AT132" t="str">
        <f>$D133</f>
        <v>LSA_ATOM_SHMOO_E_END_TITO_ATOM_NOM_LFM_1700_ROM</v>
      </c>
      <c r="AU132" t="str">
        <f t="shared" si="32"/>
        <v>LSA_ATOM_SHMOO_E_END_TITO_ATOM_NOM_LFM_1700_ROM</v>
      </c>
      <c r="AV132" t="str">
        <f t="shared" si="33"/>
        <v>LSA_ATOM_SHMOO_E_END_TITO_ATOM_NOM_LFM_1700_ROM</v>
      </c>
      <c r="AW132" t="str">
        <f t="shared" si="34"/>
        <v>LSA_ATOM_SHMOO_E_END_TITO_ATOM_NOM_LFM_1700_ROM</v>
      </c>
    </row>
    <row r="133" spans="1:55" x14ac:dyDescent="0.25">
      <c r="A133" s="13" t="s">
        <v>67</v>
      </c>
      <c r="B133" s="13" t="s">
        <v>43</v>
      </c>
      <c r="C133" s="13" t="str">
        <f>VLOOKUP(B133,templateLookup!A:B,2,0)</f>
        <v>PrimeShmooTestMethod</v>
      </c>
      <c r="D133" t="str">
        <f t="shared" si="30"/>
        <v>LSA_ATOM_SHMOO_E_END_TITO_ATOM_NOM_LFM_1700_ROM</v>
      </c>
      <c r="E133" t="s">
        <v>51</v>
      </c>
      <c r="F133" t="s">
        <v>74</v>
      </c>
      <c r="G133" t="s">
        <v>261</v>
      </c>
      <c r="H133" t="s">
        <v>136</v>
      </c>
      <c r="I133" t="s">
        <v>137</v>
      </c>
      <c r="J133" t="s">
        <v>74</v>
      </c>
      <c r="K133" t="s">
        <v>138</v>
      </c>
      <c r="L133" t="s">
        <v>139</v>
      </c>
      <c r="M133">
        <v>1700</v>
      </c>
      <c r="N133" t="s">
        <v>52</v>
      </c>
      <c r="O133" t="s">
        <v>262</v>
      </c>
      <c r="P133" t="s">
        <v>142</v>
      </c>
      <c r="Q133" t="s">
        <v>252</v>
      </c>
      <c r="R133">
        <v>20</v>
      </c>
      <c r="S133">
        <v>62</v>
      </c>
      <c r="T133">
        <v>653</v>
      </c>
      <c r="U133" s="7">
        <v>-1</v>
      </c>
      <c r="V133" s="7" t="b">
        <v>0</v>
      </c>
      <c r="W133" t="s">
        <v>198</v>
      </c>
      <c r="X133" t="s">
        <v>264</v>
      </c>
      <c r="AR133">
        <f t="shared" si="29"/>
        <v>4</v>
      </c>
      <c r="AS133" t="s">
        <v>147</v>
      </c>
      <c r="AT133" t="str">
        <f>$D134</f>
        <v>CAM_ATOM_SHMOO_E_END_TITO_ATOM_NOM_LFM_1700_CAM</v>
      </c>
      <c r="AU133" t="str">
        <f t="shared" si="32"/>
        <v>CAM_ATOM_SHMOO_E_END_TITO_ATOM_NOM_LFM_1700_CAM</v>
      </c>
      <c r="AV133" t="str">
        <f t="shared" si="33"/>
        <v>CAM_ATOM_SHMOO_E_END_TITO_ATOM_NOM_LFM_1700_CAM</v>
      </c>
      <c r="AW133" t="str">
        <f t="shared" si="34"/>
        <v>CAM_ATOM_SHMOO_E_END_TITO_ATOM_NOM_LFM_1700_CAM</v>
      </c>
    </row>
    <row r="134" spans="1:55" x14ac:dyDescent="0.25">
      <c r="A134" s="13" t="s">
        <v>67</v>
      </c>
      <c r="B134" s="13" t="s">
        <v>43</v>
      </c>
      <c r="C134" s="13" t="str">
        <f>VLOOKUP(B134,templateLookup!A:B,2,0)</f>
        <v>PrimeShmooTestMethod</v>
      </c>
      <c r="D134" t="str">
        <f t="shared" si="30"/>
        <v>CAM_ATOM_SHMOO_E_END_TITO_ATOM_NOM_LFM_1700_CAM</v>
      </c>
      <c r="E134" t="s">
        <v>253</v>
      </c>
      <c r="F134" t="s">
        <v>74</v>
      </c>
      <c r="G134" t="s">
        <v>261</v>
      </c>
      <c r="H134" t="s">
        <v>136</v>
      </c>
      <c r="I134" t="s">
        <v>137</v>
      </c>
      <c r="J134" t="s">
        <v>74</v>
      </c>
      <c r="K134" t="s">
        <v>138</v>
      </c>
      <c r="L134" t="s">
        <v>139</v>
      </c>
      <c r="M134">
        <v>1700</v>
      </c>
      <c r="N134" t="s">
        <v>253</v>
      </c>
      <c r="O134" t="s">
        <v>262</v>
      </c>
      <c r="P134" t="s">
        <v>142</v>
      </c>
      <c r="Q134" t="s">
        <v>254</v>
      </c>
      <c r="R134">
        <v>20</v>
      </c>
      <c r="S134">
        <v>62</v>
      </c>
      <c r="T134">
        <v>654</v>
      </c>
      <c r="U134" s="7">
        <v>-1</v>
      </c>
      <c r="V134" s="7" t="b">
        <v>0</v>
      </c>
      <c r="W134" t="s">
        <v>198</v>
      </c>
      <c r="X134" t="s">
        <v>264</v>
      </c>
      <c r="AR134">
        <f t="shared" si="29"/>
        <v>4</v>
      </c>
      <c r="AS134" t="s">
        <v>147</v>
      </c>
      <c r="AT134">
        <v>1</v>
      </c>
      <c r="AU134">
        <v>1</v>
      </c>
      <c r="AV134">
        <v>1</v>
      </c>
      <c r="AW134">
        <v>1</v>
      </c>
    </row>
    <row r="135" spans="1:55" x14ac:dyDescent="0.25">
      <c r="A135" s="42" t="s">
        <v>67</v>
      </c>
      <c r="B135" s="42" t="s">
        <v>6</v>
      </c>
      <c r="C135" s="42" t="str">
        <f>VLOOKUP(B135,templateLookup!A:B,2,0)</f>
        <v>COMPOSITE</v>
      </c>
      <c r="D135" s="22"/>
    </row>
    <row r="136" spans="1:55" x14ac:dyDescent="0.25">
      <c r="A136" s="15" t="s">
        <v>67</v>
      </c>
      <c r="B136" s="15" t="s">
        <v>6</v>
      </c>
      <c r="C136" s="15" t="str">
        <f>VLOOKUP(B136,templateLookup!A:B,2,0)</f>
        <v>COMPOSITE</v>
      </c>
      <c r="D136" s="15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W136" s="7"/>
      <c r="X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</row>
    <row r="137" spans="1:55" s="6" customFormat="1" x14ac:dyDescent="0.25">
      <c r="A137" s="34" t="s">
        <v>1087</v>
      </c>
      <c r="B137" s="34" t="s">
        <v>5</v>
      </c>
      <c r="C137" s="34" t="str">
        <f>VLOOKUP(B137,templateLookup!A:B,2,0)</f>
        <v>COMPOSITE</v>
      </c>
      <c r="D137" s="34" t="s">
        <v>1087</v>
      </c>
      <c r="F137" s="6" t="s">
        <v>74</v>
      </c>
    </row>
    <row r="138" spans="1:55" s="6" customFormat="1" x14ac:dyDescent="0.25">
      <c r="A138" s="6" t="s">
        <v>1087</v>
      </c>
      <c r="B138" s="6" t="s">
        <v>1088</v>
      </c>
      <c r="C138" s="6" t="str">
        <f>VLOOKUP(B138,templateLookup!A:B,2,0)</f>
        <v>PrimeVminSearchTestMethod</v>
      </c>
      <c r="D138" t="str">
        <f t="shared" ref="D138" si="35">E138&amp;"_"&amp;F138&amp;"_"&amp;G138&amp;"_"&amp;H138&amp;"_"&amp;A138&amp;"_"&amp;I138&amp;"_"&amp;J138&amp;"_"&amp;K138&amp;"_"&amp;L138&amp;"_"&amp;M138&amp;"_"&amp;N138</f>
        <v>ALL_ATOM_VMIN_K_ENDXFM_TITO_ATOM_NOM_HFM_3000_LSA_ROM</v>
      </c>
      <c r="E138" t="s">
        <v>53</v>
      </c>
      <c r="F138" t="s">
        <v>74</v>
      </c>
      <c r="G138" t="s">
        <v>183</v>
      </c>
      <c r="H138" t="s">
        <v>242</v>
      </c>
      <c r="I138" t="s">
        <v>137</v>
      </c>
      <c r="J138" t="s">
        <v>74</v>
      </c>
      <c r="K138" t="s">
        <v>138</v>
      </c>
      <c r="L138" t="s">
        <v>1026</v>
      </c>
      <c r="M138">
        <v>3000</v>
      </c>
      <c r="N138" t="s">
        <v>1027</v>
      </c>
      <c r="O138" t="s">
        <v>141</v>
      </c>
      <c r="P138" t="s">
        <v>142</v>
      </c>
      <c r="Q138" t="s">
        <v>990</v>
      </c>
      <c r="R138">
        <v>60</v>
      </c>
      <c r="S138">
        <v>63</v>
      </c>
      <c r="T138">
        <v>513</v>
      </c>
      <c r="U138">
        <v>-1</v>
      </c>
      <c r="V138" s="6" t="b">
        <v>0</v>
      </c>
      <c r="W138" t="s">
        <v>198</v>
      </c>
      <c r="X138"/>
      <c r="Y138" t="s">
        <v>145</v>
      </c>
      <c r="Z138" t="s">
        <v>1089</v>
      </c>
      <c r="AA138"/>
      <c r="AB138"/>
      <c r="AC138"/>
      <c r="AD138">
        <v>2150</v>
      </c>
      <c r="AE138" t="s">
        <v>187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>
        <v>2</v>
      </c>
      <c r="AS138">
        <v>1</v>
      </c>
      <c r="AT138" t="str">
        <f>$D139</f>
        <v>SSA_ATOM_VMIN_K_ENDXFM_TITO_ATOML_MIN_HFM_3000_SSA</v>
      </c>
      <c r="AU138" t="str">
        <f>$D139</f>
        <v>SSA_ATOM_VMIN_K_ENDXFM_TITO_ATOML_MIN_HFM_3000_SSA</v>
      </c>
      <c r="AV138"/>
      <c r="AW138"/>
      <c r="AX138"/>
    </row>
    <row r="139" spans="1:55" x14ac:dyDescent="0.25">
      <c r="A139" s="6" t="s">
        <v>1087</v>
      </c>
      <c r="B139" s="6" t="s">
        <v>1088</v>
      </c>
      <c r="C139" s="6" t="str">
        <f>VLOOKUP(B139,templateLookup!A:B,2,0)</f>
        <v>PrimeVminSearchTestMethod</v>
      </c>
      <c r="D139" t="str">
        <f t="shared" ref="D139" si="36">E139&amp;"_"&amp;F139&amp;"_"&amp;G139&amp;"_"&amp;H139&amp;"_"&amp;A139&amp;"_"&amp;I139&amp;"_"&amp;J139&amp;"_"&amp;K139&amp;"_"&amp;L139&amp;"_"&amp;M139&amp;"_"&amp;N139</f>
        <v>SSA_ATOM_VMIN_K_ENDXFM_TITO_ATOML_MIN_HFM_3000_SSA</v>
      </c>
      <c r="E139" t="s">
        <v>50</v>
      </c>
      <c r="F139" t="s">
        <v>74</v>
      </c>
      <c r="G139" t="s">
        <v>183</v>
      </c>
      <c r="H139" t="s">
        <v>242</v>
      </c>
      <c r="I139" t="s">
        <v>137</v>
      </c>
      <c r="J139" t="s">
        <v>1052</v>
      </c>
      <c r="K139" t="s">
        <v>184</v>
      </c>
      <c r="L139" t="s">
        <v>1026</v>
      </c>
      <c r="M139">
        <v>3000</v>
      </c>
      <c r="N139" t="s">
        <v>50</v>
      </c>
      <c r="O139" t="s">
        <v>141</v>
      </c>
      <c r="P139" t="s">
        <v>142</v>
      </c>
      <c r="Q139" t="s">
        <v>245</v>
      </c>
      <c r="R139">
        <v>60</v>
      </c>
      <c r="S139">
        <v>63</v>
      </c>
      <c r="T139">
        <v>514</v>
      </c>
      <c r="U139">
        <v>-1</v>
      </c>
      <c r="V139" t="b">
        <v>0</v>
      </c>
      <c r="W139" t="s">
        <v>144</v>
      </c>
      <c r="Y139" t="s">
        <v>194</v>
      </c>
      <c r="AA139" t="s">
        <v>146</v>
      </c>
      <c r="AD139">
        <v>2151</v>
      </c>
      <c r="AE139" t="s">
        <v>187</v>
      </c>
      <c r="AR139">
        <f>COUNTA(AT139:BC139)</f>
        <v>2</v>
      </c>
      <c r="AS139">
        <v>1</v>
      </c>
      <c r="AT139">
        <v>1</v>
      </c>
      <c r="AU139">
        <v>1</v>
      </c>
    </row>
    <row r="140" spans="1:55" s="6" customFormat="1" x14ac:dyDescent="0.25">
      <c r="A140" s="34" t="s">
        <v>1087</v>
      </c>
      <c r="B140" s="34" t="s">
        <v>6</v>
      </c>
      <c r="C140" s="34" t="str">
        <f>VLOOKUP(B140,templateLookup!A:B,2,0)</f>
        <v>COMPOSITE</v>
      </c>
      <c r="D140" s="34"/>
    </row>
    <row r="141" spans="1:55" s="50" customFormat="1" x14ac:dyDescent="0.25">
      <c r="A141" s="49" t="s">
        <v>1090</v>
      </c>
      <c r="B141" s="49" t="s">
        <v>5</v>
      </c>
      <c r="C141" s="49" t="str">
        <f>VLOOKUP(B141,templateLookup!A:B,2,0)</f>
        <v>COMPOSITE</v>
      </c>
      <c r="D141" s="49" t="s">
        <v>1090</v>
      </c>
      <c r="F141" s="50" t="s">
        <v>74</v>
      </c>
    </row>
    <row r="142" spans="1:55" s="6" customFormat="1" x14ac:dyDescent="0.25">
      <c r="A142" s="50" t="s">
        <v>1090</v>
      </c>
      <c r="B142" s="50" t="s">
        <v>1088</v>
      </c>
      <c r="C142" s="50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E142&amp;"_"&amp;F142&amp;"_"&amp;G142&amp;"_"&amp;H142&amp;"_"&amp;A142&amp;"_"&amp;I142&amp;"_"&amp;J142&amp;"_"&amp;K142&amp;"_"&amp;L142&amp;"_"&amp;M142&amp;"_"&amp;N142</f>
        <v>ALL_ATOM_VMIN_K_ENDTFM_TITO_ATOM_NOM_TFM_3300_LSA_ROM</v>
      </c>
      <c r="E142" t="s">
        <v>53</v>
      </c>
      <c r="F142" t="s">
        <v>74</v>
      </c>
      <c r="G142" t="s">
        <v>183</v>
      </c>
      <c r="H142" t="s">
        <v>242</v>
      </c>
      <c r="I142" t="s">
        <v>137</v>
      </c>
      <c r="J142" t="s">
        <v>74</v>
      </c>
      <c r="K142" t="s">
        <v>138</v>
      </c>
      <c r="L142" t="s">
        <v>1091</v>
      </c>
      <c r="M142">
        <v>3300</v>
      </c>
      <c r="N142" t="s">
        <v>1027</v>
      </c>
      <c r="O142" t="s">
        <v>141</v>
      </c>
      <c r="P142" t="s">
        <v>142</v>
      </c>
      <c r="Q142" t="s">
        <v>990</v>
      </c>
      <c r="R142">
        <v>60</v>
      </c>
      <c r="S142">
        <v>64</v>
      </c>
      <c r="T142">
        <v>515</v>
      </c>
      <c r="U142">
        <v>-1</v>
      </c>
      <c r="V142" s="6" t="b">
        <v>0</v>
      </c>
      <c r="W142" t="s">
        <v>198</v>
      </c>
      <c r="X142"/>
      <c r="Y142" t="s">
        <v>145</v>
      </c>
      <c r="Z142" t="s">
        <v>1121</v>
      </c>
      <c r="AA142"/>
      <c r="AB142"/>
      <c r="AC142"/>
      <c r="AD142">
        <v>2152</v>
      </c>
      <c r="AE142" t="s">
        <v>187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>
        <v>2</v>
      </c>
      <c r="AS142">
        <v>1</v>
      </c>
      <c r="AT142" t="str">
        <f>$D143</f>
        <v>SSA_ATOM_VMIN_K_ENDTFM_TITO_ATOML_MIN_TFM_3300_SSA</v>
      </c>
      <c r="AU142" t="str">
        <f>$D143</f>
        <v>SSA_ATOM_VMIN_K_ENDTFM_TITO_ATOML_MIN_TFM_3300_SSA</v>
      </c>
      <c r="AV142"/>
      <c r="AW142"/>
      <c r="AX142"/>
    </row>
    <row r="143" spans="1:55" x14ac:dyDescent="0.25">
      <c r="A143" s="50" t="s">
        <v>1090</v>
      </c>
      <c r="B143" s="50" t="s">
        <v>1088</v>
      </c>
      <c r="C143" s="50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E143&amp;"_"&amp;F143&amp;"_"&amp;G143&amp;"_"&amp;H143&amp;"_"&amp;A143&amp;"_"&amp;I143&amp;"_"&amp;J143&amp;"_"&amp;K143&amp;"_"&amp;L143&amp;"_"&amp;M143&amp;"_"&amp;N143</f>
        <v>SSA_ATOM_VMIN_K_ENDTFM_TITO_ATOML_MIN_TFM_3300_SSA</v>
      </c>
      <c r="E143" t="s">
        <v>50</v>
      </c>
      <c r="F143" t="s">
        <v>74</v>
      </c>
      <c r="G143" t="s">
        <v>183</v>
      </c>
      <c r="H143" t="s">
        <v>242</v>
      </c>
      <c r="I143" t="s">
        <v>137</v>
      </c>
      <c r="J143" t="s">
        <v>1052</v>
      </c>
      <c r="K143" t="s">
        <v>184</v>
      </c>
      <c r="L143" t="s">
        <v>1091</v>
      </c>
      <c r="M143">
        <v>3300</v>
      </c>
      <c r="N143" t="s">
        <v>50</v>
      </c>
      <c r="O143" t="s">
        <v>141</v>
      </c>
      <c r="P143" t="s">
        <v>142</v>
      </c>
      <c r="Q143" t="s">
        <v>245</v>
      </c>
      <c r="R143">
        <v>60</v>
      </c>
      <c r="S143">
        <v>64</v>
      </c>
      <c r="T143">
        <v>516</v>
      </c>
      <c r="U143">
        <v>-1</v>
      </c>
      <c r="V143" t="b">
        <v>0</v>
      </c>
      <c r="W143" t="s">
        <v>144</v>
      </c>
      <c r="Y143" t="s">
        <v>194</v>
      </c>
      <c r="AA143" t="s">
        <v>146</v>
      </c>
      <c r="AD143">
        <v>2153</v>
      </c>
      <c r="AE143" t="s">
        <v>187</v>
      </c>
      <c r="AR143">
        <f>COUNTA(AT143:BC143)</f>
        <v>2</v>
      </c>
      <c r="AS143">
        <v>1</v>
      </c>
      <c r="AT143">
        <v>1</v>
      </c>
      <c r="AU143">
        <v>1</v>
      </c>
    </row>
    <row r="144" spans="1:55" s="50" customFormat="1" x14ac:dyDescent="0.25">
      <c r="A144" s="49" t="s">
        <v>1090</v>
      </c>
      <c r="B144" s="49" t="s">
        <v>6</v>
      </c>
      <c r="C144" s="49" t="str">
        <f>VLOOKUP(B144,templateLookup!A:B,2,0)</f>
        <v>COMPOSITE</v>
      </c>
      <c r="D144" s="49"/>
    </row>
    <row r="145" spans="1:22" x14ac:dyDescent="0.25">
      <c r="A145" s="22" t="s">
        <v>132</v>
      </c>
      <c r="B145" s="22" t="s">
        <v>7</v>
      </c>
      <c r="C145" s="22" t="str">
        <f>VLOOKUP(B145,templateLookup!A:B,2,0)</f>
        <v>COMPOSITE</v>
      </c>
      <c r="D145" s="22" t="s">
        <v>132</v>
      </c>
    </row>
    <row r="153" spans="1:22" x14ac:dyDescent="0.25">
      <c r="U153" s="7"/>
      <c r="V153" s="7"/>
    </row>
    <row r="154" spans="1:22" x14ac:dyDescent="0.25">
      <c r="U154" s="7"/>
      <c r="V154" s="7"/>
    </row>
    <row r="157" spans="1:22" x14ac:dyDescent="0.25">
      <c r="U157" s="7"/>
      <c r="V157" s="7"/>
    </row>
    <row r="158" spans="1:22" x14ac:dyDescent="0.25">
      <c r="U158" s="7"/>
      <c r="V158" s="7"/>
    </row>
    <row r="214" spans="21:22" x14ac:dyDescent="0.25">
      <c r="U214" s="7"/>
      <c r="V214" s="7"/>
    </row>
  </sheetData>
  <autoFilter ref="A1:BC145" xr:uid="{E78E7DAD-E2E3-41CA-AC6B-36D49F2F3F66}"/>
  <conditionalFormatting sqref="AE1">
    <cfRule type="duplicateValues" dxfId="243" priority="11"/>
  </conditionalFormatting>
  <conditionalFormatting sqref="U1:U3 U5:U1048576">
    <cfRule type="cellIs" dxfId="242" priority="9" operator="equal">
      <formula>1</formula>
    </cfRule>
    <cfRule type="cellIs" dxfId="241" priority="10" operator="equal">
      <formula>-1</formula>
    </cfRule>
  </conditionalFormatting>
  <conditionalFormatting sqref="V1:V3 V5:V1048576">
    <cfRule type="cellIs" dxfId="240" priority="7" operator="equal">
      <formula>TRUE</formula>
    </cfRule>
    <cfRule type="cellIs" dxfId="239" priority="8" operator="equal">
      <formula>FALSE</formula>
    </cfRule>
  </conditionalFormatting>
  <conditionalFormatting sqref="X4:Y4">
    <cfRule type="duplicateValues" dxfId="238" priority="5"/>
  </conditionalFormatting>
  <conditionalFormatting sqref="T4">
    <cfRule type="duplicateValues" dxfId="237" priority="6"/>
  </conditionalFormatting>
  <conditionalFormatting sqref="U4">
    <cfRule type="cellIs" dxfId="236" priority="3" operator="equal">
      <formula>1</formula>
    </cfRule>
    <cfRule type="cellIs" dxfId="235" priority="4" operator="equal">
      <formula>-1</formula>
    </cfRule>
  </conditionalFormatting>
  <conditionalFormatting sqref="V4">
    <cfRule type="cellIs" dxfId="234" priority="1" operator="equal">
      <formula>TRUE</formula>
    </cfRule>
    <cfRule type="cellIs" dxfId="233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BD199"/>
  <sheetViews>
    <sheetView zoomScale="85" zoomScaleNormal="85" workbookViewId="0">
      <pane ySplit="1" topLeftCell="A2" activePane="bottomLeft" state="frozen"/>
      <selection activeCell="AB55" sqref="AB55"/>
      <selection pane="bottomLeft" activeCell="P49" sqref="P49:P62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34.140625" bestFit="1" customWidth="1"/>
    <col min="4" max="4" width="73.28515625" customWidth="1"/>
    <col min="5" max="13" width="9.140625" customWidth="1"/>
    <col min="14" max="14" width="9.42578125" customWidth="1"/>
    <col min="15" max="15" width="31.5703125" customWidth="1"/>
    <col min="16" max="16" width="43.5703125" customWidth="1"/>
    <col min="17" max="17" width="48.5703125" customWidth="1"/>
    <col min="18" max="19" width="5" customWidth="1"/>
    <col min="20" max="20" width="5.28515625" customWidth="1"/>
    <col min="21" max="22" width="9.140625" customWidth="1"/>
    <col min="23" max="23" width="13.28515625" customWidth="1"/>
    <col min="24" max="24" width="22" bestFit="1" customWidth="1"/>
    <col min="25" max="25" width="23.7109375" bestFit="1" customWidth="1"/>
    <col min="26" max="26" width="13.5703125" bestFit="1" customWidth="1"/>
    <col min="27" max="28" width="54.42578125" customWidth="1"/>
    <col min="29" max="29" width="14.7109375" bestFit="1" customWidth="1"/>
    <col min="30" max="37" width="14.7109375" customWidth="1"/>
    <col min="38" max="38" width="46.7109375" bestFit="1" customWidth="1"/>
    <col min="39" max="39" width="15.28515625" bestFit="1" customWidth="1"/>
    <col min="40" max="43" width="14.7109375" customWidth="1"/>
    <col min="44" max="44" width="16" customWidth="1"/>
    <col min="45" max="45" width="10" bestFit="1" customWidth="1"/>
    <col min="46" max="46" width="11.7109375" bestFit="1" customWidth="1"/>
    <col min="47" max="48" width="71.42578125" bestFit="1" customWidth="1"/>
    <col min="51" max="52" width="71.42578125" bestFit="1" customWidth="1"/>
  </cols>
  <sheetData>
    <row r="1" spans="1:56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1025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107</v>
      </c>
      <c r="Y1" t="s">
        <v>114</v>
      </c>
      <c r="Z1" t="s">
        <v>265</v>
      </c>
      <c r="AA1" t="s">
        <v>108</v>
      </c>
      <c r="AB1" t="s">
        <v>1107</v>
      </c>
      <c r="AC1" t="s">
        <v>111</v>
      </c>
      <c r="AD1" t="s">
        <v>112</v>
      </c>
      <c r="AE1" t="s">
        <v>113</v>
      </c>
      <c r="AF1" t="s">
        <v>1058</v>
      </c>
      <c r="AG1" t="s">
        <v>104</v>
      </c>
      <c r="AH1" t="s">
        <v>266</v>
      </c>
      <c r="AI1" t="s">
        <v>267</v>
      </c>
      <c r="AJ1" t="s">
        <v>268</v>
      </c>
      <c r="AK1" t="s">
        <v>269</v>
      </c>
      <c r="AL1" t="s">
        <v>109</v>
      </c>
      <c r="AM1" t="s">
        <v>110</v>
      </c>
      <c r="AN1" t="s">
        <v>1019</v>
      </c>
      <c r="AO1" t="s">
        <v>1060</v>
      </c>
      <c r="AP1" t="s">
        <v>1068</v>
      </c>
      <c r="AQ1" t="s">
        <v>1069</v>
      </c>
      <c r="AR1" t="s">
        <v>1004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</row>
    <row r="2" spans="1:56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6" s="7" customFormat="1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F3" s="7" t="s">
        <v>68</v>
      </c>
    </row>
    <row r="4" spans="1:56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ALL_CCF_PATMOD_K_BEGIN_X_X_X_X_X_RESET_FREQ</v>
      </c>
      <c r="E4" t="s">
        <v>53</v>
      </c>
      <c r="F4" t="s">
        <v>68</v>
      </c>
      <c r="G4" t="s">
        <v>331</v>
      </c>
      <c r="H4" t="s">
        <v>242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1114</v>
      </c>
      <c r="R4">
        <v>61</v>
      </c>
      <c r="S4">
        <v>10</v>
      </c>
      <c r="T4">
        <v>84</v>
      </c>
      <c r="U4">
        <v>-1</v>
      </c>
      <c r="V4" t="b">
        <v>1</v>
      </c>
      <c r="X4" t="s">
        <v>145</v>
      </c>
      <c r="AA4" t="s">
        <v>1117</v>
      </c>
      <c r="AL4" t="s">
        <v>1115</v>
      </c>
      <c r="AM4" t="s">
        <v>1116</v>
      </c>
      <c r="AS4">
        <v>2</v>
      </c>
      <c r="AT4">
        <v>1</v>
      </c>
      <c r="AU4" t="s">
        <v>270</v>
      </c>
      <c r="AV4" t="s">
        <v>270</v>
      </c>
      <c r="BB4" s="26"/>
      <c r="BC4" s="26"/>
    </row>
    <row r="5" spans="1:56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270</v>
      </c>
      <c r="F5" t="s">
        <v>68</v>
      </c>
      <c r="AS5">
        <v>2</v>
      </c>
      <c r="AT5">
        <v>1</v>
      </c>
      <c r="AU5" t="str">
        <f>D11</f>
        <v>PRE_REPAIR</v>
      </c>
      <c r="AV5" t="str">
        <f>D11</f>
        <v>PRE_REPAIR</v>
      </c>
    </row>
    <row r="6" spans="1:56" x14ac:dyDescent="0.25">
      <c r="A6" s="1" t="s">
        <v>58</v>
      </c>
      <c r="B6" s="1" t="s">
        <v>10</v>
      </c>
      <c r="C6" s="1" t="str">
        <f>VLOOKUP(B6,templateLookup!A:B,2,0)</f>
        <v>PrimeMbistVminSearchTestMethod</v>
      </c>
      <c r="D6" t="str">
        <f>E6&amp;"_"&amp;F6&amp;"_"&amp;G6&amp;"_"&amp;H6&amp;"_"&amp;A6&amp;"_"&amp;I6&amp;"_"&amp;J6&amp;"_"&amp;K6&amp;"_"&amp;L6&amp;"_"&amp;M6&amp;"_"&amp;N6</f>
        <v>SSA_CCF_HRY_E_BEGIN_TITO_CLRS_NOM_LFM_1200_CBO0_NON_REP_HRY</v>
      </c>
      <c r="E6" t="s">
        <v>50</v>
      </c>
      <c r="F6" t="s">
        <v>68</v>
      </c>
      <c r="G6" t="s">
        <v>135</v>
      </c>
      <c r="H6" t="s">
        <v>136</v>
      </c>
      <c r="I6" t="s">
        <v>137</v>
      </c>
      <c r="J6" t="s">
        <v>1053</v>
      </c>
      <c r="K6" t="s">
        <v>138</v>
      </c>
      <c r="L6" t="s">
        <v>139</v>
      </c>
      <c r="M6">
        <v>1200</v>
      </c>
      <c r="N6" t="s">
        <v>271</v>
      </c>
      <c r="O6" t="s">
        <v>141</v>
      </c>
      <c r="P6" t="s">
        <v>592</v>
      </c>
      <c r="Q6" t="s">
        <v>197</v>
      </c>
      <c r="R6">
        <f>VLOOKUP(E6,binningRules!$B$6:$C$9,2,0)</f>
        <v>61</v>
      </c>
      <c r="S6">
        <v>10</v>
      </c>
      <c r="T6">
        <v>80</v>
      </c>
      <c r="U6">
        <v>1</v>
      </c>
      <c r="V6" t="b">
        <v>0</v>
      </c>
      <c r="W6" t="s">
        <v>272</v>
      </c>
      <c r="X6" t="s">
        <v>145</v>
      </c>
      <c r="AA6" t="s">
        <v>273</v>
      </c>
      <c r="AJ6" t="s">
        <v>135</v>
      </c>
      <c r="AK6" t="s">
        <v>274</v>
      </c>
      <c r="AS6">
        <f t="shared" ref="AS6:AS7" si="0">COUNTA(AU6:BD6)</f>
        <v>10</v>
      </c>
      <c r="AT6" t="s">
        <v>275</v>
      </c>
      <c r="AU6" t="str">
        <f>D7</f>
        <v>SSA_CCF_HRY_E_BEGIN_TITO_CLRS_NOM_LFM_1200_CBO1_NON_REP_HRY</v>
      </c>
      <c r="AV6" t="str">
        <f>D7</f>
        <v>SSA_CCF_HRY_E_BEGIN_TITO_CLRS_NOM_LFM_1200_CBO1_NON_REP_HRY</v>
      </c>
      <c r="AW6" t="str">
        <f>D7</f>
        <v>SSA_CCF_HRY_E_BEGIN_TITO_CLRS_NOM_LFM_1200_CBO1_NON_REP_HRY</v>
      </c>
      <c r="AX6" t="str">
        <f>D7</f>
        <v>SSA_CCF_HRY_E_BEGIN_TITO_CLRS_NOM_LFM_1200_CBO1_NON_REP_HRY</v>
      </c>
      <c r="AY6" t="str">
        <f>D7</f>
        <v>SSA_CCF_HRY_E_BEGIN_TITO_CLRS_NOM_LFM_1200_CBO1_NON_REP_HRY</v>
      </c>
      <c r="AZ6" t="str">
        <f>D7</f>
        <v>SSA_CCF_HRY_E_BEGIN_TITO_CLRS_NOM_LFM_1200_CBO1_NON_REP_HRY</v>
      </c>
      <c r="BA6" t="str">
        <f>D7</f>
        <v>SSA_CCF_HRY_E_BEGIN_TITO_CLRS_NOM_LFM_1200_CBO1_NON_REP_HRY</v>
      </c>
      <c r="BB6" t="str">
        <f>D7</f>
        <v>SSA_CCF_HRY_E_BEGIN_TITO_CLRS_NOM_LFM_1200_CBO1_NON_REP_HRY</v>
      </c>
      <c r="BC6" t="str">
        <f>D7</f>
        <v>SSA_CCF_HRY_E_BEGIN_TITO_CLRS_NOM_LFM_1200_CBO1_NON_REP_HRY</v>
      </c>
      <c r="BD6" t="str">
        <f>D7</f>
        <v>SSA_CCF_HRY_E_BEGIN_TITO_CLRS_NOM_LFM_1200_CBO1_NON_REP_HRY</v>
      </c>
    </row>
    <row r="7" spans="1:56" x14ac:dyDescent="0.25">
      <c r="A7" s="1" t="s">
        <v>58</v>
      </c>
      <c r="B7" s="1" t="s">
        <v>10</v>
      </c>
      <c r="C7" s="1" t="str">
        <f>VLOOKUP(B7,templateLookup!A:B,2,0)</f>
        <v>PrimeMbistVminSearchTestMethod</v>
      </c>
      <c r="D7" t="str">
        <f t="shared" ref="D7:D9" si="1">E7&amp;"_"&amp;F7&amp;"_"&amp;G7&amp;"_"&amp;H7&amp;"_"&amp;A7&amp;"_"&amp;I7&amp;"_"&amp;J7&amp;"_"&amp;K7&amp;"_"&amp;L7&amp;"_"&amp;M7&amp;"_"&amp;N7</f>
        <v>SSA_CCF_HRY_E_BEGIN_TITO_CLRS_NOM_LFM_1200_CBO1_NON_REP_HRY</v>
      </c>
      <c r="E7" t="s">
        <v>50</v>
      </c>
      <c r="F7" t="s">
        <v>68</v>
      </c>
      <c r="G7" t="s">
        <v>135</v>
      </c>
      <c r="H7" t="s">
        <v>136</v>
      </c>
      <c r="I7" t="s">
        <v>137</v>
      </c>
      <c r="J7" t="s">
        <v>1053</v>
      </c>
      <c r="K7" t="s">
        <v>138</v>
      </c>
      <c r="L7" t="s">
        <v>139</v>
      </c>
      <c r="M7">
        <v>1200</v>
      </c>
      <c r="N7" t="s">
        <v>276</v>
      </c>
      <c r="O7" t="s">
        <v>141</v>
      </c>
      <c r="P7" t="s">
        <v>592</v>
      </c>
      <c r="Q7" t="s">
        <v>197</v>
      </c>
      <c r="R7">
        <f>VLOOKUP(E7,binningRules!$B$6:$C$9,2,0)</f>
        <v>61</v>
      </c>
      <c r="S7">
        <v>10</v>
      </c>
      <c r="T7">
        <v>81</v>
      </c>
      <c r="U7">
        <v>1</v>
      </c>
      <c r="V7" t="b">
        <v>0</v>
      </c>
      <c r="W7" t="s">
        <v>272</v>
      </c>
      <c r="AJ7" t="s">
        <v>135</v>
      </c>
      <c r="AK7" t="s">
        <v>274</v>
      </c>
      <c r="AS7">
        <f t="shared" si="0"/>
        <v>10</v>
      </c>
      <c r="AT7" t="s">
        <v>275</v>
      </c>
      <c r="AU7" t="str">
        <f>D8</f>
        <v>SSA_CCF_HRY_E_BEGIN_TITO_CLRS_NOM_LFM_1200_CBO2_NON_REP_HRY</v>
      </c>
      <c r="AV7" t="str">
        <f>D8</f>
        <v>SSA_CCF_HRY_E_BEGIN_TITO_CLRS_NOM_LFM_1200_CBO2_NON_REP_HRY</v>
      </c>
      <c r="AW7" t="str">
        <f>D8</f>
        <v>SSA_CCF_HRY_E_BEGIN_TITO_CLRS_NOM_LFM_1200_CBO2_NON_REP_HRY</v>
      </c>
      <c r="AX7" t="str">
        <f>D8</f>
        <v>SSA_CCF_HRY_E_BEGIN_TITO_CLRS_NOM_LFM_1200_CBO2_NON_REP_HRY</v>
      </c>
      <c r="AY7" t="str">
        <f>D8</f>
        <v>SSA_CCF_HRY_E_BEGIN_TITO_CLRS_NOM_LFM_1200_CBO2_NON_REP_HRY</v>
      </c>
      <c r="AZ7" t="str">
        <f>D8</f>
        <v>SSA_CCF_HRY_E_BEGIN_TITO_CLRS_NOM_LFM_1200_CBO2_NON_REP_HRY</v>
      </c>
      <c r="BA7" t="str">
        <f>D8</f>
        <v>SSA_CCF_HRY_E_BEGIN_TITO_CLRS_NOM_LFM_1200_CBO2_NON_REP_HRY</v>
      </c>
      <c r="BB7" t="str">
        <f>D8</f>
        <v>SSA_CCF_HRY_E_BEGIN_TITO_CLRS_NOM_LFM_1200_CBO2_NON_REP_HRY</v>
      </c>
      <c r="BC7" t="str">
        <f>D8</f>
        <v>SSA_CCF_HRY_E_BEGIN_TITO_CLRS_NOM_LFM_1200_CBO2_NON_REP_HRY</v>
      </c>
      <c r="BD7" t="str">
        <f>D8</f>
        <v>SSA_CCF_HRY_E_BEGIN_TITO_CLRS_NOM_LFM_1200_CBO2_NON_REP_HRY</v>
      </c>
    </row>
    <row r="8" spans="1:56" x14ac:dyDescent="0.25">
      <c r="A8" s="1" t="s">
        <v>58</v>
      </c>
      <c r="B8" s="1" t="s">
        <v>10</v>
      </c>
      <c r="C8" s="1" t="str">
        <f>VLOOKUP(B8,templateLookup!A:B,2,0)</f>
        <v>PrimeMbistVminSearchTestMethod</v>
      </c>
      <c r="D8" t="str">
        <f t="shared" si="1"/>
        <v>SSA_CCF_HRY_E_BEGIN_TITO_CLRS_NOM_LFM_1200_CBO2_NON_REP_HRY</v>
      </c>
      <c r="E8" t="s">
        <v>50</v>
      </c>
      <c r="F8" t="s">
        <v>68</v>
      </c>
      <c r="G8" t="s">
        <v>135</v>
      </c>
      <c r="H8" t="s">
        <v>136</v>
      </c>
      <c r="I8" t="s">
        <v>137</v>
      </c>
      <c r="J8" t="s">
        <v>1053</v>
      </c>
      <c r="K8" t="s">
        <v>138</v>
      </c>
      <c r="L8" t="s">
        <v>139</v>
      </c>
      <c r="M8">
        <v>1200</v>
      </c>
      <c r="N8" t="s">
        <v>277</v>
      </c>
      <c r="O8" t="s">
        <v>141</v>
      </c>
      <c r="P8" t="s">
        <v>592</v>
      </c>
      <c r="Q8" t="s">
        <v>197</v>
      </c>
      <c r="R8">
        <f>VLOOKUP(E8,binningRules!$B$6:$C$9,2,0)</f>
        <v>61</v>
      </c>
      <c r="S8">
        <v>10</v>
      </c>
      <c r="T8">
        <v>82</v>
      </c>
      <c r="U8">
        <v>1</v>
      </c>
      <c r="V8" s="4" t="b">
        <v>0</v>
      </c>
      <c r="W8" t="s">
        <v>272</v>
      </c>
      <c r="AJ8" t="s">
        <v>135</v>
      </c>
      <c r="AK8" t="s">
        <v>274</v>
      </c>
      <c r="AS8">
        <f t="shared" ref="AS8:AS9" si="2">COUNTA(AU8:BD8)</f>
        <v>10</v>
      </c>
      <c r="AT8" t="s">
        <v>275</v>
      </c>
      <c r="AU8" t="str">
        <f>D9</f>
        <v>SSA_CCF_HRY_E_BEGIN_TITO_CLRS_NOM_LFM_1200_CBO3_NON_REP_HRY</v>
      </c>
      <c r="AV8" t="str">
        <f>D9</f>
        <v>SSA_CCF_HRY_E_BEGIN_TITO_CLRS_NOM_LFM_1200_CBO3_NON_REP_HRY</v>
      </c>
      <c r="AW8" t="str">
        <f>D9</f>
        <v>SSA_CCF_HRY_E_BEGIN_TITO_CLRS_NOM_LFM_1200_CBO3_NON_REP_HRY</v>
      </c>
      <c r="AX8" t="str">
        <f>D9</f>
        <v>SSA_CCF_HRY_E_BEGIN_TITO_CLRS_NOM_LFM_1200_CBO3_NON_REP_HRY</v>
      </c>
      <c r="AY8" t="str">
        <f>D9</f>
        <v>SSA_CCF_HRY_E_BEGIN_TITO_CLRS_NOM_LFM_1200_CBO3_NON_REP_HRY</v>
      </c>
      <c r="AZ8" t="str">
        <f>D9</f>
        <v>SSA_CCF_HRY_E_BEGIN_TITO_CLRS_NOM_LFM_1200_CBO3_NON_REP_HRY</v>
      </c>
      <c r="BA8" t="str">
        <f>D9</f>
        <v>SSA_CCF_HRY_E_BEGIN_TITO_CLRS_NOM_LFM_1200_CBO3_NON_REP_HRY</v>
      </c>
      <c r="BB8" t="str">
        <f>D9</f>
        <v>SSA_CCF_HRY_E_BEGIN_TITO_CLRS_NOM_LFM_1200_CBO3_NON_REP_HRY</v>
      </c>
      <c r="BC8" t="str">
        <f>D9</f>
        <v>SSA_CCF_HRY_E_BEGIN_TITO_CLRS_NOM_LFM_1200_CBO3_NON_REP_HRY</v>
      </c>
      <c r="BD8" t="str">
        <f>D9</f>
        <v>SSA_CCF_HRY_E_BEGIN_TITO_CLRS_NOM_LFM_1200_CBO3_NON_REP_HRY</v>
      </c>
    </row>
    <row r="9" spans="1:56" x14ac:dyDescent="0.25">
      <c r="A9" s="1" t="s">
        <v>58</v>
      </c>
      <c r="B9" s="1" t="s">
        <v>10</v>
      </c>
      <c r="C9" s="1" t="str">
        <f>VLOOKUP(B9,templateLookup!A:B,2,0)</f>
        <v>PrimeMbistVminSearchTestMethod</v>
      </c>
      <c r="D9" t="str">
        <f t="shared" si="1"/>
        <v>SSA_CCF_HRY_E_BEGIN_TITO_CLRS_NOM_LFM_1200_CBO3_NON_REP_HRY</v>
      </c>
      <c r="E9" t="s">
        <v>50</v>
      </c>
      <c r="F9" t="s">
        <v>68</v>
      </c>
      <c r="G9" t="s">
        <v>135</v>
      </c>
      <c r="H9" t="s">
        <v>136</v>
      </c>
      <c r="I9" t="s">
        <v>137</v>
      </c>
      <c r="J9" t="s">
        <v>1053</v>
      </c>
      <c r="K9" t="s">
        <v>138</v>
      </c>
      <c r="L9" t="s">
        <v>139</v>
      </c>
      <c r="M9">
        <v>1200</v>
      </c>
      <c r="N9" t="s">
        <v>278</v>
      </c>
      <c r="O9" t="s">
        <v>141</v>
      </c>
      <c r="P9" t="s">
        <v>592</v>
      </c>
      <c r="Q9" t="s">
        <v>197</v>
      </c>
      <c r="R9">
        <f>VLOOKUP(E9,binningRules!$B$6:$C$9,2,0)</f>
        <v>61</v>
      </c>
      <c r="S9">
        <v>10</v>
      </c>
      <c r="T9">
        <v>83</v>
      </c>
      <c r="U9">
        <v>1</v>
      </c>
      <c r="V9" t="b">
        <v>0</v>
      </c>
      <c r="W9" t="s">
        <v>272</v>
      </c>
      <c r="AJ9" t="s">
        <v>135</v>
      </c>
      <c r="AK9" t="s">
        <v>274</v>
      </c>
      <c r="AS9">
        <f t="shared" si="2"/>
        <v>10</v>
      </c>
      <c r="AT9" t="s">
        <v>275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</row>
    <row r="10" spans="1:56" x14ac:dyDescent="0.25">
      <c r="A10" s="38" t="s">
        <v>58</v>
      </c>
      <c r="B10" s="38" t="s">
        <v>6</v>
      </c>
      <c r="C10" s="38" t="str">
        <f>VLOOKUP(B10,templateLookup!A:B,2,0)</f>
        <v>COMPOSITE</v>
      </c>
      <c r="D10" s="22"/>
    </row>
    <row r="11" spans="1:56" x14ac:dyDescent="0.25">
      <c r="A11" s="38" t="s">
        <v>58</v>
      </c>
      <c r="B11" s="38" t="s">
        <v>5</v>
      </c>
      <c r="C11" s="38" t="str">
        <f>VLOOKUP(B11,templateLookup!A:B,2,0)</f>
        <v>COMPOSITE</v>
      </c>
      <c r="D11" s="22" t="s">
        <v>279</v>
      </c>
      <c r="F11" t="s">
        <v>68</v>
      </c>
      <c r="V11" s="4"/>
      <c r="AS11">
        <v>2</v>
      </c>
      <c r="AT11">
        <v>1</v>
      </c>
      <c r="AU11" t="str">
        <f>D41</f>
        <v>REPAIR</v>
      </c>
      <c r="AV11" t="str">
        <f>D41</f>
        <v>REPAIR</v>
      </c>
    </row>
    <row r="12" spans="1:56" x14ac:dyDescent="0.25">
      <c r="A12" s="1" t="s">
        <v>58</v>
      </c>
      <c r="B12" s="1" t="s">
        <v>10</v>
      </c>
      <c r="C12" s="1" t="str">
        <f>VLOOKUP(B12,templateLookup!A:B,2,0)</f>
        <v>PrimeMbistVminSearchTestMethod</v>
      </c>
      <c r="D12" t="str">
        <f t="shared" ref="D12:D39" si="3">E12&amp;"_"&amp;F12&amp;"_"&amp;G12&amp;"_"&amp;H12&amp;"_"&amp;A12&amp;"_"&amp;I12&amp;"_"&amp;J12&amp;"_"&amp;K12&amp;"_"&amp;L12&amp;"_"&amp;M12&amp;"_"&amp;N12</f>
        <v>SSA_CCF_HRY_E_BEGIN_TITO_CLRS_NOM_LFM_1200_CBO0_LLC_DAT_BISR_PMA0_BP0</v>
      </c>
      <c r="E12" t="s">
        <v>50</v>
      </c>
      <c r="F12" t="s">
        <v>68</v>
      </c>
      <c r="G12" t="s">
        <v>135</v>
      </c>
      <c r="H12" t="s">
        <v>136</v>
      </c>
      <c r="I12" t="s">
        <v>137</v>
      </c>
      <c r="J12" t="s">
        <v>1053</v>
      </c>
      <c r="K12" t="s">
        <v>138</v>
      </c>
      <c r="L12" t="s">
        <v>139</v>
      </c>
      <c r="M12">
        <v>1200</v>
      </c>
      <c r="N12" t="s">
        <v>280</v>
      </c>
      <c r="O12" t="s">
        <v>141</v>
      </c>
      <c r="P12" t="s">
        <v>592</v>
      </c>
      <c r="Q12" t="s">
        <v>281</v>
      </c>
      <c r="R12">
        <f>VLOOKUP(E12,binningRules!$B$6:$C$9,2,0)</f>
        <v>61</v>
      </c>
      <c r="S12">
        <v>10</v>
      </c>
      <c r="T12">
        <v>0</v>
      </c>
      <c r="U12">
        <v>-1</v>
      </c>
      <c r="V12" t="b">
        <v>0</v>
      </c>
      <c r="W12" t="s">
        <v>272</v>
      </c>
      <c r="AJ12" t="s">
        <v>135</v>
      </c>
      <c r="AK12" t="s">
        <v>274</v>
      </c>
      <c r="AS12">
        <f t="shared" ref="AS12:AS39" si="4">COUNTA(AU12:BD12)</f>
        <v>10</v>
      </c>
      <c r="AT12" t="s">
        <v>275</v>
      </c>
      <c r="AU12" t="str">
        <f t="shared" ref="AU12:AU38" si="5">D13</f>
        <v>SSA_CCF_RASTER_E_BEGIN_TITO_CLRS_NOM_LFM_1200_CBO0_LLC_DAT_RASTER</v>
      </c>
      <c r="AV12" t="str">
        <f>D14</f>
        <v>SSA_CCF_HRY_E_BEGIN_TITO_CLRS_NOM_LFM_1200_CBO0_LLC_TAG_BISR_PMA0_BP2</v>
      </c>
      <c r="AW12" t="str">
        <f>D14</f>
        <v>SSA_CCF_HRY_E_BEGIN_TITO_CLRS_NOM_LFM_1200_CBO0_LLC_TAG_BISR_PMA0_BP2</v>
      </c>
      <c r="AX12" t="str">
        <f>D14</f>
        <v>SSA_CCF_HRY_E_BEGIN_TITO_CLRS_NOM_LFM_1200_CBO0_LLC_TAG_BISR_PMA0_BP2</v>
      </c>
      <c r="AY12" t="str">
        <f>D14</f>
        <v>SSA_CCF_HRY_E_BEGIN_TITO_CLRS_NOM_LFM_1200_CBO0_LLC_TAG_BISR_PMA0_BP2</v>
      </c>
      <c r="AZ12" t="str">
        <f t="shared" ref="AZ12:AZ38" si="6">D13</f>
        <v>SSA_CCF_RASTER_E_BEGIN_TITO_CLRS_NOM_LFM_1200_CBO0_LLC_DAT_RASTER</v>
      </c>
      <c r="BA12" t="str">
        <f>D13</f>
        <v>SSA_CCF_RASTER_E_BEGIN_TITO_CLRS_NOM_LFM_1200_CBO0_LLC_DAT_RASTER</v>
      </c>
      <c r="BB12" t="str">
        <f>D13</f>
        <v>SSA_CCF_RASTER_E_BEGIN_TITO_CLRS_NOM_LFM_1200_CBO0_LLC_DAT_RASTER</v>
      </c>
      <c r="BC12" t="str">
        <f>$D13</f>
        <v>SSA_CCF_RASTER_E_BEGIN_TITO_CLRS_NOM_LFM_1200_CBO0_LLC_DAT_RASTER</v>
      </c>
      <c r="BD12" t="str">
        <f>$D13</f>
        <v>SSA_CCF_RASTER_E_BEGIN_TITO_CLRS_NOM_LFM_1200_CBO0_LLC_DAT_RASTER</v>
      </c>
    </row>
    <row r="13" spans="1:56" x14ac:dyDescent="0.25">
      <c r="A13" s="1" t="s">
        <v>58</v>
      </c>
      <c r="B13" s="1" t="s">
        <v>12</v>
      </c>
      <c r="C13" s="1" t="str">
        <f>VLOOKUP(B13,templateLookup!A:B,2,0)</f>
        <v>MbistRasterTC</v>
      </c>
      <c r="D13" t="str">
        <f t="shared" si="3"/>
        <v>SSA_CCF_RASTER_E_BEGIN_TITO_CLRS_NOM_LFM_1200_CBO0_LLC_DAT_RASTER</v>
      </c>
      <c r="E13" t="s">
        <v>50</v>
      </c>
      <c r="F13" t="s">
        <v>68</v>
      </c>
      <c r="G13" t="s">
        <v>219</v>
      </c>
      <c r="H13" t="s">
        <v>136</v>
      </c>
      <c r="I13" t="s">
        <v>137</v>
      </c>
      <c r="J13" t="s">
        <v>1053</v>
      </c>
      <c r="K13" t="s">
        <v>138</v>
      </c>
      <c r="L13" t="s">
        <v>139</v>
      </c>
      <c r="M13">
        <v>1200</v>
      </c>
      <c r="N13" t="s">
        <v>282</v>
      </c>
      <c r="O13" t="s">
        <v>141</v>
      </c>
      <c r="P13" t="s">
        <v>592</v>
      </c>
      <c r="Q13" t="s">
        <v>283</v>
      </c>
      <c r="R13">
        <f>VLOOKUP(E13,binningRules!$B$6:$C$9,2,0)</f>
        <v>61</v>
      </c>
      <c r="S13">
        <v>10</v>
      </c>
      <c r="T13">
        <v>1</v>
      </c>
      <c r="U13">
        <v>1</v>
      </c>
      <c r="V13" t="b">
        <v>0</v>
      </c>
      <c r="W13" t="s">
        <v>272</v>
      </c>
      <c r="AS13">
        <f t="shared" si="4"/>
        <v>6</v>
      </c>
      <c r="AT13">
        <v>1</v>
      </c>
      <c r="AU13" t="str">
        <f t="shared" si="5"/>
        <v>SSA_CCF_HRY_E_BEGIN_TITO_CLRS_NOM_LFM_1200_CBO0_LLC_TAG_BISR_PMA0_BP2</v>
      </c>
      <c r="AV13" t="str">
        <f>D14</f>
        <v>SSA_CCF_HRY_E_BEGIN_TITO_CLRS_NOM_LFM_1200_CBO0_LLC_TAG_BISR_PMA0_BP2</v>
      </c>
      <c r="AW13" t="str">
        <f>D14</f>
        <v>SSA_CCF_HRY_E_BEGIN_TITO_CLRS_NOM_LFM_1200_CBO0_LLC_TAG_BISR_PMA0_BP2</v>
      </c>
      <c r="AX13" t="str">
        <f>D14</f>
        <v>SSA_CCF_HRY_E_BEGIN_TITO_CLRS_NOM_LFM_1200_CBO0_LLC_TAG_BISR_PMA0_BP2</v>
      </c>
      <c r="AY13" t="str">
        <f>D14</f>
        <v>SSA_CCF_HRY_E_BEGIN_TITO_CLRS_NOM_LFM_1200_CBO0_LLC_TAG_BISR_PMA0_BP2</v>
      </c>
      <c r="AZ13" t="str">
        <f t="shared" si="6"/>
        <v>SSA_CCF_HRY_E_BEGIN_TITO_CLRS_NOM_LFM_1200_CBO0_LLC_TAG_BISR_PMA0_BP2</v>
      </c>
    </row>
    <row r="14" spans="1:56" x14ac:dyDescent="0.25">
      <c r="A14" s="1" t="s">
        <v>58</v>
      </c>
      <c r="B14" s="1" t="s">
        <v>10</v>
      </c>
      <c r="C14" s="1" t="str">
        <f>VLOOKUP(B14,templateLookup!A:B,2,0)</f>
        <v>PrimeMbistVminSearchTestMethod</v>
      </c>
      <c r="D14" t="str">
        <f t="shared" si="3"/>
        <v>SSA_CCF_HRY_E_BEGIN_TITO_CLRS_NOM_LFM_1200_CBO0_LLC_TAG_BISR_PMA0_BP2</v>
      </c>
      <c r="E14" t="s">
        <v>50</v>
      </c>
      <c r="F14" t="s">
        <v>68</v>
      </c>
      <c r="G14" t="s">
        <v>135</v>
      </c>
      <c r="H14" t="s">
        <v>136</v>
      </c>
      <c r="I14" t="s">
        <v>137</v>
      </c>
      <c r="J14" t="s">
        <v>1053</v>
      </c>
      <c r="K14" t="s">
        <v>138</v>
      </c>
      <c r="L14" t="s">
        <v>139</v>
      </c>
      <c r="M14">
        <v>1200</v>
      </c>
      <c r="N14" t="s">
        <v>284</v>
      </c>
      <c r="O14" t="s">
        <v>141</v>
      </c>
      <c r="P14" t="s">
        <v>592</v>
      </c>
      <c r="Q14" t="s">
        <v>285</v>
      </c>
      <c r="R14">
        <f>VLOOKUP(E14,binningRules!$B$6:$C$9,2,0)</f>
        <v>61</v>
      </c>
      <c r="S14">
        <v>10</v>
      </c>
      <c r="T14">
        <v>2</v>
      </c>
      <c r="U14">
        <v>-1</v>
      </c>
      <c r="V14" s="4" t="b">
        <v>0</v>
      </c>
      <c r="W14" t="s">
        <v>272</v>
      </c>
      <c r="AJ14" t="s">
        <v>135</v>
      </c>
      <c r="AK14" t="s">
        <v>274</v>
      </c>
      <c r="AS14">
        <f t="shared" si="4"/>
        <v>10</v>
      </c>
      <c r="AT14" t="s">
        <v>275</v>
      </c>
      <c r="AU14" t="str">
        <f t="shared" si="5"/>
        <v>SSA_CCF_RASTER_E_BEGIN_TITO_CLRS_NOM_LFM_1200_CBO0_LLC_TAG_RASTER</v>
      </c>
      <c r="AV14" t="str">
        <f>D16</f>
        <v>SSA_CCF_HRY_E_BEGIN_TITO_SAN_NOM_LFM_1200_CBO0_SAR_BISR_PMA0_BP6</v>
      </c>
      <c r="AW14" t="str">
        <f>D16</f>
        <v>SSA_CCF_HRY_E_BEGIN_TITO_SAN_NOM_LFM_1200_CBO0_SAR_BISR_PMA0_BP6</v>
      </c>
      <c r="AX14" t="str">
        <f>D16</f>
        <v>SSA_CCF_HRY_E_BEGIN_TITO_SAN_NOM_LFM_1200_CBO0_SAR_BISR_PMA0_BP6</v>
      </c>
      <c r="AY14" t="str">
        <f>D16</f>
        <v>SSA_CCF_HRY_E_BEGIN_TITO_SAN_NOM_LFM_1200_CBO0_SAR_BISR_PMA0_BP6</v>
      </c>
      <c r="AZ14" t="str">
        <f t="shared" si="6"/>
        <v>SSA_CCF_RASTER_E_BEGIN_TITO_CLRS_NOM_LFM_1200_CBO0_LLC_TAG_RASTER</v>
      </c>
      <c r="BA14" t="str">
        <f>D15</f>
        <v>SSA_CCF_RASTER_E_BEGIN_TITO_CLRS_NOM_LFM_1200_CBO0_LLC_TAG_RASTER</v>
      </c>
      <c r="BB14" t="str">
        <f>D15</f>
        <v>SSA_CCF_RASTER_E_BEGIN_TITO_CLRS_NOM_LFM_1200_CBO0_LLC_TAG_RASTER</v>
      </c>
      <c r="BC14" t="str">
        <f>D15</f>
        <v>SSA_CCF_RASTER_E_BEGIN_TITO_CLRS_NOM_LFM_1200_CBO0_LLC_TAG_RASTER</v>
      </c>
      <c r="BD14" t="str">
        <f>$D15</f>
        <v>SSA_CCF_RASTER_E_BEGIN_TITO_CLRS_NOM_LFM_1200_CBO0_LLC_TAG_RASTER</v>
      </c>
    </row>
    <row r="15" spans="1:56" x14ac:dyDescent="0.25">
      <c r="A15" s="1" t="s">
        <v>58</v>
      </c>
      <c r="B15" s="1" t="s">
        <v>12</v>
      </c>
      <c r="C15" s="1" t="str">
        <f>VLOOKUP(B15,templateLookup!A:B,2,0)</f>
        <v>MbistRasterTC</v>
      </c>
      <c r="D15" t="str">
        <f t="shared" si="3"/>
        <v>SSA_CCF_RASTER_E_BEGIN_TITO_CLRS_NOM_LFM_1200_CBO0_LLC_TAG_RASTER</v>
      </c>
      <c r="E15" t="s">
        <v>50</v>
      </c>
      <c r="F15" t="s">
        <v>68</v>
      </c>
      <c r="G15" t="s">
        <v>219</v>
      </c>
      <c r="H15" t="s">
        <v>136</v>
      </c>
      <c r="I15" t="s">
        <v>137</v>
      </c>
      <c r="J15" t="s">
        <v>1053</v>
      </c>
      <c r="K15" t="s">
        <v>138</v>
      </c>
      <c r="L15" t="s">
        <v>139</v>
      </c>
      <c r="M15">
        <v>1200</v>
      </c>
      <c r="N15" t="s">
        <v>286</v>
      </c>
      <c r="O15" t="s">
        <v>141</v>
      </c>
      <c r="P15" t="s">
        <v>592</v>
      </c>
      <c r="Q15" t="s">
        <v>283</v>
      </c>
      <c r="R15">
        <f>VLOOKUP(E15,binningRules!$B$6:$C$9,2,0)</f>
        <v>61</v>
      </c>
      <c r="S15">
        <v>10</v>
      </c>
      <c r="T15">
        <v>3</v>
      </c>
      <c r="U15">
        <v>1</v>
      </c>
      <c r="V15" t="b">
        <v>0</v>
      </c>
      <c r="W15" t="s">
        <v>272</v>
      </c>
      <c r="AS15">
        <f t="shared" si="4"/>
        <v>6</v>
      </c>
      <c r="AT15">
        <v>1</v>
      </c>
      <c r="AU15" t="str">
        <f t="shared" si="5"/>
        <v>SSA_CCF_HRY_E_BEGIN_TITO_SAN_NOM_LFM_1200_CBO0_SAR_BISR_PMA0_BP6</v>
      </c>
      <c r="AV15" t="str">
        <f>D16</f>
        <v>SSA_CCF_HRY_E_BEGIN_TITO_SAN_NOM_LFM_1200_CBO0_SAR_BISR_PMA0_BP6</v>
      </c>
      <c r="AW15" t="str">
        <f>D16</f>
        <v>SSA_CCF_HRY_E_BEGIN_TITO_SAN_NOM_LFM_1200_CBO0_SAR_BISR_PMA0_BP6</v>
      </c>
      <c r="AX15" t="str">
        <f>D16</f>
        <v>SSA_CCF_HRY_E_BEGIN_TITO_SAN_NOM_LFM_1200_CBO0_SAR_BISR_PMA0_BP6</v>
      </c>
      <c r="AY15" t="str">
        <f>D16</f>
        <v>SSA_CCF_HRY_E_BEGIN_TITO_SAN_NOM_LFM_1200_CBO0_SAR_BISR_PMA0_BP6</v>
      </c>
      <c r="AZ15" t="str">
        <f t="shared" si="6"/>
        <v>SSA_CCF_HRY_E_BEGIN_TITO_SAN_NOM_LFM_1200_CBO0_SAR_BISR_PMA0_BP6</v>
      </c>
    </row>
    <row r="16" spans="1:56" x14ac:dyDescent="0.25">
      <c r="A16" s="1" t="s">
        <v>58</v>
      </c>
      <c r="B16" s="1" t="s">
        <v>10</v>
      </c>
      <c r="C16" s="1" t="str">
        <f>VLOOKUP(B16,templateLookup!A:B,2,0)</f>
        <v>PrimeMbistVminSearchTestMethod</v>
      </c>
      <c r="D16" t="str">
        <f t="shared" si="3"/>
        <v>SSA_CCF_HRY_E_BEGIN_TITO_SAN_NOM_LFM_1200_CBO0_SAR_BISR_PMA0_BP6</v>
      </c>
      <c r="E16" t="s">
        <v>50</v>
      </c>
      <c r="F16" t="s">
        <v>68</v>
      </c>
      <c r="G16" t="s">
        <v>135</v>
      </c>
      <c r="H16" t="s">
        <v>136</v>
      </c>
      <c r="I16" t="s">
        <v>137</v>
      </c>
      <c r="J16" t="s">
        <v>702</v>
      </c>
      <c r="K16" t="s">
        <v>138</v>
      </c>
      <c r="L16" t="s">
        <v>139</v>
      </c>
      <c r="M16">
        <v>1200</v>
      </c>
      <c r="N16" t="s">
        <v>287</v>
      </c>
      <c r="O16" t="s">
        <v>141</v>
      </c>
      <c r="P16" t="s">
        <v>592</v>
      </c>
      <c r="Q16" t="s">
        <v>288</v>
      </c>
      <c r="R16">
        <f>VLOOKUP(E16,binningRules!$B$6:$C$9,2,0)</f>
        <v>61</v>
      </c>
      <c r="S16">
        <v>10</v>
      </c>
      <c r="T16">
        <v>4</v>
      </c>
      <c r="U16">
        <v>-1</v>
      </c>
      <c r="V16" t="b">
        <v>0</v>
      </c>
      <c r="W16" t="s">
        <v>289</v>
      </c>
      <c r="AJ16" t="s">
        <v>135</v>
      </c>
      <c r="AK16" t="s">
        <v>274</v>
      </c>
      <c r="AS16">
        <f t="shared" si="4"/>
        <v>10</v>
      </c>
      <c r="AT16" t="s">
        <v>275</v>
      </c>
      <c r="AU16" t="str">
        <f t="shared" si="5"/>
        <v>SSA_CCF_RASTER_E_BEGIN_TITO_SAN_NOM_LFM_1200_CBO0_SAR_RASTER</v>
      </c>
      <c r="AV16" t="str">
        <f>D18</f>
        <v>LSA_CCF_HRY_E_BEGIN_TITO_CLR_NOM_LFM_1200_CBO0_LSA_ALL_PMA0_BP4</v>
      </c>
      <c r="AW16" t="str">
        <f>D18</f>
        <v>LSA_CCF_HRY_E_BEGIN_TITO_CLR_NOM_LFM_1200_CBO0_LSA_ALL_PMA0_BP4</v>
      </c>
      <c r="AX16" t="str">
        <f>D18</f>
        <v>LSA_CCF_HRY_E_BEGIN_TITO_CLR_NOM_LFM_1200_CBO0_LSA_ALL_PMA0_BP4</v>
      </c>
      <c r="AY16" t="str">
        <f>D18</f>
        <v>LSA_CCF_HRY_E_BEGIN_TITO_CLR_NOM_LFM_1200_CBO0_LSA_ALL_PMA0_BP4</v>
      </c>
      <c r="AZ16" t="str">
        <f t="shared" si="6"/>
        <v>SSA_CCF_RASTER_E_BEGIN_TITO_SAN_NOM_LFM_1200_CBO0_SAR_RASTER</v>
      </c>
      <c r="BA16" t="str">
        <f>D17</f>
        <v>SSA_CCF_RASTER_E_BEGIN_TITO_SAN_NOM_LFM_1200_CBO0_SAR_RASTER</v>
      </c>
      <c r="BB16" t="str">
        <f>D17</f>
        <v>SSA_CCF_RASTER_E_BEGIN_TITO_SAN_NOM_LFM_1200_CBO0_SAR_RASTER</v>
      </c>
      <c r="BC16" t="str">
        <f>D17</f>
        <v>SSA_CCF_RASTER_E_BEGIN_TITO_SAN_NOM_LFM_1200_CBO0_SAR_RASTER</v>
      </c>
      <c r="BD16" t="str">
        <f>$D17</f>
        <v>SSA_CCF_RASTER_E_BEGIN_TITO_SAN_NOM_LFM_1200_CBO0_SAR_RASTER</v>
      </c>
    </row>
    <row r="17" spans="1:56" x14ac:dyDescent="0.25">
      <c r="A17" s="1" t="s">
        <v>58</v>
      </c>
      <c r="B17" s="1" t="s">
        <v>12</v>
      </c>
      <c r="C17" s="1" t="str">
        <f>VLOOKUP(B17,templateLookup!A:B,2,0)</f>
        <v>MbistRasterTC</v>
      </c>
      <c r="D17" t="str">
        <f t="shared" si="3"/>
        <v>SSA_CCF_RASTER_E_BEGIN_TITO_SAN_NOM_LFM_1200_CBO0_SAR_RASTER</v>
      </c>
      <c r="E17" t="s">
        <v>50</v>
      </c>
      <c r="F17" t="s">
        <v>68</v>
      </c>
      <c r="G17" t="s">
        <v>219</v>
      </c>
      <c r="H17" t="s">
        <v>136</v>
      </c>
      <c r="I17" t="s">
        <v>137</v>
      </c>
      <c r="J17" t="s">
        <v>702</v>
      </c>
      <c r="K17" t="s">
        <v>138</v>
      </c>
      <c r="L17" t="s">
        <v>139</v>
      </c>
      <c r="M17">
        <v>1200</v>
      </c>
      <c r="N17" t="s">
        <v>290</v>
      </c>
      <c r="O17" t="s">
        <v>141</v>
      </c>
      <c r="P17" t="s">
        <v>592</v>
      </c>
      <c r="Q17" t="s">
        <v>283</v>
      </c>
      <c r="R17">
        <f>VLOOKUP(E17,binningRules!$B$6:$C$9,2,0)</f>
        <v>61</v>
      </c>
      <c r="S17">
        <v>10</v>
      </c>
      <c r="T17">
        <v>5</v>
      </c>
      <c r="U17">
        <v>1</v>
      </c>
      <c r="V17" s="4" t="b">
        <v>0</v>
      </c>
      <c r="W17" t="s">
        <v>289</v>
      </c>
      <c r="AS17">
        <f t="shared" si="4"/>
        <v>6</v>
      </c>
      <c r="AT17">
        <v>1</v>
      </c>
      <c r="AU17" t="str">
        <f t="shared" si="5"/>
        <v>LSA_CCF_HRY_E_BEGIN_TITO_CLR_NOM_LFM_1200_CBO0_LSA_ALL_PMA0_BP4</v>
      </c>
      <c r="AV17" t="str">
        <f>D18</f>
        <v>LSA_CCF_HRY_E_BEGIN_TITO_CLR_NOM_LFM_1200_CBO0_LSA_ALL_PMA0_BP4</v>
      </c>
      <c r="AW17" t="str">
        <f>D18</f>
        <v>LSA_CCF_HRY_E_BEGIN_TITO_CLR_NOM_LFM_1200_CBO0_LSA_ALL_PMA0_BP4</v>
      </c>
      <c r="AX17" t="str">
        <f>D18</f>
        <v>LSA_CCF_HRY_E_BEGIN_TITO_CLR_NOM_LFM_1200_CBO0_LSA_ALL_PMA0_BP4</v>
      </c>
      <c r="AY17" t="str">
        <f>D18</f>
        <v>LSA_CCF_HRY_E_BEGIN_TITO_CLR_NOM_LFM_1200_CBO0_LSA_ALL_PMA0_BP4</v>
      </c>
      <c r="AZ17" t="str">
        <f t="shared" si="6"/>
        <v>LSA_CCF_HRY_E_BEGIN_TITO_CLR_NOM_LFM_1200_CBO0_LSA_ALL_PMA0_BP4</v>
      </c>
    </row>
    <row r="18" spans="1:56" x14ac:dyDescent="0.25">
      <c r="A18" s="1" t="s">
        <v>58</v>
      </c>
      <c r="B18" s="1" t="s">
        <v>10</v>
      </c>
      <c r="C18" s="1" t="str">
        <f>VLOOKUP(B18,templateLookup!A:B,2,0)</f>
        <v>PrimeMbistVminSearchTestMethod</v>
      </c>
      <c r="D18" t="str">
        <f t="shared" si="3"/>
        <v>LSA_CCF_HRY_E_BEGIN_TITO_CLR_NOM_LFM_1200_CBO0_LSA_ALL_PMA0_BP4</v>
      </c>
      <c r="E18" t="s">
        <v>51</v>
      </c>
      <c r="F18" t="s">
        <v>68</v>
      </c>
      <c r="G18" t="s">
        <v>135</v>
      </c>
      <c r="H18" t="s">
        <v>136</v>
      </c>
      <c r="I18" t="s">
        <v>137</v>
      </c>
      <c r="J18" t="s">
        <v>291</v>
      </c>
      <c r="K18" t="s">
        <v>138</v>
      </c>
      <c r="L18" t="s">
        <v>139</v>
      </c>
      <c r="M18">
        <v>1200</v>
      </c>
      <c r="N18" t="s">
        <v>292</v>
      </c>
      <c r="O18" t="s">
        <v>141</v>
      </c>
      <c r="P18" t="s">
        <v>592</v>
      </c>
      <c r="Q18" t="s">
        <v>293</v>
      </c>
      <c r="R18">
        <f>VLOOKUP(E18,binningRules!$B$6:$C$9,2,0)</f>
        <v>21</v>
      </c>
      <c r="S18">
        <v>10</v>
      </c>
      <c r="T18">
        <v>6</v>
      </c>
      <c r="U18">
        <v>-1</v>
      </c>
      <c r="V18" t="b">
        <v>0</v>
      </c>
      <c r="W18" t="s">
        <v>272</v>
      </c>
      <c r="AJ18" t="s">
        <v>135</v>
      </c>
      <c r="AK18" t="s">
        <v>274</v>
      </c>
      <c r="AS18">
        <f t="shared" si="4"/>
        <v>10</v>
      </c>
      <c r="AT18" t="s">
        <v>275</v>
      </c>
      <c r="AU18" t="str">
        <f t="shared" si="5"/>
        <v>LSA_CCF_RASTER_E_BEGIN_TITO_CLR_NOM_LFM_1200_CBO0_LSA_ALL</v>
      </c>
      <c r="AV18" t="str">
        <f>D20</f>
        <v>SSA_CCF_HRY_E_BEGIN_TITO_CLRS_NOM_LFM_1200_CBO1_LLC_DAT_BISR_PMA0_BP1</v>
      </c>
      <c r="AW18" t="str">
        <f>D20</f>
        <v>SSA_CCF_HRY_E_BEGIN_TITO_CLRS_NOM_LFM_1200_CBO1_LLC_DAT_BISR_PMA0_BP1</v>
      </c>
      <c r="AX18" t="str">
        <f>D20</f>
        <v>SSA_CCF_HRY_E_BEGIN_TITO_CLRS_NOM_LFM_1200_CBO1_LLC_DAT_BISR_PMA0_BP1</v>
      </c>
      <c r="AY18" t="str">
        <f>D20</f>
        <v>SSA_CCF_HRY_E_BEGIN_TITO_CLRS_NOM_LFM_1200_CBO1_LLC_DAT_BISR_PMA0_BP1</v>
      </c>
      <c r="AZ18" t="str">
        <f t="shared" si="6"/>
        <v>LSA_CCF_RASTER_E_BEGIN_TITO_CLR_NOM_LFM_1200_CBO0_LSA_ALL</v>
      </c>
      <c r="BA18" t="str">
        <f>D19</f>
        <v>LSA_CCF_RASTER_E_BEGIN_TITO_CLR_NOM_LFM_1200_CBO0_LSA_ALL</v>
      </c>
      <c r="BB18" t="str">
        <f>D19</f>
        <v>LSA_CCF_RASTER_E_BEGIN_TITO_CLR_NOM_LFM_1200_CBO0_LSA_ALL</v>
      </c>
      <c r="BC18" t="str">
        <f>D19</f>
        <v>LSA_CCF_RASTER_E_BEGIN_TITO_CLR_NOM_LFM_1200_CBO0_LSA_ALL</v>
      </c>
      <c r="BD18" t="str">
        <f>$D19</f>
        <v>LSA_CCF_RASTER_E_BEGIN_TITO_CLR_NOM_LFM_1200_CBO0_LSA_ALL</v>
      </c>
    </row>
    <row r="19" spans="1:56" x14ac:dyDescent="0.25">
      <c r="A19" s="1" t="s">
        <v>58</v>
      </c>
      <c r="B19" s="1" t="s">
        <v>12</v>
      </c>
      <c r="C19" s="1" t="str">
        <f>VLOOKUP(B19,templateLookup!A:B,2,0)</f>
        <v>MbistRasterTC</v>
      </c>
      <c r="D19" t="str">
        <f t="shared" si="3"/>
        <v>LSA_CCF_RASTER_E_BEGIN_TITO_CLR_NOM_LFM_1200_CBO0_LSA_ALL</v>
      </c>
      <c r="E19" t="s">
        <v>51</v>
      </c>
      <c r="F19" t="s">
        <v>68</v>
      </c>
      <c r="G19" t="s">
        <v>219</v>
      </c>
      <c r="H19" t="s">
        <v>136</v>
      </c>
      <c r="I19" t="s">
        <v>137</v>
      </c>
      <c r="J19" t="s">
        <v>291</v>
      </c>
      <c r="K19" t="s">
        <v>138</v>
      </c>
      <c r="L19" t="s">
        <v>139</v>
      </c>
      <c r="M19">
        <v>1200</v>
      </c>
      <c r="N19" t="s">
        <v>294</v>
      </c>
      <c r="O19" t="s">
        <v>141</v>
      </c>
      <c r="P19" t="s">
        <v>592</v>
      </c>
      <c r="Q19" t="s">
        <v>283</v>
      </c>
      <c r="R19">
        <f>VLOOKUP(E19,binningRules!$B$6:$C$9,2,0)</f>
        <v>21</v>
      </c>
      <c r="S19">
        <v>10</v>
      </c>
      <c r="T19">
        <v>7</v>
      </c>
      <c r="U19">
        <v>1</v>
      </c>
      <c r="V19" t="b">
        <v>0</v>
      </c>
      <c r="W19" t="s">
        <v>272</v>
      </c>
      <c r="AS19">
        <f t="shared" si="4"/>
        <v>6</v>
      </c>
      <c r="AT19">
        <v>1</v>
      </c>
      <c r="AU19" t="str">
        <f t="shared" si="5"/>
        <v>SSA_CCF_HRY_E_BEGIN_TITO_CLRS_NOM_LFM_1200_CBO1_LLC_DAT_BISR_PMA0_BP1</v>
      </c>
      <c r="AV19" t="str">
        <f>D20</f>
        <v>SSA_CCF_HRY_E_BEGIN_TITO_CLRS_NOM_LFM_1200_CBO1_LLC_DAT_BISR_PMA0_BP1</v>
      </c>
      <c r="AW19" t="str">
        <f>D20</f>
        <v>SSA_CCF_HRY_E_BEGIN_TITO_CLRS_NOM_LFM_1200_CBO1_LLC_DAT_BISR_PMA0_BP1</v>
      </c>
      <c r="AX19" t="str">
        <f>D20</f>
        <v>SSA_CCF_HRY_E_BEGIN_TITO_CLRS_NOM_LFM_1200_CBO1_LLC_DAT_BISR_PMA0_BP1</v>
      </c>
      <c r="AY19" t="str">
        <f>D20</f>
        <v>SSA_CCF_HRY_E_BEGIN_TITO_CLRS_NOM_LFM_1200_CBO1_LLC_DAT_BISR_PMA0_BP1</v>
      </c>
      <c r="AZ19" t="str">
        <f t="shared" si="6"/>
        <v>SSA_CCF_HRY_E_BEGIN_TITO_CLRS_NOM_LFM_1200_CBO1_LLC_DAT_BISR_PMA0_BP1</v>
      </c>
    </row>
    <row r="20" spans="1:56" x14ac:dyDescent="0.25">
      <c r="A20" s="1" t="s">
        <v>58</v>
      </c>
      <c r="B20" s="1" t="s">
        <v>10</v>
      </c>
      <c r="C20" s="1" t="str">
        <f>VLOOKUP(B20,templateLookup!A:B,2,0)</f>
        <v>PrimeMbistVminSearchTestMethod</v>
      </c>
      <c r="D20" t="str">
        <f t="shared" si="3"/>
        <v>SSA_CCF_HRY_E_BEGIN_TITO_CLRS_NOM_LFM_1200_CBO1_LLC_DAT_BISR_PMA0_BP1</v>
      </c>
      <c r="E20" t="s">
        <v>50</v>
      </c>
      <c r="F20" t="s">
        <v>68</v>
      </c>
      <c r="G20" t="s">
        <v>135</v>
      </c>
      <c r="H20" t="s">
        <v>136</v>
      </c>
      <c r="I20" t="s">
        <v>137</v>
      </c>
      <c r="J20" t="s">
        <v>1053</v>
      </c>
      <c r="K20" t="s">
        <v>138</v>
      </c>
      <c r="L20" t="s">
        <v>139</v>
      </c>
      <c r="M20">
        <v>1200</v>
      </c>
      <c r="N20" t="s">
        <v>295</v>
      </c>
      <c r="O20" t="s">
        <v>141</v>
      </c>
      <c r="P20" t="s">
        <v>592</v>
      </c>
      <c r="Q20" t="s">
        <v>296</v>
      </c>
      <c r="R20">
        <f>VLOOKUP(E20,binningRules!$B$6:$C$9,2,0)</f>
        <v>61</v>
      </c>
      <c r="S20">
        <v>10</v>
      </c>
      <c r="T20">
        <v>8</v>
      </c>
      <c r="U20">
        <v>-1</v>
      </c>
      <c r="V20" s="4" t="b">
        <v>0</v>
      </c>
      <c r="W20" t="s">
        <v>272</v>
      </c>
      <c r="AJ20" t="s">
        <v>135</v>
      </c>
      <c r="AK20" t="s">
        <v>274</v>
      </c>
      <c r="AS20">
        <f t="shared" si="4"/>
        <v>10</v>
      </c>
      <c r="AT20" t="s">
        <v>275</v>
      </c>
      <c r="AU20" t="str">
        <f t="shared" si="5"/>
        <v>SSA_CCF_RASTER_E_BEGIN_TITO_CLRS_NOM_LFM_1200_CBO1_LLC_DAT_RASTER</v>
      </c>
      <c r="AV20" t="str">
        <f>D22</f>
        <v>SSA_CCF_HRY_E_BEGIN_TITO_CLRS_NOM_LFM_1200_CBO1_LLC_TAG_BISR_PMA0_BP3</v>
      </c>
      <c r="AW20" t="str">
        <f>D22</f>
        <v>SSA_CCF_HRY_E_BEGIN_TITO_CLRS_NOM_LFM_1200_CBO1_LLC_TAG_BISR_PMA0_BP3</v>
      </c>
      <c r="AX20" t="str">
        <f>D22</f>
        <v>SSA_CCF_HRY_E_BEGIN_TITO_CLRS_NOM_LFM_1200_CBO1_LLC_TAG_BISR_PMA0_BP3</v>
      </c>
      <c r="AY20" t="str">
        <f>D22</f>
        <v>SSA_CCF_HRY_E_BEGIN_TITO_CLRS_NOM_LFM_1200_CBO1_LLC_TAG_BISR_PMA0_BP3</v>
      </c>
      <c r="AZ20" t="str">
        <f t="shared" si="6"/>
        <v>SSA_CCF_RASTER_E_BEGIN_TITO_CLRS_NOM_LFM_1200_CBO1_LLC_DAT_RASTER</v>
      </c>
      <c r="BA20" t="str">
        <f>D21</f>
        <v>SSA_CCF_RASTER_E_BEGIN_TITO_CLRS_NOM_LFM_1200_CBO1_LLC_DAT_RASTER</v>
      </c>
      <c r="BB20" t="str">
        <f>D21</f>
        <v>SSA_CCF_RASTER_E_BEGIN_TITO_CLRS_NOM_LFM_1200_CBO1_LLC_DAT_RASTER</v>
      </c>
      <c r="BC20" t="str">
        <f>D21</f>
        <v>SSA_CCF_RASTER_E_BEGIN_TITO_CLRS_NOM_LFM_1200_CBO1_LLC_DAT_RASTER</v>
      </c>
      <c r="BD20" t="str">
        <f>$D21</f>
        <v>SSA_CCF_RASTER_E_BEGIN_TITO_CLRS_NOM_LFM_1200_CBO1_LLC_DAT_RASTER</v>
      </c>
    </row>
    <row r="21" spans="1:56" x14ac:dyDescent="0.25">
      <c r="A21" s="1" t="s">
        <v>58</v>
      </c>
      <c r="B21" s="1" t="s">
        <v>12</v>
      </c>
      <c r="C21" s="1" t="str">
        <f>VLOOKUP(B21,templateLookup!A:B,2,0)</f>
        <v>MbistRasterTC</v>
      </c>
      <c r="D21" t="str">
        <f t="shared" si="3"/>
        <v>SSA_CCF_RASTER_E_BEGIN_TITO_CLRS_NOM_LFM_1200_CBO1_LLC_DAT_RASTER</v>
      </c>
      <c r="E21" t="s">
        <v>50</v>
      </c>
      <c r="F21" t="s">
        <v>68</v>
      </c>
      <c r="G21" t="s">
        <v>219</v>
      </c>
      <c r="H21" t="s">
        <v>136</v>
      </c>
      <c r="I21" t="s">
        <v>137</v>
      </c>
      <c r="J21" t="s">
        <v>1053</v>
      </c>
      <c r="K21" t="s">
        <v>138</v>
      </c>
      <c r="L21" t="s">
        <v>139</v>
      </c>
      <c r="M21">
        <v>1200</v>
      </c>
      <c r="N21" t="s">
        <v>297</v>
      </c>
      <c r="O21" t="s">
        <v>141</v>
      </c>
      <c r="P21" t="s">
        <v>592</v>
      </c>
      <c r="Q21" t="s">
        <v>283</v>
      </c>
      <c r="R21">
        <f>VLOOKUP(E21,binningRules!$B$6:$C$9,2,0)</f>
        <v>61</v>
      </c>
      <c r="S21">
        <v>10</v>
      </c>
      <c r="T21">
        <v>9</v>
      </c>
      <c r="U21">
        <v>1</v>
      </c>
      <c r="V21" t="b">
        <v>0</v>
      </c>
      <c r="W21" t="s">
        <v>272</v>
      </c>
      <c r="AS21">
        <f t="shared" si="4"/>
        <v>6</v>
      </c>
      <c r="AT21">
        <v>1</v>
      </c>
      <c r="AU21" t="str">
        <f t="shared" si="5"/>
        <v>SSA_CCF_HRY_E_BEGIN_TITO_CLRS_NOM_LFM_1200_CBO1_LLC_TAG_BISR_PMA0_BP3</v>
      </c>
      <c r="AV21" t="str">
        <f>D22</f>
        <v>SSA_CCF_HRY_E_BEGIN_TITO_CLRS_NOM_LFM_1200_CBO1_LLC_TAG_BISR_PMA0_BP3</v>
      </c>
      <c r="AW21" t="str">
        <f>D22</f>
        <v>SSA_CCF_HRY_E_BEGIN_TITO_CLRS_NOM_LFM_1200_CBO1_LLC_TAG_BISR_PMA0_BP3</v>
      </c>
      <c r="AX21" t="str">
        <f>D22</f>
        <v>SSA_CCF_HRY_E_BEGIN_TITO_CLRS_NOM_LFM_1200_CBO1_LLC_TAG_BISR_PMA0_BP3</v>
      </c>
      <c r="AY21" t="str">
        <f>D22</f>
        <v>SSA_CCF_HRY_E_BEGIN_TITO_CLRS_NOM_LFM_1200_CBO1_LLC_TAG_BISR_PMA0_BP3</v>
      </c>
      <c r="AZ21" t="str">
        <f t="shared" si="6"/>
        <v>SSA_CCF_HRY_E_BEGIN_TITO_CLRS_NOM_LFM_1200_CBO1_LLC_TAG_BISR_PMA0_BP3</v>
      </c>
    </row>
    <row r="22" spans="1:56" x14ac:dyDescent="0.25">
      <c r="A22" s="1" t="s">
        <v>58</v>
      </c>
      <c r="B22" s="1" t="s">
        <v>10</v>
      </c>
      <c r="C22" s="1" t="str">
        <f>VLOOKUP(B22,templateLookup!A:B,2,0)</f>
        <v>PrimeMbistVminSearchTestMethod</v>
      </c>
      <c r="D22" t="str">
        <f t="shared" si="3"/>
        <v>SSA_CCF_HRY_E_BEGIN_TITO_CLRS_NOM_LFM_1200_CBO1_LLC_TAG_BISR_PMA0_BP3</v>
      </c>
      <c r="E22" t="s">
        <v>50</v>
      </c>
      <c r="F22" t="s">
        <v>68</v>
      </c>
      <c r="G22" t="s">
        <v>135</v>
      </c>
      <c r="H22" t="s">
        <v>136</v>
      </c>
      <c r="I22" t="s">
        <v>137</v>
      </c>
      <c r="J22" t="s">
        <v>1053</v>
      </c>
      <c r="K22" t="s">
        <v>138</v>
      </c>
      <c r="L22" t="s">
        <v>139</v>
      </c>
      <c r="M22">
        <v>1200</v>
      </c>
      <c r="N22" t="s">
        <v>298</v>
      </c>
      <c r="O22" t="s">
        <v>141</v>
      </c>
      <c r="P22" t="s">
        <v>592</v>
      </c>
      <c r="Q22" t="s">
        <v>299</v>
      </c>
      <c r="R22">
        <f>VLOOKUP(E22,binningRules!$B$6:$C$9,2,0)</f>
        <v>61</v>
      </c>
      <c r="S22">
        <v>10</v>
      </c>
      <c r="T22">
        <v>10</v>
      </c>
      <c r="U22">
        <v>-1</v>
      </c>
      <c r="V22" t="b">
        <v>0</v>
      </c>
      <c r="W22" t="s">
        <v>272</v>
      </c>
      <c r="AJ22" t="s">
        <v>135</v>
      </c>
      <c r="AK22" t="s">
        <v>274</v>
      </c>
      <c r="AS22">
        <f t="shared" si="4"/>
        <v>10</v>
      </c>
      <c r="AT22" t="s">
        <v>275</v>
      </c>
      <c r="AU22" t="str">
        <f t="shared" si="5"/>
        <v>SSA_CCF_RASTER_E_BEGIN_TITO_CLRS_NOM_LFM_1200_CBO1_LLC_TAG_RASTER</v>
      </c>
      <c r="AV22" t="str">
        <f>D24</f>
        <v>LSA_CCF_HRY_E_BEGIN_TITO_CLR_NOM_LFM_1200_CBO1_LSA_ALL_PMA0_BP5</v>
      </c>
      <c r="AW22" t="str">
        <f>D24</f>
        <v>LSA_CCF_HRY_E_BEGIN_TITO_CLR_NOM_LFM_1200_CBO1_LSA_ALL_PMA0_BP5</v>
      </c>
      <c r="AX22" t="str">
        <f>D24</f>
        <v>LSA_CCF_HRY_E_BEGIN_TITO_CLR_NOM_LFM_1200_CBO1_LSA_ALL_PMA0_BP5</v>
      </c>
      <c r="AY22" t="str">
        <f>D24</f>
        <v>LSA_CCF_HRY_E_BEGIN_TITO_CLR_NOM_LFM_1200_CBO1_LSA_ALL_PMA0_BP5</v>
      </c>
      <c r="AZ22" t="str">
        <f t="shared" si="6"/>
        <v>SSA_CCF_RASTER_E_BEGIN_TITO_CLRS_NOM_LFM_1200_CBO1_LLC_TAG_RASTER</v>
      </c>
      <c r="BA22" t="str">
        <f>D23</f>
        <v>SSA_CCF_RASTER_E_BEGIN_TITO_CLRS_NOM_LFM_1200_CBO1_LLC_TAG_RASTER</v>
      </c>
      <c r="BB22" t="str">
        <f>D23</f>
        <v>SSA_CCF_RASTER_E_BEGIN_TITO_CLRS_NOM_LFM_1200_CBO1_LLC_TAG_RASTER</v>
      </c>
      <c r="BC22" t="str">
        <f>D23</f>
        <v>SSA_CCF_RASTER_E_BEGIN_TITO_CLRS_NOM_LFM_1200_CBO1_LLC_TAG_RASTER</v>
      </c>
      <c r="BD22" t="str">
        <f>$D23</f>
        <v>SSA_CCF_RASTER_E_BEGIN_TITO_CLRS_NOM_LFM_1200_CBO1_LLC_TAG_RASTER</v>
      </c>
    </row>
    <row r="23" spans="1:56" x14ac:dyDescent="0.25">
      <c r="A23" s="1" t="s">
        <v>58</v>
      </c>
      <c r="B23" s="1" t="s">
        <v>12</v>
      </c>
      <c r="C23" s="1" t="str">
        <f>VLOOKUP(B23,templateLookup!A:B,2,0)</f>
        <v>MbistRasterTC</v>
      </c>
      <c r="D23" t="str">
        <f t="shared" si="3"/>
        <v>SSA_CCF_RASTER_E_BEGIN_TITO_CLRS_NOM_LFM_1200_CBO1_LLC_TAG_RASTER</v>
      </c>
      <c r="E23" t="s">
        <v>50</v>
      </c>
      <c r="F23" t="s">
        <v>68</v>
      </c>
      <c r="G23" t="s">
        <v>219</v>
      </c>
      <c r="H23" t="s">
        <v>136</v>
      </c>
      <c r="I23" t="s">
        <v>137</v>
      </c>
      <c r="J23" t="s">
        <v>1053</v>
      </c>
      <c r="K23" t="s">
        <v>138</v>
      </c>
      <c r="L23" t="s">
        <v>139</v>
      </c>
      <c r="M23">
        <v>1200</v>
      </c>
      <c r="N23" t="s">
        <v>300</v>
      </c>
      <c r="O23" t="s">
        <v>141</v>
      </c>
      <c r="P23" t="s">
        <v>592</v>
      </c>
      <c r="Q23" t="s">
        <v>283</v>
      </c>
      <c r="R23">
        <f>VLOOKUP(E23,binningRules!$B$6:$C$9,2,0)</f>
        <v>61</v>
      </c>
      <c r="S23">
        <v>10</v>
      </c>
      <c r="T23">
        <v>11</v>
      </c>
      <c r="U23">
        <v>1</v>
      </c>
      <c r="V23" s="4" t="b">
        <v>0</v>
      </c>
      <c r="W23" t="s">
        <v>272</v>
      </c>
      <c r="AS23">
        <f t="shared" si="4"/>
        <v>6</v>
      </c>
      <c r="AT23">
        <v>1</v>
      </c>
      <c r="AU23" t="str">
        <f t="shared" si="5"/>
        <v>LSA_CCF_HRY_E_BEGIN_TITO_CLR_NOM_LFM_1200_CBO1_LSA_ALL_PMA0_BP5</v>
      </c>
      <c r="AV23" t="str">
        <f>D24</f>
        <v>LSA_CCF_HRY_E_BEGIN_TITO_CLR_NOM_LFM_1200_CBO1_LSA_ALL_PMA0_BP5</v>
      </c>
      <c r="AW23" t="str">
        <f>D24</f>
        <v>LSA_CCF_HRY_E_BEGIN_TITO_CLR_NOM_LFM_1200_CBO1_LSA_ALL_PMA0_BP5</v>
      </c>
      <c r="AX23" t="str">
        <f>D24</f>
        <v>LSA_CCF_HRY_E_BEGIN_TITO_CLR_NOM_LFM_1200_CBO1_LSA_ALL_PMA0_BP5</v>
      </c>
      <c r="AY23" t="str">
        <f>D24</f>
        <v>LSA_CCF_HRY_E_BEGIN_TITO_CLR_NOM_LFM_1200_CBO1_LSA_ALL_PMA0_BP5</v>
      </c>
      <c r="AZ23" t="str">
        <f t="shared" si="6"/>
        <v>LSA_CCF_HRY_E_BEGIN_TITO_CLR_NOM_LFM_1200_CBO1_LSA_ALL_PMA0_BP5</v>
      </c>
    </row>
    <row r="24" spans="1:56" x14ac:dyDescent="0.25">
      <c r="A24" s="1" t="s">
        <v>58</v>
      </c>
      <c r="B24" s="1" t="s">
        <v>10</v>
      </c>
      <c r="C24" s="1" t="str">
        <f>VLOOKUP(B24,templateLookup!A:B,2,0)</f>
        <v>PrimeMbistVminSearchTestMethod</v>
      </c>
      <c r="D24" t="str">
        <f t="shared" si="3"/>
        <v>LSA_CCF_HRY_E_BEGIN_TITO_CLR_NOM_LFM_1200_CBO1_LSA_ALL_PMA0_BP5</v>
      </c>
      <c r="E24" t="s">
        <v>51</v>
      </c>
      <c r="F24" t="s">
        <v>68</v>
      </c>
      <c r="G24" t="s">
        <v>135</v>
      </c>
      <c r="H24" t="s">
        <v>136</v>
      </c>
      <c r="I24" t="s">
        <v>137</v>
      </c>
      <c r="J24" t="s">
        <v>291</v>
      </c>
      <c r="K24" t="s">
        <v>138</v>
      </c>
      <c r="L24" t="s">
        <v>139</v>
      </c>
      <c r="M24">
        <v>1200</v>
      </c>
      <c r="N24" t="s">
        <v>301</v>
      </c>
      <c r="O24" t="s">
        <v>141</v>
      </c>
      <c r="P24" t="s">
        <v>592</v>
      </c>
      <c r="Q24" t="s">
        <v>302</v>
      </c>
      <c r="R24">
        <f>VLOOKUP(E24,binningRules!$B$6:$C$9,2,0)</f>
        <v>21</v>
      </c>
      <c r="S24">
        <v>10</v>
      </c>
      <c r="T24">
        <v>14</v>
      </c>
      <c r="U24">
        <v>-1</v>
      </c>
      <c r="V24" t="b">
        <v>0</v>
      </c>
      <c r="W24" t="s">
        <v>272</v>
      </c>
      <c r="AJ24" t="s">
        <v>135</v>
      </c>
      <c r="AK24" t="s">
        <v>274</v>
      </c>
      <c r="AS24">
        <f t="shared" si="4"/>
        <v>10</v>
      </c>
      <c r="AT24" t="s">
        <v>275</v>
      </c>
      <c r="AU24" t="str">
        <f t="shared" si="5"/>
        <v>LSA_CCF_RASTER_E_BEGIN_TITO_CLR_NOM_LFM_1200_CBO1_LSA_ALL</v>
      </c>
      <c r="AV24" t="str">
        <f>D26</f>
        <v>SSA_CCF_HRY_E_BEGIN_TITO_CLRS_NOM_LFM_1200_CBO2_LLC_DAT_BISR_PMA1_BP0</v>
      </c>
      <c r="AW24" t="str">
        <f>D26</f>
        <v>SSA_CCF_HRY_E_BEGIN_TITO_CLRS_NOM_LFM_1200_CBO2_LLC_DAT_BISR_PMA1_BP0</v>
      </c>
      <c r="AX24" t="str">
        <f>D26</f>
        <v>SSA_CCF_HRY_E_BEGIN_TITO_CLRS_NOM_LFM_1200_CBO2_LLC_DAT_BISR_PMA1_BP0</v>
      </c>
      <c r="AY24" t="str">
        <f>D26</f>
        <v>SSA_CCF_HRY_E_BEGIN_TITO_CLRS_NOM_LFM_1200_CBO2_LLC_DAT_BISR_PMA1_BP0</v>
      </c>
      <c r="AZ24" t="str">
        <f t="shared" si="6"/>
        <v>LSA_CCF_RASTER_E_BEGIN_TITO_CLR_NOM_LFM_1200_CBO1_LSA_ALL</v>
      </c>
      <c r="BA24" t="str">
        <f>D25</f>
        <v>LSA_CCF_RASTER_E_BEGIN_TITO_CLR_NOM_LFM_1200_CBO1_LSA_ALL</v>
      </c>
      <c r="BB24" t="str">
        <f>D25</f>
        <v>LSA_CCF_RASTER_E_BEGIN_TITO_CLR_NOM_LFM_1200_CBO1_LSA_ALL</v>
      </c>
      <c r="BC24" t="str">
        <f>D25</f>
        <v>LSA_CCF_RASTER_E_BEGIN_TITO_CLR_NOM_LFM_1200_CBO1_LSA_ALL</v>
      </c>
      <c r="BD24" t="str">
        <f>$D25</f>
        <v>LSA_CCF_RASTER_E_BEGIN_TITO_CLR_NOM_LFM_1200_CBO1_LSA_ALL</v>
      </c>
    </row>
    <row r="25" spans="1:56" x14ac:dyDescent="0.25">
      <c r="A25" s="1" t="s">
        <v>58</v>
      </c>
      <c r="B25" s="1" t="s">
        <v>12</v>
      </c>
      <c r="C25" s="1" t="str">
        <f>VLOOKUP(B25,templateLookup!A:B,2,0)</f>
        <v>MbistRasterTC</v>
      </c>
      <c r="D25" t="str">
        <f t="shared" si="3"/>
        <v>LSA_CCF_RASTER_E_BEGIN_TITO_CLR_NOM_LFM_1200_CBO1_LSA_ALL</v>
      </c>
      <c r="E25" t="s">
        <v>51</v>
      </c>
      <c r="F25" t="s">
        <v>68</v>
      </c>
      <c r="G25" t="s">
        <v>219</v>
      </c>
      <c r="H25" t="s">
        <v>136</v>
      </c>
      <c r="I25" t="s">
        <v>137</v>
      </c>
      <c r="J25" t="s">
        <v>291</v>
      </c>
      <c r="K25" t="s">
        <v>138</v>
      </c>
      <c r="L25" t="s">
        <v>139</v>
      </c>
      <c r="M25">
        <v>1200</v>
      </c>
      <c r="N25" t="s">
        <v>303</v>
      </c>
      <c r="O25" t="s">
        <v>141</v>
      </c>
      <c r="P25" t="s">
        <v>592</v>
      </c>
      <c r="Q25" t="s">
        <v>283</v>
      </c>
      <c r="R25">
        <f>VLOOKUP(E25,binningRules!$B$6:$C$9,2,0)</f>
        <v>21</v>
      </c>
      <c r="S25">
        <v>10</v>
      </c>
      <c r="T25">
        <v>15</v>
      </c>
      <c r="U25">
        <v>1</v>
      </c>
      <c r="V25" t="b">
        <v>0</v>
      </c>
      <c r="W25" t="s">
        <v>272</v>
      </c>
      <c r="AS25">
        <f t="shared" si="4"/>
        <v>6</v>
      </c>
      <c r="AT25">
        <v>1</v>
      </c>
      <c r="AU25" t="str">
        <f t="shared" si="5"/>
        <v>SSA_CCF_HRY_E_BEGIN_TITO_CLRS_NOM_LFM_1200_CBO2_LLC_DAT_BISR_PMA1_BP0</v>
      </c>
      <c r="AV25" t="str">
        <f>D26</f>
        <v>SSA_CCF_HRY_E_BEGIN_TITO_CLRS_NOM_LFM_1200_CBO2_LLC_DAT_BISR_PMA1_BP0</v>
      </c>
      <c r="AW25" t="str">
        <f>D26</f>
        <v>SSA_CCF_HRY_E_BEGIN_TITO_CLRS_NOM_LFM_1200_CBO2_LLC_DAT_BISR_PMA1_BP0</v>
      </c>
      <c r="AX25" t="str">
        <f>D26</f>
        <v>SSA_CCF_HRY_E_BEGIN_TITO_CLRS_NOM_LFM_1200_CBO2_LLC_DAT_BISR_PMA1_BP0</v>
      </c>
      <c r="AY25" t="str">
        <f>D26</f>
        <v>SSA_CCF_HRY_E_BEGIN_TITO_CLRS_NOM_LFM_1200_CBO2_LLC_DAT_BISR_PMA1_BP0</v>
      </c>
      <c r="AZ25" t="str">
        <f t="shared" si="6"/>
        <v>SSA_CCF_HRY_E_BEGIN_TITO_CLRS_NOM_LFM_1200_CBO2_LLC_DAT_BISR_PMA1_BP0</v>
      </c>
    </row>
    <row r="26" spans="1:56" x14ac:dyDescent="0.25">
      <c r="A26" s="1" t="s">
        <v>58</v>
      </c>
      <c r="B26" s="1" t="s">
        <v>10</v>
      </c>
      <c r="C26" s="1" t="str">
        <f>VLOOKUP(B26,templateLookup!A:B,2,0)</f>
        <v>PrimeMbistVminSearchTestMethod</v>
      </c>
      <c r="D26" t="str">
        <f t="shared" si="3"/>
        <v>SSA_CCF_HRY_E_BEGIN_TITO_CLRS_NOM_LFM_1200_CBO2_LLC_DAT_BISR_PMA1_BP0</v>
      </c>
      <c r="E26" t="s">
        <v>50</v>
      </c>
      <c r="F26" t="s">
        <v>68</v>
      </c>
      <c r="G26" t="s">
        <v>135</v>
      </c>
      <c r="H26" t="s">
        <v>136</v>
      </c>
      <c r="I26" t="s">
        <v>137</v>
      </c>
      <c r="J26" t="s">
        <v>1053</v>
      </c>
      <c r="K26" t="s">
        <v>138</v>
      </c>
      <c r="L26" t="s">
        <v>139</v>
      </c>
      <c r="M26">
        <v>1200</v>
      </c>
      <c r="N26" t="s">
        <v>304</v>
      </c>
      <c r="O26" t="s">
        <v>141</v>
      </c>
      <c r="P26" t="s">
        <v>592</v>
      </c>
      <c r="Q26" t="s">
        <v>305</v>
      </c>
      <c r="R26">
        <f>VLOOKUP(E26,binningRules!$B$6:$C$9,2,0)</f>
        <v>61</v>
      </c>
      <c r="S26">
        <v>10</v>
      </c>
      <c r="T26">
        <v>16</v>
      </c>
      <c r="U26">
        <v>-1</v>
      </c>
      <c r="V26" t="b">
        <v>0</v>
      </c>
      <c r="W26" t="s">
        <v>272</v>
      </c>
      <c r="AJ26" t="s">
        <v>135</v>
      </c>
      <c r="AK26" t="s">
        <v>274</v>
      </c>
      <c r="AS26">
        <f t="shared" si="4"/>
        <v>10</v>
      </c>
      <c r="AT26" t="s">
        <v>275</v>
      </c>
      <c r="AU26" t="str">
        <f t="shared" si="5"/>
        <v>SSA_CCF_RASTER_E_BEGIN_TITO_CLRS_NOM_LFM_1200_CBO2_LLC_DAT_RASTER</v>
      </c>
      <c r="AV26" t="str">
        <f>D28</f>
        <v>SSA_CCF_HRY_E_BEGIN_TITO_CLRS_NOM_LFM_1200_CBO2_LLC_TAG_BISR_PMA1_BP2</v>
      </c>
      <c r="AW26" t="str">
        <f>D28</f>
        <v>SSA_CCF_HRY_E_BEGIN_TITO_CLRS_NOM_LFM_1200_CBO2_LLC_TAG_BISR_PMA1_BP2</v>
      </c>
      <c r="AX26" t="str">
        <f>D28</f>
        <v>SSA_CCF_HRY_E_BEGIN_TITO_CLRS_NOM_LFM_1200_CBO2_LLC_TAG_BISR_PMA1_BP2</v>
      </c>
      <c r="AY26" t="str">
        <f>D28</f>
        <v>SSA_CCF_HRY_E_BEGIN_TITO_CLRS_NOM_LFM_1200_CBO2_LLC_TAG_BISR_PMA1_BP2</v>
      </c>
      <c r="AZ26" t="str">
        <f t="shared" si="6"/>
        <v>SSA_CCF_RASTER_E_BEGIN_TITO_CLRS_NOM_LFM_1200_CBO2_LLC_DAT_RASTER</v>
      </c>
      <c r="BA26" t="str">
        <f>D27</f>
        <v>SSA_CCF_RASTER_E_BEGIN_TITO_CLRS_NOM_LFM_1200_CBO2_LLC_DAT_RASTER</v>
      </c>
      <c r="BB26" t="str">
        <f>D27</f>
        <v>SSA_CCF_RASTER_E_BEGIN_TITO_CLRS_NOM_LFM_1200_CBO2_LLC_DAT_RASTER</v>
      </c>
      <c r="BC26" t="str">
        <f>D27</f>
        <v>SSA_CCF_RASTER_E_BEGIN_TITO_CLRS_NOM_LFM_1200_CBO2_LLC_DAT_RASTER</v>
      </c>
      <c r="BD26" t="str">
        <f>$D27</f>
        <v>SSA_CCF_RASTER_E_BEGIN_TITO_CLRS_NOM_LFM_1200_CBO2_LLC_DAT_RASTER</v>
      </c>
    </row>
    <row r="27" spans="1:56" x14ac:dyDescent="0.25">
      <c r="A27" s="1" t="s">
        <v>58</v>
      </c>
      <c r="B27" s="1" t="s">
        <v>12</v>
      </c>
      <c r="C27" s="1" t="str">
        <f>VLOOKUP(B27,templateLookup!A:B,2,0)</f>
        <v>MbistRasterTC</v>
      </c>
      <c r="D27" t="str">
        <f t="shared" si="3"/>
        <v>SSA_CCF_RASTER_E_BEGIN_TITO_CLRS_NOM_LFM_1200_CBO2_LLC_DAT_RASTER</v>
      </c>
      <c r="E27" t="s">
        <v>50</v>
      </c>
      <c r="F27" t="s">
        <v>68</v>
      </c>
      <c r="G27" t="s">
        <v>219</v>
      </c>
      <c r="H27" t="s">
        <v>136</v>
      </c>
      <c r="I27" t="s">
        <v>137</v>
      </c>
      <c r="J27" t="s">
        <v>1053</v>
      </c>
      <c r="K27" t="s">
        <v>138</v>
      </c>
      <c r="L27" t="s">
        <v>139</v>
      </c>
      <c r="M27">
        <v>1200</v>
      </c>
      <c r="N27" t="s">
        <v>306</v>
      </c>
      <c r="O27" t="s">
        <v>141</v>
      </c>
      <c r="P27" t="s">
        <v>592</v>
      </c>
      <c r="Q27" t="s">
        <v>283</v>
      </c>
      <c r="R27">
        <f>VLOOKUP(E27,binningRules!$B$6:$C$9,2,0)</f>
        <v>61</v>
      </c>
      <c r="S27">
        <v>10</v>
      </c>
      <c r="T27">
        <v>17</v>
      </c>
      <c r="U27" s="8">
        <v>1</v>
      </c>
      <c r="V27" s="8" t="b">
        <v>0</v>
      </c>
      <c r="W27" t="s">
        <v>272</v>
      </c>
      <c r="AS27">
        <f t="shared" si="4"/>
        <v>6</v>
      </c>
      <c r="AT27">
        <v>1</v>
      </c>
      <c r="AU27" t="str">
        <f t="shared" si="5"/>
        <v>SSA_CCF_HRY_E_BEGIN_TITO_CLRS_NOM_LFM_1200_CBO2_LLC_TAG_BISR_PMA1_BP2</v>
      </c>
      <c r="AV27" t="str">
        <f>D28</f>
        <v>SSA_CCF_HRY_E_BEGIN_TITO_CLRS_NOM_LFM_1200_CBO2_LLC_TAG_BISR_PMA1_BP2</v>
      </c>
      <c r="AW27" t="str">
        <f>D28</f>
        <v>SSA_CCF_HRY_E_BEGIN_TITO_CLRS_NOM_LFM_1200_CBO2_LLC_TAG_BISR_PMA1_BP2</v>
      </c>
      <c r="AX27" t="str">
        <f>D28</f>
        <v>SSA_CCF_HRY_E_BEGIN_TITO_CLRS_NOM_LFM_1200_CBO2_LLC_TAG_BISR_PMA1_BP2</v>
      </c>
      <c r="AY27" t="str">
        <f>D28</f>
        <v>SSA_CCF_HRY_E_BEGIN_TITO_CLRS_NOM_LFM_1200_CBO2_LLC_TAG_BISR_PMA1_BP2</v>
      </c>
      <c r="AZ27" t="str">
        <f t="shared" si="6"/>
        <v>SSA_CCF_HRY_E_BEGIN_TITO_CLRS_NOM_LFM_1200_CBO2_LLC_TAG_BISR_PMA1_BP2</v>
      </c>
    </row>
    <row r="28" spans="1:56" x14ac:dyDescent="0.25">
      <c r="A28" s="1" t="s">
        <v>58</v>
      </c>
      <c r="B28" s="1" t="s">
        <v>10</v>
      </c>
      <c r="C28" s="1" t="str">
        <f>VLOOKUP(B28,templateLookup!A:B,2,0)</f>
        <v>PrimeMbistVminSearchTestMethod</v>
      </c>
      <c r="D28" t="str">
        <f t="shared" si="3"/>
        <v>SSA_CCF_HRY_E_BEGIN_TITO_CLRS_NOM_LFM_1200_CBO2_LLC_TAG_BISR_PMA1_BP2</v>
      </c>
      <c r="E28" t="s">
        <v>50</v>
      </c>
      <c r="F28" t="s">
        <v>68</v>
      </c>
      <c r="G28" t="s">
        <v>135</v>
      </c>
      <c r="H28" t="s">
        <v>136</v>
      </c>
      <c r="I28" t="s">
        <v>137</v>
      </c>
      <c r="J28" t="s">
        <v>1053</v>
      </c>
      <c r="K28" t="s">
        <v>138</v>
      </c>
      <c r="L28" t="s">
        <v>139</v>
      </c>
      <c r="M28">
        <v>1200</v>
      </c>
      <c r="N28" t="s">
        <v>307</v>
      </c>
      <c r="O28" t="s">
        <v>141</v>
      </c>
      <c r="P28" t="s">
        <v>592</v>
      </c>
      <c r="Q28" t="s">
        <v>308</v>
      </c>
      <c r="R28">
        <f>VLOOKUP(E28,binningRules!$B$6:$C$9,2,0)</f>
        <v>61</v>
      </c>
      <c r="S28">
        <v>10</v>
      </c>
      <c r="T28">
        <v>18</v>
      </c>
      <c r="U28">
        <v>-1</v>
      </c>
      <c r="V28" t="b">
        <v>0</v>
      </c>
      <c r="W28" t="s">
        <v>272</v>
      </c>
      <c r="AJ28" t="s">
        <v>135</v>
      </c>
      <c r="AK28" t="s">
        <v>274</v>
      </c>
      <c r="AS28">
        <f t="shared" si="4"/>
        <v>10</v>
      </c>
      <c r="AT28" t="s">
        <v>275</v>
      </c>
      <c r="AU28" t="str">
        <f t="shared" si="5"/>
        <v>SSA_CCF_RASTER_E_BEGIN_TITO_CLRS_NOM_LFM_1200_CBO2_LLC_TAG_RASTER</v>
      </c>
      <c r="AV28" t="str">
        <f>D30</f>
        <v>SSA_CCF_HRY_E_BEGIN_TITO_SAN_NOM_LFM_1200_CBO2_SAR_BISR_PMA1_BP6</v>
      </c>
      <c r="AW28" t="str">
        <f>D30</f>
        <v>SSA_CCF_HRY_E_BEGIN_TITO_SAN_NOM_LFM_1200_CBO2_SAR_BISR_PMA1_BP6</v>
      </c>
      <c r="AX28" t="str">
        <f>D30</f>
        <v>SSA_CCF_HRY_E_BEGIN_TITO_SAN_NOM_LFM_1200_CBO2_SAR_BISR_PMA1_BP6</v>
      </c>
      <c r="AY28" t="str">
        <f>D30</f>
        <v>SSA_CCF_HRY_E_BEGIN_TITO_SAN_NOM_LFM_1200_CBO2_SAR_BISR_PMA1_BP6</v>
      </c>
      <c r="AZ28" t="str">
        <f t="shared" si="6"/>
        <v>SSA_CCF_RASTER_E_BEGIN_TITO_CLRS_NOM_LFM_1200_CBO2_LLC_TAG_RASTER</v>
      </c>
      <c r="BA28" t="str">
        <f>D29</f>
        <v>SSA_CCF_RASTER_E_BEGIN_TITO_CLRS_NOM_LFM_1200_CBO2_LLC_TAG_RASTER</v>
      </c>
      <c r="BB28" t="str">
        <f>D29</f>
        <v>SSA_CCF_RASTER_E_BEGIN_TITO_CLRS_NOM_LFM_1200_CBO2_LLC_TAG_RASTER</v>
      </c>
      <c r="BC28" t="str">
        <f>D29</f>
        <v>SSA_CCF_RASTER_E_BEGIN_TITO_CLRS_NOM_LFM_1200_CBO2_LLC_TAG_RASTER</v>
      </c>
      <c r="BD28" t="str">
        <f>$D29</f>
        <v>SSA_CCF_RASTER_E_BEGIN_TITO_CLRS_NOM_LFM_1200_CBO2_LLC_TAG_RASTER</v>
      </c>
    </row>
    <row r="29" spans="1:56" x14ac:dyDescent="0.25">
      <c r="A29" s="1" t="s">
        <v>58</v>
      </c>
      <c r="B29" s="1" t="s">
        <v>12</v>
      </c>
      <c r="C29" s="1" t="str">
        <f>VLOOKUP(B29,templateLookup!A:B,2,0)</f>
        <v>MbistRasterTC</v>
      </c>
      <c r="D29" t="str">
        <f t="shared" si="3"/>
        <v>SSA_CCF_RASTER_E_BEGIN_TITO_CLRS_NOM_LFM_1200_CBO2_LLC_TAG_RASTER</v>
      </c>
      <c r="E29" t="s">
        <v>50</v>
      </c>
      <c r="F29" t="s">
        <v>68</v>
      </c>
      <c r="G29" t="s">
        <v>219</v>
      </c>
      <c r="H29" t="s">
        <v>136</v>
      </c>
      <c r="I29" t="s">
        <v>137</v>
      </c>
      <c r="J29" t="s">
        <v>1053</v>
      </c>
      <c r="K29" t="s">
        <v>138</v>
      </c>
      <c r="L29" t="s">
        <v>139</v>
      </c>
      <c r="M29">
        <v>1200</v>
      </c>
      <c r="N29" t="s">
        <v>309</v>
      </c>
      <c r="O29" t="s">
        <v>141</v>
      </c>
      <c r="P29" t="s">
        <v>592</v>
      </c>
      <c r="Q29" t="s">
        <v>283</v>
      </c>
      <c r="R29">
        <f>VLOOKUP(E29,binningRules!$B$6:$C$9,2,0)</f>
        <v>61</v>
      </c>
      <c r="S29">
        <v>10</v>
      </c>
      <c r="T29">
        <v>19</v>
      </c>
      <c r="U29">
        <v>1</v>
      </c>
      <c r="V29" t="b">
        <v>0</v>
      </c>
      <c r="W29" t="s">
        <v>272</v>
      </c>
      <c r="AS29">
        <f t="shared" si="4"/>
        <v>6</v>
      </c>
      <c r="AT29">
        <v>1</v>
      </c>
      <c r="AU29" t="str">
        <f t="shared" si="5"/>
        <v>SSA_CCF_HRY_E_BEGIN_TITO_SAN_NOM_LFM_1200_CBO2_SAR_BISR_PMA1_BP6</v>
      </c>
      <c r="AV29" t="str">
        <f>D30</f>
        <v>SSA_CCF_HRY_E_BEGIN_TITO_SAN_NOM_LFM_1200_CBO2_SAR_BISR_PMA1_BP6</v>
      </c>
      <c r="AW29" t="str">
        <f>D30</f>
        <v>SSA_CCF_HRY_E_BEGIN_TITO_SAN_NOM_LFM_1200_CBO2_SAR_BISR_PMA1_BP6</v>
      </c>
      <c r="AX29" t="str">
        <f>D30</f>
        <v>SSA_CCF_HRY_E_BEGIN_TITO_SAN_NOM_LFM_1200_CBO2_SAR_BISR_PMA1_BP6</v>
      </c>
      <c r="AY29" t="str">
        <f>D30</f>
        <v>SSA_CCF_HRY_E_BEGIN_TITO_SAN_NOM_LFM_1200_CBO2_SAR_BISR_PMA1_BP6</v>
      </c>
      <c r="AZ29" t="str">
        <f t="shared" si="6"/>
        <v>SSA_CCF_HRY_E_BEGIN_TITO_SAN_NOM_LFM_1200_CBO2_SAR_BISR_PMA1_BP6</v>
      </c>
    </row>
    <row r="30" spans="1:56" x14ac:dyDescent="0.25">
      <c r="A30" s="1" t="s">
        <v>58</v>
      </c>
      <c r="B30" s="1" t="s">
        <v>10</v>
      </c>
      <c r="C30" s="1" t="str">
        <f>VLOOKUP(B30,templateLookup!A:B,2,0)</f>
        <v>PrimeMbistVminSearchTestMethod</v>
      </c>
      <c r="D30" t="str">
        <f t="shared" si="3"/>
        <v>SSA_CCF_HRY_E_BEGIN_TITO_SAN_NOM_LFM_1200_CBO2_SAR_BISR_PMA1_BP6</v>
      </c>
      <c r="E30" t="s">
        <v>50</v>
      </c>
      <c r="F30" t="s">
        <v>68</v>
      </c>
      <c r="G30" t="s">
        <v>135</v>
      </c>
      <c r="H30" t="s">
        <v>136</v>
      </c>
      <c r="I30" t="s">
        <v>137</v>
      </c>
      <c r="J30" t="s">
        <v>702</v>
      </c>
      <c r="K30" t="s">
        <v>138</v>
      </c>
      <c r="L30" t="s">
        <v>139</v>
      </c>
      <c r="M30">
        <v>1200</v>
      </c>
      <c r="N30" t="s">
        <v>310</v>
      </c>
      <c r="O30" t="s">
        <v>141</v>
      </c>
      <c r="P30" t="s">
        <v>592</v>
      </c>
      <c r="Q30" t="s">
        <v>311</v>
      </c>
      <c r="R30">
        <f>VLOOKUP(E30,binningRules!$B$6:$C$9,2,0)</f>
        <v>61</v>
      </c>
      <c r="S30">
        <v>10</v>
      </c>
      <c r="T30">
        <v>20</v>
      </c>
      <c r="U30" s="8">
        <v>-1</v>
      </c>
      <c r="V30" t="b">
        <v>0</v>
      </c>
      <c r="W30" t="s">
        <v>289</v>
      </c>
      <c r="AJ30" t="s">
        <v>135</v>
      </c>
      <c r="AK30" t="s">
        <v>274</v>
      </c>
      <c r="AS30">
        <f t="shared" si="4"/>
        <v>10</v>
      </c>
      <c r="AT30" t="s">
        <v>275</v>
      </c>
      <c r="AU30" t="str">
        <f t="shared" si="5"/>
        <v>SSA_CCF_RASTER_E_BEGIN_TITO_SAN_NOM_LFM_1200_CBO2_SAR_RASTER</v>
      </c>
      <c r="AV30" t="str">
        <f>D32</f>
        <v>LSA_CCF_HRY_E_BEGIN_TITO_CLR_NOM_LFM_1200_CBO2_LSA_ALL_PMA1_BP4</v>
      </c>
      <c r="AW30" t="str">
        <f>D32</f>
        <v>LSA_CCF_HRY_E_BEGIN_TITO_CLR_NOM_LFM_1200_CBO2_LSA_ALL_PMA1_BP4</v>
      </c>
      <c r="AX30" t="str">
        <f>D32</f>
        <v>LSA_CCF_HRY_E_BEGIN_TITO_CLR_NOM_LFM_1200_CBO2_LSA_ALL_PMA1_BP4</v>
      </c>
      <c r="AY30" t="str">
        <f>D32</f>
        <v>LSA_CCF_HRY_E_BEGIN_TITO_CLR_NOM_LFM_1200_CBO2_LSA_ALL_PMA1_BP4</v>
      </c>
      <c r="AZ30" t="str">
        <f t="shared" si="6"/>
        <v>SSA_CCF_RASTER_E_BEGIN_TITO_SAN_NOM_LFM_1200_CBO2_SAR_RASTER</v>
      </c>
      <c r="BA30" t="str">
        <f>D31</f>
        <v>SSA_CCF_RASTER_E_BEGIN_TITO_SAN_NOM_LFM_1200_CBO2_SAR_RASTER</v>
      </c>
      <c r="BB30" t="str">
        <f>D31</f>
        <v>SSA_CCF_RASTER_E_BEGIN_TITO_SAN_NOM_LFM_1200_CBO2_SAR_RASTER</v>
      </c>
      <c r="BC30" t="str">
        <f>D31</f>
        <v>SSA_CCF_RASTER_E_BEGIN_TITO_SAN_NOM_LFM_1200_CBO2_SAR_RASTER</v>
      </c>
      <c r="BD30" t="str">
        <f>$D31</f>
        <v>SSA_CCF_RASTER_E_BEGIN_TITO_SAN_NOM_LFM_1200_CBO2_SAR_RASTER</v>
      </c>
    </row>
    <row r="31" spans="1:56" x14ac:dyDescent="0.25">
      <c r="A31" s="1" t="s">
        <v>58</v>
      </c>
      <c r="B31" s="1" t="s">
        <v>12</v>
      </c>
      <c r="C31" s="1" t="str">
        <f>VLOOKUP(B31,templateLookup!A:B,2,0)</f>
        <v>MbistRasterTC</v>
      </c>
      <c r="D31" t="str">
        <f t="shared" si="3"/>
        <v>SSA_CCF_RASTER_E_BEGIN_TITO_SAN_NOM_LFM_1200_CBO2_SAR_RASTER</v>
      </c>
      <c r="E31" t="s">
        <v>50</v>
      </c>
      <c r="F31" t="s">
        <v>68</v>
      </c>
      <c r="G31" t="s">
        <v>219</v>
      </c>
      <c r="H31" t="s">
        <v>136</v>
      </c>
      <c r="I31" t="s">
        <v>137</v>
      </c>
      <c r="J31" t="s">
        <v>702</v>
      </c>
      <c r="K31" t="s">
        <v>138</v>
      </c>
      <c r="L31" t="s">
        <v>139</v>
      </c>
      <c r="M31">
        <v>1200</v>
      </c>
      <c r="N31" t="s">
        <v>312</v>
      </c>
      <c r="O31" t="s">
        <v>141</v>
      </c>
      <c r="P31" t="s">
        <v>592</v>
      </c>
      <c r="Q31" t="s">
        <v>283</v>
      </c>
      <c r="R31">
        <f>VLOOKUP(E31,binningRules!$B$6:$C$9,2,0)</f>
        <v>61</v>
      </c>
      <c r="S31">
        <v>10</v>
      </c>
      <c r="T31">
        <v>21</v>
      </c>
      <c r="U31">
        <v>1</v>
      </c>
      <c r="V31" t="b">
        <v>0</v>
      </c>
      <c r="W31" t="s">
        <v>289</v>
      </c>
      <c r="AS31">
        <f t="shared" si="4"/>
        <v>6</v>
      </c>
      <c r="AT31">
        <v>1</v>
      </c>
      <c r="AU31" t="str">
        <f t="shared" si="5"/>
        <v>LSA_CCF_HRY_E_BEGIN_TITO_CLR_NOM_LFM_1200_CBO2_LSA_ALL_PMA1_BP4</v>
      </c>
      <c r="AV31" t="str">
        <f>D32</f>
        <v>LSA_CCF_HRY_E_BEGIN_TITO_CLR_NOM_LFM_1200_CBO2_LSA_ALL_PMA1_BP4</v>
      </c>
      <c r="AW31" t="str">
        <f>D32</f>
        <v>LSA_CCF_HRY_E_BEGIN_TITO_CLR_NOM_LFM_1200_CBO2_LSA_ALL_PMA1_BP4</v>
      </c>
      <c r="AX31" t="str">
        <f>D32</f>
        <v>LSA_CCF_HRY_E_BEGIN_TITO_CLR_NOM_LFM_1200_CBO2_LSA_ALL_PMA1_BP4</v>
      </c>
      <c r="AY31" t="str">
        <f>D32</f>
        <v>LSA_CCF_HRY_E_BEGIN_TITO_CLR_NOM_LFM_1200_CBO2_LSA_ALL_PMA1_BP4</v>
      </c>
      <c r="AZ31" t="str">
        <f t="shared" si="6"/>
        <v>LSA_CCF_HRY_E_BEGIN_TITO_CLR_NOM_LFM_1200_CBO2_LSA_ALL_PMA1_BP4</v>
      </c>
    </row>
    <row r="32" spans="1:56" x14ac:dyDescent="0.25">
      <c r="A32" s="1" t="s">
        <v>58</v>
      </c>
      <c r="B32" s="1" t="s">
        <v>10</v>
      </c>
      <c r="C32" s="1" t="str">
        <f>VLOOKUP(B32,templateLookup!A:B,2,0)</f>
        <v>PrimeMbistVminSearchTestMethod</v>
      </c>
      <c r="D32" t="str">
        <f t="shared" si="3"/>
        <v>LSA_CCF_HRY_E_BEGIN_TITO_CLR_NOM_LFM_1200_CBO2_LSA_ALL_PMA1_BP4</v>
      </c>
      <c r="E32" t="s">
        <v>51</v>
      </c>
      <c r="F32" t="s">
        <v>68</v>
      </c>
      <c r="G32" t="s">
        <v>135</v>
      </c>
      <c r="H32" t="s">
        <v>136</v>
      </c>
      <c r="I32" t="s">
        <v>137</v>
      </c>
      <c r="J32" t="s">
        <v>291</v>
      </c>
      <c r="K32" t="s">
        <v>138</v>
      </c>
      <c r="L32" t="s">
        <v>139</v>
      </c>
      <c r="M32">
        <v>1200</v>
      </c>
      <c r="N32" t="s">
        <v>313</v>
      </c>
      <c r="O32" t="s">
        <v>141</v>
      </c>
      <c r="P32" t="s">
        <v>592</v>
      </c>
      <c r="Q32" t="s">
        <v>314</v>
      </c>
      <c r="R32">
        <f>VLOOKUP(E32,binningRules!$B$6:$C$9,2,0)</f>
        <v>21</v>
      </c>
      <c r="S32">
        <v>10</v>
      </c>
      <c r="T32">
        <v>22</v>
      </c>
      <c r="U32">
        <v>-1</v>
      </c>
      <c r="V32" t="b">
        <v>0</v>
      </c>
      <c r="W32" t="s">
        <v>272</v>
      </c>
      <c r="AJ32" t="s">
        <v>135</v>
      </c>
      <c r="AK32" t="s">
        <v>274</v>
      </c>
      <c r="AS32">
        <f t="shared" si="4"/>
        <v>10</v>
      </c>
      <c r="AT32" t="s">
        <v>275</v>
      </c>
      <c r="AU32" t="str">
        <f t="shared" si="5"/>
        <v>LSA_CCF_RASTER_E_BEGIN_TITO_CLR_NOM_LFM_1200_CBO2_LSA_ALL</v>
      </c>
      <c r="AV32" t="str">
        <f>D34</f>
        <v>SSA_CCF_HRY_E_BEGIN_TITO_CLRS_NOM_LFM_1200_CBO3_LLC_DAT_BISR_PMA1_BP1</v>
      </c>
      <c r="AW32" t="str">
        <f>D34</f>
        <v>SSA_CCF_HRY_E_BEGIN_TITO_CLRS_NOM_LFM_1200_CBO3_LLC_DAT_BISR_PMA1_BP1</v>
      </c>
      <c r="AX32" t="str">
        <f>D34</f>
        <v>SSA_CCF_HRY_E_BEGIN_TITO_CLRS_NOM_LFM_1200_CBO3_LLC_DAT_BISR_PMA1_BP1</v>
      </c>
      <c r="AY32" t="str">
        <f>D34</f>
        <v>SSA_CCF_HRY_E_BEGIN_TITO_CLRS_NOM_LFM_1200_CBO3_LLC_DAT_BISR_PMA1_BP1</v>
      </c>
      <c r="AZ32" t="str">
        <f t="shared" si="6"/>
        <v>LSA_CCF_RASTER_E_BEGIN_TITO_CLR_NOM_LFM_1200_CBO2_LSA_ALL</v>
      </c>
      <c r="BA32" t="str">
        <f>D33</f>
        <v>LSA_CCF_RASTER_E_BEGIN_TITO_CLR_NOM_LFM_1200_CBO2_LSA_ALL</v>
      </c>
      <c r="BB32" t="str">
        <f>D33</f>
        <v>LSA_CCF_RASTER_E_BEGIN_TITO_CLR_NOM_LFM_1200_CBO2_LSA_ALL</v>
      </c>
      <c r="BC32" t="str">
        <f>D33</f>
        <v>LSA_CCF_RASTER_E_BEGIN_TITO_CLR_NOM_LFM_1200_CBO2_LSA_ALL</v>
      </c>
      <c r="BD32" t="str">
        <f>$D33</f>
        <v>LSA_CCF_RASTER_E_BEGIN_TITO_CLR_NOM_LFM_1200_CBO2_LSA_ALL</v>
      </c>
    </row>
    <row r="33" spans="1:56" x14ac:dyDescent="0.25">
      <c r="A33" s="1" t="s">
        <v>58</v>
      </c>
      <c r="B33" s="1" t="s">
        <v>12</v>
      </c>
      <c r="C33" s="1" t="str">
        <f>VLOOKUP(B33,templateLookup!A:B,2,0)</f>
        <v>MbistRasterTC</v>
      </c>
      <c r="D33" t="str">
        <f t="shared" si="3"/>
        <v>LSA_CCF_RASTER_E_BEGIN_TITO_CLR_NOM_LFM_1200_CBO2_LSA_ALL</v>
      </c>
      <c r="E33" t="s">
        <v>51</v>
      </c>
      <c r="F33" t="s">
        <v>68</v>
      </c>
      <c r="G33" t="s">
        <v>219</v>
      </c>
      <c r="H33" t="s">
        <v>136</v>
      </c>
      <c r="I33" t="s">
        <v>137</v>
      </c>
      <c r="J33" t="s">
        <v>291</v>
      </c>
      <c r="K33" t="s">
        <v>138</v>
      </c>
      <c r="L33" t="s">
        <v>139</v>
      </c>
      <c r="M33">
        <v>1200</v>
      </c>
      <c r="N33" t="s">
        <v>315</v>
      </c>
      <c r="O33" t="s">
        <v>141</v>
      </c>
      <c r="P33" t="s">
        <v>592</v>
      </c>
      <c r="Q33" t="s">
        <v>283</v>
      </c>
      <c r="R33">
        <f>VLOOKUP(E33,binningRules!$B$6:$C$9,2,0)</f>
        <v>21</v>
      </c>
      <c r="S33">
        <v>10</v>
      </c>
      <c r="T33">
        <v>23</v>
      </c>
      <c r="U33" s="8">
        <v>1</v>
      </c>
      <c r="V33" t="b">
        <v>0</v>
      </c>
      <c r="W33" t="s">
        <v>272</v>
      </c>
      <c r="AS33">
        <f t="shared" si="4"/>
        <v>6</v>
      </c>
      <c r="AT33">
        <v>1</v>
      </c>
      <c r="AU33" t="str">
        <f t="shared" si="5"/>
        <v>SSA_CCF_HRY_E_BEGIN_TITO_CLRS_NOM_LFM_1200_CBO3_LLC_DAT_BISR_PMA1_BP1</v>
      </c>
      <c r="AV33" t="str">
        <f>D34</f>
        <v>SSA_CCF_HRY_E_BEGIN_TITO_CLRS_NOM_LFM_1200_CBO3_LLC_DAT_BISR_PMA1_BP1</v>
      </c>
      <c r="AW33" t="str">
        <f>D34</f>
        <v>SSA_CCF_HRY_E_BEGIN_TITO_CLRS_NOM_LFM_1200_CBO3_LLC_DAT_BISR_PMA1_BP1</v>
      </c>
      <c r="AX33" t="str">
        <f>D34</f>
        <v>SSA_CCF_HRY_E_BEGIN_TITO_CLRS_NOM_LFM_1200_CBO3_LLC_DAT_BISR_PMA1_BP1</v>
      </c>
      <c r="AY33" t="str">
        <f>D34</f>
        <v>SSA_CCF_HRY_E_BEGIN_TITO_CLRS_NOM_LFM_1200_CBO3_LLC_DAT_BISR_PMA1_BP1</v>
      </c>
      <c r="AZ33" t="str">
        <f t="shared" si="6"/>
        <v>SSA_CCF_HRY_E_BEGIN_TITO_CLRS_NOM_LFM_1200_CBO3_LLC_DAT_BISR_PMA1_BP1</v>
      </c>
    </row>
    <row r="34" spans="1:56" x14ac:dyDescent="0.25">
      <c r="A34" s="1" t="s">
        <v>58</v>
      </c>
      <c r="B34" s="1" t="s">
        <v>10</v>
      </c>
      <c r="C34" s="1" t="str">
        <f>VLOOKUP(B34,templateLookup!A:B,2,0)</f>
        <v>PrimeMbistVminSearchTestMethod</v>
      </c>
      <c r="D34" t="str">
        <f t="shared" si="3"/>
        <v>SSA_CCF_HRY_E_BEGIN_TITO_CLRS_NOM_LFM_1200_CBO3_LLC_DAT_BISR_PMA1_BP1</v>
      </c>
      <c r="E34" t="s">
        <v>50</v>
      </c>
      <c r="F34" t="s">
        <v>68</v>
      </c>
      <c r="G34" t="s">
        <v>135</v>
      </c>
      <c r="H34" t="s">
        <v>136</v>
      </c>
      <c r="I34" t="s">
        <v>137</v>
      </c>
      <c r="J34" t="s">
        <v>1053</v>
      </c>
      <c r="K34" t="s">
        <v>138</v>
      </c>
      <c r="L34" t="s">
        <v>139</v>
      </c>
      <c r="M34">
        <v>1200</v>
      </c>
      <c r="N34" t="s">
        <v>316</v>
      </c>
      <c r="O34" t="s">
        <v>141</v>
      </c>
      <c r="P34" t="s">
        <v>592</v>
      </c>
      <c r="Q34" t="s">
        <v>317</v>
      </c>
      <c r="R34">
        <f>VLOOKUP(E34,binningRules!$B$6:$C$9,2,0)</f>
        <v>61</v>
      </c>
      <c r="S34">
        <v>10</v>
      </c>
      <c r="T34">
        <v>24</v>
      </c>
      <c r="U34">
        <v>-1</v>
      </c>
      <c r="V34" t="b">
        <v>0</v>
      </c>
      <c r="W34" t="s">
        <v>272</v>
      </c>
      <c r="AJ34" t="s">
        <v>135</v>
      </c>
      <c r="AK34" t="s">
        <v>274</v>
      </c>
      <c r="AS34">
        <f t="shared" si="4"/>
        <v>10</v>
      </c>
      <c r="AT34" t="s">
        <v>275</v>
      </c>
      <c r="AU34" t="str">
        <f t="shared" si="5"/>
        <v>SSA_CCF_RASTER_E_BEGIN_TITO_CLRS_NOM_LFM_1200_CBO3_LLC_DAT_RASTER</v>
      </c>
      <c r="AV34" t="str">
        <f>D36</f>
        <v>SSA_CCF_HRY_E_BEGIN_TITO_CLRS_NOM_LFM_1200_CBO3_LLC_TAG_BISR_PMA1_BP3</v>
      </c>
      <c r="AW34" t="str">
        <f>D36</f>
        <v>SSA_CCF_HRY_E_BEGIN_TITO_CLRS_NOM_LFM_1200_CBO3_LLC_TAG_BISR_PMA1_BP3</v>
      </c>
      <c r="AX34" t="str">
        <f>D36</f>
        <v>SSA_CCF_HRY_E_BEGIN_TITO_CLRS_NOM_LFM_1200_CBO3_LLC_TAG_BISR_PMA1_BP3</v>
      </c>
      <c r="AY34" t="str">
        <f>D36</f>
        <v>SSA_CCF_HRY_E_BEGIN_TITO_CLRS_NOM_LFM_1200_CBO3_LLC_TAG_BISR_PMA1_BP3</v>
      </c>
      <c r="AZ34" t="str">
        <f t="shared" si="6"/>
        <v>SSA_CCF_RASTER_E_BEGIN_TITO_CLRS_NOM_LFM_1200_CBO3_LLC_DAT_RASTER</v>
      </c>
      <c r="BA34" t="str">
        <f>D35</f>
        <v>SSA_CCF_RASTER_E_BEGIN_TITO_CLRS_NOM_LFM_1200_CBO3_LLC_DAT_RASTER</v>
      </c>
      <c r="BB34" t="str">
        <f>D35</f>
        <v>SSA_CCF_RASTER_E_BEGIN_TITO_CLRS_NOM_LFM_1200_CBO3_LLC_DAT_RASTER</v>
      </c>
      <c r="BC34" t="str">
        <f>D35</f>
        <v>SSA_CCF_RASTER_E_BEGIN_TITO_CLRS_NOM_LFM_1200_CBO3_LLC_DAT_RASTER</v>
      </c>
      <c r="BD34" t="str">
        <f>$D35</f>
        <v>SSA_CCF_RASTER_E_BEGIN_TITO_CLRS_NOM_LFM_1200_CBO3_LLC_DAT_RASTER</v>
      </c>
    </row>
    <row r="35" spans="1:56" x14ac:dyDescent="0.25">
      <c r="A35" s="1" t="s">
        <v>58</v>
      </c>
      <c r="B35" s="1" t="s">
        <v>12</v>
      </c>
      <c r="C35" s="1" t="str">
        <f>VLOOKUP(B35,templateLookup!A:B,2,0)</f>
        <v>MbistRasterTC</v>
      </c>
      <c r="D35" t="str">
        <f t="shared" si="3"/>
        <v>SSA_CCF_RASTER_E_BEGIN_TITO_CLRS_NOM_LFM_1200_CBO3_LLC_DAT_RASTER</v>
      </c>
      <c r="E35" t="s">
        <v>50</v>
      </c>
      <c r="F35" t="s">
        <v>68</v>
      </c>
      <c r="G35" t="s">
        <v>219</v>
      </c>
      <c r="H35" t="s">
        <v>136</v>
      </c>
      <c r="I35" t="s">
        <v>137</v>
      </c>
      <c r="J35" t="s">
        <v>1053</v>
      </c>
      <c r="K35" t="s">
        <v>138</v>
      </c>
      <c r="L35" t="s">
        <v>139</v>
      </c>
      <c r="M35">
        <v>1200</v>
      </c>
      <c r="N35" t="s">
        <v>318</v>
      </c>
      <c r="O35" t="s">
        <v>141</v>
      </c>
      <c r="P35" t="s">
        <v>592</v>
      </c>
      <c r="Q35" t="s">
        <v>283</v>
      </c>
      <c r="R35">
        <f>VLOOKUP(E35,binningRules!$B$6:$C$9,2,0)</f>
        <v>61</v>
      </c>
      <c r="S35">
        <v>10</v>
      </c>
      <c r="T35">
        <v>25</v>
      </c>
      <c r="U35">
        <v>1</v>
      </c>
      <c r="V35" t="b">
        <v>0</v>
      </c>
      <c r="W35" t="s">
        <v>272</v>
      </c>
      <c r="AS35">
        <f t="shared" si="4"/>
        <v>6</v>
      </c>
      <c r="AT35">
        <v>1</v>
      </c>
      <c r="AU35" t="str">
        <f t="shared" si="5"/>
        <v>SSA_CCF_HRY_E_BEGIN_TITO_CLRS_NOM_LFM_1200_CBO3_LLC_TAG_BISR_PMA1_BP3</v>
      </c>
      <c r="AV35" t="str">
        <f>D36</f>
        <v>SSA_CCF_HRY_E_BEGIN_TITO_CLRS_NOM_LFM_1200_CBO3_LLC_TAG_BISR_PMA1_BP3</v>
      </c>
      <c r="AW35" t="str">
        <f>D36</f>
        <v>SSA_CCF_HRY_E_BEGIN_TITO_CLRS_NOM_LFM_1200_CBO3_LLC_TAG_BISR_PMA1_BP3</v>
      </c>
      <c r="AX35" t="str">
        <f>D36</f>
        <v>SSA_CCF_HRY_E_BEGIN_TITO_CLRS_NOM_LFM_1200_CBO3_LLC_TAG_BISR_PMA1_BP3</v>
      </c>
      <c r="AY35" t="str">
        <f>D36</f>
        <v>SSA_CCF_HRY_E_BEGIN_TITO_CLRS_NOM_LFM_1200_CBO3_LLC_TAG_BISR_PMA1_BP3</v>
      </c>
      <c r="AZ35" t="str">
        <f t="shared" si="6"/>
        <v>SSA_CCF_HRY_E_BEGIN_TITO_CLRS_NOM_LFM_1200_CBO3_LLC_TAG_BISR_PMA1_BP3</v>
      </c>
    </row>
    <row r="36" spans="1:56" x14ac:dyDescent="0.25">
      <c r="A36" s="1" t="s">
        <v>58</v>
      </c>
      <c r="B36" s="1" t="s">
        <v>10</v>
      </c>
      <c r="C36" s="1" t="str">
        <f>VLOOKUP(B36,templateLookup!A:B,2,0)</f>
        <v>PrimeMbistVminSearchTestMethod</v>
      </c>
      <c r="D36" t="str">
        <f t="shared" si="3"/>
        <v>SSA_CCF_HRY_E_BEGIN_TITO_CLRS_NOM_LFM_1200_CBO3_LLC_TAG_BISR_PMA1_BP3</v>
      </c>
      <c r="E36" t="s">
        <v>50</v>
      </c>
      <c r="F36" t="s">
        <v>68</v>
      </c>
      <c r="G36" t="s">
        <v>135</v>
      </c>
      <c r="H36" t="s">
        <v>136</v>
      </c>
      <c r="I36" t="s">
        <v>137</v>
      </c>
      <c r="J36" t="s">
        <v>1053</v>
      </c>
      <c r="K36" t="s">
        <v>138</v>
      </c>
      <c r="L36" t="s">
        <v>139</v>
      </c>
      <c r="M36">
        <v>1200</v>
      </c>
      <c r="N36" t="s">
        <v>319</v>
      </c>
      <c r="O36" t="s">
        <v>141</v>
      </c>
      <c r="P36" t="s">
        <v>592</v>
      </c>
      <c r="Q36" t="s">
        <v>320</v>
      </c>
      <c r="R36">
        <f>VLOOKUP(E36,binningRules!$B$6:$C$9,2,0)</f>
        <v>61</v>
      </c>
      <c r="S36">
        <v>10</v>
      </c>
      <c r="T36">
        <v>26</v>
      </c>
      <c r="U36">
        <v>-1</v>
      </c>
      <c r="V36" t="b">
        <v>0</v>
      </c>
      <c r="W36" t="s">
        <v>272</v>
      </c>
      <c r="AJ36" t="s">
        <v>135</v>
      </c>
      <c r="AK36" t="s">
        <v>274</v>
      </c>
      <c r="AS36">
        <f t="shared" si="4"/>
        <v>10</v>
      </c>
      <c r="AT36" t="s">
        <v>275</v>
      </c>
      <c r="AU36" t="str">
        <f t="shared" si="5"/>
        <v>SSA_CCF_RASTER_E_BEGIN_TITO_CLRS_NOM_LFM_1200_CBO3_LLC_TAG_RASTER</v>
      </c>
      <c r="AV36" t="str">
        <f>D38</f>
        <v>LSA_CCF_HRY_E_BEGIN_TITO_CLR_NOM_LFM_1200_CBO3_LSA_ALL_PMA1_BP5</v>
      </c>
      <c r="AW36" t="str">
        <f>D38</f>
        <v>LSA_CCF_HRY_E_BEGIN_TITO_CLR_NOM_LFM_1200_CBO3_LSA_ALL_PMA1_BP5</v>
      </c>
      <c r="AX36" t="str">
        <f>D38</f>
        <v>LSA_CCF_HRY_E_BEGIN_TITO_CLR_NOM_LFM_1200_CBO3_LSA_ALL_PMA1_BP5</v>
      </c>
      <c r="AY36" t="str">
        <f>D38</f>
        <v>LSA_CCF_HRY_E_BEGIN_TITO_CLR_NOM_LFM_1200_CBO3_LSA_ALL_PMA1_BP5</v>
      </c>
      <c r="AZ36" t="str">
        <f t="shared" si="6"/>
        <v>SSA_CCF_RASTER_E_BEGIN_TITO_CLRS_NOM_LFM_1200_CBO3_LLC_TAG_RASTER</v>
      </c>
      <c r="BA36" t="str">
        <f>D37</f>
        <v>SSA_CCF_RASTER_E_BEGIN_TITO_CLRS_NOM_LFM_1200_CBO3_LLC_TAG_RASTER</v>
      </c>
      <c r="BB36" t="str">
        <f>D37</f>
        <v>SSA_CCF_RASTER_E_BEGIN_TITO_CLRS_NOM_LFM_1200_CBO3_LLC_TAG_RASTER</v>
      </c>
      <c r="BC36" t="str">
        <f>D37</f>
        <v>SSA_CCF_RASTER_E_BEGIN_TITO_CLRS_NOM_LFM_1200_CBO3_LLC_TAG_RASTER</v>
      </c>
      <c r="BD36" t="str">
        <f>$D37</f>
        <v>SSA_CCF_RASTER_E_BEGIN_TITO_CLRS_NOM_LFM_1200_CBO3_LLC_TAG_RASTER</v>
      </c>
    </row>
    <row r="37" spans="1:56" x14ac:dyDescent="0.25">
      <c r="A37" s="1" t="s">
        <v>58</v>
      </c>
      <c r="B37" s="1" t="s">
        <v>12</v>
      </c>
      <c r="C37" s="1" t="str">
        <f>VLOOKUP(B37,templateLookup!A:B,2,0)</f>
        <v>MbistRasterTC</v>
      </c>
      <c r="D37" t="str">
        <f t="shared" si="3"/>
        <v>SSA_CCF_RASTER_E_BEGIN_TITO_CLRS_NOM_LFM_1200_CBO3_LLC_TAG_RASTER</v>
      </c>
      <c r="E37" t="s">
        <v>50</v>
      </c>
      <c r="F37" t="s">
        <v>68</v>
      </c>
      <c r="G37" t="s">
        <v>219</v>
      </c>
      <c r="H37" t="s">
        <v>136</v>
      </c>
      <c r="I37" t="s">
        <v>137</v>
      </c>
      <c r="J37" t="s">
        <v>1053</v>
      </c>
      <c r="K37" t="s">
        <v>138</v>
      </c>
      <c r="L37" t="s">
        <v>139</v>
      </c>
      <c r="M37">
        <v>1200</v>
      </c>
      <c r="N37" t="s">
        <v>321</v>
      </c>
      <c r="O37" t="s">
        <v>141</v>
      </c>
      <c r="P37" t="s">
        <v>592</v>
      </c>
      <c r="Q37" t="s">
        <v>283</v>
      </c>
      <c r="R37">
        <f>VLOOKUP(E37,binningRules!$B$6:$C$9,2,0)</f>
        <v>61</v>
      </c>
      <c r="S37">
        <v>10</v>
      </c>
      <c r="T37">
        <v>27</v>
      </c>
      <c r="U37">
        <v>1</v>
      </c>
      <c r="V37" s="4" t="b">
        <v>0</v>
      </c>
      <c r="W37" t="s">
        <v>272</v>
      </c>
      <c r="AS37">
        <f t="shared" si="4"/>
        <v>6</v>
      </c>
      <c r="AT37">
        <v>1</v>
      </c>
      <c r="AU37" t="str">
        <f t="shared" si="5"/>
        <v>LSA_CCF_HRY_E_BEGIN_TITO_CLR_NOM_LFM_1200_CBO3_LSA_ALL_PMA1_BP5</v>
      </c>
      <c r="AV37" t="str">
        <f>D38</f>
        <v>LSA_CCF_HRY_E_BEGIN_TITO_CLR_NOM_LFM_1200_CBO3_LSA_ALL_PMA1_BP5</v>
      </c>
      <c r="AW37" t="str">
        <f>D38</f>
        <v>LSA_CCF_HRY_E_BEGIN_TITO_CLR_NOM_LFM_1200_CBO3_LSA_ALL_PMA1_BP5</v>
      </c>
      <c r="AX37" t="str">
        <f>D38</f>
        <v>LSA_CCF_HRY_E_BEGIN_TITO_CLR_NOM_LFM_1200_CBO3_LSA_ALL_PMA1_BP5</v>
      </c>
      <c r="AY37" t="str">
        <f>D38</f>
        <v>LSA_CCF_HRY_E_BEGIN_TITO_CLR_NOM_LFM_1200_CBO3_LSA_ALL_PMA1_BP5</v>
      </c>
      <c r="AZ37" t="str">
        <f t="shared" si="6"/>
        <v>LSA_CCF_HRY_E_BEGIN_TITO_CLR_NOM_LFM_1200_CBO3_LSA_ALL_PMA1_BP5</v>
      </c>
    </row>
    <row r="38" spans="1:56" x14ac:dyDescent="0.25">
      <c r="A38" s="1" t="s">
        <v>58</v>
      </c>
      <c r="B38" s="1" t="s">
        <v>10</v>
      </c>
      <c r="C38" s="1" t="str">
        <f>VLOOKUP(B38,templateLookup!A:B,2,0)</f>
        <v>PrimeMbistVminSearchTestMethod</v>
      </c>
      <c r="D38" t="str">
        <f t="shared" si="3"/>
        <v>LSA_CCF_HRY_E_BEGIN_TITO_CLR_NOM_LFM_1200_CBO3_LSA_ALL_PMA1_BP5</v>
      </c>
      <c r="E38" t="s">
        <v>51</v>
      </c>
      <c r="F38" t="s">
        <v>68</v>
      </c>
      <c r="G38" t="s">
        <v>135</v>
      </c>
      <c r="H38" t="s">
        <v>136</v>
      </c>
      <c r="I38" t="s">
        <v>137</v>
      </c>
      <c r="J38" t="s">
        <v>291</v>
      </c>
      <c r="K38" t="s">
        <v>138</v>
      </c>
      <c r="L38" t="s">
        <v>139</v>
      </c>
      <c r="M38">
        <v>1200</v>
      </c>
      <c r="N38" t="s">
        <v>322</v>
      </c>
      <c r="O38" t="s">
        <v>141</v>
      </c>
      <c r="P38" t="s">
        <v>592</v>
      </c>
      <c r="Q38" t="s">
        <v>323</v>
      </c>
      <c r="R38">
        <f>VLOOKUP(E38,binningRules!$B$6:$C$9,2,0)</f>
        <v>21</v>
      </c>
      <c r="S38">
        <v>10</v>
      </c>
      <c r="T38">
        <v>30</v>
      </c>
      <c r="U38">
        <v>-1</v>
      </c>
      <c r="V38" t="b">
        <v>0</v>
      </c>
      <c r="W38" t="s">
        <v>272</v>
      </c>
      <c r="Z38" t="s">
        <v>324</v>
      </c>
      <c r="AJ38" t="s">
        <v>135</v>
      </c>
      <c r="AK38" t="s">
        <v>274</v>
      </c>
      <c r="AS38">
        <f t="shared" si="4"/>
        <v>10</v>
      </c>
      <c r="AT38" t="s">
        <v>275</v>
      </c>
      <c r="AU38" t="str">
        <f t="shared" si="5"/>
        <v>LSA_CCF_RASTER_E_BEGIN_TITO_CLR_NOM_LFM_1200_CBO3_LSA_ALL</v>
      </c>
      <c r="AV38">
        <v>1</v>
      </c>
      <c r="AW38">
        <v>1</v>
      </c>
      <c r="AX38">
        <v>1</v>
      </c>
      <c r="AY38">
        <v>1</v>
      </c>
      <c r="AZ38" t="str">
        <f t="shared" si="6"/>
        <v>LSA_CCF_RASTER_E_BEGIN_TITO_CLR_NOM_LFM_1200_CBO3_LSA_ALL</v>
      </c>
      <c r="BA38" t="str">
        <f>D39</f>
        <v>LSA_CCF_RASTER_E_BEGIN_TITO_CLR_NOM_LFM_1200_CBO3_LSA_ALL</v>
      </c>
      <c r="BB38" t="str">
        <f>D39</f>
        <v>LSA_CCF_RASTER_E_BEGIN_TITO_CLR_NOM_LFM_1200_CBO3_LSA_ALL</v>
      </c>
      <c r="BC38" t="str">
        <f>D39</f>
        <v>LSA_CCF_RASTER_E_BEGIN_TITO_CLR_NOM_LFM_1200_CBO3_LSA_ALL</v>
      </c>
      <c r="BD38" t="str">
        <f>$D39</f>
        <v>LSA_CCF_RASTER_E_BEGIN_TITO_CLR_NOM_LFM_1200_CBO3_LSA_ALL</v>
      </c>
    </row>
    <row r="39" spans="1:56" x14ac:dyDescent="0.25">
      <c r="A39" s="1" t="s">
        <v>58</v>
      </c>
      <c r="B39" s="1" t="s">
        <v>12</v>
      </c>
      <c r="C39" s="1" t="str">
        <f>VLOOKUP(B39,templateLookup!A:B,2,0)</f>
        <v>MbistRasterTC</v>
      </c>
      <c r="D39" t="str">
        <f t="shared" si="3"/>
        <v>LSA_CCF_RASTER_E_BEGIN_TITO_CLR_NOM_LFM_1200_CBO3_LSA_ALL</v>
      </c>
      <c r="E39" t="s">
        <v>51</v>
      </c>
      <c r="F39" t="s">
        <v>68</v>
      </c>
      <c r="G39" t="s">
        <v>219</v>
      </c>
      <c r="H39" t="s">
        <v>136</v>
      </c>
      <c r="I39" t="s">
        <v>137</v>
      </c>
      <c r="J39" t="s">
        <v>291</v>
      </c>
      <c r="K39" t="s">
        <v>138</v>
      </c>
      <c r="L39" t="s">
        <v>139</v>
      </c>
      <c r="M39">
        <v>1200</v>
      </c>
      <c r="N39" t="s">
        <v>325</v>
      </c>
      <c r="O39" t="s">
        <v>141</v>
      </c>
      <c r="P39" t="s">
        <v>592</v>
      </c>
      <c r="Q39" t="s">
        <v>283</v>
      </c>
      <c r="R39">
        <f>VLOOKUP(E39,binningRules!$B$6:$C$9,2,0)</f>
        <v>21</v>
      </c>
      <c r="S39">
        <v>10</v>
      </c>
      <c r="T39">
        <v>31</v>
      </c>
      <c r="U39">
        <v>1</v>
      </c>
      <c r="V39" t="b">
        <v>0</v>
      </c>
      <c r="W39" t="s">
        <v>272</v>
      </c>
      <c r="AS39">
        <f t="shared" si="4"/>
        <v>6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6" x14ac:dyDescent="0.25">
      <c r="A40" s="38" t="s">
        <v>58</v>
      </c>
      <c r="B40" s="38" t="s">
        <v>6</v>
      </c>
      <c r="C40" s="38" t="str">
        <f>VLOOKUP(B40,templateLookup!A:B,2,0)</f>
        <v>COMPOSITE</v>
      </c>
      <c r="D40" s="22"/>
    </row>
    <row r="41" spans="1:56" x14ac:dyDescent="0.25">
      <c r="A41" s="21" t="s">
        <v>58</v>
      </c>
      <c r="B41" s="21" t="s">
        <v>5</v>
      </c>
      <c r="C41" s="21" t="str">
        <f>VLOOKUP(B41,templateLookup!A:B,2,0)</f>
        <v>COMPOSITE</v>
      </c>
      <c r="D41" s="22" t="s">
        <v>152</v>
      </c>
      <c r="F41" t="s">
        <v>68</v>
      </c>
      <c r="AS41">
        <f t="shared" ref="AS41:AS46" si="7">COUNTA(AU41:BD41)</f>
        <v>2</v>
      </c>
      <c r="AT41">
        <v>1</v>
      </c>
      <c r="AU41" t="str">
        <f>D48</f>
        <v>POST_REPAIR</v>
      </c>
      <c r="AV41" t="str">
        <f>D48</f>
        <v>POST_REPAIR</v>
      </c>
    </row>
    <row r="42" spans="1:56" x14ac:dyDescent="0.25">
      <c r="A42" s="2" t="s">
        <v>58</v>
      </c>
      <c r="B42" s="2" t="s">
        <v>41</v>
      </c>
      <c r="C42" s="2" t="str">
        <f>VLOOKUP(B42,templateLookup!A:B,2,0)</f>
        <v>iCScreenTest</v>
      </c>
      <c r="D42" t="str">
        <f t="shared" ref="D42:D46" si="8">E42&amp;"_"&amp;F42&amp;"_"&amp;G42&amp;"_"&amp;H42&amp;"_"&amp;A42&amp;"_"&amp;I42&amp;"_"&amp;J42&amp;"_"&amp;K42&amp;"_"&amp;L42&amp;"_"&amp;M42&amp;"_"&amp;N42</f>
        <v>ALL_CCF_SCREEN_E_BEGIN_X_CLRS_X_X_1200_JOIN_BISR</v>
      </c>
      <c r="E42" t="s">
        <v>53</v>
      </c>
      <c r="F42" t="s">
        <v>68</v>
      </c>
      <c r="G42" t="s">
        <v>326</v>
      </c>
      <c r="H42" t="s">
        <v>136</v>
      </c>
      <c r="I42" t="s">
        <v>172</v>
      </c>
      <c r="J42" t="s">
        <v>1053</v>
      </c>
      <c r="K42" t="s">
        <v>172</v>
      </c>
      <c r="L42" t="s">
        <v>172</v>
      </c>
      <c r="M42">
        <v>1200</v>
      </c>
      <c r="N42" t="s">
        <v>327</v>
      </c>
      <c r="O42" t="s">
        <v>141</v>
      </c>
      <c r="P42" t="s">
        <v>592</v>
      </c>
      <c r="Q42" t="s">
        <v>197</v>
      </c>
      <c r="R42">
        <f>VLOOKUP(E42,binningRules!$B$6:$C$9,2,0)</f>
        <v>61</v>
      </c>
      <c r="S42">
        <v>10</v>
      </c>
      <c r="T42">
        <v>90</v>
      </c>
      <c r="U42">
        <v>1</v>
      </c>
      <c r="V42" t="b">
        <v>0</v>
      </c>
      <c r="AH42" t="s">
        <v>328</v>
      </c>
      <c r="AI42" t="s">
        <v>329</v>
      </c>
      <c r="AS42">
        <f t="shared" ref="AS42" si="9">COUNTA(AU42:BD42)</f>
        <v>3</v>
      </c>
      <c r="AT42">
        <v>1</v>
      </c>
      <c r="AU42" t="str">
        <f>D43</f>
        <v>ALL_CCF_VFDM_E_BEGIN_X_CLRS_X_X_1200_ALL</v>
      </c>
      <c r="AV42" t="str">
        <f>D43</f>
        <v>ALL_CCF_VFDM_E_BEGIN_X_CLRS_X_X_1200_ALL</v>
      </c>
      <c r="AW42" t="str">
        <f>D43</f>
        <v>ALL_CCF_VFDM_E_BEGIN_X_CLRS_X_X_1200_ALL</v>
      </c>
    </row>
    <row r="43" spans="1:56" x14ac:dyDescent="0.25">
      <c r="A43" s="2" t="s">
        <v>58</v>
      </c>
      <c r="B43" s="2" t="s">
        <v>31</v>
      </c>
      <c r="C43" s="2" t="str">
        <f>VLOOKUP(B43,templateLookup!A:B,2,0)</f>
        <v>iCVFDMTest</v>
      </c>
      <c r="D43" t="str">
        <f t="shared" si="8"/>
        <v>ALL_CCF_VFDM_E_BEGIN_X_CLRS_X_X_1200_ALL</v>
      </c>
      <c r="E43" t="s">
        <v>53</v>
      </c>
      <c r="F43" t="s">
        <v>68</v>
      </c>
      <c r="G43" t="s">
        <v>113</v>
      </c>
      <c r="H43" t="s">
        <v>136</v>
      </c>
      <c r="I43" t="s">
        <v>172</v>
      </c>
      <c r="J43" t="s">
        <v>1053</v>
      </c>
      <c r="K43" t="s">
        <v>172</v>
      </c>
      <c r="L43" t="s">
        <v>172</v>
      </c>
      <c r="M43">
        <v>1200</v>
      </c>
      <c r="N43" t="s">
        <v>53</v>
      </c>
      <c r="O43" t="s">
        <v>141</v>
      </c>
      <c r="P43" t="s">
        <v>592</v>
      </c>
      <c r="Q43" t="s">
        <v>197</v>
      </c>
      <c r="R43">
        <f>VLOOKUP(E43,binningRules!$B$6:$C$9,2,0)</f>
        <v>61</v>
      </c>
      <c r="S43">
        <v>10</v>
      </c>
      <c r="T43">
        <v>91</v>
      </c>
      <c r="U43">
        <v>1</v>
      </c>
      <c r="V43" t="b">
        <v>0</v>
      </c>
      <c r="AE43" t="s">
        <v>1061</v>
      </c>
      <c r="AF43" t="s">
        <v>53</v>
      </c>
      <c r="AS43">
        <f t="shared" si="7"/>
        <v>3</v>
      </c>
      <c r="AT43" t="s">
        <v>134</v>
      </c>
      <c r="AU43" t="str">
        <f>D44</f>
        <v>ALL_CCF_UF_K_BEGIN_X_CLRS_X_X_1200_VFDM_UF</v>
      </c>
      <c r="AV43" t="str">
        <f>D44</f>
        <v>ALL_CCF_UF_K_BEGIN_X_CLRS_X_X_1200_VFDM_UF</v>
      </c>
      <c r="AW43">
        <v>1</v>
      </c>
    </row>
    <row r="44" spans="1:56" x14ac:dyDescent="0.25">
      <c r="A44" s="2" t="s">
        <v>58</v>
      </c>
      <c r="B44" s="2" t="s">
        <v>29</v>
      </c>
      <c r="C44" s="2" t="str">
        <f>VLOOKUP(B44,templateLookup!A:B,2,0)</f>
        <v>iCUserFuncTest</v>
      </c>
      <c r="D44" t="str">
        <f t="shared" si="8"/>
        <v>ALL_CCF_UF_K_BEGIN_X_CLRS_X_X_1200_VFDM_UF</v>
      </c>
      <c r="E44" t="s">
        <v>53</v>
      </c>
      <c r="F44" t="s">
        <v>68</v>
      </c>
      <c r="G44" t="s">
        <v>175</v>
      </c>
      <c r="H44" t="s">
        <v>242</v>
      </c>
      <c r="I44" t="s">
        <v>172</v>
      </c>
      <c r="J44" t="s">
        <v>1053</v>
      </c>
      <c r="K44" t="s">
        <v>172</v>
      </c>
      <c r="L44" t="s">
        <v>172</v>
      </c>
      <c r="M44">
        <v>1200</v>
      </c>
      <c r="N44" t="s">
        <v>330</v>
      </c>
      <c r="O44" t="s">
        <v>141</v>
      </c>
      <c r="P44" t="s">
        <v>592</v>
      </c>
      <c r="Q44" t="s">
        <v>197</v>
      </c>
      <c r="R44">
        <v>90</v>
      </c>
      <c r="S44">
        <v>61</v>
      </c>
      <c r="T44">
        <v>92</v>
      </c>
      <c r="U44">
        <v>1</v>
      </c>
      <c r="V44" t="b">
        <v>1</v>
      </c>
      <c r="AS44">
        <f t="shared" si="7"/>
        <v>3</v>
      </c>
      <c r="AT44" t="s">
        <v>134</v>
      </c>
      <c r="AU44" t="str">
        <f>D45</f>
        <v>ALL_CCF_PATMOD_E_BEGIN_TITO_X_MAX_LFM_1200_REPAIR</v>
      </c>
      <c r="AV44" t="str">
        <f>D45</f>
        <v>ALL_CCF_PATMOD_E_BEGIN_TITO_X_MAX_LFM_1200_REPAIR</v>
      </c>
      <c r="AW44" t="str">
        <f>D45</f>
        <v>ALL_CCF_PATMOD_E_BEGIN_TITO_X_MAX_LFM_1200_REPAIR</v>
      </c>
    </row>
    <row r="45" spans="1:56" x14ac:dyDescent="0.25">
      <c r="A45" s="2" t="s">
        <v>58</v>
      </c>
      <c r="B45" s="2" t="s">
        <v>15</v>
      </c>
      <c r="C45" s="2" t="str">
        <f>VLOOKUP(B45,templateLookup!A:B,2,0)</f>
        <v>PrimePatConfigTestMethod</v>
      </c>
      <c r="D45" t="str">
        <f t="shared" si="8"/>
        <v>ALL_CCF_PATMOD_E_BEGIN_TITO_X_MAX_LFM_1200_REPAIR</v>
      </c>
      <c r="E45" t="s">
        <v>53</v>
      </c>
      <c r="F45" t="s">
        <v>68</v>
      </c>
      <c r="G45" t="s">
        <v>331</v>
      </c>
      <c r="H45" t="s">
        <v>136</v>
      </c>
      <c r="I45" t="s">
        <v>137</v>
      </c>
      <c r="J45" t="s">
        <v>172</v>
      </c>
      <c r="K45" t="s">
        <v>244</v>
      </c>
      <c r="L45" t="s">
        <v>139</v>
      </c>
      <c r="M45">
        <v>1200</v>
      </c>
      <c r="N45" t="s">
        <v>152</v>
      </c>
      <c r="O45" t="s">
        <v>141</v>
      </c>
      <c r="P45" t="s">
        <v>592</v>
      </c>
      <c r="Q45" t="s">
        <v>197</v>
      </c>
      <c r="R45">
        <f>VLOOKUP(E45,binningRules!$B$6:$C$9,2,0)</f>
        <v>61</v>
      </c>
      <c r="S45">
        <v>10</v>
      </c>
      <c r="T45">
        <v>93</v>
      </c>
      <c r="U45">
        <v>1</v>
      </c>
      <c r="V45" s="4" t="b">
        <v>0</v>
      </c>
      <c r="AS45">
        <f t="shared" si="7"/>
        <v>2</v>
      </c>
      <c r="AT45">
        <v>1</v>
      </c>
      <c r="AU45" t="str">
        <f>D46</f>
        <v>ALL_CCF_AUX_E_BEGIN_TITO_CLR_NOM_LFM_1200_SET_REPAIR_TOKEN</v>
      </c>
      <c r="AV45" t="str">
        <f>D46</f>
        <v>ALL_CCF_AUX_E_BEGIN_TITO_CLR_NOM_LFM_1200_SET_REPAIR_TOKEN</v>
      </c>
    </row>
    <row r="46" spans="1:56" x14ac:dyDescent="0.25">
      <c r="A46" s="2" t="s">
        <v>58</v>
      </c>
      <c r="B46" s="2" t="s">
        <v>39</v>
      </c>
      <c r="C46" s="2" t="s">
        <v>40</v>
      </c>
      <c r="D46" t="str">
        <f t="shared" si="8"/>
        <v>ALL_CCF_AUX_E_BEGIN_TITO_CLR_NOM_LFM_1200_SET_REPAIR_TOKEN</v>
      </c>
      <c r="E46" t="s">
        <v>53</v>
      </c>
      <c r="F46" t="s">
        <v>68</v>
      </c>
      <c r="G46" t="s">
        <v>179</v>
      </c>
      <c r="H46" t="s">
        <v>136</v>
      </c>
      <c r="I46" t="s">
        <v>137</v>
      </c>
      <c r="J46" t="s">
        <v>291</v>
      </c>
      <c r="K46" t="s">
        <v>138</v>
      </c>
      <c r="L46" t="s">
        <v>139</v>
      </c>
      <c r="M46">
        <v>1200</v>
      </c>
      <c r="N46" t="s">
        <v>332</v>
      </c>
      <c r="O46" t="s">
        <v>141</v>
      </c>
      <c r="P46" t="s">
        <v>592</v>
      </c>
      <c r="Q46" t="s">
        <v>197</v>
      </c>
      <c r="R46">
        <f>VLOOKUP(E46,binningRules!$B$6:$C$9,2,0)</f>
        <v>61</v>
      </c>
      <c r="S46">
        <v>10</v>
      </c>
      <c r="T46">
        <v>94</v>
      </c>
      <c r="U46">
        <v>1</v>
      </c>
      <c r="V46" t="b">
        <v>0</v>
      </c>
      <c r="Y46" t="s">
        <v>333</v>
      </c>
      <c r="AS46">
        <f t="shared" si="7"/>
        <v>3</v>
      </c>
      <c r="AT46">
        <v>1</v>
      </c>
      <c r="AU46">
        <v>1</v>
      </c>
      <c r="AV46">
        <v>1</v>
      </c>
      <c r="AW46">
        <v>1</v>
      </c>
    </row>
    <row r="47" spans="1:56" x14ac:dyDescent="0.25">
      <c r="A47" s="21" t="s">
        <v>58</v>
      </c>
      <c r="B47" s="21" t="s">
        <v>6</v>
      </c>
      <c r="C47" s="21" t="str">
        <f>VLOOKUP(B47,templateLookup!A:B,2,0)</f>
        <v>COMPOSITE</v>
      </c>
      <c r="D47" s="22"/>
    </row>
    <row r="48" spans="1:56" x14ac:dyDescent="0.25">
      <c r="A48" s="39" t="s">
        <v>58</v>
      </c>
      <c r="B48" s="39" t="s">
        <v>5</v>
      </c>
      <c r="C48" s="39" t="str">
        <f>VLOOKUP(B48,templateLookup!A:B,2,0)</f>
        <v>COMPOSITE</v>
      </c>
      <c r="D48" s="22" t="s">
        <v>334</v>
      </c>
      <c r="F48" t="s">
        <v>68</v>
      </c>
      <c r="AS48">
        <f t="shared" ref="AS48:AS52" si="10">COUNTA(AU48:BD48)</f>
        <v>2</v>
      </c>
      <c r="AT48">
        <v>1</v>
      </c>
      <c r="AU48">
        <v>1</v>
      </c>
      <c r="AV48">
        <v>1</v>
      </c>
    </row>
    <row r="49" spans="1:56" x14ac:dyDescent="0.25">
      <c r="A49" s="3" t="s">
        <v>58</v>
      </c>
      <c r="B49" s="3" t="s">
        <v>11</v>
      </c>
      <c r="C49" s="3" t="str">
        <f>VLOOKUP(B49,templateLookup!A:B,2,0)</f>
        <v>PrimeMbistVminSearchTestMethod</v>
      </c>
      <c r="D49" t="str">
        <f t="shared" ref="D49:D62" si="11">E49&amp;"_"&amp;F49&amp;"_"&amp;G49&amp;"_"&amp;H49&amp;"_"&amp;A49&amp;"_"&amp;I49&amp;"_"&amp;J49&amp;"_"&amp;K49&amp;"_"&amp;L49&amp;"_"&amp;M49&amp;"_"&amp;N49</f>
        <v>SSA_CCF_HRY_E_BEGIN_TITO_CLRS_NOM_LFM_1200_CBO0_LLC_DAT_POST_REPAIR_PMA0_BP0</v>
      </c>
      <c r="E49" t="s">
        <v>50</v>
      </c>
      <c r="F49" t="s">
        <v>68</v>
      </c>
      <c r="G49" t="s">
        <v>135</v>
      </c>
      <c r="H49" t="s">
        <v>136</v>
      </c>
      <c r="I49" t="s">
        <v>137</v>
      </c>
      <c r="J49" t="s">
        <v>1053</v>
      </c>
      <c r="K49" t="s">
        <v>138</v>
      </c>
      <c r="L49" t="s">
        <v>139</v>
      </c>
      <c r="M49">
        <v>1200</v>
      </c>
      <c r="N49" t="s">
        <v>335</v>
      </c>
      <c r="O49" t="s">
        <v>141</v>
      </c>
      <c r="P49" t="s">
        <v>592</v>
      </c>
      <c r="Q49" t="s">
        <v>336</v>
      </c>
      <c r="R49">
        <f>VLOOKUP(E49,binningRules!$B$6:$C$9,2,0)</f>
        <v>61</v>
      </c>
      <c r="S49">
        <v>10</v>
      </c>
      <c r="T49">
        <v>100</v>
      </c>
      <c r="U49">
        <v>1</v>
      </c>
      <c r="V49" t="b">
        <v>0</v>
      </c>
      <c r="W49" t="s">
        <v>272</v>
      </c>
      <c r="AJ49" t="s">
        <v>337</v>
      </c>
      <c r="AK49" t="s">
        <v>274</v>
      </c>
      <c r="AS49">
        <f t="shared" si="10"/>
        <v>10</v>
      </c>
      <c r="AT49">
        <v>1</v>
      </c>
      <c r="AU49" t="str">
        <f t="shared" ref="AU49:AU61" si="12">D50</f>
        <v>SSA_CCF_HRY_E_BEGIN_TITO_CLRS_NOM_LFM_1200_CBO0_LLC_TAG_POST_REPAIR_PMA0_BP2</v>
      </c>
      <c r="AV49" t="str">
        <f t="shared" ref="AV49:AV61" si="13">D50</f>
        <v>SSA_CCF_HRY_E_BEGIN_TITO_CLRS_NOM_LFM_1200_CBO0_LLC_TAG_POST_REPAIR_PMA0_BP2</v>
      </c>
      <c r="AW49" t="str">
        <f t="shared" ref="AW49:AW61" si="14">D50</f>
        <v>SSA_CCF_HRY_E_BEGIN_TITO_CLRS_NOM_LFM_1200_CBO0_LLC_TAG_POST_REPAIR_PMA0_BP2</v>
      </c>
      <c r="AX49" t="str">
        <f t="shared" ref="AX49:AX61" si="15">D50</f>
        <v>SSA_CCF_HRY_E_BEGIN_TITO_CLRS_NOM_LFM_1200_CBO0_LLC_TAG_POST_REPAIR_PMA0_BP2</v>
      </c>
      <c r="AY49" t="str">
        <f t="shared" ref="AY49:AY61" si="16">D50</f>
        <v>SSA_CCF_HRY_E_BEGIN_TITO_CLRS_NOM_LFM_1200_CBO0_LLC_TAG_POST_REPAIR_PMA0_BP2</v>
      </c>
      <c r="AZ49" t="str">
        <f t="shared" ref="AZ49:AZ61" si="17">D50</f>
        <v>SSA_CCF_HRY_E_BEGIN_TITO_CLRS_NOM_LFM_1200_CBO0_LLC_TAG_POST_REPAIR_PMA0_BP2</v>
      </c>
      <c r="BA49" t="str">
        <f t="shared" ref="BA49:BA61" si="18">D50</f>
        <v>SSA_CCF_HRY_E_BEGIN_TITO_CLRS_NOM_LFM_1200_CBO0_LLC_TAG_POST_REPAIR_PMA0_BP2</v>
      </c>
      <c r="BB49" t="str">
        <f t="shared" ref="BB49:BB61" si="19">D50</f>
        <v>SSA_CCF_HRY_E_BEGIN_TITO_CLRS_NOM_LFM_1200_CBO0_LLC_TAG_POST_REPAIR_PMA0_BP2</v>
      </c>
      <c r="BC49" t="str">
        <f>$D50</f>
        <v>SSA_CCF_HRY_E_BEGIN_TITO_CLRS_NOM_LFM_1200_CBO0_LLC_TAG_POST_REPAIR_PMA0_BP2</v>
      </c>
      <c r="BD49" t="str">
        <f>$D50</f>
        <v>SSA_CCF_HRY_E_BEGIN_TITO_CLRS_NOM_LFM_1200_CBO0_LLC_TAG_POST_REPAIR_PMA0_BP2</v>
      </c>
    </row>
    <row r="50" spans="1:56" x14ac:dyDescent="0.25">
      <c r="A50" s="3" t="s">
        <v>58</v>
      </c>
      <c r="B50" s="3" t="s">
        <v>11</v>
      </c>
      <c r="C50" s="3" t="str">
        <f>VLOOKUP(B50,templateLookup!A:B,2,0)</f>
        <v>PrimeMbistVminSearchTestMethod</v>
      </c>
      <c r="D50" t="str">
        <f t="shared" si="11"/>
        <v>SSA_CCF_HRY_E_BEGIN_TITO_CLRS_NOM_LFM_1200_CBO0_LLC_TAG_POST_REPAIR_PMA0_BP2</v>
      </c>
      <c r="E50" t="s">
        <v>50</v>
      </c>
      <c r="F50" t="s">
        <v>68</v>
      </c>
      <c r="G50" t="s">
        <v>135</v>
      </c>
      <c r="H50" t="s">
        <v>136</v>
      </c>
      <c r="I50" t="s">
        <v>137</v>
      </c>
      <c r="J50" t="s">
        <v>1053</v>
      </c>
      <c r="K50" t="s">
        <v>138</v>
      </c>
      <c r="L50" t="s">
        <v>139</v>
      </c>
      <c r="M50">
        <v>1200</v>
      </c>
      <c r="N50" t="s">
        <v>338</v>
      </c>
      <c r="O50" t="s">
        <v>141</v>
      </c>
      <c r="P50" t="s">
        <v>592</v>
      </c>
      <c r="Q50" t="s">
        <v>339</v>
      </c>
      <c r="R50">
        <f>VLOOKUP(E50,binningRules!$B$6:$C$9,2,0)</f>
        <v>61</v>
      </c>
      <c r="S50">
        <v>10</v>
      </c>
      <c r="T50">
        <v>101</v>
      </c>
      <c r="U50">
        <v>1</v>
      </c>
      <c r="V50" t="b">
        <v>0</v>
      </c>
      <c r="W50" t="s">
        <v>272</v>
      </c>
      <c r="AJ50" t="s">
        <v>337</v>
      </c>
      <c r="AK50" t="s">
        <v>274</v>
      </c>
      <c r="AS50">
        <f t="shared" si="10"/>
        <v>10</v>
      </c>
      <c r="AT50">
        <v>1</v>
      </c>
      <c r="AU50" t="str">
        <f t="shared" si="12"/>
        <v>SSA_CCF_HRY_E_BEGIN_TITO_SAN_NOM_LFM_1200_CBO0_SAR_POST_REPAIR_PMA0_BP6</v>
      </c>
      <c r="AV50" t="str">
        <f t="shared" si="13"/>
        <v>SSA_CCF_HRY_E_BEGIN_TITO_SAN_NOM_LFM_1200_CBO0_SAR_POST_REPAIR_PMA0_BP6</v>
      </c>
      <c r="AW50" t="str">
        <f t="shared" si="14"/>
        <v>SSA_CCF_HRY_E_BEGIN_TITO_SAN_NOM_LFM_1200_CBO0_SAR_POST_REPAIR_PMA0_BP6</v>
      </c>
      <c r="AX50" t="str">
        <f t="shared" si="15"/>
        <v>SSA_CCF_HRY_E_BEGIN_TITO_SAN_NOM_LFM_1200_CBO0_SAR_POST_REPAIR_PMA0_BP6</v>
      </c>
      <c r="AY50" t="str">
        <f t="shared" si="16"/>
        <v>SSA_CCF_HRY_E_BEGIN_TITO_SAN_NOM_LFM_1200_CBO0_SAR_POST_REPAIR_PMA0_BP6</v>
      </c>
      <c r="AZ50" t="str">
        <f t="shared" si="17"/>
        <v>SSA_CCF_HRY_E_BEGIN_TITO_SAN_NOM_LFM_1200_CBO0_SAR_POST_REPAIR_PMA0_BP6</v>
      </c>
      <c r="BA50" t="str">
        <f t="shared" si="18"/>
        <v>SSA_CCF_HRY_E_BEGIN_TITO_SAN_NOM_LFM_1200_CBO0_SAR_POST_REPAIR_PMA0_BP6</v>
      </c>
      <c r="BB50" t="str">
        <f t="shared" si="19"/>
        <v>SSA_CCF_HRY_E_BEGIN_TITO_SAN_NOM_LFM_1200_CBO0_SAR_POST_REPAIR_PMA0_BP6</v>
      </c>
      <c r="BC50" t="str">
        <f t="shared" ref="BC50:BC61" si="20">$D51</f>
        <v>SSA_CCF_HRY_E_BEGIN_TITO_SAN_NOM_LFM_1200_CBO0_SAR_POST_REPAIR_PMA0_BP6</v>
      </c>
      <c r="BD50" t="str">
        <f t="shared" ref="BD50:BD61" si="21">$D51</f>
        <v>SSA_CCF_HRY_E_BEGIN_TITO_SAN_NOM_LFM_1200_CBO0_SAR_POST_REPAIR_PMA0_BP6</v>
      </c>
    </row>
    <row r="51" spans="1:56" x14ac:dyDescent="0.25">
      <c r="A51" s="3" t="s">
        <v>58</v>
      </c>
      <c r="B51" s="3" t="s">
        <v>11</v>
      </c>
      <c r="C51" s="3" t="str">
        <f>VLOOKUP(B51,templateLookup!A:B,2,0)</f>
        <v>PrimeMbistVminSearchTestMethod</v>
      </c>
      <c r="D51" t="str">
        <f t="shared" si="11"/>
        <v>SSA_CCF_HRY_E_BEGIN_TITO_SAN_NOM_LFM_1200_CBO0_SAR_POST_REPAIR_PMA0_BP6</v>
      </c>
      <c r="E51" t="s">
        <v>50</v>
      </c>
      <c r="F51" t="s">
        <v>68</v>
      </c>
      <c r="G51" t="s">
        <v>135</v>
      </c>
      <c r="H51" t="s">
        <v>136</v>
      </c>
      <c r="I51" t="s">
        <v>137</v>
      </c>
      <c r="J51" t="s">
        <v>702</v>
      </c>
      <c r="K51" t="s">
        <v>138</v>
      </c>
      <c r="L51" t="s">
        <v>139</v>
      </c>
      <c r="M51">
        <v>1200</v>
      </c>
      <c r="N51" t="s">
        <v>340</v>
      </c>
      <c r="O51" t="s">
        <v>141</v>
      </c>
      <c r="P51" t="s">
        <v>592</v>
      </c>
      <c r="Q51" t="s">
        <v>341</v>
      </c>
      <c r="R51">
        <f>VLOOKUP(E51,binningRules!$B$6:$C$9,2,0)</f>
        <v>61</v>
      </c>
      <c r="S51">
        <v>10</v>
      </c>
      <c r="T51">
        <v>102</v>
      </c>
      <c r="U51">
        <v>1</v>
      </c>
      <c r="V51" t="b">
        <v>0</v>
      </c>
      <c r="W51" t="s">
        <v>289</v>
      </c>
      <c r="AJ51" t="s">
        <v>337</v>
      </c>
      <c r="AK51" t="s">
        <v>274</v>
      </c>
      <c r="AS51">
        <f t="shared" si="10"/>
        <v>10</v>
      </c>
      <c r="AT51">
        <v>1</v>
      </c>
      <c r="AU51" t="str">
        <f t="shared" si="12"/>
        <v>LSA_CCF_HRY_E_BEGIN_TITO_CLR_NOM_LFM_1200_CBO0_LSA_ALL_POST_REPAIR_PMA0_BP4</v>
      </c>
      <c r="AV51" t="str">
        <f t="shared" si="13"/>
        <v>LSA_CCF_HRY_E_BEGIN_TITO_CLR_NOM_LFM_1200_CBO0_LSA_ALL_POST_REPAIR_PMA0_BP4</v>
      </c>
      <c r="AW51" t="str">
        <f t="shared" si="14"/>
        <v>LSA_CCF_HRY_E_BEGIN_TITO_CLR_NOM_LFM_1200_CBO0_LSA_ALL_POST_REPAIR_PMA0_BP4</v>
      </c>
      <c r="AX51" t="str">
        <f t="shared" si="15"/>
        <v>LSA_CCF_HRY_E_BEGIN_TITO_CLR_NOM_LFM_1200_CBO0_LSA_ALL_POST_REPAIR_PMA0_BP4</v>
      </c>
      <c r="AY51" t="str">
        <f t="shared" si="16"/>
        <v>LSA_CCF_HRY_E_BEGIN_TITO_CLR_NOM_LFM_1200_CBO0_LSA_ALL_POST_REPAIR_PMA0_BP4</v>
      </c>
      <c r="AZ51" t="str">
        <f t="shared" si="17"/>
        <v>LSA_CCF_HRY_E_BEGIN_TITO_CLR_NOM_LFM_1200_CBO0_LSA_ALL_POST_REPAIR_PMA0_BP4</v>
      </c>
      <c r="BA51" t="str">
        <f t="shared" si="18"/>
        <v>LSA_CCF_HRY_E_BEGIN_TITO_CLR_NOM_LFM_1200_CBO0_LSA_ALL_POST_REPAIR_PMA0_BP4</v>
      </c>
      <c r="BB51" t="str">
        <f t="shared" si="19"/>
        <v>LSA_CCF_HRY_E_BEGIN_TITO_CLR_NOM_LFM_1200_CBO0_LSA_ALL_POST_REPAIR_PMA0_BP4</v>
      </c>
      <c r="BC51" t="str">
        <f t="shared" si="20"/>
        <v>LSA_CCF_HRY_E_BEGIN_TITO_CLR_NOM_LFM_1200_CBO0_LSA_ALL_POST_REPAIR_PMA0_BP4</v>
      </c>
      <c r="BD51" t="str">
        <f t="shared" si="21"/>
        <v>LSA_CCF_HRY_E_BEGIN_TITO_CLR_NOM_LFM_1200_CBO0_LSA_ALL_POST_REPAIR_PMA0_BP4</v>
      </c>
    </row>
    <row r="52" spans="1:56" x14ac:dyDescent="0.25">
      <c r="A52" s="3" t="s">
        <v>58</v>
      </c>
      <c r="B52" s="3" t="s">
        <v>11</v>
      </c>
      <c r="C52" s="3" t="str">
        <f>VLOOKUP(B52,templateLookup!A:B,2,0)</f>
        <v>PrimeMbistVminSearchTestMethod</v>
      </c>
      <c r="D52" t="str">
        <f t="shared" si="11"/>
        <v>LSA_CCF_HRY_E_BEGIN_TITO_CLR_NOM_LFM_1200_CBO0_LSA_ALL_POST_REPAIR_PMA0_BP4</v>
      </c>
      <c r="E52" t="s">
        <v>51</v>
      </c>
      <c r="F52" t="s">
        <v>68</v>
      </c>
      <c r="G52" t="s">
        <v>135</v>
      </c>
      <c r="H52" t="s">
        <v>136</v>
      </c>
      <c r="I52" t="s">
        <v>137</v>
      </c>
      <c r="J52" t="s">
        <v>291</v>
      </c>
      <c r="K52" t="s">
        <v>138</v>
      </c>
      <c r="L52" t="s">
        <v>139</v>
      </c>
      <c r="M52">
        <v>1200</v>
      </c>
      <c r="N52" t="s">
        <v>342</v>
      </c>
      <c r="O52" t="s">
        <v>141</v>
      </c>
      <c r="P52" t="s">
        <v>592</v>
      </c>
      <c r="Q52" t="s">
        <v>343</v>
      </c>
      <c r="R52">
        <f>VLOOKUP(E52,binningRules!$B$6:$C$9,2,0)</f>
        <v>21</v>
      </c>
      <c r="S52">
        <v>10</v>
      </c>
      <c r="T52">
        <v>103</v>
      </c>
      <c r="U52">
        <v>1</v>
      </c>
      <c r="V52" t="b">
        <v>0</v>
      </c>
      <c r="W52" t="s">
        <v>272</v>
      </c>
      <c r="AJ52" t="s">
        <v>337</v>
      </c>
      <c r="AK52" t="s">
        <v>274</v>
      </c>
      <c r="AS52">
        <f t="shared" si="10"/>
        <v>10</v>
      </c>
      <c r="AT52">
        <v>1</v>
      </c>
      <c r="AU52" t="str">
        <f t="shared" si="12"/>
        <v>SSA_CCF_HRY_E_BEGIN_TITO_CLRS_NOM_LFM_1200_CBO1_LLC_DAT_POST_REPAIR_PMA0_BP1</v>
      </c>
      <c r="AV52" t="str">
        <f t="shared" si="13"/>
        <v>SSA_CCF_HRY_E_BEGIN_TITO_CLRS_NOM_LFM_1200_CBO1_LLC_DAT_POST_REPAIR_PMA0_BP1</v>
      </c>
      <c r="AW52" t="str">
        <f t="shared" si="14"/>
        <v>SSA_CCF_HRY_E_BEGIN_TITO_CLRS_NOM_LFM_1200_CBO1_LLC_DAT_POST_REPAIR_PMA0_BP1</v>
      </c>
      <c r="AX52" t="str">
        <f t="shared" si="15"/>
        <v>SSA_CCF_HRY_E_BEGIN_TITO_CLRS_NOM_LFM_1200_CBO1_LLC_DAT_POST_REPAIR_PMA0_BP1</v>
      </c>
      <c r="AY52" t="str">
        <f t="shared" si="16"/>
        <v>SSA_CCF_HRY_E_BEGIN_TITO_CLRS_NOM_LFM_1200_CBO1_LLC_DAT_POST_REPAIR_PMA0_BP1</v>
      </c>
      <c r="AZ52" t="str">
        <f t="shared" si="17"/>
        <v>SSA_CCF_HRY_E_BEGIN_TITO_CLRS_NOM_LFM_1200_CBO1_LLC_DAT_POST_REPAIR_PMA0_BP1</v>
      </c>
      <c r="BA52" t="str">
        <f t="shared" si="18"/>
        <v>SSA_CCF_HRY_E_BEGIN_TITO_CLRS_NOM_LFM_1200_CBO1_LLC_DAT_POST_REPAIR_PMA0_BP1</v>
      </c>
      <c r="BB52" t="str">
        <f t="shared" si="19"/>
        <v>SSA_CCF_HRY_E_BEGIN_TITO_CLRS_NOM_LFM_1200_CBO1_LLC_DAT_POST_REPAIR_PMA0_BP1</v>
      </c>
      <c r="BC52" t="str">
        <f t="shared" si="20"/>
        <v>SSA_CCF_HRY_E_BEGIN_TITO_CLRS_NOM_LFM_1200_CBO1_LLC_DAT_POST_REPAIR_PMA0_BP1</v>
      </c>
      <c r="BD52" t="str">
        <f t="shared" si="21"/>
        <v>SSA_CCF_HRY_E_BEGIN_TITO_CLRS_NOM_LFM_1200_CBO1_LLC_DAT_POST_REPAIR_PMA0_BP1</v>
      </c>
    </row>
    <row r="53" spans="1:56" x14ac:dyDescent="0.25">
      <c r="A53" s="3" t="s">
        <v>58</v>
      </c>
      <c r="B53" s="3" t="s">
        <v>11</v>
      </c>
      <c r="C53" s="3" t="str">
        <f>VLOOKUP(B53,templateLookup!A:B,2,0)</f>
        <v>PrimeMbistVminSearchTestMethod</v>
      </c>
      <c r="D53" t="str">
        <f t="shared" si="11"/>
        <v>SSA_CCF_HRY_E_BEGIN_TITO_CLRS_NOM_LFM_1200_CBO1_LLC_DAT_POST_REPAIR_PMA0_BP1</v>
      </c>
      <c r="E53" t="s">
        <v>50</v>
      </c>
      <c r="F53" t="s">
        <v>68</v>
      </c>
      <c r="G53" t="s">
        <v>135</v>
      </c>
      <c r="H53" t="s">
        <v>136</v>
      </c>
      <c r="I53" t="s">
        <v>137</v>
      </c>
      <c r="J53" t="s">
        <v>1053</v>
      </c>
      <c r="K53" t="s">
        <v>138</v>
      </c>
      <c r="L53" t="s">
        <v>139</v>
      </c>
      <c r="M53">
        <v>1200</v>
      </c>
      <c r="N53" t="s">
        <v>344</v>
      </c>
      <c r="O53" t="s">
        <v>141</v>
      </c>
      <c r="P53" t="s">
        <v>592</v>
      </c>
      <c r="Q53" t="s">
        <v>345</v>
      </c>
      <c r="R53">
        <f>VLOOKUP(E53,binningRules!$B$6:$C$9,2,0)</f>
        <v>61</v>
      </c>
      <c r="S53">
        <v>10</v>
      </c>
      <c r="T53">
        <v>104</v>
      </c>
      <c r="U53">
        <v>1</v>
      </c>
      <c r="V53" t="b">
        <v>0</v>
      </c>
      <c r="W53" t="s">
        <v>272</v>
      </c>
      <c r="AJ53" t="s">
        <v>337</v>
      </c>
      <c r="AK53" t="s">
        <v>274</v>
      </c>
      <c r="AS53">
        <f>COUNTA(AU53:BD53)</f>
        <v>10</v>
      </c>
      <c r="AT53">
        <v>1</v>
      </c>
      <c r="AU53" t="str">
        <f t="shared" si="12"/>
        <v>SSA_CCF_HRY_E_BEGIN_TITO_CLRS_NOM_LFM_1200_CBO1_LLC_TAG_POST_REPAIR_PMA0_BP3</v>
      </c>
      <c r="AV53" t="str">
        <f t="shared" si="13"/>
        <v>SSA_CCF_HRY_E_BEGIN_TITO_CLRS_NOM_LFM_1200_CBO1_LLC_TAG_POST_REPAIR_PMA0_BP3</v>
      </c>
      <c r="AW53" t="str">
        <f t="shared" si="14"/>
        <v>SSA_CCF_HRY_E_BEGIN_TITO_CLRS_NOM_LFM_1200_CBO1_LLC_TAG_POST_REPAIR_PMA0_BP3</v>
      </c>
      <c r="AX53" t="str">
        <f t="shared" si="15"/>
        <v>SSA_CCF_HRY_E_BEGIN_TITO_CLRS_NOM_LFM_1200_CBO1_LLC_TAG_POST_REPAIR_PMA0_BP3</v>
      </c>
      <c r="AY53" t="str">
        <f t="shared" si="16"/>
        <v>SSA_CCF_HRY_E_BEGIN_TITO_CLRS_NOM_LFM_1200_CBO1_LLC_TAG_POST_REPAIR_PMA0_BP3</v>
      </c>
      <c r="AZ53" t="str">
        <f t="shared" si="17"/>
        <v>SSA_CCF_HRY_E_BEGIN_TITO_CLRS_NOM_LFM_1200_CBO1_LLC_TAG_POST_REPAIR_PMA0_BP3</v>
      </c>
      <c r="BA53" t="str">
        <f t="shared" si="18"/>
        <v>SSA_CCF_HRY_E_BEGIN_TITO_CLRS_NOM_LFM_1200_CBO1_LLC_TAG_POST_REPAIR_PMA0_BP3</v>
      </c>
      <c r="BB53" t="str">
        <f t="shared" si="19"/>
        <v>SSA_CCF_HRY_E_BEGIN_TITO_CLRS_NOM_LFM_1200_CBO1_LLC_TAG_POST_REPAIR_PMA0_BP3</v>
      </c>
      <c r="BC53" t="str">
        <f t="shared" si="20"/>
        <v>SSA_CCF_HRY_E_BEGIN_TITO_CLRS_NOM_LFM_1200_CBO1_LLC_TAG_POST_REPAIR_PMA0_BP3</v>
      </c>
      <c r="BD53" t="str">
        <f t="shared" si="21"/>
        <v>SSA_CCF_HRY_E_BEGIN_TITO_CLRS_NOM_LFM_1200_CBO1_LLC_TAG_POST_REPAIR_PMA0_BP3</v>
      </c>
    </row>
    <row r="54" spans="1:56" x14ac:dyDescent="0.25">
      <c r="A54" s="3" t="s">
        <v>58</v>
      </c>
      <c r="B54" s="3" t="s">
        <v>11</v>
      </c>
      <c r="C54" s="3" t="str">
        <f>VLOOKUP(B54,templateLookup!A:B,2,0)</f>
        <v>PrimeMbistVminSearchTestMethod</v>
      </c>
      <c r="D54" t="str">
        <f t="shared" si="11"/>
        <v>SSA_CCF_HRY_E_BEGIN_TITO_CLRS_NOM_LFM_1200_CBO1_LLC_TAG_POST_REPAIR_PMA0_BP3</v>
      </c>
      <c r="E54" t="s">
        <v>50</v>
      </c>
      <c r="F54" t="s">
        <v>68</v>
      </c>
      <c r="G54" t="s">
        <v>135</v>
      </c>
      <c r="H54" t="s">
        <v>136</v>
      </c>
      <c r="I54" t="s">
        <v>137</v>
      </c>
      <c r="J54" t="s">
        <v>1053</v>
      </c>
      <c r="K54" t="s">
        <v>138</v>
      </c>
      <c r="L54" t="s">
        <v>139</v>
      </c>
      <c r="M54">
        <v>1200</v>
      </c>
      <c r="N54" t="s">
        <v>346</v>
      </c>
      <c r="O54" t="s">
        <v>141</v>
      </c>
      <c r="P54" t="s">
        <v>592</v>
      </c>
      <c r="Q54" t="s">
        <v>347</v>
      </c>
      <c r="R54">
        <f>VLOOKUP(E54,binningRules!$B$6:$C$9,2,0)</f>
        <v>61</v>
      </c>
      <c r="S54">
        <v>10</v>
      </c>
      <c r="T54">
        <v>105</v>
      </c>
      <c r="U54">
        <v>1</v>
      </c>
      <c r="V54" s="4" t="b">
        <v>0</v>
      </c>
      <c r="W54" t="s">
        <v>272</v>
      </c>
      <c r="AJ54" t="s">
        <v>337</v>
      </c>
      <c r="AK54" t="s">
        <v>274</v>
      </c>
      <c r="AS54">
        <f>COUNTA(AU54:BD54)</f>
        <v>10</v>
      </c>
      <c r="AT54">
        <v>1</v>
      </c>
      <c r="AU54" t="str">
        <f t="shared" si="12"/>
        <v>LSA_CCF_HRY_E_BEGIN_TITO_CLR_NOM_LFM_1200_CBO1_LSA_ALL_POST_REPAIR_PMA0_BP5</v>
      </c>
      <c r="AV54" t="str">
        <f t="shared" si="13"/>
        <v>LSA_CCF_HRY_E_BEGIN_TITO_CLR_NOM_LFM_1200_CBO1_LSA_ALL_POST_REPAIR_PMA0_BP5</v>
      </c>
      <c r="AW54" t="str">
        <f t="shared" si="14"/>
        <v>LSA_CCF_HRY_E_BEGIN_TITO_CLR_NOM_LFM_1200_CBO1_LSA_ALL_POST_REPAIR_PMA0_BP5</v>
      </c>
      <c r="AX54" t="str">
        <f t="shared" si="15"/>
        <v>LSA_CCF_HRY_E_BEGIN_TITO_CLR_NOM_LFM_1200_CBO1_LSA_ALL_POST_REPAIR_PMA0_BP5</v>
      </c>
      <c r="AY54" t="str">
        <f t="shared" si="16"/>
        <v>LSA_CCF_HRY_E_BEGIN_TITO_CLR_NOM_LFM_1200_CBO1_LSA_ALL_POST_REPAIR_PMA0_BP5</v>
      </c>
      <c r="AZ54" t="str">
        <f t="shared" si="17"/>
        <v>LSA_CCF_HRY_E_BEGIN_TITO_CLR_NOM_LFM_1200_CBO1_LSA_ALL_POST_REPAIR_PMA0_BP5</v>
      </c>
      <c r="BA54" t="str">
        <f t="shared" si="18"/>
        <v>LSA_CCF_HRY_E_BEGIN_TITO_CLR_NOM_LFM_1200_CBO1_LSA_ALL_POST_REPAIR_PMA0_BP5</v>
      </c>
      <c r="BB54" t="str">
        <f t="shared" si="19"/>
        <v>LSA_CCF_HRY_E_BEGIN_TITO_CLR_NOM_LFM_1200_CBO1_LSA_ALL_POST_REPAIR_PMA0_BP5</v>
      </c>
      <c r="BC54" t="str">
        <f t="shared" si="20"/>
        <v>LSA_CCF_HRY_E_BEGIN_TITO_CLR_NOM_LFM_1200_CBO1_LSA_ALL_POST_REPAIR_PMA0_BP5</v>
      </c>
      <c r="BD54" t="str">
        <f t="shared" si="21"/>
        <v>LSA_CCF_HRY_E_BEGIN_TITO_CLR_NOM_LFM_1200_CBO1_LSA_ALL_POST_REPAIR_PMA0_BP5</v>
      </c>
    </row>
    <row r="55" spans="1:56" x14ac:dyDescent="0.25">
      <c r="A55" s="3" t="s">
        <v>58</v>
      </c>
      <c r="B55" s="3" t="s">
        <v>11</v>
      </c>
      <c r="C55" s="3" t="str">
        <f>VLOOKUP(B55,templateLookup!A:B,2,0)</f>
        <v>PrimeMbistVminSearchTestMethod</v>
      </c>
      <c r="D55" t="str">
        <f t="shared" si="11"/>
        <v>LSA_CCF_HRY_E_BEGIN_TITO_CLR_NOM_LFM_1200_CBO1_LSA_ALL_POST_REPAIR_PMA0_BP5</v>
      </c>
      <c r="E55" t="s">
        <v>51</v>
      </c>
      <c r="F55" t="s">
        <v>68</v>
      </c>
      <c r="G55" t="s">
        <v>135</v>
      </c>
      <c r="H55" t="s">
        <v>136</v>
      </c>
      <c r="I55" t="s">
        <v>137</v>
      </c>
      <c r="J55" t="s">
        <v>291</v>
      </c>
      <c r="K55" t="s">
        <v>138</v>
      </c>
      <c r="L55" t="s">
        <v>139</v>
      </c>
      <c r="M55">
        <v>1200</v>
      </c>
      <c r="N55" t="s">
        <v>348</v>
      </c>
      <c r="O55" t="s">
        <v>141</v>
      </c>
      <c r="P55" t="s">
        <v>592</v>
      </c>
      <c r="Q55" t="s">
        <v>349</v>
      </c>
      <c r="R55">
        <f>VLOOKUP(E55,binningRules!$B$6:$C$9,2,0)</f>
        <v>21</v>
      </c>
      <c r="S55">
        <v>10</v>
      </c>
      <c r="T55">
        <v>106</v>
      </c>
      <c r="U55">
        <v>1</v>
      </c>
      <c r="V55" t="b">
        <v>0</v>
      </c>
      <c r="W55" t="s">
        <v>272</v>
      </c>
      <c r="AJ55" t="s">
        <v>337</v>
      </c>
      <c r="AK55" t="s">
        <v>274</v>
      </c>
      <c r="AS55">
        <f t="shared" ref="AS55:AS59" si="22">COUNTA(AU55:BD55)</f>
        <v>10</v>
      </c>
      <c r="AT55">
        <v>1</v>
      </c>
      <c r="AU55" t="str">
        <f t="shared" si="12"/>
        <v>SSA_CCF_HRY_E_BEGIN_TITO_CLRS_NOM_LFM_1200_CBO2_LLC_DAT_POST_REPAIR_PMA1_BP0</v>
      </c>
      <c r="AV55" t="str">
        <f t="shared" si="13"/>
        <v>SSA_CCF_HRY_E_BEGIN_TITO_CLRS_NOM_LFM_1200_CBO2_LLC_DAT_POST_REPAIR_PMA1_BP0</v>
      </c>
      <c r="AW55" t="str">
        <f t="shared" si="14"/>
        <v>SSA_CCF_HRY_E_BEGIN_TITO_CLRS_NOM_LFM_1200_CBO2_LLC_DAT_POST_REPAIR_PMA1_BP0</v>
      </c>
      <c r="AX55" t="str">
        <f t="shared" si="15"/>
        <v>SSA_CCF_HRY_E_BEGIN_TITO_CLRS_NOM_LFM_1200_CBO2_LLC_DAT_POST_REPAIR_PMA1_BP0</v>
      </c>
      <c r="AY55" t="str">
        <f t="shared" si="16"/>
        <v>SSA_CCF_HRY_E_BEGIN_TITO_CLRS_NOM_LFM_1200_CBO2_LLC_DAT_POST_REPAIR_PMA1_BP0</v>
      </c>
      <c r="AZ55" t="str">
        <f t="shared" si="17"/>
        <v>SSA_CCF_HRY_E_BEGIN_TITO_CLRS_NOM_LFM_1200_CBO2_LLC_DAT_POST_REPAIR_PMA1_BP0</v>
      </c>
      <c r="BA55" t="str">
        <f t="shared" si="18"/>
        <v>SSA_CCF_HRY_E_BEGIN_TITO_CLRS_NOM_LFM_1200_CBO2_LLC_DAT_POST_REPAIR_PMA1_BP0</v>
      </c>
      <c r="BB55" t="str">
        <f t="shared" si="19"/>
        <v>SSA_CCF_HRY_E_BEGIN_TITO_CLRS_NOM_LFM_1200_CBO2_LLC_DAT_POST_REPAIR_PMA1_BP0</v>
      </c>
      <c r="BC55" t="str">
        <f t="shared" si="20"/>
        <v>SSA_CCF_HRY_E_BEGIN_TITO_CLRS_NOM_LFM_1200_CBO2_LLC_DAT_POST_REPAIR_PMA1_BP0</v>
      </c>
      <c r="BD55" t="str">
        <f t="shared" si="21"/>
        <v>SSA_CCF_HRY_E_BEGIN_TITO_CLRS_NOM_LFM_1200_CBO2_LLC_DAT_POST_REPAIR_PMA1_BP0</v>
      </c>
    </row>
    <row r="56" spans="1:56" x14ac:dyDescent="0.25">
      <c r="A56" s="3" t="s">
        <v>58</v>
      </c>
      <c r="B56" s="3" t="s">
        <v>11</v>
      </c>
      <c r="C56" s="3" t="str">
        <f>VLOOKUP(B56,templateLookup!A:B,2,0)</f>
        <v>PrimeMbistVminSearchTestMethod</v>
      </c>
      <c r="D56" t="str">
        <f t="shared" si="11"/>
        <v>SSA_CCF_HRY_E_BEGIN_TITO_CLRS_NOM_LFM_1200_CBO2_LLC_DAT_POST_REPAIR_PMA1_BP0</v>
      </c>
      <c r="E56" t="s">
        <v>50</v>
      </c>
      <c r="F56" t="s">
        <v>68</v>
      </c>
      <c r="G56" t="s">
        <v>135</v>
      </c>
      <c r="H56" t="s">
        <v>136</v>
      </c>
      <c r="I56" t="s">
        <v>137</v>
      </c>
      <c r="J56" t="s">
        <v>1053</v>
      </c>
      <c r="K56" t="s">
        <v>138</v>
      </c>
      <c r="L56" t="s">
        <v>139</v>
      </c>
      <c r="M56">
        <v>1200</v>
      </c>
      <c r="N56" t="s">
        <v>350</v>
      </c>
      <c r="O56" t="s">
        <v>141</v>
      </c>
      <c r="P56" t="s">
        <v>592</v>
      </c>
      <c r="Q56" t="s">
        <v>336</v>
      </c>
      <c r="R56">
        <f>VLOOKUP(E56,binningRules!$B$6:$C$9,2,0)</f>
        <v>61</v>
      </c>
      <c r="S56">
        <v>10</v>
      </c>
      <c r="T56">
        <v>107</v>
      </c>
      <c r="U56">
        <v>1</v>
      </c>
      <c r="V56" t="b">
        <v>0</v>
      </c>
      <c r="W56" t="s">
        <v>272</v>
      </c>
      <c r="AJ56" t="s">
        <v>337</v>
      </c>
      <c r="AK56" t="s">
        <v>274</v>
      </c>
      <c r="AS56">
        <f t="shared" si="22"/>
        <v>10</v>
      </c>
      <c r="AT56">
        <v>1</v>
      </c>
      <c r="AU56" t="str">
        <f t="shared" si="12"/>
        <v>SSA_CCF_HRY_E_BEGIN_TITO_CLRS_NOM_LFM_1200_CBO2_LLC_TAG_POST_REPAIR_PMA1_BP2</v>
      </c>
      <c r="AV56" t="str">
        <f t="shared" si="13"/>
        <v>SSA_CCF_HRY_E_BEGIN_TITO_CLRS_NOM_LFM_1200_CBO2_LLC_TAG_POST_REPAIR_PMA1_BP2</v>
      </c>
      <c r="AW56" t="str">
        <f t="shared" si="14"/>
        <v>SSA_CCF_HRY_E_BEGIN_TITO_CLRS_NOM_LFM_1200_CBO2_LLC_TAG_POST_REPAIR_PMA1_BP2</v>
      </c>
      <c r="AX56" t="str">
        <f t="shared" si="15"/>
        <v>SSA_CCF_HRY_E_BEGIN_TITO_CLRS_NOM_LFM_1200_CBO2_LLC_TAG_POST_REPAIR_PMA1_BP2</v>
      </c>
      <c r="AY56" t="str">
        <f t="shared" si="16"/>
        <v>SSA_CCF_HRY_E_BEGIN_TITO_CLRS_NOM_LFM_1200_CBO2_LLC_TAG_POST_REPAIR_PMA1_BP2</v>
      </c>
      <c r="AZ56" t="str">
        <f t="shared" si="17"/>
        <v>SSA_CCF_HRY_E_BEGIN_TITO_CLRS_NOM_LFM_1200_CBO2_LLC_TAG_POST_REPAIR_PMA1_BP2</v>
      </c>
      <c r="BA56" t="str">
        <f t="shared" si="18"/>
        <v>SSA_CCF_HRY_E_BEGIN_TITO_CLRS_NOM_LFM_1200_CBO2_LLC_TAG_POST_REPAIR_PMA1_BP2</v>
      </c>
      <c r="BB56" t="str">
        <f t="shared" si="19"/>
        <v>SSA_CCF_HRY_E_BEGIN_TITO_CLRS_NOM_LFM_1200_CBO2_LLC_TAG_POST_REPAIR_PMA1_BP2</v>
      </c>
      <c r="BC56" t="str">
        <f t="shared" si="20"/>
        <v>SSA_CCF_HRY_E_BEGIN_TITO_CLRS_NOM_LFM_1200_CBO2_LLC_TAG_POST_REPAIR_PMA1_BP2</v>
      </c>
      <c r="BD56" t="str">
        <f t="shared" si="21"/>
        <v>SSA_CCF_HRY_E_BEGIN_TITO_CLRS_NOM_LFM_1200_CBO2_LLC_TAG_POST_REPAIR_PMA1_BP2</v>
      </c>
    </row>
    <row r="57" spans="1:56" x14ac:dyDescent="0.25">
      <c r="A57" s="3" t="s">
        <v>58</v>
      </c>
      <c r="B57" s="3" t="s">
        <v>11</v>
      </c>
      <c r="C57" s="3" t="str">
        <f>VLOOKUP(B57,templateLookup!A:B,2,0)</f>
        <v>PrimeMbistVminSearchTestMethod</v>
      </c>
      <c r="D57" t="str">
        <f t="shared" si="11"/>
        <v>SSA_CCF_HRY_E_BEGIN_TITO_CLRS_NOM_LFM_1200_CBO2_LLC_TAG_POST_REPAIR_PMA1_BP2</v>
      </c>
      <c r="E57" t="s">
        <v>50</v>
      </c>
      <c r="F57" t="s">
        <v>68</v>
      </c>
      <c r="G57" t="s">
        <v>135</v>
      </c>
      <c r="H57" t="s">
        <v>136</v>
      </c>
      <c r="I57" t="s">
        <v>137</v>
      </c>
      <c r="J57" t="s">
        <v>1053</v>
      </c>
      <c r="K57" t="s">
        <v>138</v>
      </c>
      <c r="L57" t="s">
        <v>139</v>
      </c>
      <c r="M57">
        <v>1200</v>
      </c>
      <c r="N57" t="s">
        <v>351</v>
      </c>
      <c r="O57" t="s">
        <v>141</v>
      </c>
      <c r="P57" t="s">
        <v>592</v>
      </c>
      <c r="Q57" t="s">
        <v>339</v>
      </c>
      <c r="R57">
        <f>VLOOKUP(E57,binningRules!$B$6:$C$9,2,0)</f>
        <v>61</v>
      </c>
      <c r="S57">
        <v>10</v>
      </c>
      <c r="T57">
        <v>108</v>
      </c>
      <c r="U57">
        <v>1</v>
      </c>
      <c r="V57" t="b">
        <v>0</v>
      </c>
      <c r="W57" t="s">
        <v>272</v>
      </c>
      <c r="AJ57" t="s">
        <v>337</v>
      </c>
      <c r="AK57" t="s">
        <v>274</v>
      </c>
      <c r="AS57">
        <f t="shared" si="22"/>
        <v>10</v>
      </c>
      <c r="AT57">
        <v>1</v>
      </c>
      <c r="AU57" t="str">
        <f t="shared" si="12"/>
        <v>SSA_CCF_HRY_E_BEGIN_TITO_SAN_NOM_LFM_1200_CBO2_SAR_POST_REPAIR_PMA1_BP6</v>
      </c>
      <c r="AV57" t="str">
        <f t="shared" si="13"/>
        <v>SSA_CCF_HRY_E_BEGIN_TITO_SAN_NOM_LFM_1200_CBO2_SAR_POST_REPAIR_PMA1_BP6</v>
      </c>
      <c r="AW57" t="str">
        <f t="shared" si="14"/>
        <v>SSA_CCF_HRY_E_BEGIN_TITO_SAN_NOM_LFM_1200_CBO2_SAR_POST_REPAIR_PMA1_BP6</v>
      </c>
      <c r="AX57" t="str">
        <f t="shared" si="15"/>
        <v>SSA_CCF_HRY_E_BEGIN_TITO_SAN_NOM_LFM_1200_CBO2_SAR_POST_REPAIR_PMA1_BP6</v>
      </c>
      <c r="AY57" t="str">
        <f t="shared" si="16"/>
        <v>SSA_CCF_HRY_E_BEGIN_TITO_SAN_NOM_LFM_1200_CBO2_SAR_POST_REPAIR_PMA1_BP6</v>
      </c>
      <c r="AZ57" t="str">
        <f t="shared" si="17"/>
        <v>SSA_CCF_HRY_E_BEGIN_TITO_SAN_NOM_LFM_1200_CBO2_SAR_POST_REPAIR_PMA1_BP6</v>
      </c>
      <c r="BA57" t="str">
        <f t="shared" si="18"/>
        <v>SSA_CCF_HRY_E_BEGIN_TITO_SAN_NOM_LFM_1200_CBO2_SAR_POST_REPAIR_PMA1_BP6</v>
      </c>
      <c r="BB57" t="str">
        <f t="shared" si="19"/>
        <v>SSA_CCF_HRY_E_BEGIN_TITO_SAN_NOM_LFM_1200_CBO2_SAR_POST_REPAIR_PMA1_BP6</v>
      </c>
      <c r="BC57" t="str">
        <f t="shared" si="20"/>
        <v>SSA_CCF_HRY_E_BEGIN_TITO_SAN_NOM_LFM_1200_CBO2_SAR_POST_REPAIR_PMA1_BP6</v>
      </c>
      <c r="BD57" t="str">
        <f t="shared" si="21"/>
        <v>SSA_CCF_HRY_E_BEGIN_TITO_SAN_NOM_LFM_1200_CBO2_SAR_POST_REPAIR_PMA1_BP6</v>
      </c>
    </row>
    <row r="58" spans="1:56" x14ac:dyDescent="0.25">
      <c r="A58" s="3" t="s">
        <v>58</v>
      </c>
      <c r="B58" s="3" t="s">
        <v>11</v>
      </c>
      <c r="C58" s="3" t="str">
        <f>VLOOKUP(B58,templateLookup!A:B,2,0)</f>
        <v>PrimeMbistVminSearchTestMethod</v>
      </c>
      <c r="D58" t="str">
        <f t="shared" si="11"/>
        <v>SSA_CCF_HRY_E_BEGIN_TITO_SAN_NOM_LFM_1200_CBO2_SAR_POST_REPAIR_PMA1_BP6</v>
      </c>
      <c r="E58" t="s">
        <v>50</v>
      </c>
      <c r="F58" t="s">
        <v>68</v>
      </c>
      <c r="G58" t="s">
        <v>135</v>
      </c>
      <c r="H58" t="s">
        <v>136</v>
      </c>
      <c r="I58" t="s">
        <v>137</v>
      </c>
      <c r="J58" t="s">
        <v>702</v>
      </c>
      <c r="K58" t="s">
        <v>138</v>
      </c>
      <c r="L58" t="s">
        <v>139</v>
      </c>
      <c r="M58">
        <v>1200</v>
      </c>
      <c r="N58" t="s">
        <v>352</v>
      </c>
      <c r="O58" t="s">
        <v>141</v>
      </c>
      <c r="P58" t="s">
        <v>592</v>
      </c>
      <c r="Q58" t="s">
        <v>341</v>
      </c>
      <c r="R58">
        <f>VLOOKUP(E58,binningRules!$B$6:$C$9,2,0)</f>
        <v>61</v>
      </c>
      <c r="S58">
        <v>10</v>
      </c>
      <c r="T58">
        <v>109</v>
      </c>
      <c r="U58">
        <v>1</v>
      </c>
      <c r="V58" t="b">
        <v>0</v>
      </c>
      <c r="W58" t="s">
        <v>289</v>
      </c>
      <c r="AJ58" t="s">
        <v>337</v>
      </c>
      <c r="AK58" t="s">
        <v>274</v>
      </c>
      <c r="AS58">
        <f t="shared" si="22"/>
        <v>10</v>
      </c>
      <c r="AT58">
        <v>1</v>
      </c>
      <c r="AU58" t="str">
        <f t="shared" si="12"/>
        <v>LSA_CCF_HRY_E_BEGIN_TITO_CLR_NOM_LFM_1200_CBO2_LSA_ALL_POST_REPAIR_PMA1_BP4</v>
      </c>
      <c r="AV58" t="str">
        <f t="shared" si="13"/>
        <v>LSA_CCF_HRY_E_BEGIN_TITO_CLR_NOM_LFM_1200_CBO2_LSA_ALL_POST_REPAIR_PMA1_BP4</v>
      </c>
      <c r="AW58" t="str">
        <f t="shared" si="14"/>
        <v>LSA_CCF_HRY_E_BEGIN_TITO_CLR_NOM_LFM_1200_CBO2_LSA_ALL_POST_REPAIR_PMA1_BP4</v>
      </c>
      <c r="AX58" t="str">
        <f t="shared" si="15"/>
        <v>LSA_CCF_HRY_E_BEGIN_TITO_CLR_NOM_LFM_1200_CBO2_LSA_ALL_POST_REPAIR_PMA1_BP4</v>
      </c>
      <c r="AY58" t="str">
        <f t="shared" si="16"/>
        <v>LSA_CCF_HRY_E_BEGIN_TITO_CLR_NOM_LFM_1200_CBO2_LSA_ALL_POST_REPAIR_PMA1_BP4</v>
      </c>
      <c r="AZ58" t="str">
        <f t="shared" si="17"/>
        <v>LSA_CCF_HRY_E_BEGIN_TITO_CLR_NOM_LFM_1200_CBO2_LSA_ALL_POST_REPAIR_PMA1_BP4</v>
      </c>
      <c r="BA58" t="str">
        <f t="shared" si="18"/>
        <v>LSA_CCF_HRY_E_BEGIN_TITO_CLR_NOM_LFM_1200_CBO2_LSA_ALL_POST_REPAIR_PMA1_BP4</v>
      </c>
      <c r="BB58" t="str">
        <f t="shared" si="19"/>
        <v>LSA_CCF_HRY_E_BEGIN_TITO_CLR_NOM_LFM_1200_CBO2_LSA_ALL_POST_REPAIR_PMA1_BP4</v>
      </c>
      <c r="BC58" t="str">
        <f t="shared" si="20"/>
        <v>LSA_CCF_HRY_E_BEGIN_TITO_CLR_NOM_LFM_1200_CBO2_LSA_ALL_POST_REPAIR_PMA1_BP4</v>
      </c>
      <c r="BD58" t="str">
        <f t="shared" si="21"/>
        <v>LSA_CCF_HRY_E_BEGIN_TITO_CLR_NOM_LFM_1200_CBO2_LSA_ALL_POST_REPAIR_PMA1_BP4</v>
      </c>
    </row>
    <row r="59" spans="1:56" x14ac:dyDescent="0.25">
      <c r="A59" s="3" t="s">
        <v>58</v>
      </c>
      <c r="B59" s="3" t="s">
        <v>11</v>
      </c>
      <c r="C59" s="3" t="str">
        <f>VLOOKUP(B59,templateLookup!A:B,2,0)</f>
        <v>PrimeMbistVminSearchTestMethod</v>
      </c>
      <c r="D59" t="str">
        <f t="shared" si="11"/>
        <v>LSA_CCF_HRY_E_BEGIN_TITO_CLR_NOM_LFM_1200_CBO2_LSA_ALL_POST_REPAIR_PMA1_BP4</v>
      </c>
      <c r="E59" t="s">
        <v>51</v>
      </c>
      <c r="F59" t="s">
        <v>68</v>
      </c>
      <c r="G59" t="s">
        <v>135</v>
      </c>
      <c r="H59" t="s">
        <v>136</v>
      </c>
      <c r="I59" t="s">
        <v>137</v>
      </c>
      <c r="J59" t="s">
        <v>291</v>
      </c>
      <c r="K59" t="s">
        <v>138</v>
      </c>
      <c r="L59" t="s">
        <v>139</v>
      </c>
      <c r="M59">
        <v>1200</v>
      </c>
      <c r="N59" t="s">
        <v>353</v>
      </c>
      <c r="O59" t="s">
        <v>141</v>
      </c>
      <c r="P59" t="s">
        <v>592</v>
      </c>
      <c r="Q59" t="s">
        <v>343</v>
      </c>
      <c r="R59">
        <f>VLOOKUP(E59,binningRules!$B$6:$C$9,2,0)</f>
        <v>21</v>
      </c>
      <c r="S59">
        <v>10</v>
      </c>
      <c r="T59">
        <v>110</v>
      </c>
      <c r="U59">
        <v>1</v>
      </c>
      <c r="V59" t="b">
        <v>0</v>
      </c>
      <c r="W59" t="s">
        <v>272</v>
      </c>
      <c r="AJ59" t="s">
        <v>337</v>
      </c>
      <c r="AK59" t="s">
        <v>274</v>
      </c>
      <c r="AS59">
        <f t="shared" si="22"/>
        <v>10</v>
      </c>
      <c r="AT59">
        <v>1</v>
      </c>
      <c r="AU59" t="str">
        <f t="shared" si="12"/>
        <v>SSA_CCF_HRY_E_BEGIN_TITO_CLRS_NOM_LFM_1200_CBO3_LLC_DAT_POST_REPAIR_PMA1_BP1</v>
      </c>
      <c r="AV59" t="str">
        <f t="shared" si="13"/>
        <v>SSA_CCF_HRY_E_BEGIN_TITO_CLRS_NOM_LFM_1200_CBO3_LLC_DAT_POST_REPAIR_PMA1_BP1</v>
      </c>
      <c r="AW59" t="str">
        <f t="shared" si="14"/>
        <v>SSA_CCF_HRY_E_BEGIN_TITO_CLRS_NOM_LFM_1200_CBO3_LLC_DAT_POST_REPAIR_PMA1_BP1</v>
      </c>
      <c r="AX59" t="str">
        <f t="shared" si="15"/>
        <v>SSA_CCF_HRY_E_BEGIN_TITO_CLRS_NOM_LFM_1200_CBO3_LLC_DAT_POST_REPAIR_PMA1_BP1</v>
      </c>
      <c r="AY59" t="str">
        <f t="shared" si="16"/>
        <v>SSA_CCF_HRY_E_BEGIN_TITO_CLRS_NOM_LFM_1200_CBO3_LLC_DAT_POST_REPAIR_PMA1_BP1</v>
      </c>
      <c r="AZ59" t="str">
        <f t="shared" si="17"/>
        <v>SSA_CCF_HRY_E_BEGIN_TITO_CLRS_NOM_LFM_1200_CBO3_LLC_DAT_POST_REPAIR_PMA1_BP1</v>
      </c>
      <c r="BA59" t="str">
        <f t="shared" si="18"/>
        <v>SSA_CCF_HRY_E_BEGIN_TITO_CLRS_NOM_LFM_1200_CBO3_LLC_DAT_POST_REPAIR_PMA1_BP1</v>
      </c>
      <c r="BB59" t="str">
        <f t="shared" si="19"/>
        <v>SSA_CCF_HRY_E_BEGIN_TITO_CLRS_NOM_LFM_1200_CBO3_LLC_DAT_POST_REPAIR_PMA1_BP1</v>
      </c>
      <c r="BC59" t="str">
        <f t="shared" si="20"/>
        <v>SSA_CCF_HRY_E_BEGIN_TITO_CLRS_NOM_LFM_1200_CBO3_LLC_DAT_POST_REPAIR_PMA1_BP1</v>
      </c>
      <c r="BD59" t="str">
        <f t="shared" si="21"/>
        <v>SSA_CCF_HRY_E_BEGIN_TITO_CLRS_NOM_LFM_1200_CBO3_LLC_DAT_POST_REPAIR_PMA1_BP1</v>
      </c>
    </row>
    <row r="60" spans="1:56" x14ac:dyDescent="0.25">
      <c r="A60" s="3" t="s">
        <v>58</v>
      </c>
      <c r="B60" s="3" t="s">
        <v>11</v>
      </c>
      <c r="C60" s="3" t="str">
        <f>VLOOKUP(B60,templateLookup!A:B,2,0)</f>
        <v>PrimeMbistVminSearchTestMethod</v>
      </c>
      <c r="D60" t="str">
        <f t="shared" si="11"/>
        <v>SSA_CCF_HRY_E_BEGIN_TITO_CLRS_NOM_LFM_1200_CBO3_LLC_DAT_POST_REPAIR_PMA1_BP1</v>
      </c>
      <c r="E60" t="s">
        <v>50</v>
      </c>
      <c r="F60" t="s">
        <v>68</v>
      </c>
      <c r="G60" t="s">
        <v>135</v>
      </c>
      <c r="H60" t="s">
        <v>136</v>
      </c>
      <c r="I60" t="s">
        <v>137</v>
      </c>
      <c r="J60" t="s">
        <v>1053</v>
      </c>
      <c r="K60" t="s">
        <v>138</v>
      </c>
      <c r="L60" t="s">
        <v>139</v>
      </c>
      <c r="M60">
        <v>1200</v>
      </c>
      <c r="N60" t="s">
        <v>354</v>
      </c>
      <c r="O60" t="s">
        <v>141</v>
      </c>
      <c r="P60" t="s">
        <v>592</v>
      </c>
      <c r="Q60" t="s">
        <v>345</v>
      </c>
      <c r="R60">
        <f>VLOOKUP(E60,binningRules!$B$6:$C$9,2,0)</f>
        <v>61</v>
      </c>
      <c r="S60">
        <v>10</v>
      </c>
      <c r="T60">
        <v>111</v>
      </c>
      <c r="U60">
        <v>1</v>
      </c>
      <c r="V60" t="b">
        <v>0</v>
      </c>
      <c r="W60" t="s">
        <v>272</v>
      </c>
      <c r="AJ60" t="s">
        <v>337</v>
      </c>
      <c r="AK60" t="s">
        <v>274</v>
      </c>
      <c r="AS60">
        <f>COUNTA(AU60:BD60)</f>
        <v>10</v>
      </c>
      <c r="AT60">
        <v>1</v>
      </c>
      <c r="AU60" t="str">
        <f t="shared" si="12"/>
        <v>SSA_CCF_HRY_E_BEGIN_TITO_CLRS_NOM_LFM_1200_CBO3_LLC_TAG_POST_REPAIR_PMA1_BP3</v>
      </c>
      <c r="AV60" t="str">
        <f t="shared" si="13"/>
        <v>SSA_CCF_HRY_E_BEGIN_TITO_CLRS_NOM_LFM_1200_CBO3_LLC_TAG_POST_REPAIR_PMA1_BP3</v>
      </c>
      <c r="AW60" t="str">
        <f t="shared" si="14"/>
        <v>SSA_CCF_HRY_E_BEGIN_TITO_CLRS_NOM_LFM_1200_CBO3_LLC_TAG_POST_REPAIR_PMA1_BP3</v>
      </c>
      <c r="AX60" t="str">
        <f t="shared" si="15"/>
        <v>SSA_CCF_HRY_E_BEGIN_TITO_CLRS_NOM_LFM_1200_CBO3_LLC_TAG_POST_REPAIR_PMA1_BP3</v>
      </c>
      <c r="AY60" t="str">
        <f t="shared" si="16"/>
        <v>SSA_CCF_HRY_E_BEGIN_TITO_CLRS_NOM_LFM_1200_CBO3_LLC_TAG_POST_REPAIR_PMA1_BP3</v>
      </c>
      <c r="AZ60" t="str">
        <f t="shared" si="17"/>
        <v>SSA_CCF_HRY_E_BEGIN_TITO_CLRS_NOM_LFM_1200_CBO3_LLC_TAG_POST_REPAIR_PMA1_BP3</v>
      </c>
      <c r="BA60" t="str">
        <f t="shared" si="18"/>
        <v>SSA_CCF_HRY_E_BEGIN_TITO_CLRS_NOM_LFM_1200_CBO3_LLC_TAG_POST_REPAIR_PMA1_BP3</v>
      </c>
      <c r="BB60" t="str">
        <f t="shared" si="19"/>
        <v>SSA_CCF_HRY_E_BEGIN_TITO_CLRS_NOM_LFM_1200_CBO3_LLC_TAG_POST_REPAIR_PMA1_BP3</v>
      </c>
      <c r="BC60" t="str">
        <f t="shared" si="20"/>
        <v>SSA_CCF_HRY_E_BEGIN_TITO_CLRS_NOM_LFM_1200_CBO3_LLC_TAG_POST_REPAIR_PMA1_BP3</v>
      </c>
      <c r="BD60" t="str">
        <f t="shared" si="21"/>
        <v>SSA_CCF_HRY_E_BEGIN_TITO_CLRS_NOM_LFM_1200_CBO3_LLC_TAG_POST_REPAIR_PMA1_BP3</v>
      </c>
    </row>
    <row r="61" spans="1:56" x14ac:dyDescent="0.25">
      <c r="A61" s="3" t="s">
        <v>58</v>
      </c>
      <c r="B61" s="3" t="s">
        <v>11</v>
      </c>
      <c r="C61" s="3" t="str">
        <f>VLOOKUP(B61,templateLookup!A:B,2,0)</f>
        <v>PrimeMbistVminSearchTestMethod</v>
      </c>
      <c r="D61" t="str">
        <f t="shared" si="11"/>
        <v>SSA_CCF_HRY_E_BEGIN_TITO_CLRS_NOM_LFM_1200_CBO3_LLC_TAG_POST_REPAIR_PMA1_BP3</v>
      </c>
      <c r="E61" t="s">
        <v>50</v>
      </c>
      <c r="F61" t="s">
        <v>68</v>
      </c>
      <c r="G61" t="s">
        <v>135</v>
      </c>
      <c r="H61" t="s">
        <v>136</v>
      </c>
      <c r="I61" t="s">
        <v>137</v>
      </c>
      <c r="J61" t="s">
        <v>1053</v>
      </c>
      <c r="K61" t="s">
        <v>138</v>
      </c>
      <c r="L61" t="s">
        <v>139</v>
      </c>
      <c r="M61">
        <v>1200</v>
      </c>
      <c r="N61" t="s">
        <v>355</v>
      </c>
      <c r="O61" t="s">
        <v>141</v>
      </c>
      <c r="P61" t="s">
        <v>592</v>
      </c>
      <c r="Q61" t="s">
        <v>347</v>
      </c>
      <c r="R61">
        <f>VLOOKUP(E61,binningRules!$B$6:$C$9,2,0)</f>
        <v>61</v>
      </c>
      <c r="S61">
        <v>10</v>
      </c>
      <c r="T61">
        <v>112</v>
      </c>
      <c r="U61">
        <v>1</v>
      </c>
      <c r="V61" t="b">
        <v>0</v>
      </c>
      <c r="W61" t="s">
        <v>272</v>
      </c>
      <c r="AJ61" t="s">
        <v>337</v>
      </c>
      <c r="AK61" t="s">
        <v>274</v>
      </c>
      <c r="AS61">
        <f>COUNTA(AU61:BD61)</f>
        <v>10</v>
      </c>
      <c r="AT61">
        <v>1</v>
      </c>
      <c r="AU61" t="str">
        <f t="shared" si="12"/>
        <v>LSA_CCF_HRY_E_BEGIN_TITO_CLR_NOM_LFM_1200_CBO3_LSA_ALL_POST_REPAIR_PMA1_BP5</v>
      </c>
      <c r="AV61" t="str">
        <f t="shared" si="13"/>
        <v>LSA_CCF_HRY_E_BEGIN_TITO_CLR_NOM_LFM_1200_CBO3_LSA_ALL_POST_REPAIR_PMA1_BP5</v>
      </c>
      <c r="AW61" t="str">
        <f t="shared" si="14"/>
        <v>LSA_CCF_HRY_E_BEGIN_TITO_CLR_NOM_LFM_1200_CBO3_LSA_ALL_POST_REPAIR_PMA1_BP5</v>
      </c>
      <c r="AX61" t="str">
        <f t="shared" si="15"/>
        <v>LSA_CCF_HRY_E_BEGIN_TITO_CLR_NOM_LFM_1200_CBO3_LSA_ALL_POST_REPAIR_PMA1_BP5</v>
      </c>
      <c r="AY61" t="str">
        <f t="shared" si="16"/>
        <v>LSA_CCF_HRY_E_BEGIN_TITO_CLR_NOM_LFM_1200_CBO3_LSA_ALL_POST_REPAIR_PMA1_BP5</v>
      </c>
      <c r="AZ61" t="str">
        <f t="shared" si="17"/>
        <v>LSA_CCF_HRY_E_BEGIN_TITO_CLR_NOM_LFM_1200_CBO3_LSA_ALL_POST_REPAIR_PMA1_BP5</v>
      </c>
      <c r="BA61" t="str">
        <f t="shared" si="18"/>
        <v>LSA_CCF_HRY_E_BEGIN_TITO_CLR_NOM_LFM_1200_CBO3_LSA_ALL_POST_REPAIR_PMA1_BP5</v>
      </c>
      <c r="BB61" t="str">
        <f t="shared" si="19"/>
        <v>LSA_CCF_HRY_E_BEGIN_TITO_CLR_NOM_LFM_1200_CBO3_LSA_ALL_POST_REPAIR_PMA1_BP5</v>
      </c>
      <c r="BC61" t="str">
        <f t="shared" si="20"/>
        <v>LSA_CCF_HRY_E_BEGIN_TITO_CLR_NOM_LFM_1200_CBO3_LSA_ALL_POST_REPAIR_PMA1_BP5</v>
      </c>
      <c r="BD61" t="str">
        <f t="shared" si="21"/>
        <v>LSA_CCF_HRY_E_BEGIN_TITO_CLR_NOM_LFM_1200_CBO3_LSA_ALL_POST_REPAIR_PMA1_BP5</v>
      </c>
    </row>
    <row r="62" spans="1:56" x14ac:dyDescent="0.25">
      <c r="A62" s="3" t="s">
        <v>58</v>
      </c>
      <c r="B62" s="3" t="s">
        <v>11</v>
      </c>
      <c r="C62" s="3" t="str">
        <f>VLOOKUP(B62,templateLookup!A:B,2,0)</f>
        <v>PrimeMbistVminSearchTestMethod</v>
      </c>
      <c r="D62" t="str">
        <f t="shared" si="11"/>
        <v>LSA_CCF_HRY_E_BEGIN_TITO_CLR_NOM_LFM_1200_CBO3_LSA_ALL_POST_REPAIR_PMA1_BP5</v>
      </c>
      <c r="E62" t="s">
        <v>51</v>
      </c>
      <c r="F62" t="s">
        <v>68</v>
      </c>
      <c r="G62" t="s">
        <v>135</v>
      </c>
      <c r="H62" t="s">
        <v>136</v>
      </c>
      <c r="I62" t="s">
        <v>137</v>
      </c>
      <c r="J62" t="s">
        <v>291</v>
      </c>
      <c r="K62" t="s">
        <v>138</v>
      </c>
      <c r="L62" t="s">
        <v>139</v>
      </c>
      <c r="M62">
        <v>1200</v>
      </c>
      <c r="N62" t="s">
        <v>356</v>
      </c>
      <c r="O62" t="s">
        <v>141</v>
      </c>
      <c r="P62" t="s">
        <v>592</v>
      </c>
      <c r="Q62" t="s">
        <v>349</v>
      </c>
      <c r="R62">
        <f>VLOOKUP(E62,binningRules!$B$6:$C$9,2,0)</f>
        <v>21</v>
      </c>
      <c r="S62">
        <v>10</v>
      </c>
      <c r="T62">
        <v>113</v>
      </c>
      <c r="U62">
        <v>1</v>
      </c>
      <c r="V62" t="b">
        <v>0</v>
      </c>
      <c r="W62" t="s">
        <v>272</v>
      </c>
      <c r="Z62" t="s">
        <v>324</v>
      </c>
      <c r="AJ62" t="s">
        <v>337</v>
      </c>
      <c r="AK62" t="s">
        <v>274</v>
      </c>
      <c r="AS62">
        <f t="shared" ref="AS62" si="23">COUNTA(AU62:BD62)</f>
        <v>10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</row>
    <row r="63" spans="1:56" x14ac:dyDescent="0.25">
      <c r="A63" s="39" t="s">
        <v>58</v>
      </c>
      <c r="B63" s="39" t="s">
        <v>6</v>
      </c>
      <c r="C63" s="39" t="str">
        <f>VLOOKUP(B63,templateLookup!A:B,2,0)</f>
        <v>COMPOSITE</v>
      </c>
      <c r="D63" s="22"/>
      <c r="V63" s="4"/>
    </row>
    <row r="64" spans="1:56" s="7" customFormat="1" x14ac:dyDescent="0.25">
      <c r="A64" s="15" t="s">
        <v>58</v>
      </c>
      <c r="B64" s="15" t="s">
        <v>6</v>
      </c>
      <c r="C64" s="15" t="str">
        <f>VLOOKUP(B64,templateLookup!A:B,2,0)</f>
        <v>COMPOSITE</v>
      </c>
      <c r="D64" s="15"/>
      <c r="U64"/>
      <c r="V64"/>
    </row>
    <row r="65" spans="1:51" s="7" customFormat="1" x14ac:dyDescent="0.25">
      <c r="A65" s="15" t="s">
        <v>241</v>
      </c>
      <c r="B65" s="15" t="s">
        <v>5</v>
      </c>
      <c r="C65" s="15" t="str">
        <f>VLOOKUP(B65,templateLookup!A:B,2,0)</f>
        <v>COMPOSITE</v>
      </c>
      <c r="D65" s="15" t="s">
        <v>241</v>
      </c>
      <c r="F65" t="s">
        <v>68</v>
      </c>
      <c r="U65"/>
      <c r="V65"/>
    </row>
    <row r="66" spans="1:51" x14ac:dyDescent="0.25">
      <c r="A66" s="4" t="s">
        <v>241</v>
      </c>
      <c r="B66" s="4" t="s">
        <v>991</v>
      </c>
      <c r="C66" s="4" t="str">
        <f>VLOOKUP(B66,templateLookup!A:B,2,0)</f>
        <v>PrimeVminSearchTestMethod</v>
      </c>
      <c r="D66" t="str">
        <f t="shared" ref="D66:D68" si="24">E66&amp;"_"&amp;F66&amp;"_"&amp;G66&amp;"_"&amp;H66&amp;"_"&amp;A66&amp;"_"&amp;I66&amp;"_"&amp;J66&amp;"_"&amp;K66&amp;"_"&amp;L66&amp;"_"&amp;M66&amp;"_"&amp;N66</f>
        <v>ALL_CCF_VMIN_K_PREHVQK_TITO_CLRS_MIN_LFM_1200_CBO</v>
      </c>
      <c r="E66" t="s">
        <v>53</v>
      </c>
      <c r="F66" t="s">
        <v>68</v>
      </c>
      <c r="G66" t="s">
        <v>183</v>
      </c>
      <c r="H66" t="s">
        <v>242</v>
      </c>
      <c r="I66" t="s">
        <v>137</v>
      </c>
      <c r="J66" t="s">
        <v>1053</v>
      </c>
      <c r="K66" t="s">
        <v>184</v>
      </c>
      <c r="L66" t="s">
        <v>139</v>
      </c>
      <c r="M66">
        <v>1200</v>
      </c>
      <c r="N66" t="s">
        <v>1033</v>
      </c>
      <c r="O66" t="s">
        <v>141</v>
      </c>
      <c r="P66" t="s">
        <v>592</v>
      </c>
      <c r="Q66" t="s">
        <v>358</v>
      </c>
      <c r="R66">
        <f>VLOOKUP(E66,binningRules!$B$6:$C$9,2,0)</f>
        <v>61</v>
      </c>
      <c r="S66">
        <v>11</v>
      </c>
      <c r="T66">
        <v>200</v>
      </c>
      <c r="U66">
        <v>-1</v>
      </c>
      <c r="V66" s="4" t="b">
        <v>0</v>
      </c>
      <c r="W66" t="s">
        <v>272</v>
      </c>
      <c r="X66" t="s">
        <v>145</v>
      </c>
      <c r="AA66" t="s">
        <v>273</v>
      </c>
      <c r="AC66">
        <v>2000</v>
      </c>
      <c r="AD66" t="s">
        <v>187</v>
      </c>
      <c r="AS66">
        <f t="shared" ref="AS66:AS67" si="25">COUNTA(AU66:BD66)</f>
        <v>2</v>
      </c>
      <c r="AT66">
        <v>1</v>
      </c>
      <c r="AU66" t="str">
        <f>$D67</f>
        <v>ALL_CCF_VMIN_K_PREHVQK_TITO_CLRS_MIN_LFM_1200_SBO</v>
      </c>
      <c r="AV66" t="str">
        <f>$D67</f>
        <v>ALL_CCF_VMIN_K_PREHVQK_TITO_CLRS_MIN_LFM_1200_SBO</v>
      </c>
    </row>
    <row r="67" spans="1:51" x14ac:dyDescent="0.25">
      <c r="A67" s="4" t="s">
        <v>241</v>
      </c>
      <c r="B67" s="4" t="s">
        <v>991</v>
      </c>
      <c r="C67" s="4" t="str">
        <f>VLOOKUP(B67,templateLookup!A:B,2,0)</f>
        <v>PrimeVminSearchTestMethod</v>
      </c>
      <c r="D67" t="str">
        <f t="shared" si="24"/>
        <v>ALL_CCF_VMIN_K_PREHVQK_TITO_CLRS_MIN_LFM_1200_SBO</v>
      </c>
      <c r="E67" t="s">
        <v>53</v>
      </c>
      <c r="F67" t="s">
        <v>68</v>
      </c>
      <c r="G67" t="s">
        <v>183</v>
      </c>
      <c r="H67" t="s">
        <v>242</v>
      </c>
      <c r="I67" t="s">
        <v>137</v>
      </c>
      <c r="J67" t="s">
        <v>1053</v>
      </c>
      <c r="K67" t="s">
        <v>184</v>
      </c>
      <c r="L67" t="s">
        <v>139</v>
      </c>
      <c r="M67">
        <v>1200</v>
      </c>
      <c r="N67" t="s">
        <v>1034</v>
      </c>
      <c r="O67" t="s">
        <v>141</v>
      </c>
      <c r="P67" t="s">
        <v>592</v>
      </c>
      <c r="Q67" t="s">
        <v>359</v>
      </c>
      <c r="R67">
        <f>VLOOKUP(E67,binningRules!$B$6:$C$9,2,0)</f>
        <v>61</v>
      </c>
      <c r="S67">
        <v>11</v>
      </c>
      <c r="T67">
        <v>201</v>
      </c>
      <c r="U67">
        <v>-1</v>
      </c>
      <c r="V67" t="b">
        <v>0</v>
      </c>
      <c r="W67" t="s">
        <v>289</v>
      </c>
      <c r="X67" t="s">
        <v>194</v>
      </c>
      <c r="AC67">
        <v>2001</v>
      </c>
      <c r="AD67" t="s">
        <v>187</v>
      </c>
      <c r="AS67">
        <f t="shared" si="25"/>
        <v>2</v>
      </c>
      <c r="AT67">
        <v>1</v>
      </c>
      <c r="AU67" t="str">
        <f>$D68</f>
        <v>SSA_CCF_VMIN_K_PREHVQK_TITO_SAN_MIN_LFM_1200_PMA</v>
      </c>
      <c r="AV67" t="str">
        <f>$D68</f>
        <v>SSA_CCF_VMIN_K_PREHVQK_TITO_SAN_MIN_LFM_1200_PMA</v>
      </c>
    </row>
    <row r="68" spans="1:51" x14ac:dyDescent="0.25">
      <c r="A68" s="4" t="s">
        <v>241</v>
      </c>
      <c r="B68" s="4" t="s">
        <v>991</v>
      </c>
      <c r="C68" s="4" t="str">
        <f>VLOOKUP(B68,templateLookup!A:B,2,0)</f>
        <v>PrimeVminSearchTestMethod</v>
      </c>
      <c r="D68" t="str">
        <f t="shared" si="24"/>
        <v>SSA_CCF_VMIN_K_PREHVQK_TITO_SAN_MIN_LFM_1200_PMA</v>
      </c>
      <c r="E68" t="s">
        <v>50</v>
      </c>
      <c r="F68" t="s">
        <v>68</v>
      </c>
      <c r="G68" t="s">
        <v>183</v>
      </c>
      <c r="H68" t="s">
        <v>242</v>
      </c>
      <c r="I68" t="s">
        <v>137</v>
      </c>
      <c r="J68" t="s">
        <v>702</v>
      </c>
      <c r="K68" t="s">
        <v>184</v>
      </c>
      <c r="L68" t="s">
        <v>139</v>
      </c>
      <c r="M68">
        <v>1200</v>
      </c>
      <c r="N68" t="s">
        <v>1035</v>
      </c>
      <c r="O68" t="s">
        <v>141</v>
      </c>
      <c r="P68" t="s">
        <v>592</v>
      </c>
      <c r="Q68" t="s">
        <v>985</v>
      </c>
      <c r="R68">
        <f>VLOOKUP(E68,binningRules!$B$6:$C$9,2,0)</f>
        <v>61</v>
      </c>
      <c r="S68">
        <v>11</v>
      </c>
      <c r="T68">
        <v>202</v>
      </c>
      <c r="U68">
        <v>-1</v>
      </c>
      <c r="V68" t="b">
        <v>0</v>
      </c>
      <c r="W68" t="s">
        <v>289</v>
      </c>
      <c r="X68" t="s">
        <v>194</v>
      </c>
      <c r="AC68">
        <v>2002</v>
      </c>
      <c r="AD68" t="s">
        <v>187</v>
      </c>
      <c r="AS68">
        <f>COUNTA(AU68:BD68)</f>
        <v>2</v>
      </c>
      <c r="AT68">
        <v>1</v>
      </c>
      <c r="AU68">
        <v>1</v>
      </c>
      <c r="AV68">
        <v>1</v>
      </c>
    </row>
    <row r="69" spans="1:51" s="7" customFormat="1" x14ac:dyDescent="0.25">
      <c r="A69" s="15" t="s">
        <v>241</v>
      </c>
      <c r="B69" s="15" t="s">
        <v>6</v>
      </c>
      <c r="C69" s="15" t="str">
        <f>VLOOKUP(B69,templateLookup!A:B,2,0)</f>
        <v>COMPOSITE</v>
      </c>
      <c r="D69" s="15"/>
      <c r="U69"/>
      <c r="V69"/>
    </row>
    <row r="70" spans="1:51" s="7" customFormat="1" x14ac:dyDescent="0.25">
      <c r="A70" s="15" t="s">
        <v>60</v>
      </c>
      <c r="B70" s="15" t="s">
        <v>5</v>
      </c>
      <c r="C70" s="15" t="str">
        <f>VLOOKUP(B70,templateLookup!A:B,2,0)</f>
        <v>COMPOSITE</v>
      </c>
      <c r="D70" s="15" t="s">
        <v>60</v>
      </c>
      <c r="F70" t="s">
        <v>68</v>
      </c>
      <c r="U70"/>
      <c r="V70"/>
    </row>
    <row r="71" spans="1:51" x14ac:dyDescent="0.25">
      <c r="A71" s="6" t="s">
        <v>60</v>
      </c>
      <c r="B71" s="6" t="s">
        <v>1002</v>
      </c>
      <c r="C71" s="6" t="str">
        <f>VLOOKUP(B71,templateLookup!A:B,2,0)</f>
        <v>iCHVQKTest</v>
      </c>
      <c r="D71" t="str">
        <f t="shared" ref="D71:D73" si="26">E71&amp;"_"&amp;F71&amp;"_"&amp;G71&amp;"_"&amp;H71&amp;"_"&amp;A71&amp;"_"&amp;I71&amp;"_"&amp;J71&amp;"_"&amp;K71&amp;"_"&amp;L71&amp;"_"&amp;M71&amp;"_"&amp;N71</f>
        <v>ALL_CCF_HVQK_K_STRESS_TITO_CLRS_MAX_LFM_1200_CBO</v>
      </c>
      <c r="E71" t="s">
        <v>53</v>
      </c>
      <c r="F71" t="s">
        <v>68</v>
      </c>
      <c r="G71" t="s">
        <v>243</v>
      </c>
      <c r="H71" t="s">
        <v>242</v>
      </c>
      <c r="I71" t="s">
        <v>137</v>
      </c>
      <c r="J71" t="s">
        <v>1053</v>
      </c>
      <c r="K71" t="s">
        <v>244</v>
      </c>
      <c r="L71" t="s">
        <v>139</v>
      </c>
      <c r="M71">
        <v>1200</v>
      </c>
      <c r="N71" t="s">
        <v>1033</v>
      </c>
      <c r="O71" t="s">
        <v>1021</v>
      </c>
      <c r="P71" t="s">
        <v>592</v>
      </c>
      <c r="Q71" t="s">
        <v>358</v>
      </c>
      <c r="R71">
        <v>17</v>
      </c>
      <c r="S71">
        <v>61</v>
      </c>
      <c r="T71">
        <v>100</v>
      </c>
      <c r="U71">
        <v>1</v>
      </c>
      <c r="V71" s="4" t="b">
        <v>0</v>
      </c>
      <c r="W71" t="s">
        <v>272</v>
      </c>
      <c r="AR71" t="s">
        <v>1014</v>
      </c>
      <c r="AS71">
        <f>COUNTA(AU71:BD71)</f>
        <v>5</v>
      </c>
      <c r="AT71" t="s">
        <v>134</v>
      </c>
      <c r="AU71" t="str">
        <f t="shared" ref="AU71:AY72" si="27">$D72</f>
        <v>ALL_CCF_HVQK_K_STRESS_TITO_CLRS_MAX_LFM_1200_SBO</v>
      </c>
      <c r="AV71" t="str">
        <f t="shared" si="27"/>
        <v>ALL_CCF_HVQK_K_STRESS_TITO_CLRS_MAX_LFM_1200_SBO</v>
      </c>
      <c r="AW71" t="str">
        <f t="shared" si="27"/>
        <v>ALL_CCF_HVQK_K_STRESS_TITO_CLRS_MAX_LFM_1200_SBO</v>
      </c>
      <c r="AX71" t="str">
        <f t="shared" si="27"/>
        <v>ALL_CCF_HVQK_K_STRESS_TITO_CLRS_MAX_LFM_1200_SBO</v>
      </c>
      <c r="AY71" t="str">
        <f t="shared" si="27"/>
        <v>ALL_CCF_HVQK_K_STRESS_TITO_CLRS_MAX_LFM_1200_SBO</v>
      </c>
    </row>
    <row r="72" spans="1:51" x14ac:dyDescent="0.25">
      <c r="A72" s="6" t="s">
        <v>60</v>
      </c>
      <c r="B72" s="6" t="s">
        <v>1002</v>
      </c>
      <c r="C72" s="6" t="str">
        <f>VLOOKUP(B72,templateLookup!A:B,2,0)</f>
        <v>iCHVQKTest</v>
      </c>
      <c r="D72" t="str">
        <f t="shared" si="26"/>
        <v>ALL_CCF_HVQK_K_STRESS_TITO_CLRS_MAX_LFM_1200_SBO</v>
      </c>
      <c r="E72" t="s">
        <v>53</v>
      </c>
      <c r="F72" t="s">
        <v>68</v>
      </c>
      <c r="G72" t="s">
        <v>243</v>
      </c>
      <c r="H72" t="s">
        <v>242</v>
      </c>
      <c r="I72" t="s">
        <v>137</v>
      </c>
      <c r="J72" t="s">
        <v>1053</v>
      </c>
      <c r="K72" t="s">
        <v>244</v>
      </c>
      <c r="L72" t="s">
        <v>139</v>
      </c>
      <c r="M72">
        <v>1200</v>
      </c>
      <c r="N72" t="s">
        <v>1034</v>
      </c>
      <c r="O72" t="s">
        <v>1021</v>
      </c>
      <c r="P72" t="s">
        <v>592</v>
      </c>
      <c r="Q72" t="s">
        <v>359</v>
      </c>
      <c r="R72">
        <v>17</v>
      </c>
      <c r="S72">
        <v>61</v>
      </c>
      <c r="T72">
        <v>101</v>
      </c>
      <c r="U72">
        <v>1</v>
      </c>
      <c r="V72" t="b">
        <v>0</v>
      </c>
      <c r="W72" t="s">
        <v>289</v>
      </c>
      <c r="AR72" t="s">
        <v>1015</v>
      </c>
      <c r="AS72">
        <f>COUNTA(AU72:BD72)</f>
        <v>5</v>
      </c>
      <c r="AT72" t="s">
        <v>134</v>
      </c>
      <c r="AU72" t="str">
        <f t="shared" si="27"/>
        <v>SSA_CCF_HVQK_K_STRESS_TITO_SAN_MAX_LFM_1200_PMA</v>
      </c>
      <c r="AV72" t="str">
        <f t="shared" si="27"/>
        <v>SSA_CCF_HVQK_K_STRESS_TITO_SAN_MAX_LFM_1200_PMA</v>
      </c>
      <c r="AW72" t="str">
        <f t="shared" si="27"/>
        <v>SSA_CCF_HVQK_K_STRESS_TITO_SAN_MAX_LFM_1200_PMA</v>
      </c>
      <c r="AX72" t="str">
        <f t="shared" si="27"/>
        <v>SSA_CCF_HVQK_K_STRESS_TITO_SAN_MAX_LFM_1200_PMA</v>
      </c>
      <c r="AY72" t="str">
        <f t="shared" si="27"/>
        <v>SSA_CCF_HVQK_K_STRESS_TITO_SAN_MAX_LFM_1200_PMA</v>
      </c>
    </row>
    <row r="73" spans="1:51" x14ac:dyDescent="0.25">
      <c r="A73" s="6" t="s">
        <v>60</v>
      </c>
      <c r="B73" s="6" t="s">
        <v>1002</v>
      </c>
      <c r="C73" s="6" t="str">
        <f>VLOOKUP(B73,templateLookup!A:B,2,0)</f>
        <v>iCHVQKTest</v>
      </c>
      <c r="D73" t="str">
        <f t="shared" si="26"/>
        <v>SSA_CCF_HVQK_K_STRESS_TITO_SAN_MAX_LFM_1200_PMA</v>
      </c>
      <c r="E73" t="s">
        <v>50</v>
      </c>
      <c r="F73" t="s">
        <v>68</v>
      </c>
      <c r="G73" t="s">
        <v>243</v>
      </c>
      <c r="H73" t="s">
        <v>242</v>
      </c>
      <c r="I73" t="s">
        <v>137</v>
      </c>
      <c r="J73" t="s">
        <v>702</v>
      </c>
      <c r="K73" t="s">
        <v>244</v>
      </c>
      <c r="L73" t="s">
        <v>139</v>
      </c>
      <c r="M73">
        <v>1200</v>
      </c>
      <c r="N73" t="s">
        <v>1035</v>
      </c>
      <c r="O73" t="s">
        <v>1021</v>
      </c>
      <c r="P73" t="s">
        <v>592</v>
      </c>
      <c r="Q73" t="s">
        <v>985</v>
      </c>
      <c r="R73">
        <v>17</v>
      </c>
      <c r="S73">
        <v>61</v>
      </c>
      <c r="T73">
        <v>102</v>
      </c>
      <c r="U73">
        <v>1</v>
      </c>
      <c r="V73" t="b">
        <v>0</v>
      </c>
      <c r="W73" t="s">
        <v>289</v>
      </c>
      <c r="AR73" t="s">
        <v>1016</v>
      </c>
      <c r="AS73">
        <f>COUNTA(AU73:BD73)</f>
        <v>5</v>
      </c>
      <c r="AT73" t="s">
        <v>134</v>
      </c>
      <c r="AU73">
        <v>1</v>
      </c>
      <c r="AV73">
        <v>1</v>
      </c>
      <c r="AW73">
        <v>1</v>
      </c>
      <c r="AX73">
        <v>1</v>
      </c>
      <c r="AY73">
        <v>1</v>
      </c>
    </row>
    <row r="74" spans="1:51" x14ac:dyDescent="0.25">
      <c r="A74" s="36" t="s">
        <v>60</v>
      </c>
      <c r="B74" s="36" t="s">
        <v>5</v>
      </c>
      <c r="C74" s="36" t="str">
        <f>VLOOKUP(B74,templateLookup!A:B,2,0)</f>
        <v>COMPOSITE</v>
      </c>
      <c r="D74" s="36" t="s">
        <v>993</v>
      </c>
      <c r="F74" t="s">
        <v>68</v>
      </c>
      <c r="AS74">
        <f>COUNTA(AU74:BD74)</f>
        <v>2</v>
      </c>
      <c r="AT74">
        <v>1</v>
      </c>
      <c r="AU74">
        <v>1</v>
      </c>
      <c r="AV74">
        <v>1</v>
      </c>
    </row>
    <row r="75" spans="1:51" x14ac:dyDescent="0.25">
      <c r="A75" s="36" t="s">
        <v>60</v>
      </c>
      <c r="B75" s="37" t="s">
        <v>995</v>
      </c>
      <c r="C75" s="37" t="str">
        <f>VLOOKUP(B75,templateLookup!A:B,2,0)</f>
        <v>PrimeShmooTestMethod</v>
      </c>
      <c r="D75" t="str">
        <f t="shared" ref="D75:D77" si="28">E75&amp;"_"&amp;F75&amp;"_"&amp;G75&amp;"_"&amp;H75&amp;"_"&amp;A75&amp;"_"&amp;I75&amp;"_"&amp;J75&amp;"_"&amp;K75&amp;"_"&amp;L75&amp;"_"&amp;M75&amp;"_"&amp;N75</f>
        <v>ALL_CCF_SHMOO_E_STRESS_TITO_CLRS_MAX_LFM_1200_CBO</v>
      </c>
      <c r="E75" t="s">
        <v>53</v>
      </c>
      <c r="F75" t="s">
        <v>68</v>
      </c>
      <c r="G75" t="s">
        <v>261</v>
      </c>
      <c r="H75" t="s">
        <v>136</v>
      </c>
      <c r="I75" t="s">
        <v>137</v>
      </c>
      <c r="J75" t="s">
        <v>1053</v>
      </c>
      <c r="K75" t="s">
        <v>244</v>
      </c>
      <c r="L75" t="s">
        <v>139</v>
      </c>
      <c r="M75">
        <v>1200</v>
      </c>
      <c r="N75" t="s">
        <v>1033</v>
      </c>
      <c r="O75" t="s">
        <v>262</v>
      </c>
      <c r="P75" t="s">
        <v>592</v>
      </c>
      <c r="Q75" t="s">
        <v>358</v>
      </c>
      <c r="R75">
        <v>17</v>
      </c>
      <c r="S75">
        <v>61</v>
      </c>
      <c r="T75">
        <v>103</v>
      </c>
      <c r="U75">
        <v>1</v>
      </c>
      <c r="V75" t="b">
        <v>0</v>
      </c>
      <c r="W75" t="s">
        <v>272</v>
      </c>
      <c r="AG75" t="s">
        <v>370</v>
      </c>
      <c r="AS75">
        <f t="shared" ref="AS75" si="29">COUNTA(AU75:BD75)</f>
        <v>4</v>
      </c>
      <c r="AT75" t="s">
        <v>147</v>
      </c>
      <c r="AU75" t="str">
        <f>$D76</f>
        <v>ALL_CCF_SHMOO_E_STRESS_TITO_CLRS_MAX_LFM_1200_SBO</v>
      </c>
      <c r="AV75" t="str">
        <f t="shared" ref="AV75:AX76" si="30">$D76</f>
        <v>ALL_CCF_SHMOO_E_STRESS_TITO_CLRS_MAX_LFM_1200_SBO</v>
      </c>
      <c r="AW75" t="str">
        <f t="shared" si="30"/>
        <v>ALL_CCF_SHMOO_E_STRESS_TITO_CLRS_MAX_LFM_1200_SBO</v>
      </c>
      <c r="AX75" t="str">
        <f t="shared" si="30"/>
        <v>ALL_CCF_SHMOO_E_STRESS_TITO_CLRS_MAX_LFM_1200_SBO</v>
      </c>
    </row>
    <row r="76" spans="1:51" x14ac:dyDescent="0.25">
      <c r="A76" s="36" t="s">
        <v>60</v>
      </c>
      <c r="B76" s="37" t="s">
        <v>995</v>
      </c>
      <c r="C76" s="37" t="str">
        <f>VLOOKUP(B76,templateLookup!A:B,2,0)</f>
        <v>PrimeShmooTestMethod</v>
      </c>
      <c r="D76" t="str">
        <f t="shared" si="28"/>
        <v>ALL_CCF_SHMOO_E_STRESS_TITO_CLRS_MAX_LFM_1200_SBO</v>
      </c>
      <c r="E76" t="s">
        <v>53</v>
      </c>
      <c r="F76" t="s">
        <v>68</v>
      </c>
      <c r="G76" t="s">
        <v>261</v>
      </c>
      <c r="H76" t="s">
        <v>136</v>
      </c>
      <c r="I76" t="s">
        <v>137</v>
      </c>
      <c r="J76" t="s">
        <v>1053</v>
      </c>
      <c r="K76" t="s">
        <v>244</v>
      </c>
      <c r="L76" t="s">
        <v>139</v>
      </c>
      <c r="M76">
        <v>1200</v>
      </c>
      <c r="N76" t="s">
        <v>1034</v>
      </c>
      <c r="O76" t="s">
        <v>262</v>
      </c>
      <c r="P76" t="s">
        <v>592</v>
      </c>
      <c r="Q76" t="s">
        <v>359</v>
      </c>
      <c r="R76">
        <v>17</v>
      </c>
      <c r="S76">
        <v>61</v>
      </c>
      <c r="T76">
        <v>104</v>
      </c>
      <c r="U76">
        <v>1</v>
      </c>
      <c r="V76" s="4" t="b">
        <v>0</v>
      </c>
      <c r="W76" t="s">
        <v>289</v>
      </c>
      <c r="AG76" t="s">
        <v>371</v>
      </c>
      <c r="AS76">
        <f t="shared" ref="AS76" si="31">COUNTA(AU76:BD76)</f>
        <v>4</v>
      </c>
      <c r="AT76" t="s">
        <v>147</v>
      </c>
      <c r="AU76" t="str">
        <f>$D77</f>
        <v>SSA_CCF_SHMOO_E_STRESS_TITO_SAN_MAX_LFM_1200_PMA</v>
      </c>
      <c r="AV76" t="str">
        <f t="shared" si="30"/>
        <v>SSA_CCF_SHMOO_E_STRESS_TITO_SAN_MAX_LFM_1200_PMA</v>
      </c>
      <c r="AW76" t="str">
        <f t="shared" si="30"/>
        <v>SSA_CCF_SHMOO_E_STRESS_TITO_SAN_MAX_LFM_1200_PMA</v>
      </c>
      <c r="AX76" t="str">
        <f t="shared" si="30"/>
        <v>SSA_CCF_SHMOO_E_STRESS_TITO_SAN_MAX_LFM_1200_PMA</v>
      </c>
    </row>
    <row r="77" spans="1:51" x14ac:dyDescent="0.25">
      <c r="A77" s="36" t="s">
        <v>60</v>
      </c>
      <c r="B77" s="37" t="s">
        <v>995</v>
      </c>
      <c r="C77" s="37" t="str">
        <f>VLOOKUP(B77,templateLookup!A:B,2,0)</f>
        <v>PrimeShmooTestMethod</v>
      </c>
      <c r="D77" t="str">
        <f t="shared" si="28"/>
        <v>SSA_CCF_SHMOO_E_STRESS_TITO_SAN_MAX_LFM_1200_PMA</v>
      </c>
      <c r="E77" t="s">
        <v>50</v>
      </c>
      <c r="F77" t="s">
        <v>68</v>
      </c>
      <c r="G77" t="s">
        <v>261</v>
      </c>
      <c r="H77" t="s">
        <v>136</v>
      </c>
      <c r="I77" t="s">
        <v>137</v>
      </c>
      <c r="J77" t="s">
        <v>702</v>
      </c>
      <c r="K77" t="s">
        <v>244</v>
      </c>
      <c r="L77" t="s">
        <v>139</v>
      </c>
      <c r="M77">
        <v>1200</v>
      </c>
      <c r="N77" t="s">
        <v>1035</v>
      </c>
      <c r="O77" t="s">
        <v>262</v>
      </c>
      <c r="P77" t="s">
        <v>592</v>
      </c>
      <c r="Q77" t="s">
        <v>985</v>
      </c>
      <c r="R77">
        <v>17</v>
      </c>
      <c r="S77">
        <v>61</v>
      </c>
      <c r="T77">
        <v>105</v>
      </c>
      <c r="U77">
        <v>1</v>
      </c>
      <c r="V77" t="b">
        <v>0</v>
      </c>
      <c r="W77" t="s">
        <v>289</v>
      </c>
      <c r="AG77" t="s">
        <v>371</v>
      </c>
      <c r="AS77">
        <f t="shared" ref="AS77" si="32">COUNTA(AU77:BD77)</f>
        <v>4</v>
      </c>
      <c r="AT77" t="s">
        <v>147</v>
      </c>
      <c r="AU77">
        <v>1</v>
      </c>
      <c r="AV77">
        <v>1</v>
      </c>
      <c r="AW77">
        <v>1</v>
      </c>
      <c r="AX77">
        <v>1</v>
      </c>
    </row>
    <row r="78" spans="1:51" x14ac:dyDescent="0.25">
      <c r="A78" s="36" t="s">
        <v>60</v>
      </c>
      <c r="B78" s="36" t="s">
        <v>6</v>
      </c>
      <c r="C78" s="36" t="str">
        <f>VLOOKUP(B78,templateLookup!A:B,2,0)</f>
        <v>COMPOSITE</v>
      </c>
      <c r="D78" s="22"/>
    </row>
    <row r="79" spans="1:51" s="35" customFormat="1" x14ac:dyDescent="0.25">
      <c r="A79" s="48" t="s">
        <v>60</v>
      </c>
      <c r="B79" s="48" t="s">
        <v>5</v>
      </c>
      <c r="C79" s="48" t="str">
        <f>VLOOKUP(B79,templateLookup!A:B,2,0)</f>
        <v>COMPOSITE</v>
      </c>
      <c r="D79" s="48" t="s">
        <v>1000</v>
      </c>
      <c r="F79" s="35" t="s">
        <v>68</v>
      </c>
      <c r="U79"/>
      <c r="V79" s="4"/>
      <c r="AS79" s="35">
        <f>COUNTA(AU79:BD79)</f>
        <v>2</v>
      </c>
      <c r="AT79" s="35">
        <v>1</v>
      </c>
      <c r="AU79" s="35">
        <v>1</v>
      </c>
      <c r="AV79" s="35">
        <v>1</v>
      </c>
    </row>
    <row r="80" spans="1:51" x14ac:dyDescent="0.25">
      <c r="A80" s="4" t="s">
        <v>60</v>
      </c>
      <c r="B80" s="4" t="s">
        <v>1001</v>
      </c>
      <c r="C80" s="4" t="str">
        <f>VLOOKUP(B80,templateLookup!A:B,2,0)</f>
        <v>PrimeVminSearchTestMethod</v>
      </c>
      <c r="D80" t="str">
        <f t="shared" ref="D80:D82" si="33">E80&amp;"_"&amp;F80&amp;"_"&amp;G80&amp;"_"&amp;H80&amp;"_"&amp;A80&amp;"_"&amp;I80&amp;"_"&amp;J80&amp;"_"&amp;K80&amp;"_"&amp;L80&amp;"_"&amp;M80&amp;"_"&amp;N80</f>
        <v>ALL_CCF_VMIN_E_STRESS_TITO_CLRS_MIN_LFM_1200_CBO</v>
      </c>
      <c r="E80" t="s">
        <v>53</v>
      </c>
      <c r="F80" t="s">
        <v>68</v>
      </c>
      <c r="G80" t="s">
        <v>183</v>
      </c>
      <c r="H80" t="s">
        <v>136</v>
      </c>
      <c r="I80" t="s">
        <v>137</v>
      </c>
      <c r="J80" t="s">
        <v>1053</v>
      </c>
      <c r="K80" t="s">
        <v>184</v>
      </c>
      <c r="L80" t="s">
        <v>139</v>
      </c>
      <c r="M80">
        <v>1200</v>
      </c>
      <c r="N80" t="s">
        <v>1033</v>
      </c>
      <c r="O80" t="s">
        <v>1021</v>
      </c>
      <c r="P80" t="s">
        <v>592</v>
      </c>
      <c r="Q80" t="s">
        <v>358</v>
      </c>
      <c r="R80">
        <f>VLOOKUP(E80,binningRules!$B$6:$C$9,2,0)</f>
        <v>61</v>
      </c>
      <c r="S80">
        <v>11</v>
      </c>
      <c r="T80">
        <v>106</v>
      </c>
      <c r="U80">
        <v>1</v>
      </c>
      <c r="V80" t="b">
        <v>0</v>
      </c>
      <c r="W80" t="s">
        <v>272</v>
      </c>
      <c r="X80" t="s">
        <v>145</v>
      </c>
      <c r="AA80" t="s">
        <v>273</v>
      </c>
      <c r="AD80" t="s">
        <v>187</v>
      </c>
      <c r="AS80">
        <f t="shared" ref="AS80:AS81" si="34">COUNTA(AU80:BD80)</f>
        <v>2</v>
      </c>
      <c r="AT80">
        <v>1</v>
      </c>
      <c r="AU80" t="str">
        <f>$D81</f>
        <v>ALL_CCF_VMIN_E_STRESS_TITO_CLRS_MIN_LFM_1200_SBO</v>
      </c>
      <c r="AV80" t="str">
        <f>$D81</f>
        <v>ALL_CCF_VMIN_E_STRESS_TITO_CLRS_MIN_LFM_1200_SBO</v>
      </c>
    </row>
    <row r="81" spans="1:48" x14ac:dyDescent="0.25">
      <c r="A81" s="4" t="s">
        <v>60</v>
      </c>
      <c r="B81" s="4" t="s">
        <v>1001</v>
      </c>
      <c r="C81" s="4" t="str">
        <f>VLOOKUP(B81,templateLookup!A:B,2,0)</f>
        <v>PrimeVminSearchTestMethod</v>
      </c>
      <c r="D81" t="str">
        <f t="shared" si="33"/>
        <v>ALL_CCF_VMIN_E_STRESS_TITO_CLRS_MIN_LFM_1200_SBO</v>
      </c>
      <c r="E81" t="s">
        <v>53</v>
      </c>
      <c r="F81" t="s">
        <v>68</v>
      </c>
      <c r="G81" t="s">
        <v>183</v>
      </c>
      <c r="H81" t="s">
        <v>136</v>
      </c>
      <c r="I81" t="s">
        <v>137</v>
      </c>
      <c r="J81" t="s">
        <v>1053</v>
      </c>
      <c r="K81" t="s">
        <v>184</v>
      </c>
      <c r="L81" t="s">
        <v>139</v>
      </c>
      <c r="M81">
        <v>1200</v>
      </c>
      <c r="N81" t="s">
        <v>1034</v>
      </c>
      <c r="O81" t="s">
        <v>1021</v>
      </c>
      <c r="P81" t="s">
        <v>592</v>
      </c>
      <c r="Q81" t="s">
        <v>359</v>
      </c>
      <c r="R81">
        <f>VLOOKUP(E81,binningRules!$B$6:$C$9,2,0)</f>
        <v>61</v>
      </c>
      <c r="S81">
        <v>11</v>
      </c>
      <c r="T81">
        <v>107</v>
      </c>
      <c r="U81">
        <v>1</v>
      </c>
      <c r="V81" t="b">
        <v>0</v>
      </c>
      <c r="W81" t="s">
        <v>289</v>
      </c>
      <c r="X81" t="s">
        <v>194</v>
      </c>
      <c r="AD81" t="s">
        <v>187</v>
      </c>
      <c r="AS81">
        <f t="shared" si="34"/>
        <v>2</v>
      </c>
      <c r="AT81">
        <v>1</v>
      </c>
      <c r="AU81" t="str">
        <f>$D82</f>
        <v>SSA_CCF_VMIN_E_STRESS_TITO_SAN_MIN_LFM_1200_PMA</v>
      </c>
      <c r="AV81" t="str">
        <f>$D82</f>
        <v>SSA_CCF_VMIN_E_STRESS_TITO_SAN_MIN_LFM_1200_PMA</v>
      </c>
    </row>
    <row r="82" spans="1:48" x14ac:dyDescent="0.25">
      <c r="A82" s="4" t="s">
        <v>60</v>
      </c>
      <c r="B82" s="4" t="s">
        <v>1001</v>
      </c>
      <c r="C82" s="4" t="str">
        <f>VLOOKUP(B82,templateLookup!A:B,2,0)</f>
        <v>PrimeVminSearchTestMethod</v>
      </c>
      <c r="D82" t="str">
        <f t="shared" si="33"/>
        <v>SSA_CCF_VMIN_E_STRESS_TITO_SAN_MIN_LFM_1200_PMA</v>
      </c>
      <c r="E82" t="s">
        <v>50</v>
      </c>
      <c r="F82" t="s">
        <v>68</v>
      </c>
      <c r="G82" t="s">
        <v>183</v>
      </c>
      <c r="H82" t="s">
        <v>136</v>
      </c>
      <c r="I82" t="s">
        <v>137</v>
      </c>
      <c r="J82" t="s">
        <v>702</v>
      </c>
      <c r="K82" t="s">
        <v>184</v>
      </c>
      <c r="L82" t="s">
        <v>139</v>
      </c>
      <c r="M82">
        <v>1200</v>
      </c>
      <c r="N82" t="s">
        <v>1035</v>
      </c>
      <c r="O82" t="s">
        <v>1021</v>
      </c>
      <c r="P82" t="s">
        <v>592</v>
      </c>
      <c r="Q82" t="s">
        <v>985</v>
      </c>
      <c r="R82">
        <f>VLOOKUP(E82,binningRules!$B$6:$C$9,2,0)</f>
        <v>61</v>
      </c>
      <c r="S82">
        <v>11</v>
      </c>
      <c r="T82">
        <v>108</v>
      </c>
      <c r="U82">
        <v>1</v>
      </c>
      <c r="V82" s="4" t="b">
        <v>0</v>
      </c>
      <c r="W82" t="s">
        <v>289</v>
      </c>
      <c r="X82" t="s">
        <v>194</v>
      </c>
      <c r="AD82" t="s">
        <v>187</v>
      </c>
      <c r="AS82">
        <f>COUNTA(AU82:BD82)</f>
        <v>2</v>
      </c>
      <c r="AT82">
        <v>1</v>
      </c>
      <c r="AU82">
        <v>1</v>
      </c>
      <c r="AV82">
        <v>1</v>
      </c>
    </row>
    <row r="83" spans="1:48" s="35" customFormat="1" x14ac:dyDescent="0.25">
      <c r="A83" s="48" t="s">
        <v>60</v>
      </c>
      <c r="B83" s="48" t="s">
        <v>6</v>
      </c>
      <c r="C83" s="48" t="str">
        <f>VLOOKUP(B83,templateLookup!A:B,2,0)</f>
        <v>COMPOSITE</v>
      </c>
      <c r="D83" s="48"/>
      <c r="U83"/>
      <c r="V83"/>
    </row>
    <row r="84" spans="1:48" s="7" customFormat="1" x14ac:dyDescent="0.25">
      <c r="A84" s="15" t="s">
        <v>60</v>
      </c>
      <c r="B84" s="15" t="s">
        <v>6</v>
      </c>
      <c r="C84" s="15" t="str">
        <f>VLOOKUP(B84,templateLookup!A:B,2,0)</f>
        <v>COMPOSITE</v>
      </c>
      <c r="D84" s="15"/>
      <c r="U84"/>
      <c r="V84"/>
    </row>
    <row r="85" spans="1:48" s="7" customFormat="1" x14ac:dyDescent="0.25">
      <c r="A85" s="15" t="s">
        <v>246</v>
      </c>
      <c r="B85" s="15" t="s">
        <v>5</v>
      </c>
      <c r="C85" s="15" t="str">
        <f>VLOOKUP(B85,templateLookup!A:B,2,0)</f>
        <v>COMPOSITE</v>
      </c>
      <c r="D85" s="15" t="s">
        <v>246</v>
      </c>
      <c r="F85" t="s">
        <v>68</v>
      </c>
      <c r="U85"/>
      <c r="V85" s="4"/>
    </row>
    <row r="86" spans="1:48" x14ac:dyDescent="0.25">
      <c r="A86" s="5" t="s">
        <v>246</v>
      </c>
      <c r="B86" s="5" t="s">
        <v>991</v>
      </c>
      <c r="C86" s="5" t="str">
        <f>VLOOKUP(B86,templateLookup!A:B,2,0)</f>
        <v>PrimeVminSearchTestMethod</v>
      </c>
      <c r="D86" t="str">
        <f t="shared" ref="D86:D88" si="35">E86&amp;"_"&amp;F86&amp;"_"&amp;G86&amp;"_"&amp;H86&amp;"_"&amp;A86&amp;"_"&amp;I86&amp;"_"&amp;J86&amp;"_"&amp;K86&amp;"_"&amp;L86&amp;"_"&amp;M86&amp;"_"&amp;N86</f>
        <v>ALL_CCF_VMIN_K_POSTHVQK_TITO_CLRS_MIN_LFM_1200_CBO</v>
      </c>
      <c r="E86" t="s">
        <v>53</v>
      </c>
      <c r="F86" t="s">
        <v>68</v>
      </c>
      <c r="G86" t="s">
        <v>183</v>
      </c>
      <c r="H86" t="s">
        <v>242</v>
      </c>
      <c r="I86" t="s">
        <v>137</v>
      </c>
      <c r="J86" t="s">
        <v>1053</v>
      </c>
      <c r="K86" t="s">
        <v>184</v>
      </c>
      <c r="L86" t="s">
        <v>139</v>
      </c>
      <c r="M86">
        <v>1200</v>
      </c>
      <c r="N86" t="s">
        <v>1033</v>
      </c>
      <c r="O86" t="s">
        <v>141</v>
      </c>
      <c r="P86" t="s">
        <v>592</v>
      </c>
      <c r="Q86" t="s">
        <v>358</v>
      </c>
      <c r="R86">
        <v>26</v>
      </c>
      <c r="S86">
        <v>61</v>
      </c>
      <c r="T86">
        <v>150</v>
      </c>
      <c r="U86">
        <v>-1</v>
      </c>
      <c r="V86" t="b">
        <v>0</v>
      </c>
      <c r="W86" t="s">
        <v>272</v>
      </c>
      <c r="X86" t="s">
        <v>194</v>
      </c>
      <c r="AA86" t="s">
        <v>273</v>
      </c>
      <c r="AC86">
        <v>2010</v>
      </c>
      <c r="AD86" t="s">
        <v>187</v>
      </c>
      <c r="AS86">
        <f t="shared" ref="AS86:AS87" si="36">COUNTA(AU86:BD86)</f>
        <v>2</v>
      </c>
      <c r="AT86">
        <v>1</v>
      </c>
      <c r="AU86" t="str">
        <f>$D87</f>
        <v>ALL_CCF_VMIN_K_POSTHVQK_TITO_CLRS_MIN_LFM_1200_SBO</v>
      </c>
      <c r="AV86" t="str">
        <f>$D87</f>
        <v>ALL_CCF_VMIN_K_POSTHVQK_TITO_CLRS_MIN_LFM_1200_SBO</v>
      </c>
    </row>
    <row r="87" spans="1:48" x14ac:dyDescent="0.25">
      <c r="A87" s="5" t="s">
        <v>246</v>
      </c>
      <c r="B87" s="5" t="s">
        <v>991</v>
      </c>
      <c r="C87" s="5" t="str">
        <f>VLOOKUP(B87,templateLookup!A:B,2,0)</f>
        <v>PrimeVminSearchTestMethod</v>
      </c>
      <c r="D87" t="str">
        <f t="shared" si="35"/>
        <v>ALL_CCF_VMIN_K_POSTHVQK_TITO_CLRS_MIN_LFM_1200_SBO</v>
      </c>
      <c r="E87" t="s">
        <v>53</v>
      </c>
      <c r="F87" t="s">
        <v>68</v>
      </c>
      <c r="G87" t="s">
        <v>183</v>
      </c>
      <c r="H87" t="s">
        <v>242</v>
      </c>
      <c r="I87" t="s">
        <v>137</v>
      </c>
      <c r="J87" t="s">
        <v>1053</v>
      </c>
      <c r="K87" t="s">
        <v>184</v>
      </c>
      <c r="L87" t="s">
        <v>139</v>
      </c>
      <c r="M87">
        <v>1200</v>
      </c>
      <c r="N87" t="s">
        <v>1034</v>
      </c>
      <c r="O87" t="s">
        <v>141</v>
      </c>
      <c r="P87" t="s">
        <v>592</v>
      </c>
      <c r="Q87" t="s">
        <v>359</v>
      </c>
      <c r="R87">
        <v>26</v>
      </c>
      <c r="S87">
        <v>21</v>
      </c>
      <c r="T87">
        <v>151</v>
      </c>
      <c r="U87">
        <v>-1</v>
      </c>
      <c r="V87" t="b">
        <v>0</v>
      </c>
      <c r="W87" t="s">
        <v>289</v>
      </c>
      <c r="X87" t="s">
        <v>194</v>
      </c>
      <c r="AC87">
        <v>2011</v>
      </c>
      <c r="AD87" t="s">
        <v>187</v>
      </c>
      <c r="AS87">
        <f t="shared" si="36"/>
        <v>2</v>
      </c>
      <c r="AT87">
        <v>1</v>
      </c>
      <c r="AU87" t="str">
        <f>$D88</f>
        <v>SSA_CCF_VMIN_K_POSTHVQK_TITO_SAN_MIN_LFM_1200_PMA</v>
      </c>
      <c r="AV87" t="str">
        <f>$D88</f>
        <v>SSA_CCF_VMIN_K_POSTHVQK_TITO_SAN_MIN_LFM_1200_PMA</v>
      </c>
    </row>
    <row r="88" spans="1:48" x14ac:dyDescent="0.25">
      <c r="A88" s="5" t="s">
        <v>246</v>
      </c>
      <c r="B88" s="5" t="s">
        <v>991</v>
      </c>
      <c r="C88" s="5" t="str">
        <f>VLOOKUP(B88,templateLookup!A:B,2,0)</f>
        <v>PrimeVminSearchTestMethod</v>
      </c>
      <c r="D88" t="str">
        <f t="shared" si="35"/>
        <v>SSA_CCF_VMIN_K_POSTHVQK_TITO_SAN_MIN_LFM_1200_PMA</v>
      </c>
      <c r="E88" t="s">
        <v>50</v>
      </c>
      <c r="F88" t="s">
        <v>68</v>
      </c>
      <c r="G88" t="s">
        <v>183</v>
      </c>
      <c r="H88" t="s">
        <v>242</v>
      </c>
      <c r="I88" t="s">
        <v>137</v>
      </c>
      <c r="J88" t="s">
        <v>702</v>
      </c>
      <c r="K88" t="s">
        <v>184</v>
      </c>
      <c r="L88" t="s">
        <v>139</v>
      </c>
      <c r="M88">
        <v>1200</v>
      </c>
      <c r="N88" t="s">
        <v>1035</v>
      </c>
      <c r="O88" t="s">
        <v>141</v>
      </c>
      <c r="P88" t="s">
        <v>592</v>
      </c>
      <c r="Q88" t="s">
        <v>985</v>
      </c>
      <c r="R88">
        <v>26</v>
      </c>
      <c r="S88">
        <v>61</v>
      </c>
      <c r="T88">
        <v>152</v>
      </c>
      <c r="U88">
        <v>-1</v>
      </c>
      <c r="V88" s="4" t="b">
        <v>0</v>
      </c>
      <c r="W88" t="s">
        <v>289</v>
      </c>
      <c r="X88" t="s">
        <v>194</v>
      </c>
      <c r="AC88">
        <v>2012</v>
      </c>
      <c r="AD88" t="s">
        <v>187</v>
      </c>
      <c r="AS88">
        <f>COUNTA(AU88:BD88)</f>
        <v>2</v>
      </c>
      <c r="AT88">
        <v>1</v>
      </c>
      <c r="AU88">
        <v>1</v>
      </c>
      <c r="AV88">
        <v>1</v>
      </c>
    </row>
    <row r="89" spans="1:48" s="7" customFormat="1" x14ac:dyDescent="0.25">
      <c r="A89" s="15" t="s">
        <v>246</v>
      </c>
      <c r="B89" s="15" t="s">
        <v>6</v>
      </c>
      <c r="C89" s="15" t="str">
        <f>VLOOKUP(B89,templateLookup!A:B,2,0)</f>
        <v>COMPOSITE</v>
      </c>
      <c r="D89" s="15"/>
      <c r="U89"/>
      <c r="V89"/>
    </row>
    <row r="90" spans="1:48" s="7" customFormat="1" x14ac:dyDescent="0.25">
      <c r="A90" s="15" t="s">
        <v>67</v>
      </c>
      <c r="B90" s="15" t="s">
        <v>5</v>
      </c>
      <c r="C90" s="15" t="str">
        <f>VLOOKUP(B90,templateLookup!A:B,2,0)</f>
        <v>COMPOSITE</v>
      </c>
      <c r="D90" s="15" t="s">
        <v>67</v>
      </c>
      <c r="F90" t="s">
        <v>68</v>
      </c>
      <c r="U90"/>
      <c r="V90"/>
    </row>
    <row r="91" spans="1:48" x14ac:dyDescent="0.25">
      <c r="A91" s="27" t="s">
        <v>67</v>
      </c>
      <c r="B91" s="27" t="s">
        <v>5</v>
      </c>
      <c r="C91" s="27" t="str">
        <f>VLOOKUP(B91,templateLookup!A:B,2,0)</f>
        <v>COMPOSITE</v>
      </c>
      <c r="D91" s="22" t="s">
        <v>247</v>
      </c>
      <c r="F91" t="s">
        <v>68</v>
      </c>
      <c r="AS91">
        <f>COUNTA(AU91:BD91)</f>
        <v>2</v>
      </c>
      <c r="AT91">
        <v>1</v>
      </c>
      <c r="AU91" t="s">
        <v>255</v>
      </c>
      <c r="AV91" t="s">
        <v>255</v>
      </c>
    </row>
    <row r="92" spans="1:48" x14ac:dyDescent="0.25">
      <c r="A92" s="5" t="s">
        <v>67</v>
      </c>
      <c r="B92" s="5" t="s">
        <v>18</v>
      </c>
      <c r="C92" s="5" t="str">
        <f>VLOOKUP(B92,templateLookup!A:B,2,0)</f>
        <v>PrimeVminSearchTestMethod</v>
      </c>
      <c r="D92" t="str">
        <f t="shared" ref="D92:D99" si="37">E92&amp;"_"&amp;F92&amp;"_"&amp;G92&amp;"_"&amp;H92&amp;"_"&amp;A92&amp;"_"&amp;I92&amp;"_"&amp;J92&amp;"_"&amp;K92&amp;"_"&amp;L92&amp;"_"&amp;M92&amp;"_"&amp;N92</f>
        <v>ALL_CCF_VCHK_K_END_TITO_CLRS_NOM_LFM_1200_CBO</v>
      </c>
      <c r="E92" t="s">
        <v>53</v>
      </c>
      <c r="F92" t="s">
        <v>68</v>
      </c>
      <c r="G92" t="s">
        <v>1054</v>
      </c>
      <c r="H92" t="s">
        <v>242</v>
      </c>
      <c r="I92" t="s">
        <v>137</v>
      </c>
      <c r="J92" t="s">
        <v>1053</v>
      </c>
      <c r="K92" t="s">
        <v>138</v>
      </c>
      <c r="L92" t="s">
        <v>139</v>
      </c>
      <c r="M92">
        <v>1200</v>
      </c>
      <c r="N92" t="s">
        <v>1033</v>
      </c>
      <c r="O92" t="s">
        <v>141</v>
      </c>
      <c r="P92" t="s">
        <v>592</v>
      </c>
      <c r="Q92" s="7" t="s">
        <v>360</v>
      </c>
      <c r="R92">
        <f>VLOOKUP(E92,binningRules!$B$6:$C$9,2,0)</f>
        <v>61</v>
      </c>
      <c r="S92">
        <v>12</v>
      </c>
      <c r="T92">
        <v>500</v>
      </c>
      <c r="U92">
        <v>-1</v>
      </c>
      <c r="V92" t="b">
        <v>0</v>
      </c>
      <c r="W92" t="s">
        <v>272</v>
      </c>
      <c r="X92" t="s">
        <v>145</v>
      </c>
      <c r="AA92" t="s">
        <v>273</v>
      </c>
      <c r="AC92">
        <v>2020</v>
      </c>
      <c r="AD92" t="s">
        <v>249</v>
      </c>
      <c r="AS92">
        <f t="shared" ref="AS92:AS98" si="38">COUNTA(AU92:BD92)</f>
        <v>2</v>
      </c>
      <c r="AT92">
        <v>1</v>
      </c>
      <c r="AU92" t="str">
        <f>$D93</f>
        <v>SSA_CCF_VCHK_K_END_TITO_CLRS_NOM_LFM_1200_CBO_SSA_FF</v>
      </c>
      <c r="AV92" t="str">
        <f>$D95</f>
        <v>ALL_CCF_VCHK_K_END_TITO_CLRS_NOM_LFM_1200_SBO</v>
      </c>
    </row>
    <row r="93" spans="1:48" x14ac:dyDescent="0.25">
      <c r="A93" s="5" t="s">
        <v>67</v>
      </c>
      <c r="B93" s="5" t="s">
        <v>18</v>
      </c>
      <c r="C93" s="5" t="str">
        <f>VLOOKUP(B93,templateLookup!A:B,2,0)</f>
        <v>PrimeVminSearchTestMethod</v>
      </c>
      <c r="D93" t="str">
        <f t="shared" si="37"/>
        <v>SSA_CCF_VCHK_K_END_TITO_CLRS_NOM_LFM_1200_CBO_SSA_FF</v>
      </c>
      <c r="E93" t="s">
        <v>50</v>
      </c>
      <c r="F93" t="s">
        <v>68</v>
      </c>
      <c r="G93" t="s">
        <v>1054</v>
      </c>
      <c r="H93" t="s">
        <v>242</v>
      </c>
      <c r="I93" t="s">
        <v>137</v>
      </c>
      <c r="J93" t="s">
        <v>1053</v>
      </c>
      <c r="K93" t="s">
        <v>138</v>
      </c>
      <c r="L93" t="s">
        <v>139</v>
      </c>
      <c r="M93">
        <v>1200</v>
      </c>
      <c r="N93" t="s">
        <v>1036</v>
      </c>
      <c r="O93" t="s">
        <v>141</v>
      </c>
      <c r="P93" t="s">
        <v>592</v>
      </c>
      <c r="Q93" t="s">
        <v>360</v>
      </c>
      <c r="R93">
        <f>VLOOKUP(E93,binningRules!$B$6:$C$9,2,0)</f>
        <v>61</v>
      </c>
      <c r="S93">
        <v>12</v>
      </c>
      <c r="T93">
        <v>501</v>
      </c>
      <c r="U93">
        <v>-1</v>
      </c>
      <c r="V93" t="b">
        <v>0</v>
      </c>
      <c r="W93" t="s">
        <v>272</v>
      </c>
      <c r="X93" t="s">
        <v>145</v>
      </c>
      <c r="AA93" t="s">
        <v>273</v>
      </c>
      <c r="AC93">
        <v>2021</v>
      </c>
      <c r="AD93" t="s">
        <v>249</v>
      </c>
      <c r="AS93">
        <f t="shared" si="38"/>
        <v>2</v>
      </c>
      <c r="AT93">
        <v>1</v>
      </c>
      <c r="AU93" t="str">
        <f t="shared" ref="AU93:AV98" si="39">$D94</f>
        <v>LSA_CCF_VCHK_K_END_TITO_CLR_NOM_LFM_1200_CBO_LSA_FF</v>
      </c>
      <c r="AV93" t="str">
        <f t="shared" si="39"/>
        <v>LSA_CCF_VCHK_K_END_TITO_CLR_NOM_LFM_1200_CBO_LSA_FF</v>
      </c>
    </row>
    <row r="94" spans="1:48" x14ac:dyDescent="0.25">
      <c r="A94" s="5" t="s">
        <v>67</v>
      </c>
      <c r="B94" s="5" t="s">
        <v>18</v>
      </c>
      <c r="C94" s="5" t="str">
        <f>VLOOKUP(B94,templateLookup!A:B,2,0)</f>
        <v>PrimeVminSearchTestMethod</v>
      </c>
      <c r="D94" t="str">
        <f t="shared" si="37"/>
        <v>LSA_CCF_VCHK_K_END_TITO_CLR_NOM_LFM_1200_CBO_LSA_FF</v>
      </c>
      <c r="E94" t="s">
        <v>51</v>
      </c>
      <c r="F94" t="s">
        <v>68</v>
      </c>
      <c r="G94" t="s">
        <v>1054</v>
      </c>
      <c r="H94" t="s">
        <v>242</v>
      </c>
      <c r="I94" t="s">
        <v>137</v>
      </c>
      <c r="J94" t="s">
        <v>291</v>
      </c>
      <c r="K94" t="s">
        <v>138</v>
      </c>
      <c r="L94" t="s">
        <v>139</v>
      </c>
      <c r="M94">
        <v>1200</v>
      </c>
      <c r="N94" t="s">
        <v>1037</v>
      </c>
      <c r="O94" t="s">
        <v>141</v>
      </c>
      <c r="P94" t="s">
        <v>592</v>
      </c>
      <c r="Q94" t="s">
        <v>361</v>
      </c>
      <c r="R94">
        <f>VLOOKUP(E94,binningRules!$B$6:$C$9,2,0)</f>
        <v>21</v>
      </c>
      <c r="S94">
        <v>12</v>
      </c>
      <c r="T94">
        <v>502</v>
      </c>
      <c r="U94">
        <v>-1</v>
      </c>
      <c r="V94" t="b">
        <v>0</v>
      </c>
      <c r="W94" t="s">
        <v>272</v>
      </c>
      <c r="X94" t="s">
        <v>194</v>
      </c>
      <c r="AC94">
        <v>2022</v>
      </c>
      <c r="AD94" t="s">
        <v>249</v>
      </c>
      <c r="AS94">
        <f t="shared" si="38"/>
        <v>2</v>
      </c>
      <c r="AT94">
        <v>1</v>
      </c>
      <c r="AU94" t="str">
        <f t="shared" si="39"/>
        <v>ALL_CCF_VCHK_K_END_TITO_CLRS_NOM_LFM_1200_SBO</v>
      </c>
      <c r="AV94" t="str">
        <f t="shared" si="39"/>
        <v>ALL_CCF_VCHK_K_END_TITO_CLRS_NOM_LFM_1200_SBO</v>
      </c>
    </row>
    <row r="95" spans="1:48" x14ac:dyDescent="0.25">
      <c r="A95" s="5" t="s">
        <v>67</v>
      </c>
      <c r="B95" s="5" t="s">
        <v>18</v>
      </c>
      <c r="C95" s="5" t="str">
        <f>VLOOKUP(B95,templateLookup!A:B,2,0)</f>
        <v>PrimeVminSearchTestMethod</v>
      </c>
      <c r="D95" t="str">
        <f t="shared" si="37"/>
        <v>ALL_CCF_VCHK_K_END_TITO_CLRS_NOM_LFM_1200_SBO</v>
      </c>
      <c r="E95" t="s">
        <v>53</v>
      </c>
      <c r="F95" t="s">
        <v>68</v>
      </c>
      <c r="G95" t="s">
        <v>1054</v>
      </c>
      <c r="H95" t="s">
        <v>242</v>
      </c>
      <c r="I95" t="s">
        <v>137</v>
      </c>
      <c r="J95" t="s">
        <v>1053</v>
      </c>
      <c r="K95" t="s">
        <v>138</v>
      </c>
      <c r="L95" t="s">
        <v>139</v>
      </c>
      <c r="M95">
        <v>1200</v>
      </c>
      <c r="N95" t="s">
        <v>1034</v>
      </c>
      <c r="O95" t="s">
        <v>141</v>
      </c>
      <c r="P95" t="s">
        <v>592</v>
      </c>
      <c r="Q95" s="7" t="s">
        <v>362</v>
      </c>
      <c r="R95">
        <f>VLOOKUP(E95,binningRules!$B$6:$C$9,2,0)</f>
        <v>61</v>
      </c>
      <c r="S95">
        <v>12</v>
      </c>
      <c r="T95">
        <v>503</v>
      </c>
      <c r="U95">
        <v>1</v>
      </c>
      <c r="V95" t="b">
        <v>0</v>
      </c>
      <c r="W95" t="s">
        <v>289</v>
      </c>
      <c r="X95" t="s">
        <v>194</v>
      </c>
      <c r="AC95">
        <v>2023</v>
      </c>
      <c r="AD95" t="s">
        <v>249</v>
      </c>
      <c r="AS95">
        <f t="shared" si="38"/>
        <v>2</v>
      </c>
      <c r="AT95">
        <v>1</v>
      </c>
      <c r="AU95" t="str">
        <f>$D96</f>
        <v>SSA_CCF_VCHK_K_END_TITO_CLRS_NOM_LFM_1200_SBO_SSA_FF</v>
      </c>
      <c r="AV95" t="str">
        <f>$D96</f>
        <v>SSA_CCF_VCHK_K_END_TITO_CLRS_NOM_LFM_1200_SBO_SSA_FF</v>
      </c>
    </row>
    <row r="96" spans="1:48" x14ac:dyDescent="0.25">
      <c r="A96" s="5" t="s">
        <v>67</v>
      </c>
      <c r="B96" s="5" t="s">
        <v>18</v>
      </c>
      <c r="C96" s="5" t="str">
        <f>VLOOKUP(B96,templateLookup!A:B,2,0)</f>
        <v>PrimeVminSearchTestMethod</v>
      </c>
      <c r="D96" t="str">
        <f t="shared" si="37"/>
        <v>SSA_CCF_VCHK_K_END_TITO_CLRS_NOM_LFM_1200_SBO_SSA_FF</v>
      </c>
      <c r="E96" t="s">
        <v>50</v>
      </c>
      <c r="F96" t="s">
        <v>68</v>
      </c>
      <c r="G96" t="s">
        <v>1054</v>
      </c>
      <c r="H96" t="s">
        <v>242</v>
      </c>
      <c r="I96" t="s">
        <v>137</v>
      </c>
      <c r="J96" t="s">
        <v>1053</v>
      </c>
      <c r="K96" t="s">
        <v>138</v>
      </c>
      <c r="L96" t="s">
        <v>139</v>
      </c>
      <c r="M96">
        <v>1200</v>
      </c>
      <c r="N96" t="s">
        <v>1038</v>
      </c>
      <c r="O96" t="s">
        <v>141</v>
      </c>
      <c r="P96" t="s">
        <v>592</v>
      </c>
      <c r="Q96" t="s">
        <v>362</v>
      </c>
      <c r="R96">
        <f>VLOOKUP(E96,binningRules!$B$6:$C$9,2,0)</f>
        <v>61</v>
      </c>
      <c r="S96">
        <v>12</v>
      </c>
      <c r="T96">
        <v>504</v>
      </c>
      <c r="U96">
        <v>1</v>
      </c>
      <c r="V96" t="b">
        <v>0</v>
      </c>
      <c r="W96" t="s">
        <v>289</v>
      </c>
      <c r="X96" t="s">
        <v>194</v>
      </c>
      <c r="AC96">
        <v>2024</v>
      </c>
      <c r="AD96" t="s">
        <v>249</v>
      </c>
      <c r="AS96">
        <f t="shared" si="38"/>
        <v>2</v>
      </c>
      <c r="AT96">
        <v>1</v>
      </c>
      <c r="AU96" t="str">
        <f t="shared" si="39"/>
        <v>LSA_CCF_VCHK_K_END_TITO_CLR_NOM_LFM_1200_SBO_LSA_FF</v>
      </c>
      <c r="AV96" t="str">
        <f t="shared" si="39"/>
        <v>LSA_CCF_VCHK_K_END_TITO_CLR_NOM_LFM_1200_SBO_LSA_FF</v>
      </c>
    </row>
    <row r="97" spans="1:48" x14ac:dyDescent="0.25">
      <c r="A97" s="5" t="s">
        <v>67</v>
      </c>
      <c r="B97" s="5" t="s">
        <v>18</v>
      </c>
      <c r="C97" s="5" t="str">
        <f>VLOOKUP(B97,templateLookup!A:B,2,0)</f>
        <v>PrimeVminSearchTestMethod</v>
      </c>
      <c r="D97" t="str">
        <f t="shared" si="37"/>
        <v>LSA_CCF_VCHK_K_END_TITO_CLR_NOM_LFM_1200_SBO_LSA_FF</v>
      </c>
      <c r="E97" t="s">
        <v>51</v>
      </c>
      <c r="F97" t="s">
        <v>68</v>
      </c>
      <c r="G97" t="s">
        <v>1054</v>
      </c>
      <c r="H97" t="s">
        <v>242</v>
      </c>
      <c r="I97" t="s">
        <v>137</v>
      </c>
      <c r="J97" t="s">
        <v>291</v>
      </c>
      <c r="K97" t="s">
        <v>138</v>
      </c>
      <c r="L97" t="s">
        <v>139</v>
      </c>
      <c r="M97">
        <v>1200</v>
      </c>
      <c r="N97" t="s">
        <v>1039</v>
      </c>
      <c r="O97" t="s">
        <v>141</v>
      </c>
      <c r="P97" t="s">
        <v>592</v>
      </c>
      <c r="Q97" t="s">
        <v>363</v>
      </c>
      <c r="R97">
        <f>VLOOKUP(E97,binningRules!$B$6:$C$9,2,0)</f>
        <v>21</v>
      </c>
      <c r="S97">
        <v>12</v>
      </c>
      <c r="T97">
        <v>505</v>
      </c>
      <c r="U97">
        <v>-1</v>
      </c>
      <c r="V97" t="b">
        <v>0</v>
      </c>
      <c r="W97" t="s">
        <v>289</v>
      </c>
      <c r="X97" t="s">
        <v>194</v>
      </c>
      <c r="AC97">
        <v>2025</v>
      </c>
      <c r="AD97" t="s">
        <v>249</v>
      </c>
      <c r="AS97">
        <f t="shared" ref="AS97" si="40">COUNTA(AU97:BD97)</f>
        <v>2</v>
      </c>
      <c r="AT97">
        <v>1</v>
      </c>
      <c r="AU97" t="str">
        <f t="shared" si="39"/>
        <v>ROM_CCF_VCHK_K_END_TITO_CLR_NOM_LFM_1200_SBO_ROM_FF</v>
      </c>
      <c r="AV97" t="str">
        <f t="shared" si="39"/>
        <v>ROM_CCF_VCHK_K_END_TITO_CLR_NOM_LFM_1200_SBO_ROM_FF</v>
      </c>
    </row>
    <row r="98" spans="1:48" x14ac:dyDescent="0.25">
      <c r="A98" s="5" t="s">
        <v>67</v>
      </c>
      <c r="B98" s="5" t="s">
        <v>18</v>
      </c>
      <c r="C98" s="5" t="str">
        <f>VLOOKUP(B98,templateLookup!A:B,2,0)</f>
        <v>PrimeVminSearchTestMethod</v>
      </c>
      <c r="D98" t="str">
        <f t="shared" si="37"/>
        <v>ROM_CCF_VCHK_K_END_TITO_CLR_NOM_LFM_1200_SBO_ROM_FF</v>
      </c>
      <c r="E98" t="s">
        <v>52</v>
      </c>
      <c r="F98" t="s">
        <v>68</v>
      </c>
      <c r="G98" t="s">
        <v>1054</v>
      </c>
      <c r="H98" t="s">
        <v>242</v>
      </c>
      <c r="I98" t="s">
        <v>137</v>
      </c>
      <c r="J98" t="s">
        <v>291</v>
      </c>
      <c r="K98" t="s">
        <v>138</v>
      </c>
      <c r="L98" t="s">
        <v>139</v>
      </c>
      <c r="M98">
        <v>1200</v>
      </c>
      <c r="N98" t="s">
        <v>1040</v>
      </c>
      <c r="O98" t="s">
        <v>141</v>
      </c>
      <c r="P98" t="s">
        <v>592</v>
      </c>
      <c r="Q98" t="s">
        <v>364</v>
      </c>
      <c r="R98">
        <f>VLOOKUP(E98,binningRules!$B$6:$C$9,2,0)</f>
        <v>21</v>
      </c>
      <c r="S98">
        <v>12</v>
      </c>
      <c r="T98">
        <v>506</v>
      </c>
      <c r="U98">
        <v>1</v>
      </c>
      <c r="V98" t="b">
        <v>0</v>
      </c>
      <c r="W98" t="s">
        <v>289</v>
      </c>
      <c r="X98" t="s">
        <v>194</v>
      </c>
      <c r="AC98">
        <v>2026</v>
      </c>
      <c r="AD98" t="s">
        <v>249</v>
      </c>
      <c r="AS98">
        <f t="shared" si="38"/>
        <v>2</v>
      </c>
      <c r="AT98">
        <v>1</v>
      </c>
      <c r="AU98" t="str">
        <f t="shared" si="39"/>
        <v>SSA_CCF_VCHK_K_END_TITO_SAN_NOM_LFM_1200_PMA</v>
      </c>
      <c r="AV98" t="str">
        <f t="shared" si="39"/>
        <v>SSA_CCF_VCHK_K_END_TITO_SAN_NOM_LFM_1200_PMA</v>
      </c>
    </row>
    <row r="99" spans="1:48" x14ac:dyDescent="0.25">
      <c r="A99" s="5" t="s">
        <v>67</v>
      </c>
      <c r="B99" s="5" t="s">
        <v>18</v>
      </c>
      <c r="C99" s="5" t="str">
        <f>VLOOKUP(B99,templateLookup!A:B,2,0)</f>
        <v>PrimeVminSearchTestMethod</v>
      </c>
      <c r="D99" t="str">
        <f t="shared" si="37"/>
        <v>SSA_CCF_VCHK_K_END_TITO_SAN_NOM_LFM_1200_PMA</v>
      </c>
      <c r="E99" t="s">
        <v>50</v>
      </c>
      <c r="F99" t="s">
        <v>68</v>
      </c>
      <c r="G99" t="s">
        <v>1054</v>
      </c>
      <c r="H99" t="s">
        <v>242</v>
      </c>
      <c r="I99" t="s">
        <v>137</v>
      </c>
      <c r="J99" t="s">
        <v>702</v>
      </c>
      <c r="K99" t="s">
        <v>138</v>
      </c>
      <c r="L99" t="s">
        <v>139</v>
      </c>
      <c r="M99">
        <v>1200</v>
      </c>
      <c r="N99" t="s">
        <v>1035</v>
      </c>
      <c r="O99" t="s">
        <v>141</v>
      </c>
      <c r="P99" t="s">
        <v>592</v>
      </c>
      <c r="Q99" t="s">
        <v>365</v>
      </c>
      <c r="R99">
        <f>VLOOKUP(E99,binningRules!$B$6:$C$9,2,0)</f>
        <v>61</v>
      </c>
      <c r="S99">
        <v>12</v>
      </c>
      <c r="T99">
        <v>507</v>
      </c>
      <c r="U99">
        <v>-1</v>
      </c>
      <c r="V99" t="b">
        <v>0</v>
      </c>
      <c r="W99" t="s">
        <v>289</v>
      </c>
      <c r="X99" t="s">
        <v>194</v>
      </c>
      <c r="AC99">
        <v>2027</v>
      </c>
      <c r="AD99" t="s">
        <v>249</v>
      </c>
      <c r="AS99">
        <f t="shared" ref="AS99" si="41">COUNTA(AU99:BD99)</f>
        <v>2</v>
      </c>
      <c r="AT99">
        <v>1</v>
      </c>
      <c r="AU99">
        <v>1</v>
      </c>
      <c r="AV99">
        <v>1</v>
      </c>
    </row>
    <row r="100" spans="1:48" x14ac:dyDescent="0.25">
      <c r="A100" s="27" t="s">
        <v>67</v>
      </c>
      <c r="B100" s="27" t="s">
        <v>6</v>
      </c>
      <c r="C100" s="27" t="str">
        <f>VLOOKUP(B100,templateLookup!A:B,2,0)</f>
        <v>COMPOSITE</v>
      </c>
      <c r="D100" s="22"/>
    </row>
    <row r="101" spans="1:48" x14ac:dyDescent="0.25">
      <c r="A101" s="40" t="s">
        <v>67</v>
      </c>
      <c r="B101" s="40" t="s">
        <v>5</v>
      </c>
      <c r="C101" s="40" t="str">
        <f>VLOOKUP(B101,templateLookup!A:B,2,0)</f>
        <v>COMPOSITE</v>
      </c>
      <c r="D101" s="22" t="s">
        <v>255</v>
      </c>
      <c r="F101" t="s">
        <v>68</v>
      </c>
      <c r="AS101">
        <f t="shared" ref="AS101:AS105" si="42">COUNTA(AU101:BD101)</f>
        <v>2</v>
      </c>
      <c r="AT101">
        <v>1</v>
      </c>
      <c r="AU101" t="s">
        <v>259</v>
      </c>
      <c r="AV101" t="s">
        <v>259</v>
      </c>
    </row>
    <row r="102" spans="1:48" x14ac:dyDescent="0.25">
      <c r="A102" s="12" t="s">
        <v>67</v>
      </c>
      <c r="B102" s="12" t="s">
        <v>18</v>
      </c>
      <c r="C102" s="12" t="str">
        <f>VLOOKUP(B102,templateLookup!A:B,2,0)</f>
        <v>PrimeVminSearchTestMethod</v>
      </c>
      <c r="D102" t="str">
        <f t="shared" ref="D102:D106" si="43">E102&amp;"_"&amp;F102&amp;"_"&amp;G102&amp;"_"&amp;H102&amp;"_"&amp;A102&amp;"_"&amp;I102&amp;"_"&amp;J102&amp;"_"&amp;K102&amp;"_"&amp;L102&amp;"_"&amp;M102&amp;"_"&amp;N102</f>
        <v>SSA_CCF_VCHK_E_END_TITO_CLRS_NOM_LFM_1200_CBO_SSA_PMOVI</v>
      </c>
      <c r="E102" t="s">
        <v>50</v>
      </c>
      <c r="F102" t="s">
        <v>68</v>
      </c>
      <c r="G102" t="s">
        <v>1054</v>
      </c>
      <c r="H102" t="s">
        <v>136</v>
      </c>
      <c r="I102" t="s">
        <v>137</v>
      </c>
      <c r="J102" t="s">
        <v>1053</v>
      </c>
      <c r="K102" t="s">
        <v>138</v>
      </c>
      <c r="L102" t="s">
        <v>139</v>
      </c>
      <c r="M102">
        <v>1200</v>
      </c>
      <c r="N102" t="s">
        <v>1041</v>
      </c>
      <c r="O102" t="s">
        <v>141</v>
      </c>
      <c r="P102" t="s">
        <v>592</v>
      </c>
      <c r="Q102" t="s">
        <v>366</v>
      </c>
      <c r="R102">
        <f>VLOOKUP(E102,binningRules!$B$6:$C$9,2,0)</f>
        <v>61</v>
      </c>
      <c r="S102">
        <v>12</v>
      </c>
      <c r="T102">
        <v>510</v>
      </c>
      <c r="U102">
        <v>1</v>
      </c>
      <c r="V102" t="b">
        <v>0</v>
      </c>
      <c r="W102" t="s">
        <v>272</v>
      </c>
      <c r="X102" t="s">
        <v>194</v>
      </c>
      <c r="AC102">
        <v>2040</v>
      </c>
      <c r="AD102" t="s">
        <v>249</v>
      </c>
      <c r="AS102">
        <f t="shared" si="42"/>
        <v>2</v>
      </c>
      <c r="AT102">
        <v>1</v>
      </c>
      <c r="AU102" t="str">
        <f t="shared" ref="AU102:AU105" si="44">$D103</f>
        <v>LSA_CCF_VCHK_E_END_TITO_CLR_NOM_LFM_1200_CBO_LSA_PMOVI</v>
      </c>
      <c r="AV102" t="str">
        <f t="shared" ref="AV102:AV105" si="45">$D103</f>
        <v>LSA_CCF_VCHK_E_END_TITO_CLR_NOM_LFM_1200_CBO_LSA_PMOVI</v>
      </c>
    </row>
    <row r="103" spans="1:48" x14ac:dyDescent="0.25">
      <c r="A103" s="12" t="s">
        <v>67</v>
      </c>
      <c r="B103" s="12" t="s">
        <v>18</v>
      </c>
      <c r="C103" s="12" t="str">
        <f>VLOOKUP(B103,templateLookup!A:B,2,0)</f>
        <v>PrimeVminSearchTestMethod</v>
      </c>
      <c r="D103" t="str">
        <f t="shared" si="43"/>
        <v>LSA_CCF_VCHK_E_END_TITO_CLR_NOM_LFM_1200_CBO_LSA_PMOVI</v>
      </c>
      <c r="E103" t="s">
        <v>51</v>
      </c>
      <c r="F103" t="s">
        <v>68</v>
      </c>
      <c r="G103" t="s">
        <v>1054</v>
      </c>
      <c r="H103" t="s">
        <v>136</v>
      </c>
      <c r="I103" t="s">
        <v>137</v>
      </c>
      <c r="J103" t="s">
        <v>291</v>
      </c>
      <c r="K103" t="s">
        <v>138</v>
      </c>
      <c r="L103" t="s">
        <v>139</v>
      </c>
      <c r="M103">
        <v>1200</v>
      </c>
      <c r="N103" t="s">
        <v>1042</v>
      </c>
      <c r="O103" t="s">
        <v>141</v>
      </c>
      <c r="P103" t="s">
        <v>592</v>
      </c>
      <c r="Q103" t="s">
        <v>367</v>
      </c>
      <c r="R103">
        <f>VLOOKUP(E103,binningRules!$B$6:$C$9,2,0)</f>
        <v>21</v>
      </c>
      <c r="S103">
        <v>12</v>
      </c>
      <c r="T103">
        <v>511</v>
      </c>
      <c r="U103">
        <v>1</v>
      </c>
      <c r="V103" t="b">
        <v>0</v>
      </c>
      <c r="W103" t="s">
        <v>272</v>
      </c>
      <c r="X103" t="s">
        <v>194</v>
      </c>
      <c r="AC103">
        <v>2041</v>
      </c>
      <c r="AD103" t="s">
        <v>249</v>
      </c>
      <c r="AS103">
        <f t="shared" ref="AS103:AS104" si="46">COUNTA(AU103:BD103)</f>
        <v>2</v>
      </c>
      <c r="AT103">
        <v>1</v>
      </c>
      <c r="AU103" t="str">
        <f t="shared" si="44"/>
        <v>SSA_CCF_VCHK_E_END_TITO_CLRS_NOM_LFM_1200_SBO_SSA_PMOVI</v>
      </c>
      <c r="AV103" t="str">
        <f t="shared" si="45"/>
        <v>SSA_CCF_VCHK_E_END_TITO_CLRS_NOM_LFM_1200_SBO_SSA_PMOVI</v>
      </c>
    </row>
    <row r="104" spans="1:48" x14ac:dyDescent="0.25">
      <c r="A104" s="12" t="s">
        <v>67</v>
      </c>
      <c r="B104" s="12" t="s">
        <v>18</v>
      </c>
      <c r="C104" s="12" t="str">
        <f>VLOOKUP(B104,templateLookup!A:B,2,0)</f>
        <v>PrimeVminSearchTestMethod</v>
      </c>
      <c r="D104" t="str">
        <f t="shared" si="43"/>
        <v>SSA_CCF_VCHK_E_END_TITO_CLRS_NOM_LFM_1200_SBO_SSA_PMOVI</v>
      </c>
      <c r="E104" t="s">
        <v>50</v>
      </c>
      <c r="F104" t="s">
        <v>68</v>
      </c>
      <c r="G104" t="s">
        <v>1054</v>
      </c>
      <c r="H104" t="s">
        <v>136</v>
      </c>
      <c r="I104" t="s">
        <v>137</v>
      </c>
      <c r="J104" t="s">
        <v>1053</v>
      </c>
      <c r="K104" t="s">
        <v>138</v>
      </c>
      <c r="L104" t="s">
        <v>139</v>
      </c>
      <c r="M104">
        <v>1200</v>
      </c>
      <c r="N104" t="s">
        <v>1043</v>
      </c>
      <c r="O104" t="s">
        <v>141</v>
      </c>
      <c r="P104" t="s">
        <v>592</v>
      </c>
      <c r="Q104" t="s">
        <v>368</v>
      </c>
      <c r="R104">
        <f>VLOOKUP(E104,binningRules!$B$6:$C$9,2,0)</f>
        <v>61</v>
      </c>
      <c r="S104">
        <v>12</v>
      </c>
      <c r="T104">
        <v>512</v>
      </c>
      <c r="U104">
        <v>1</v>
      </c>
      <c r="V104" t="b">
        <v>0</v>
      </c>
      <c r="W104" t="s">
        <v>289</v>
      </c>
      <c r="X104" t="s">
        <v>194</v>
      </c>
      <c r="AC104">
        <v>2042</v>
      </c>
      <c r="AD104" t="s">
        <v>249</v>
      </c>
      <c r="AS104">
        <f t="shared" si="46"/>
        <v>2</v>
      </c>
      <c r="AT104">
        <v>1</v>
      </c>
      <c r="AU104" t="str">
        <f t="shared" si="44"/>
        <v>LSA_CCF_VCHK_E_END_TITO_CLR_NOM_LFM_1200_SBO_LSA_PMOVI</v>
      </c>
      <c r="AV104" t="str">
        <f t="shared" si="45"/>
        <v>LSA_CCF_VCHK_E_END_TITO_CLR_NOM_LFM_1200_SBO_LSA_PMOVI</v>
      </c>
    </row>
    <row r="105" spans="1:48" x14ac:dyDescent="0.25">
      <c r="A105" s="12" t="s">
        <v>67</v>
      </c>
      <c r="B105" s="12" t="s">
        <v>18</v>
      </c>
      <c r="C105" s="12" t="str">
        <f>VLOOKUP(B105,templateLookup!A:B,2,0)</f>
        <v>PrimeVminSearchTestMethod</v>
      </c>
      <c r="D105" t="str">
        <f t="shared" si="43"/>
        <v>LSA_CCF_VCHK_E_END_TITO_CLR_NOM_LFM_1200_SBO_LSA_PMOVI</v>
      </c>
      <c r="E105" t="s">
        <v>51</v>
      </c>
      <c r="F105" t="s">
        <v>68</v>
      </c>
      <c r="G105" t="s">
        <v>1054</v>
      </c>
      <c r="H105" t="s">
        <v>136</v>
      </c>
      <c r="I105" t="s">
        <v>137</v>
      </c>
      <c r="J105" t="s">
        <v>291</v>
      </c>
      <c r="K105" t="s">
        <v>138</v>
      </c>
      <c r="L105" t="s">
        <v>139</v>
      </c>
      <c r="M105">
        <v>1200</v>
      </c>
      <c r="N105" t="s">
        <v>1044</v>
      </c>
      <c r="O105" t="s">
        <v>141</v>
      </c>
      <c r="P105" t="s">
        <v>592</v>
      </c>
      <c r="Q105" t="s">
        <v>369</v>
      </c>
      <c r="R105">
        <f>VLOOKUP(E105,binningRules!$B$6:$C$9,2,0)</f>
        <v>21</v>
      </c>
      <c r="S105">
        <v>12</v>
      </c>
      <c r="T105">
        <v>513</v>
      </c>
      <c r="U105">
        <v>1</v>
      </c>
      <c r="V105" t="b">
        <v>0</v>
      </c>
      <c r="W105" t="s">
        <v>289</v>
      </c>
      <c r="X105" t="s">
        <v>194</v>
      </c>
      <c r="AC105">
        <v>2043</v>
      </c>
      <c r="AD105" t="s">
        <v>249</v>
      </c>
      <c r="AS105">
        <f t="shared" si="42"/>
        <v>2</v>
      </c>
      <c r="AT105">
        <v>1</v>
      </c>
      <c r="AU105" t="str">
        <f t="shared" si="44"/>
        <v>SSA_CCF_VCHK_E_END_TITO_SAN_NOM_LFM_1200_PMA_PMOVI</v>
      </c>
      <c r="AV105" t="str">
        <f t="shared" si="45"/>
        <v>SSA_CCF_VCHK_E_END_TITO_SAN_NOM_LFM_1200_PMA_PMOVI</v>
      </c>
    </row>
    <row r="106" spans="1:48" x14ac:dyDescent="0.25">
      <c r="A106" s="12" t="s">
        <v>67</v>
      </c>
      <c r="B106" s="12" t="s">
        <v>18</v>
      </c>
      <c r="C106" s="12" t="str">
        <f>VLOOKUP(B106,templateLookup!A:B,2,0)</f>
        <v>PrimeVminSearchTestMethod</v>
      </c>
      <c r="D106" t="str">
        <f t="shared" si="43"/>
        <v>SSA_CCF_VCHK_E_END_TITO_SAN_NOM_LFM_1200_PMA_PMOVI</v>
      </c>
      <c r="E106" t="s">
        <v>50</v>
      </c>
      <c r="F106" t="s">
        <v>68</v>
      </c>
      <c r="G106" t="s">
        <v>1054</v>
      </c>
      <c r="H106" t="s">
        <v>136</v>
      </c>
      <c r="I106" t="s">
        <v>137</v>
      </c>
      <c r="J106" t="s">
        <v>702</v>
      </c>
      <c r="K106" t="s">
        <v>138</v>
      </c>
      <c r="L106" t="s">
        <v>139</v>
      </c>
      <c r="M106">
        <v>1200</v>
      </c>
      <c r="N106" t="s">
        <v>1045</v>
      </c>
      <c r="O106" t="s">
        <v>141</v>
      </c>
      <c r="P106" t="s">
        <v>142</v>
      </c>
      <c r="Q106" t="s">
        <v>357</v>
      </c>
      <c r="R106">
        <f>VLOOKUP(E106,binningRules!$B$6:$C$9,2,0)</f>
        <v>61</v>
      </c>
      <c r="S106">
        <v>12</v>
      </c>
      <c r="T106">
        <v>514</v>
      </c>
      <c r="U106">
        <v>1</v>
      </c>
      <c r="V106" t="b">
        <v>0</v>
      </c>
      <c r="W106" t="s">
        <v>289</v>
      </c>
      <c r="X106" t="s">
        <v>194</v>
      </c>
      <c r="AC106">
        <v>2044</v>
      </c>
      <c r="AD106" t="s">
        <v>249</v>
      </c>
      <c r="AS106">
        <f>COUNTA(AU106:BD106)</f>
        <v>2</v>
      </c>
      <c r="AT106">
        <v>1</v>
      </c>
      <c r="AU106">
        <v>1</v>
      </c>
      <c r="AV106">
        <v>1</v>
      </c>
    </row>
    <row r="107" spans="1:48" x14ac:dyDescent="0.25">
      <c r="A107" s="40" t="s">
        <v>67</v>
      </c>
      <c r="B107" s="40" t="s">
        <v>6</v>
      </c>
      <c r="C107" s="40" t="str">
        <f>VLOOKUP(B107,templateLookup!A:B,2,0)</f>
        <v>COMPOSITE</v>
      </c>
      <c r="D107" s="22"/>
    </row>
    <row r="108" spans="1:48" x14ac:dyDescent="0.25">
      <c r="A108" s="41" t="s">
        <v>67</v>
      </c>
      <c r="B108" s="41" t="s">
        <v>5</v>
      </c>
      <c r="C108" s="41" t="str">
        <f>VLOOKUP(B108,templateLookup!A:B,2,0)</f>
        <v>COMPOSITE</v>
      </c>
      <c r="D108" s="22" t="s">
        <v>259</v>
      </c>
      <c r="F108" t="s">
        <v>68</v>
      </c>
      <c r="AS108">
        <f>COUNTA(AU108:BD108)</f>
        <v>2</v>
      </c>
      <c r="AT108">
        <v>1</v>
      </c>
      <c r="AU108">
        <v>1</v>
      </c>
      <c r="AV108">
        <v>1</v>
      </c>
    </row>
    <row r="109" spans="1:48" x14ac:dyDescent="0.25">
      <c r="A109" s="8" t="s">
        <v>67</v>
      </c>
      <c r="B109" s="8" t="s">
        <v>18</v>
      </c>
      <c r="C109" s="8" t="str">
        <f>VLOOKUP(B109,templateLookup!A:B,2,0)</f>
        <v>PrimeVminSearchTestMethod</v>
      </c>
      <c r="D109" t="str">
        <f t="shared" ref="D109:D114" si="47">E109&amp;"_"&amp;F109&amp;"_"&amp;G109&amp;"_"&amp;H109&amp;"_"&amp;A109&amp;"_"&amp;I109&amp;"_"&amp;J109&amp;"_"&amp;K109&amp;"_"&amp;L109&amp;"_"&amp;M109&amp;"_"&amp;N109</f>
        <v>ALL_CCF_VMAX_K_END_TITO_CLRS_NOM_LFM_1200_CBO_F1</v>
      </c>
      <c r="E109" t="s">
        <v>53</v>
      </c>
      <c r="F109" t="s">
        <v>68</v>
      </c>
      <c r="G109" t="s">
        <v>259</v>
      </c>
      <c r="H109" t="s">
        <v>242</v>
      </c>
      <c r="I109" t="s">
        <v>137</v>
      </c>
      <c r="J109" t="s">
        <v>1053</v>
      </c>
      <c r="K109" t="s">
        <v>138</v>
      </c>
      <c r="L109" t="s">
        <v>139</v>
      </c>
      <c r="M109">
        <v>1200</v>
      </c>
      <c r="N109" t="s">
        <v>1046</v>
      </c>
      <c r="O109" t="s">
        <v>141</v>
      </c>
      <c r="P109" t="s">
        <v>592</v>
      </c>
      <c r="Q109" s="7" t="s">
        <v>366</v>
      </c>
      <c r="R109">
        <v>17</v>
      </c>
      <c r="S109">
        <v>61</v>
      </c>
      <c r="T109">
        <v>110</v>
      </c>
      <c r="U109">
        <v>1</v>
      </c>
      <c r="V109" t="b">
        <v>0</v>
      </c>
      <c r="W109" t="s">
        <v>272</v>
      </c>
      <c r="X109" t="s">
        <v>194</v>
      </c>
      <c r="AC109">
        <v>2060</v>
      </c>
      <c r="AD109" t="s">
        <v>249</v>
      </c>
      <c r="AS109">
        <f t="shared" ref="AS109:AS111" si="48">COUNTA(AU109:BD109)</f>
        <v>2</v>
      </c>
      <c r="AT109">
        <v>1</v>
      </c>
      <c r="AU109" t="str">
        <f t="shared" ref="AU109:AV113" si="49">$D110</f>
        <v>ALL_CCF_VMAX_K_END_TITO_CLRS_NOM_LFM_1200_SBO_F1</v>
      </c>
      <c r="AV109" t="str">
        <f t="shared" si="49"/>
        <v>ALL_CCF_VMAX_K_END_TITO_CLRS_NOM_LFM_1200_SBO_F1</v>
      </c>
    </row>
    <row r="110" spans="1:48" x14ac:dyDescent="0.25">
      <c r="A110" s="8" t="s">
        <v>67</v>
      </c>
      <c r="B110" s="8" t="s">
        <v>18</v>
      </c>
      <c r="C110" s="8" t="str">
        <f>VLOOKUP(B110,templateLookup!A:B,2,0)</f>
        <v>PrimeVminSearchTestMethod</v>
      </c>
      <c r="D110" t="str">
        <f t="shared" si="47"/>
        <v>ALL_CCF_VMAX_K_END_TITO_CLRS_NOM_LFM_1200_SBO_F1</v>
      </c>
      <c r="E110" t="s">
        <v>53</v>
      </c>
      <c r="F110" t="s">
        <v>68</v>
      </c>
      <c r="G110" t="s">
        <v>259</v>
      </c>
      <c r="H110" t="s">
        <v>242</v>
      </c>
      <c r="I110" t="s">
        <v>137</v>
      </c>
      <c r="J110" t="s">
        <v>1053</v>
      </c>
      <c r="K110" t="s">
        <v>138</v>
      </c>
      <c r="L110" t="s">
        <v>139</v>
      </c>
      <c r="M110">
        <v>1200</v>
      </c>
      <c r="N110" t="s">
        <v>1047</v>
      </c>
      <c r="O110" t="s">
        <v>141</v>
      </c>
      <c r="P110" t="s">
        <v>592</v>
      </c>
      <c r="Q110" s="7" t="s">
        <v>368</v>
      </c>
      <c r="R110">
        <v>17</v>
      </c>
      <c r="S110">
        <v>61</v>
      </c>
      <c r="T110">
        <v>111</v>
      </c>
      <c r="U110">
        <v>1</v>
      </c>
      <c r="V110" t="b">
        <v>0</v>
      </c>
      <c r="W110" t="s">
        <v>289</v>
      </c>
      <c r="X110" t="s">
        <v>194</v>
      </c>
      <c r="AC110">
        <v>2063</v>
      </c>
      <c r="AD110" t="s">
        <v>249</v>
      </c>
      <c r="AS110">
        <f t="shared" si="48"/>
        <v>2</v>
      </c>
      <c r="AT110">
        <v>1</v>
      </c>
      <c r="AU110" t="str">
        <f t="shared" si="49"/>
        <v>SSA_CCF_VMAX_K_END_TITO_SAN_NOM_LFM_1200_PMA_F1</v>
      </c>
      <c r="AV110" t="str">
        <f t="shared" si="49"/>
        <v>SSA_CCF_VMAX_K_END_TITO_SAN_NOM_LFM_1200_PMA_F1</v>
      </c>
    </row>
    <row r="111" spans="1:48" x14ac:dyDescent="0.25">
      <c r="A111" s="8" t="s">
        <v>67</v>
      </c>
      <c r="B111" s="8" t="s">
        <v>18</v>
      </c>
      <c r="C111" s="8" t="str">
        <f>VLOOKUP(B111,templateLookup!A:B,2,0)</f>
        <v>PrimeVminSearchTestMethod</v>
      </c>
      <c r="D111" t="str">
        <f t="shared" si="47"/>
        <v>SSA_CCF_VMAX_K_END_TITO_SAN_NOM_LFM_1200_PMA_F1</v>
      </c>
      <c r="E111" t="s">
        <v>50</v>
      </c>
      <c r="F111" t="s">
        <v>68</v>
      </c>
      <c r="G111" t="s">
        <v>259</v>
      </c>
      <c r="H111" t="s">
        <v>242</v>
      </c>
      <c r="I111" t="s">
        <v>137</v>
      </c>
      <c r="J111" t="s">
        <v>702</v>
      </c>
      <c r="K111" t="s">
        <v>138</v>
      </c>
      <c r="L111" t="s">
        <v>139</v>
      </c>
      <c r="M111">
        <v>1200</v>
      </c>
      <c r="N111" t="s">
        <v>1048</v>
      </c>
      <c r="O111" t="s">
        <v>141</v>
      </c>
      <c r="P111" t="s">
        <v>592</v>
      </c>
      <c r="Q111" t="s">
        <v>357</v>
      </c>
      <c r="R111">
        <v>17</v>
      </c>
      <c r="S111">
        <v>61</v>
      </c>
      <c r="T111">
        <v>112</v>
      </c>
      <c r="U111">
        <v>1</v>
      </c>
      <c r="V111" t="b">
        <v>0</v>
      </c>
      <c r="W111" t="s">
        <v>289</v>
      </c>
      <c r="X111" t="s">
        <v>194</v>
      </c>
      <c r="AC111">
        <v>2067</v>
      </c>
      <c r="AD111" t="s">
        <v>249</v>
      </c>
      <c r="AS111">
        <f t="shared" si="48"/>
        <v>2</v>
      </c>
      <c r="AT111">
        <v>1</v>
      </c>
      <c r="AU111" t="str">
        <f t="shared" si="49"/>
        <v>ALL_CCF_VMAX_K_END_TITO_CLRS_NOM_LFM_1200_CBO_F6</v>
      </c>
      <c r="AV111" t="str">
        <f t="shared" si="49"/>
        <v>ALL_CCF_VMAX_K_END_TITO_CLRS_NOM_LFM_1200_CBO_F6</v>
      </c>
    </row>
    <row r="112" spans="1:48" x14ac:dyDescent="0.25">
      <c r="A112" s="8" t="s">
        <v>67</v>
      </c>
      <c r="B112" s="8" t="s">
        <v>18</v>
      </c>
      <c r="C112" s="8" t="str">
        <f>VLOOKUP(B112,templateLookup!A:B,2,0)</f>
        <v>PrimeVminSearchTestMethod</v>
      </c>
      <c r="D112" t="str">
        <f t="shared" si="47"/>
        <v>ALL_CCF_VMAX_K_END_TITO_CLRS_NOM_LFM_1200_CBO_F6</v>
      </c>
      <c r="E112" t="s">
        <v>53</v>
      </c>
      <c r="F112" t="s">
        <v>68</v>
      </c>
      <c r="G112" t="s">
        <v>259</v>
      </c>
      <c r="H112" t="s">
        <v>242</v>
      </c>
      <c r="I112" t="s">
        <v>137</v>
      </c>
      <c r="J112" t="s">
        <v>1053</v>
      </c>
      <c r="K112" t="s">
        <v>138</v>
      </c>
      <c r="L112" t="s">
        <v>139</v>
      </c>
      <c r="M112">
        <v>1200</v>
      </c>
      <c r="N112" t="s">
        <v>1049</v>
      </c>
      <c r="O112" t="s">
        <v>141</v>
      </c>
      <c r="P112" t="s">
        <v>592</v>
      </c>
      <c r="Q112" s="7" t="s">
        <v>366</v>
      </c>
      <c r="R112">
        <v>17</v>
      </c>
      <c r="S112">
        <v>61</v>
      </c>
      <c r="T112">
        <v>113</v>
      </c>
      <c r="U112">
        <v>1</v>
      </c>
      <c r="V112" t="b">
        <v>0</v>
      </c>
      <c r="W112" t="s">
        <v>272</v>
      </c>
      <c r="X112" t="s">
        <v>194</v>
      </c>
      <c r="AC112">
        <v>2068</v>
      </c>
      <c r="AD112" t="s">
        <v>249</v>
      </c>
      <c r="AS112">
        <f t="shared" ref="AS112:AS114" si="50">COUNTA(AU112:BD112)</f>
        <v>2</v>
      </c>
      <c r="AT112">
        <v>1</v>
      </c>
      <c r="AU112" t="str">
        <f t="shared" si="49"/>
        <v>ALL_CCF_VMAX_K_END_TITO_CLRS_NOM_LFM_1200_SBO_F6</v>
      </c>
      <c r="AV112" t="str">
        <f t="shared" si="49"/>
        <v>ALL_CCF_VMAX_K_END_TITO_CLRS_NOM_LFM_1200_SBO_F6</v>
      </c>
    </row>
    <row r="113" spans="1:50" x14ac:dyDescent="0.25">
      <c r="A113" s="8" t="s">
        <v>67</v>
      </c>
      <c r="B113" s="8" t="s">
        <v>18</v>
      </c>
      <c r="C113" s="8" t="str">
        <f>VLOOKUP(B113,templateLookup!A:B,2,0)</f>
        <v>PrimeVminSearchTestMethod</v>
      </c>
      <c r="D113" t="str">
        <f t="shared" si="47"/>
        <v>ALL_CCF_VMAX_K_END_TITO_CLRS_NOM_LFM_1200_SBO_F6</v>
      </c>
      <c r="E113" t="s">
        <v>53</v>
      </c>
      <c r="F113" t="s">
        <v>68</v>
      </c>
      <c r="G113" t="s">
        <v>259</v>
      </c>
      <c r="H113" t="s">
        <v>242</v>
      </c>
      <c r="I113" t="s">
        <v>137</v>
      </c>
      <c r="J113" t="s">
        <v>1053</v>
      </c>
      <c r="K113" t="s">
        <v>138</v>
      </c>
      <c r="L113" t="s">
        <v>139</v>
      </c>
      <c r="M113">
        <v>1200</v>
      </c>
      <c r="N113" t="s">
        <v>1050</v>
      </c>
      <c r="O113" t="s">
        <v>141</v>
      </c>
      <c r="P113" t="s">
        <v>592</v>
      </c>
      <c r="Q113" s="7" t="s">
        <v>368</v>
      </c>
      <c r="R113">
        <v>17</v>
      </c>
      <c r="S113">
        <v>61</v>
      </c>
      <c r="T113">
        <v>114</v>
      </c>
      <c r="U113">
        <v>1</v>
      </c>
      <c r="V113" t="b">
        <v>0</v>
      </c>
      <c r="W113" t="s">
        <v>289</v>
      </c>
      <c r="X113" t="s">
        <v>194</v>
      </c>
      <c r="AC113">
        <v>2071</v>
      </c>
      <c r="AD113" t="s">
        <v>249</v>
      </c>
      <c r="AS113">
        <f t="shared" si="50"/>
        <v>2</v>
      </c>
      <c r="AT113">
        <v>1</v>
      </c>
      <c r="AU113" t="str">
        <f t="shared" si="49"/>
        <v>SSA_CCF_VMAX_K_END_TITO_SAN_NOM_LFM_1200_PMA_F6</v>
      </c>
      <c r="AV113" t="str">
        <f t="shared" si="49"/>
        <v>SSA_CCF_VMAX_K_END_TITO_SAN_NOM_LFM_1200_PMA_F6</v>
      </c>
    </row>
    <row r="114" spans="1:50" x14ac:dyDescent="0.25">
      <c r="A114" s="8" t="s">
        <v>67</v>
      </c>
      <c r="B114" s="8" t="s">
        <v>18</v>
      </c>
      <c r="C114" s="8" t="str">
        <f>VLOOKUP(B114,templateLookup!A:B,2,0)</f>
        <v>PrimeVminSearchTestMethod</v>
      </c>
      <c r="D114" t="str">
        <f t="shared" si="47"/>
        <v>SSA_CCF_VMAX_K_END_TITO_SAN_NOM_LFM_1200_PMA_F6</v>
      </c>
      <c r="E114" t="s">
        <v>50</v>
      </c>
      <c r="F114" t="s">
        <v>68</v>
      </c>
      <c r="G114" t="s">
        <v>259</v>
      </c>
      <c r="H114" t="s">
        <v>242</v>
      </c>
      <c r="I114" t="s">
        <v>137</v>
      </c>
      <c r="J114" t="s">
        <v>702</v>
      </c>
      <c r="K114" t="s">
        <v>138</v>
      </c>
      <c r="L114" t="s">
        <v>139</v>
      </c>
      <c r="M114">
        <v>1200</v>
      </c>
      <c r="N114" t="s">
        <v>1051</v>
      </c>
      <c r="O114" t="s">
        <v>141</v>
      </c>
      <c r="P114" t="s">
        <v>142</v>
      </c>
      <c r="Q114" t="s">
        <v>357</v>
      </c>
      <c r="R114">
        <v>17</v>
      </c>
      <c r="S114">
        <v>61</v>
      </c>
      <c r="T114">
        <v>115</v>
      </c>
      <c r="U114">
        <v>1</v>
      </c>
      <c r="V114" t="b">
        <v>0</v>
      </c>
      <c r="W114" t="s">
        <v>289</v>
      </c>
      <c r="X114" t="s">
        <v>194</v>
      </c>
      <c r="AC114">
        <v>2075</v>
      </c>
      <c r="AD114" t="s">
        <v>249</v>
      </c>
      <c r="AS114">
        <f t="shared" si="50"/>
        <v>2</v>
      </c>
      <c r="AT114">
        <v>1</v>
      </c>
      <c r="AU114">
        <v>1</v>
      </c>
      <c r="AV114">
        <v>1</v>
      </c>
    </row>
    <row r="115" spans="1:50" x14ac:dyDescent="0.25">
      <c r="A115" s="41" t="s">
        <v>67</v>
      </c>
      <c r="B115" s="41" t="s">
        <v>6</v>
      </c>
      <c r="C115" s="41" t="str">
        <f>VLOOKUP(B115,templateLookup!A:B,2,0)</f>
        <v>COMPOSITE</v>
      </c>
      <c r="D115" s="22"/>
      <c r="U115" s="7"/>
      <c r="V115" s="7"/>
    </row>
    <row r="116" spans="1:50" x14ac:dyDescent="0.25">
      <c r="A116" s="39" t="s">
        <v>67</v>
      </c>
      <c r="B116" s="39" t="s">
        <v>5</v>
      </c>
      <c r="C116" s="39" t="str">
        <f>VLOOKUP(B116,templateLookup!A:B,2,0)</f>
        <v>COMPOSITE</v>
      </c>
      <c r="D116" s="22" t="s">
        <v>261</v>
      </c>
      <c r="F116" t="s">
        <v>68</v>
      </c>
      <c r="U116" s="7"/>
      <c r="V116" s="7"/>
      <c r="AS116">
        <f>COUNTA(AU116:BD116)</f>
        <v>2</v>
      </c>
      <c r="AT116">
        <v>1</v>
      </c>
      <c r="AU116">
        <v>1</v>
      </c>
      <c r="AV116">
        <v>1</v>
      </c>
    </row>
    <row r="117" spans="1:50" x14ac:dyDescent="0.25">
      <c r="A117" s="3" t="s">
        <v>67</v>
      </c>
      <c r="B117" s="3" t="s">
        <v>43</v>
      </c>
      <c r="C117" s="3" t="str">
        <f>VLOOKUP(B117,templateLookup!A:B,2,0)</f>
        <v>PrimeShmooTestMethod</v>
      </c>
      <c r="D117" t="str">
        <f t="shared" ref="D117:D119" si="51">E117&amp;"_"&amp;F117&amp;"_"&amp;G117&amp;"_"&amp;H117&amp;"_"&amp;A117&amp;"_"&amp;I117&amp;"_"&amp;J117&amp;"_"&amp;K117&amp;"_"&amp;L117&amp;"_"&amp;M117&amp;"_"&amp;N117</f>
        <v>ALL_CCF_SHMOO_E_END_TITO_CLRS_NOM_LFM_1200_CBO</v>
      </c>
      <c r="E117" t="s">
        <v>53</v>
      </c>
      <c r="F117" t="s">
        <v>68</v>
      </c>
      <c r="G117" t="s">
        <v>261</v>
      </c>
      <c r="H117" t="s">
        <v>136</v>
      </c>
      <c r="I117" t="s">
        <v>137</v>
      </c>
      <c r="J117" t="s">
        <v>1053</v>
      </c>
      <c r="K117" t="s">
        <v>138</v>
      </c>
      <c r="L117" t="s">
        <v>139</v>
      </c>
      <c r="M117">
        <v>1200</v>
      </c>
      <c r="N117" t="s">
        <v>1033</v>
      </c>
      <c r="O117" t="s">
        <v>262</v>
      </c>
      <c r="P117" t="s">
        <v>592</v>
      </c>
      <c r="Q117" s="7" t="s">
        <v>360</v>
      </c>
      <c r="R117">
        <f>VLOOKUP(E117,binningRules!$B$6:$C$9,2,0)</f>
        <v>61</v>
      </c>
      <c r="S117">
        <v>12</v>
      </c>
      <c r="T117">
        <v>540</v>
      </c>
      <c r="U117">
        <v>-1</v>
      </c>
      <c r="V117" t="b">
        <v>0</v>
      </c>
      <c r="W117" t="s">
        <v>272</v>
      </c>
      <c r="AG117" t="s">
        <v>370</v>
      </c>
      <c r="AS117">
        <f t="shared" ref="AS117:AS119" si="52">COUNTA(AU117:BD117)</f>
        <v>4</v>
      </c>
      <c r="AT117" t="s">
        <v>147</v>
      </c>
      <c r="AU117" t="str">
        <f t="shared" ref="AU117:AX118" si="53">$D118</f>
        <v>ALL_CCF_SHMOO_E_END_TITO_CLRS_NOM_LFM_1200_SBO</v>
      </c>
      <c r="AV117" t="str">
        <f t="shared" si="53"/>
        <v>ALL_CCF_SHMOO_E_END_TITO_CLRS_NOM_LFM_1200_SBO</v>
      </c>
      <c r="AW117" t="str">
        <f t="shared" si="53"/>
        <v>ALL_CCF_SHMOO_E_END_TITO_CLRS_NOM_LFM_1200_SBO</v>
      </c>
      <c r="AX117" t="str">
        <f t="shared" si="53"/>
        <v>ALL_CCF_SHMOO_E_END_TITO_CLRS_NOM_LFM_1200_SBO</v>
      </c>
    </row>
    <row r="118" spans="1:50" x14ac:dyDescent="0.25">
      <c r="A118" s="3" t="s">
        <v>67</v>
      </c>
      <c r="B118" s="3" t="s">
        <v>43</v>
      </c>
      <c r="C118" s="3" t="str">
        <f>VLOOKUP(B118,templateLookup!A:B,2,0)</f>
        <v>PrimeShmooTestMethod</v>
      </c>
      <c r="D118" t="str">
        <f t="shared" si="51"/>
        <v>ALL_CCF_SHMOO_E_END_TITO_CLRS_NOM_LFM_1200_SBO</v>
      </c>
      <c r="E118" t="s">
        <v>53</v>
      </c>
      <c r="F118" t="s">
        <v>68</v>
      </c>
      <c r="G118" t="s">
        <v>261</v>
      </c>
      <c r="H118" t="s">
        <v>136</v>
      </c>
      <c r="I118" t="s">
        <v>137</v>
      </c>
      <c r="J118" t="s">
        <v>1053</v>
      </c>
      <c r="K118" t="s">
        <v>138</v>
      </c>
      <c r="L118" t="s">
        <v>139</v>
      </c>
      <c r="M118">
        <v>1200</v>
      </c>
      <c r="N118" t="s">
        <v>1034</v>
      </c>
      <c r="O118" t="s">
        <v>262</v>
      </c>
      <c r="P118" t="s">
        <v>592</v>
      </c>
      <c r="Q118" s="7" t="s">
        <v>362</v>
      </c>
      <c r="R118">
        <f>VLOOKUP(E118,binningRules!$B$6:$C$9,2,0)</f>
        <v>61</v>
      </c>
      <c r="S118">
        <v>12</v>
      </c>
      <c r="T118">
        <v>543</v>
      </c>
      <c r="U118">
        <v>-1</v>
      </c>
      <c r="V118" t="b">
        <v>0</v>
      </c>
      <c r="W118" t="s">
        <v>289</v>
      </c>
      <c r="AG118" t="s">
        <v>370</v>
      </c>
      <c r="AS118">
        <f t="shared" si="52"/>
        <v>4</v>
      </c>
      <c r="AT118" t="s">
        <v>147</v>
      </c>
      <c r="AU118" t="str">
        <f t="shared" si="53"/>
        <v>SSA_CCF_SHMOO_E_END_TITO_SAN_NOM_LFM_1200_PMA</v>
      </c>
      <c r="AV118" t="str">
        <f t="shared" si="53"/>
        <v>SSA_CCF_SHMOO_E_END_TITO_SAN_NOM_LFM_1200_PMA</v>
      </c>
      <c r="AW118" t="str">
        <f t="shared" si="53"/>
        <v>SSA_CCF_SHMOO_E_END_TITO_SAN_NOM_LFM_1200_PMA</v>
      </c>
      <c r="AX118" t="str">
        <f t="shared" si="53"/>
        <v>SSA_CCF_SHMOO_E_END_TITO_SAN_NOM_LFM_1200_PMA</v>
      </c>
    </row>
    <row r="119" spans="1:50" x14ac:dyDescent="0.25">
      <c r="A119" s="3" t="s">
        <v>67</v>
      </c>
      <c r="B119" s="3" t="s">
        <v>43</v>
      </c>
      <c r="C119" s="3" t="str">
        <f>VLOOKUP(B119,templateLookup!A:B,2,0)</f>
        <v>PrimeShmooTestMethod</v>
      </c>
      <c r="D119" t="str">
        <f t="shared" si="51"/>
        <v>SSA_CCF_SHMOO_E_END_TITO_SAN_NOM_LFM_1200_PMA</v>
      </c>
      <c r="E119" t="s">
        <v>50</v>
      </c>
      <c r="F119" t="s">
        <v>68</v>
      </c>
      <c r="G119" t="s">
        <v>261</v>
      </c>
      <c r="H119" t="s">
        <v>136</v>
      </c>
      <c r="I119" t="s">
        <v>137</v>
      </c>
      <c r="J119" t="s">
        <v>702</v>
      </c>
      <c r="K119" t="s">
        <v>138</v>
      </c>
      <c r="L119" t="s">
        <v>139</v>
      </c>
      <c r="M119">
        <v>1200</v>
      </c>
      <c r="N119" t="s">
        <v>1035</v>
      </c>
      <c r="O119" t="s">
        <v>262</v>
      </c>
      <c r="P119" t="s">
        <v>592</v>
      </c>
      <c r="Q119" t="s">
        <v>365</v>
      </c>
      <c r="R119">
        <f>VLOOKUP(E119,binningRules!$B$6:$C$9,2,0)</f>
        <v>61</v>
      </c>
      <c r="S119">
        <v>12</v>
      </c>
      <c r="T119">
        <v>547</v>
      </c>
      <c r="U119" s="7">
        <v>-1</v>
      </c>
      <c r="V119" s="7" t="b">
        <v>0</v>
      </c>
      <c r="W119" t="s">
        <v>289</v>
      </c>
      <c r="AG119" t="s">
        <v>371</v>
      </c>
      <c r="AS119">
        <f t="shared" si="52"/>
        <v>4</v>
      </c>
      <c r="AT119" t="s">
        <v>147</v>
      </c>
      <c r="AU119">
        <v>1</v>
      </c>
      <c r="AV119">
        <v>1</v>
      </c>
      <c r="AW119">
        <v>1</v>
      </c>
      <c r="AX119">
        <v>1</v>
      </c>
    </row>
    <row r="120" spans="1:50" x14ac:dyDescent="0.25">
      <c r="A120" s="39" t="s">
        <v>67</v>
      </c>
      <c r="B120" s="39" t="s">
        <v>6</v>
      </c>
      <c r="C120" s="39" t="str">
        <f>VLOOKUP(B120,templateLookup!A:B,2,0)</f>
        <v>COMPOSITE</v>
      </c>
      <c r="D120" s="22"/>
    </row>
    <row r="121" spans="1:50" s="7" customFormat="1" x14ac:dyDescent="0.25">
      <c r="A121" s="15" t="s">
        <v>67</v>
      </c>
      <c r="B121" s="15" t="s">
        <v>6</v>
      </c>
      <c r="C121" s="15" t="str">
        <f>VLOOKUP(B121,templateLookup!A:B,2,0)</f>
        <v>COMPOSITE</v>
      </c>
      <c r="D121" s="15"/>
      <c r="U121"/>
      <c r="V121"/>
    </row>
    <row r="122" spans="1:50" s="6" customFormat="1" x14ac:dyDescent="0.25">
      <c r="A122" s="34" t="s">
        <v>1087</v>
      </c>
      <c r="B122" s="34" t="s">
        <v>5</v>
      </c>
      <c r="C122" s="34" t="str">
        <f>VLOOKUP(B122,templateLookup!A:B,2,0)</f>
        <v>COMPOSITE</v>
      </c>
      <c r="D122" s="34" t="s">
        <v>1087</v>
      </c>
      <c r="F122" t="s">
        <v>68</v>
      </c>
    </row>
    <row r="123" spans="1:50" x14ac:dyDescent="0.25">
      <c r="A123" s="6" t="s">
        <v>1087</v>
      </c>
      <c r="B123" s="6" t="s">
        <v>1088</v>
      </c>
      <c r="C123" s="6" t="str">
        <f>VLOOKUP(B123,templateLookup!A:B,2,0)</f>
        <v>PrimeVminSearchTestMethod</v>
      </c>
      <c r="D123" t="str">
        <f t="shared" ref="D123:D124" si="54">E123&amp;"_"&amp;F123&amp;"_"&amp;G123&amp;"_"&amp;H123&amp;"_"&amp;A123&amp;"_"&amp;I123&amp;"_"&amp;J123&amp;"_"&amp;K123&amp;"_"&amp;L123&amp;"_"&amp;M123&amp;"_"&amp;N123</f>
        <v>ALL_CCF_VMIN_K_ENDXFM_TITO_CLRS_MIN_HFM_2700_CBO</v>
      </c>
      <c r="E123" t="s">
        <v>53</v>
      </c>
      <c r="F123" t="s">
        <v>68</v>
      </c>
      <c r="G123" t="s">
        <v>183</v>
      </c>
      <c r="H123" t="s">
        <v>242</v>
      </c>
      <c r="I123" t="s">
        <v>137</v>
      </c>
      <c r="J123" t="s">
        <v>1053</v>
      </c>
      <c r="K123" t="s">
        <v>184</v>
      </c>
      <c r="L123" t="s">
        <v>1026</v>
      </c>
      <c r="M123">
        <v>2700</v>
      </c>
      <c r="N123" t="s">
        <v>1033</v>
      </c>
      <c r="O123" t="s">
        <v>141</v>
      </c>
      <c r="P123" t="s">
        <v>592</v>
      </c>
      <c r="Q123" t="s">
        <v>358</v>
      </c>
      <c r="R123">
        <f>VLOOKUP(E123,binningRules!$B$6:$C$9,2,0)</f>
        <v>61</v>
      </c>
      <c r="S123">
        <v>13</v>
      </c>
      <c r="T123">
        <v>601</v>
      </c>
      <c r="U123">
        <v>-1</v>
      </c>
      <c r="V123" s="4" t="b">
        <v>0</v>
      </c>
      <c r="W123" t="s">
        <v>272</v>
      </c>
      <c r="X123" t="s">
        <v>145</v>
      </c>
      <c r="AA123" t="s">
        <v>1092</v>
      </c>
      <c r="AC123">
        <v>2080</v>
      </c>
      <c r="AD123" t="s">
        <v>187</v>
      </c>
      <c r="AS123">
        <f t="shared" ref="AS123:AS124" si="55">COUNTA(AU123:BD123)</f>
        <v>2</v>
      </c>
      <c r="AT123">
        <v>1</v>
      </c>
      <c r="AU123" t="str">
        <f>$D124</f>
        <v>ALL_CCF_VMIN_K_ENDXFM_TITO_CLRS_MIN_HFM_2700_SBO</v>
      </c>
      <c r="AV123" t="str">
        <f>$D124</f>
        <v>ALL_CCF_VMIN_K_ENDXFM_TITO_CLRS_MIN_HFM_2700_SBO</v>
      </c>
    </row>
    <row r="124" spans="1:50" x14ac:dyDescent="0.25">
      <c r="A124" s="6" t="s">
        <v>1087</v>
      </c>
      <c r="B124" s="6" t="s">
        <v>1088</v>
      </c>
      <c r="C124" s="6" t="str">
        <f>VLOOKUP(B124,templateLookup!A:B,2,0)</f>
        <v>PrimeVminSearchTestMethod</v>
      </c>
      <c r="D124" t="str">
        <f t="shared" si="54"/>
        <v>ALL_CCF_VMIN_K_ENDXFM_TITO_CLRS_MIN_HFM_2700_SBO</v>
      </c>
      <c r="E124" t="s">
        <v>53</v>
      </c>
      <c r="F124" t="s">
        <v>68</v>
      </c>
      <c r="G124" t="s">
        <v>183</v>
      </c>
      <c r="H124" t="s">
        <v>242</v>
      </c>
      <c r="I124" t="s">
        <v>137</v>
      </c>
      <c r="J124" t="s">
        <v>1053</v>
      </c>
      <c r="K124" t="s">
        <v>184</v>
      </c>
      <c r="L124" t="s">
        <v>1026</v>
      </c>
      <c r="M124">
        <v>2700</v>
      </c>
      <c r="N124" t="s">
        <v>1034</v>
      </c>
      <c r="O124" t="s">
        <v>141</v>
      </c>
      <c r="P124" t="s">
        <v>592</v>
      </c>
      <c r="Q124" t="s">
        <v>359</v>
      </c>
      <c r="R124">
        <f>VLOOKUP(E124,binningRules!$B$6:$C$9,2,0)</f>
        <v>61</v>
      </c>
      <c r="S124">
        <v>13</v>
      </c>
      <c r="T124">
        <v>602</v>
      </c>
      <c r="U124">
        <v>-1</v>
      </c>
      <c r="V124" t="b">
        <v>0</v>
      </c>
      <c r="W124" t="s">
        <v>289</v>
      </c>
      <c r="X124" t="s">
        <v>194</v>
      </c>
      <c r="AB124" t="s">
        <v>273</v>
      </c>
      <c r="AC124">
        <v>2081</v>
      </c>
      <c r="AD124" t="s">
        <v>187</v>
      </c>
      <c r="AS124">
        <f t="shared" si="55"/>
        <v>2</v>
      </c>
      <c r="AT124">
        <v>1</v>
      </c>
      <c r="AU124">
        <v>1</v>
      </c>
      <c r="AV124">
        <v>1</v>
      </c>
    </row>
    <row r="125" spans="1:50" s="6" customFormat="1" x14ac:dyDescent="0.25">
      <c r="A125" s="34" t="s">
        <v>1087</v>
      </c>
      <c r="B125" s="34" t="s">
        <v>6</v>
      </c>
      <c r="C125" s="34" t="str">
        <f>VLOOKUP(B125,templateLookup!A:B,2,0)</f>
        <v>COMPOSITE</v>
      </c>
      <c r="D125" s="34"/>
    </row>
    <row r="126" spans="1:50" s="50" customFormat="1" x14ac:dyDescent="0.25">
      <c r="A126" s="49" t="s">
        <v>1090</v>
      </c>
      <c r="B126" s="49" t="s">
        <v>5</v>
      </c>
      <c r="C126" s="49" t="str">
        <f>VLOOKUP(B126,templateLookup!A:B,2,0)</f>
        <v>COMPOSITE</v>
      </c>
      <c r="D126" s="49" t="s">
        <v>1090</v>
      </c>
      <c r="F126" t="s">
        <v>68</v>
      </c>
    </row>
    <row r="127" spans="1:50" x14ac:dyDescent="0.25">
      <c r="A127" s="50" t="s">
        <v>1090</v>
      </c>
      <c r="B127" s="50" t="s">
        <v>1088</v>
      </c>
      <c r="C127" s="50" t="str">
        <f>VLOOKUP(B127,templateLookup!A:B,2,0)</f>
        <v>PrimeVminSearchTestMethod</v>
      </c>
      <c r="D127" t="str">
        <f t="shared" ref="D127:D128" si="56">E127&amp;"_"&amp;F127&amp;"_"&amp;G127&amp;"_"&amp;H127&amp;"_"&amp;A127&amp;"_"&amp;I127&amp;"_"&amp;J127&amp;"_"&amp;K127&amp;"_"&amp;L127&amp;"_"&amp;M127&amp;"_"&amp;N127</f>
        <v>ALL_CCF_VMIN_K_ENDTFM_TITO_CLRS_MIN_TFM_4000_CBO</v>
      </c>
      <c r="E127" t="s">
        <v>53</v>
      </c>
      <c r="F127" t="s">
        <v>68</v>
      </c>
      <c r="G127" t="s">
        <v>183</v>
      </c>
      <c r="H127" t="s">
        <v>242</v>
      </c>
      <c r="I127" t="s">
        <v>137</v>
      </c>
      <c r="J127" t="s">
        <v>1053</v>
      </c>
      <c r="K127" t="s">
        <v>184</v>
      </c>
      <c r="L127" t="s">
        <v>1091</v>
      </c>
      <c r="M127">
        <v>4000</v>
      </c>
      <c r="N127" t="s">
        <v>1033</v>
      </c>
      <c r="O127" t="s">
        <v>141</v>
      </c>
      <c r="P127" t="s">
        <v>592</v>
      </c>
      <c r="Q127" t="s">
        <v>358</v>
      </c>
      <c r="R127">
        <f>VLOOKUP(E127,binningRules!$B$6:$C$9,2,0)</f>
        <v>61</v>
      </c>
      <c r="S127">
        <v>14</v>
      </c>
      <c r="T127">
        <v>603</v>
      </c>
      <c r="U127">
        <v>-1</v>
      </c>
      <c r="V127" s="4" t="b">
        <v>0</v>
      </c>
      <c r="W127" t="s">
        <v>272</v>
      </c>
      <c r="X127" t="s">
        <v>145</v>
      </c>
      <c r="AA127" t="s">
        <v>1093</v>
      </c>
      <c r="AC127">
        <v>2082</v>
      </c>
      <c r="AD127" t="s">
        <v>187</v>
      </c>
      <c r="AS127">
        <f t="shared" ref="AS127:AS128" si="57">COUNTA(AU127:BD127)</f>
        <v>2</v>
      </c>
      <c r="AT127">
        <v>1</v>
      </c>
      <c r="AU127" t="str">
        <f>$D128</f>
        <v>ALL_CCF_VMIN_K_ENDTFM_TITO_CLRS_MIN_TFM_4000_SBO</v>
      </c>
      <c r="AV127" t="str">
        <f>$D128</f>
        <v>ALL_CCF_VMIN_K_ENDTFM_TITO_CLRS_MIN_TFM_4000_SBO</v>
      </c>
    </row>
    <row r="128" spans="1:50" x14ac:dyDescent="0.25">
      <c r="A128" s="50" t="s">
        <v>1090</v>
      </c>
      <c r="B128" s="50" t="s">
        <v>1088</v>
      </c>
      <c r="C128" s="50" t="str">
        <f>VLOOKUP(B128,templateLookup!A:B,2,0)</f>
        <v>PrimeVminSearchTestMethod</v>
      </c>
      <c r="D128" t="str">
        <f t="shared" si="56"/>
        <v>ALL_CCF_VMIN_K_ENDTFM_TITO_CLRS_MIN_TFM_4000_SBO</v>
      </c>
      <c r="E128" t="s">
        <v>53</v>
      </c>
      <c r="F128" t="s">
        <v>68</v>
      </c>
      <c r="G128" t="s">
        <v>183</v>
      </c>
      <c r="H128" t="s">
        <v>242</v>
      </c>
      <c r="I128" t="s">
        <v>137</v>
      </c>
      <c r="J128" t="s">
        <v>1053</v>
      </c>
      <c r="K128" t="s">
        <v>184</v>
      </c>
      <c r="L128" t="s">
        <v>1091</v>
      </c>
      <c r="M128">
        <v>4000</v>
      </c>
      <c r="N128" t="s">
        <v>1034</v>
      </c>
      <c r="O128" t="s">
        <v>141</v>
      </c>
      <c r="P128" t="s">
        <v>592</v>
      </c>
      <c r="Q128" t="s">
        <v>359</v>
      </c>
      <c r="R128">
        <f>VLOOKUP(E128,binningRules!$B$6:$C$9,2,0)</f>
        <v>61</v>
      </c>
      <c r="S128">
        <v>14</v>
      </c>
      <c r="T128">
        <v>604</v>
      </c>
      <c r="U128">
        <v>-1</v>
      </c>
      <c r="V128" t="b">
        <v>0</v>
      </c>
      <c r="W128" t="s">
        <v>289</v>
      </c>
      <c r="X128" t="s">
        <v>194</v>
      </c>
      <c r="AB128" t="s">
        <v>273</v>
      </c>
      <c r="AC128">
        <v>2083</v>
      </c>
      <c r="AD128" t="s">
        <v>187</v>
      </c>
      <c r="AS128">
        <f t="shared" si="57"/>
        <v>2</v>
      </c>
      <c r="AT128">
        <v>1</v>
      </c>
      <c r="AU128">
        <v>1</v>
      </c>
      <c r="AV128">
        <v>1</v>
      </c>
    </row>
    <row r="129" spans="1:22" s="50" customFormat="1" x14ac:dyDescent="0.25">
      <c r="A129" s="49" t="s">
        <v>1090</v>
      </c>
      <c r="B129" s="49" t="s">
        <v>6</v>
      </c>
      <c r="C129" s="49" t="str">
        <f>VLOOKUP(B129,templateLookup!A:B,2,0)</f>
        <v>COMPOSITE</v>
      </c>
      <c r="D129" s="49"/>
    </row>
    <row r="130" spans="1:22" x14ac:dyDescent="0.25">
      <c r="A130" s="22" t="s">
        <v>132</v>
      </c>
      <c r="B130" s="22" t="s">
        <v>7</v>
      </c>
      <c r="C130" s="22" t="str">
        <f>VLOOKUP(B130,templateLookup!A:B,2,0)</f>
        <v>COMPOSITE</v>
      </c>
      <c r="D130" s="22" t="s">
        <v>132</v>
      </c>
    </row>
    <row r="138" spans="1:22" x14ac:dyDescent="0.25">
      <c r="U138" s="7"/>
      <c r="V138" s="7"/>
    </row>
    <row r="139" spans="1:22" x14ac:dyDescent="0.25">
      <c r="U139" s="7"/>
      <c r="V139" s="7"/>
    </row>
    <row r="142" spans="1:22" x14ac:dyDescent="0.25">
      <c r="U142" s="7"/>
      <c r="V142" s="7"/>
    </row>
    <row r="143" spans="1:22" x14ac:dyDescent="0.25">
      <c r="U143" s="7"/>
      <c r="V143" s="7"/>
    </row>
    <row r="199" spans="21:22" x14ac:dyDescent="0.25">
      <c r="U199" s="7"/>
      <c r="V199" s="7"/>
    </row>
  </sheetData>
  <autoFilter ref="A1:BD130" xr:uid="{00000000-0001-0000-0100-000000000000}"/>
  <phoneticPr fontId="18" type="noConversion"/>
  <conditionalFormatting sqref="AD1">
    <cfRule type="duplicateValues" dxfId="232" priority="43"/>
  </conditionalFormatting>
  <conditionalFormatting sqref="U1:U3 U130:U1048576 U5:U121">
    <cfRule type="cellIs" dxfId="231" priority="41" operator="equal">
      <formula>1</formula>
    </cfRule>
    <cfRule type="cellIs" dxfId="230" priority="42" operator="equal">
      <formula>-1</formula>
    </cfRule>
  </conditionalFormatting>
  <conditionalFormatting sqref="V1:V3 V130:V1048576 V5:V121">
    <cfRule type="cellIs" dxfId="229" priority="39" operator="equal">
      <formula>TRUE</formula>
    </cfRule>
    <cfRule type="cellIs" dxfId="228" priority="40" operator="equal">
      <formula>FALSE</formula>
    </cfRule>
  </conditionalFormatting>
  <conditionalFormatting sqref="U122">
    <cfRule type="cellIs" dxfId="227" priority="37" operator="equal">
      <formula>1</formula>
    </cfRule>
    <cfRule type="cellIs" dxfId="226" priority="38" operator="equal">
      <formula>-1</formula>
    </cfRule>
  </conditionalFormatting>
  <conditionalFormatting sqref="V122">
    <cfRule type="cellIs" dxfId="225" priority="35" operator="equal">
      <formula>TRUE</formula>
    </cfRule>
    <cfRule type="cellIs" dxfId="224" priority="36" operator="equal">
      <formula>FALSE</formula>
    </cfRule>
  </conditionalFormatting>
  <conditionalFormatting sqref="U125">
    <cfRule type="cellIs" dxfId="223" priority="33" operator="equal">
      <formula>1</formula>
    </cfRule>
    <cfRule type="cellIs" dxfId="222" priority="34" operator="equal">
      <formula>-1</formula>
    </cfRule>
  </conditionalFormatting>
  <conditionalFormatting sqref="V125">
    <cfRule type="cellIs" dxfId="221" priority="31" operator="equal">
      <formula>TRUE</formula>
    </cfRule>
    <cfRule type="cellIs" dxfId="220" priority="32" operator="equal">
      <formula>FALSE</formula>
    </cfRule>
  </conditionalFormatting>
  <conditionalFormatting sqref="U123">
    <cfRule type="cellIs" dxfId="219" priority="29" operator="equal">
      <formula>1</formula>
    </cfRule>
    <cfRule type="cellIs" dxfId="218" priority="30" operator="equal">
      <formula>-1</formula>
    </cfRule>
  </conditionalFormatting>
  <conditionalFormatting sqref="V123">
    <cfRule type="cellIs" dxfId="217" priority="27" operator="equal">
      <formula>TRUE</formula>
    </cfRule>
    <cfRule type="cellIs" dxfId="216" priority="28" operator="equal">
      <formula>FALSE</formula>
    </cfRule>
  </conditionalFormatting>
  <conditionalFormatting sqref="U124">
    <cfRule type="cellIs" dxfId="215" priority="25" operator="equal">
      <formula>1</formula>
    </cfRule>
    <cfRule type="cellIs" dxfId="214" priority="26" operator="equal">
      <formula>-1</formula>
    </cfRule>
  </conditionalFormatting>
  <conditionalFormatting sqref="V124">
    <cfRule type="cellIs" dxfId="213" priority="23" operator="equal">
      <formula>TRUE</formula>
    </cfRule>
    <cfRule type="cellIs" dxfId="212" priority="24" operator="equal">
      <formula>FALSE</formula>
    </cfRule>
  </conditionalFormatting>
  <conditionalFormatting sqref="U126">
    <cfRule type="cellIs" dxfId="211" priority="21" operator="equal">
      <formula>1</formula>
    </cfRule>
    <cfRule type="cellIs" dxfId="210" priority="22" operator="equal">
      <formula>-1</formula>
    </cfRule>
  </conditionalFormatting>
  <conditionalFormatting sqref="V126">
    <cfRule type="cellIs" dxfId="209" priority="19" operator="equal">
      <formula>TRUE</formula>
    </cfRule>
    <cfRule type="cellIs" dxfId="208" priority="20" operator="equal">
      <formula>FALSE</formula>
    </cfRule>
  </conditionalFormatting>
  <conditionalFormatting sqref="U129">
    <cfRule type="cellIs" dxfId="207" priority="17" operator="equal">
      <formula>1</formula>
    </cfRule>
    <cfRule type="cellIs" dxfId="206" priority="18" operator="equal">
      <formula>-1</formula>
    </cfRule>
  </conditionalFormatting>
  <conditionalFormatting sqref="V129">
    <cfRule type="cellIs" dxfId="205" priority="15" operator="equal">
      <formula>TRUE</formula>
    </cfRule>
    <cfRule type="cellIs" dxfId="204" priority="16" operator="equal">
      <formula>FALSE</formula>
    </cfRule>
  </conditionalFormatting>
  <conditionalFormatting sqref="U127">
    <cfRule type="cellIs" dxfId="203" priority="13" operator="equal">
      <formula>1</formula>
    </cfRule>
    <cfRule type="cellIs" dxfId="202" priority="14" operator="equal">
      <formula>-1</formula>
    </cfRule>
  </conditionalFormatting>
  <conditionalFormatting sqref="V127">
    <cfRule type="cellIs" dxfId="201" priority="11" operator="equal">
      <formula>TRUE</formula>
    </cfRule>
    <cfRule type="cellIs" dxfId="200" priority="12" operator="equal">
      <formula>FALSE</formula>
    </cfRule>
  </conditionalFormatting>
  <conditionalFormatting sqref="U128">
    <cfRule type="cellIs" dxfId="199" priority="9" operator="equal">
      <formula>1</formula>
    </cfRule>
    <cfRule type="cellIs" dxfId="198" priority="10" operator="equal">
      <formula>-1</formula>
    </cfRule>
  </conditionalFormatting>
  <conditionalFormatting sqref="V128">
    <cfRule type="cellIs" dxfId="197" priority="7" operator="equal">
      <formula>TRUE</formula>
    </cfRule>
    <cfRule type="cellIs" dxfId="196" priority="8" operator="equal">
      <formula>FALSE</formula>
    </cfRule>
  </conditionalFormatting>
  <conditionalFormatting sqref="X4">
    <cfRule type="duplicateValues" dxfId="195" priority="5"/>
  </conditionalFormatting>
  <conditionalFormatting sqref="T4">
    <cfRule type="duplicateValues" dxfId="194" priority="6"/>
  </conditionalFormatting>
  <conditionalFormatting sqref="U4">
    <cfRule type="cellIs" dxfId="193" priority="3" operator="equal">
      <formula>1</formula>
    </cfRule>
    <cfRule type="cellIs" dxfId="192" priority="4" operator="equal">
      <formula>-1</formula>
    </cfRule>
  </conditionalFormatting>
  <conditionalFormatting sqref="V4">
    <cfRule type="cellIs" dxfId="191" priority="1" operator="equal">
      <formula>TRUE</formula>
    </cfRule>
    <cfRule type="cellIs" dxfId="19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BI196"/>
  <sheetViews>
    <sheetView topLeftCell="Y1" zoomScale="85" zoomScaleNormal="85" workbookViewId="0">
      <pane ySplit="1" topLeftCell="A59" activePane="bottomLeft" state="frozen"/>
      <selection pane="bottomLeft" activeCell="AO82" sqref="AO82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25.85546875" customWidth="1"/>
    <col min="4" max="4" width="71.5703125" bestFit="1" customWidth="1"/>
    <col min="5" max="5" width="5.28515625" customWidth="1"/>
    <col min="6" max="6" width="10.140625" customWidth="1"/>
    <col min="7" max="7" width="9.140625" customWidth="1"/>
    <col min="8" max="8" width="3.7109375" customWidth="1"/>
    <col min="9" max="9" width="6.5703125" customWidth="1"/>
    <col min="10" max="10" width="7.140625" customWidth="1"/>
    <col min="11" max="11" width="9.42578125" customWidth="1"/>
    <col min="12" max="13" width="6" customWidth="1"/>
    <col min="14" max="14" width="18.42578125" customWidth="1"/>
    <col min="15" max="15" width="33" customWidth="1"/>
    <col min="16" max="16" width="61.140625" customWidth="1"/>
    <col min="17" max="17" width="51.28515625" customWidth="1"/>
    <col min="18" max="18" width="5" bestFit="1" customWidth="1"/>
    <col min="19" max="19" width="5.42578125" bestFit="1" customWidth="1"/>
    <col min="20" max="20" width="4.5703125" customWidth="1"/>
    <col min="21" max="22" width="9.140625" customWidth="1"/>
    <col min="23" max="23" width="15.5703125" bestFit="1" customWidth="1"/>
    <col min="24" max="24" width="9.85546875" customWidth="1"/>
    <col min="25" max="25" width="13.5703125" customWidth="1"/>
    <col min="26" max="26" width="15.7109375" customWidth="1"/>
    <col min="27" max="27" width="52.140625" bestFit="1" customWidth="1"/>
    <col min="28" max="28" width="29.7109375" customWidth="1"/>
    <col min="29" max="29" width="11.5703125" hidden="1" customWidth="1"/>
    <col min="30" max="30" width="13.28515625" hidden="1" customWidth="1"/>
    <col min="31" max="31" width="19" hidden="1" customWidth="1"/>
    <col min="32" max="32" width="15.5703125" hidden="1" customWidth="1"/>
    <col min="33" max="33" width="17.7109375" hidden="1" customWidth="1"/>
    <col min="34" max="34" width="20.7109375" hidden="1" customWidth="1"/>
    <col min="35" max="35" width="17.7109375" hidden="1" customWidth="1"/>
    <col min="36" max="36" width="12.85546875" customWidth="1"/>
    <col min="37" max="37" width="25.85546875" customWidth="1"/>
    <col min="38" max="38" width="13.140625" customWidth="1"/>
    <col min="39" max="39" width="13.28515625" customWidth="1"/>
    <col min="40" max="40" width="12.7109375" customWidth="1"/>
    <col min="41" max="41" width="58.85546875" bestFit="1" customWidth="1"/>
    <col min="42" max="44" width="58.85546875" customWidth="1"/>
    <col min="45" max="48" width="12.7109375" customWidth="1"/>
    <col min="49" max="49" width="25.140625" bestFit="1" customWidth="1"/>
    <col min="52" max="52" width="61.140625" customWidth="1"/>
    <col min="53" max="53" width="70" bestFit="1" customWidth="1"/>
  </cols>
  <sheetData>
    <row r="1" spans="1:61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1025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111</v>
      </c>
      <c r="X1" t="s">
        <v>112</v>
      </c>
      <c r="Y1" t="s">
        <v>265</v>
      </c>
      <c r="Z1" t="s">
        <v>113</v>
      </c>
      <c r="AA1" t="s">
        <v>1058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266</v>
      </c>
      <c r="AH1" t="s">
        <v>267</v>
      </c>
      <c r="AI1" t="s">
        <v>372</v>
      </c>
      <c r="AJ1" t="s">
        <v>268</v>
      </c>
      <c r="AK1" t="s">
        <v>269</v>
      </c>
      <c r="AL1" t="s">
        <v>104</v>
      </c>
      <c r="AM1" t="s">
        <v>106</v>
      </c>
      <c r="AN1" t="s">
        <v>107</v>
      </c>
      <c r="AO1" t="s">
        <v>108</v>
      </c>
      <c r="AP1" t="s">
        <v>1107</v>
      </c>
      <c r="AQ1" t="s">
        <v>109</v>
      </c>
      <c r="AR1" t="s">
        <v>110</v>
      </c>
      <c r="AS1" t="s">
        <v>1019</v>
      </c>
      <c r="AT1" t="s">
        <v>1060</v>
      </c>
      <c r="AU1" t="s">
        <v>1068</v>
      </c>
      <c r="AV1" t="s">
        <v>1069</v>
      </c>
      <c r="AW1" t="s">
        <v>1004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</row>
    <row r="2" spans="1:61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61" x14ac:dyDescent="0.25">
      <c r="A3" s="16" t="s">
        <v>58</v>
      </c>
      <c r="B3" s="16" t="s">
        <v>5</v>
      </c>
      <c r="C3" s="16" t="str">
        <f>VLOOKUP(B3,templateLookup!A:B,2,0)</f>
        <v>COMPOSITE</v>
      </c>
      <c r="D3" s="16" t="s">
        <v>58</v>
      </c>
      <c r="E3" s="16"/>
      <c r="F3" s="16" t="s">
        <v>70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7"/>
      <c r="V3" s="7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ALL_CORE_PATMOD_K_BEGIN_X_X_X_X_X_RESET_FREQ</v>
      </c>
      <c r="E4" t="s">
        <v>53</v>
      </c>
      <c r="F4" t="s">
        <v>70</v>
      </c>
      <c r="G4" t="s">
        <v>331</v>
      </c>
      <c r="H4" t="s">
        <v>242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1114</v>
      </c>
      <c r="R4">
        <v>61</v>
      </c>
      <c r="S4">
        <v>21</v>
      </c>
      <c r="T4">
        <v>4</v>
      </c>
      <c r="U4">
        <v>-1</v>
      </c>
      <c r="V4" t="b">
        <v>1</v>
      </c>
      <c r="AN4" t="s">
        <v>145</v>
      </c>
      <c r="AO4" t="s">
        <v>1117</v>
      </c>
      <c r="AQ4" t="s">
        <v>1115</v>
      </c>
      <c r="AR4" t="s">
        <v>1116</v>
      </c>
      <c r="AX4">
        <v>2</v>
      </c>
      <c r="AY4">
        <v>1</v>
      </c>
      <c r="AZ4" s="26" t="str">
        <f>$D5</f>
        <v>NON_REPAIRABLE</v>
      </c>
      <c r="BA4" s="26" t="str">
        <f>$D5</f>
        <v>NON_REPAIRABLE</v>
      </c>
    </row>
    <row r="5" spans="1:61" x14ac:dyDescent="0.25">
      <c r="A5" s="16" t="s">
        <v>58</v>
      </c>
      <c r="B5" s="16" t="s">
        <v>5</v>
      </c>
      <c r="C5" s="16" t="str">
        <f>VLOOKUP(B5,templateLookup!A:B,2,0)</f>
        <v>COMPOSITE</v>
      </c>
      <c r="D5" s="16" t="s">
        <v>270</v>
      </c>
      <c r="E5" s="16"/>
      <c r="F5" s="16" t="s">
        <v>70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>
        <f>COUNTA(AZ5:BI5)</f>
        <v>2</v>
      </c>
      <c r="AY5" s="16" t="s">
        <v>134</v>
      </c>
      <c r="AZ5" s="16" t="str">
        <f>D11</f>
        <v>PREREPAIR</v>
      </c>
      <c r="BA5" s="16" t="str">
        <f>D11</f>
        <v>PREREPAIR</v>
      </c>
      <c r="BB5" s="16"/>
      <c r="BC5" s="16"/>
      <c r="BD5" s="16"/>
      <c r="BE5" s="16"/>
      <c r="BF5" s="16"/>
      <c r="BG5" s="16"/>
      <c r="BH5" s="16"/>
      <c r="BI5" s="16"/>
    </row>
    <row r="6" spans="1:61" s="5" customFormat="1" x14ac:dyDescent="0.25">
      <c r="A6" s="5" t="s">
        <v>58</v>
      </c>
      <c r="B6" s="5" t="s">
        <v>373</v>
      </c>
      <c r="C6" s="5" t="str">
        <f>VLOOKUP(B6,templateLookup!A:B,2,0)</f>
        <v>PrimeMbistVminSearchTestMethod</v>
      </c>
      <c r="D6" s="5" t="str">
        <f>E6&amp;"_"&amp;F6&amp;"_"&amp;G6&amp;"_"&amp;H6&amp;"_"&amp;A6&amp;"_"&amp;I6&amp;"_"&amp;J6&amp;"_"&amp;K6&amp;"_"&amp;L6&amp;"_"&amp;M6&amp;"_"&amp;N6</f>
        <v>ALL_CORE_HRY_E_BEGIN_TITO_CR_NOM_LFM_1500_FULLHRY</v>
      </c>
      <c r="E6" s="5" t="s">
        <v>53</v>
      </c>
      <c r="F6" s="5" t="s">
        <v>70</v>
      </c>
      <c r="G6" s="5" t="s">
        <v>135</v>
      </c>
      <c r="H6" s="5" t="s">
        <v>136</v>
      </c>
      <c r="I6" s="5" t="s">
        <v>137</v>
      </c>
      <c r="J6" s="5" t="s">
        <v>1055</v>
      </c>
      <c r="K6" s="5" t="s">
        <v>138</v>
      </c>
      <c r="L6" s="5" t="s">
        <v>139</v>
      </c>
      <c r="M6" s="5">
        <v>1500</v>
      </c>
      <c r="N6" s="5" t="s">
        <v>375</v>
      </c>
      <c r="O6" s="5" t="s">
        <v>141</v>
      </c>
      <c r="P6" s="5" t="s">
        <v>142</v>
      </c>
      <c r="Q6" s="5" t="s">
        <v>376</v>
      </c>
      <c r="R6" s="5">
        <v>61</v>
      </c>
      <c r="S6" s="5">
        <v>20</v>
      </c>
      <c r="T6" s="5">
        <v>0</v>
      </c>
      <c r="U6">
        <v>1</v>
      </c>
      <c r="V6" t="b">
        <v>0</v>
      </c>
      <c r="AJ6" s="5" t="s">
        <v>135</v>
      </c>
      <c r="AK6" s="5" t="s">
        <v>996</v>
      </c>
      <c r="AM6" s="5" t="s">
        <v>272</v>
      </c>
      <c r="AX6" s="5">
        <f t="shared" ref="AX6" si="0">COUNTA(AZ6:BI6)</f>
        <v>10</v>
      </c>
      <c r="AY6" s="5" t="s">
        <v>275</v>
      </c>
      <c r="AZ6" s="5" t="str">
        <f>$D7</f>
        <v>ROM_CORE_HRY_E_BEGIN_TITO_CR_NOM_LFM_1500_ROM_HRY</v>
      </c>
      <c r="BA6" s="5" t="str">
        <f t="shared" ref="BA6:BI6" si="1">$D7</f>
        <v>ROM_CORE_HRY_E_BEGIN_TITO_CR_NOM_LFM_1500_ROM_HRY</v>
      </c>
      <c r="BB6" s="5" t="str">
        <f t="shared" si="1"/>
        <v>ROM_CORE_HRY_E_BEGIN_TITO_CR_NOM_LFM_1500_ROM_HRY</v>
      </c>
      <c r="BC6" s="5" t="str">
        <f t="shared" si="1"/>
        <v>ROM_CORE_HRY_E_BEGIN_TITO_CR_NOM_LFM_1500_ROM_HRY</v>
      </c>
      <c r="BD6" s="5" t="str">
        <f t="shared" si="1"/>
        <v>ROM_CORE_HRY_E_BEGIN_TITO_CR_NOM_LFM_1500_ROM_HRY</v>
      </c>
      <c r="BE6" s="5" t="str">
        <f t="shared" si="1"/>
        <v>ROM_CORE_HRY_E_BEGIN_TITO_CR_NOM_LFM_1500_ROM_HRY</v>
      </c>
      <c r="BF6" s="5" t="str">
        <f t="shared" si="1"/>
        <v>ROM_CORE_HRY_E_BEGIN_TITO_CR_NOM_LFM_1500_ROM_HRY</v>
      </c>
      <c r="BG6" s="5" t="str">
        <f t="shared" si="1"/>
        <v>ROM_CORE_HRY_E_BEGIN_TITO_CR_NOM_LFM_1500_ROM_HRY</v>
      </c>
      <c r="BH6" s="5" t="str">
        <f t="shared" si="1"/>
        <v>ROM_CORE_HRY_E_BEGIN_TITO_CR_NOM_LFM_1500_ROM_HRY</v>
      </c>
      <c r="BI6" s="5" t="str">
        <f t="shared" si="1"/>
        <v>ROM_CORE_HRY_E_BEGIN_TITO_CR_NOM_LFM_1500_ROM_HRY</v>
      </c>
    </row>
    <row r="7" spans="1:61" s="5" customFormat="1" x14ac:dyDescent="0.25">
      <c r="A7" s="5" t="s">
        <v>58</v>
      </c>
      <c r="B7" s="5" t="s">
        <v>373</v>
      </c>
      <c r="C7" s="5" t="str">
        <f>VLOOKUP(B7,templateLookup!A:B,2,0)</f>
        <v>PrimeMbistVminSearchTestMethod</v>
      </c>
      <c r="D7" s="5" t="str">
        <f t="shared" ref="D7:D9" si="2">E7&amp;"_"&amp;F7&amp;"_"&amp;G7&amp;"_"&amp;H7&amp;"_"&amp;A7&amp;"_"&amp;I7&amp;"_"&amp;J7&amp;"_"&amp;K7&amp;"_"&amp;L7&amp;"_"&amp;M7&amp;"_"&amp;N7</f>
        <v>ROM_CORE_HRY_E_BEGIN_TITO_CR_NOM_LFM_1500_ROM_HRY</v>
      </c>
      <c r="E7" s="5" t="s">
        <v>52</v>
      </c>
      <c r="F7" s="5" t="s">
        <v>70</v>
      </c>
      <c r="G7" s="5" t="s">
        <v>135</v>
      </c>
      <c r="H7" s="5" t="s">
        <v>136</v>
      </c>
      <c r="I7" s="5" t="s">
        <v>137</v>
      </c>
      <c r="J7" s="5" t="s">
        <v>1055</v>
      </c>
      <c r="K7" s="5" t="s">
        <v>138</v>
      </c>
      <c r="L7" s="5" t="s">
        <v>139</v>
      </c>
      <c r="M7" s="5">
        <v>1500</v>
      </c>
      <c r="N7" s="5" t="s">
        <v>377</v>
      </c>
      <c r="O7" s="5" t="s">
        <v>141</v>
      </c>
      <c r="P7" s="5" t="s">
        <v>142</v>
      </c>
      <c r="Q7" s="5" t="s">
        <v>378</v>
      </c>
      <c r="R7" s="5">
        <v>61</v>
      </c>
      <c r="S7" s="5">
        <v>20</v>
      </c>
      <c r="T7" s="5">
        <v>1</v>
      </c>
      <c r="U7">
        <v>-1</v>
      </c>
      <c r="V7" t="b">
        <v>0</v>
      </c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5" t="s">
        <v>135</v>
      </c>
      <c r="AK7" s="5" t="s">
        <v>996</v>
      </c>
      <c r="AM7" s="5" t="s">
        <v>272</v>
      </c>
      <c r="AX7" s="5">
        <f t="shared" ref="AX7:AX9" si="3">COUNTA(AZ7:BI7)</f>
        <v>10</v>
      </c>
      <c r="AY7" s="5" t="s">
        <v>275</v>
      </c>
      <c r="AZ7" s="5" t="str">
        <f>$D8</f>
        <v>LSA_CORE_HRY_E_BEGIN_TITO_CR_NOM_LFM_1500_MEU_NONREP_HRY</v>
      </c>
      <c r="BA7" s="5" t="str">
        <f t="shared" ref="BA7:BA8" si="4">$D8</f>
        <v>LSA_CORE_HRY_E_BEGIN_TITO_CR_NOM_LFM_1500_MEU_NONREP_HRY</v>
      </c>
      <c r="BB7" s="5" t="str">
        <f t="shared" ref="BB7:BB8" si="5">$D8</f>
        <v>LSA_CORE_HRY_E_BEGIN_TITO_CR_NOM_LFM_1500_MEU_NONREP_HRY</v>
      </c>
      <c r="BC7" s="5" t="str">
        <f t="shared" ref="BC7:BC8" si="6">$D8</f>
        <v>LSA_CORE_HRY_E_BEGIN_TITO_CR_NOM_LFM_1500_MEU_NONREP_HRY</v>
      </c>
      <c r="BD7" s="5" t="str">
        <f t="shared" ref="BD7:BD8" si="7">$D8</f>
        <v>LSA_CORE_HRY_E_BEGIN_TITO_CR_NOM_LFM_1500_MEU_NONREP_HRY</v>
      </c>
      <c r="BE7" s="5" t="str">
        <f t="shared" ref="BE7:BE8" si="8">$D8</f>
        <v>LSA_CORE_HRY_E_BEGIN_TITO_CR_NOM_LFM_1500_MEU_NONREP_HRY</v>
      </c>
      <c r="BF7" s="5" t="str">
        <f t="shared" ref="BF7:BF8" si="9">$D8</f>
        <v>LSA_CORE_HRY_E_BEGIN_TITO_CR_NOM_LFM_1500_MEU_NONREP_HRY</v>
      </c>
      <c r="BG7" s="5" t="str">
        <f t="shared" ref="BG7:BG8" si="10">$D8</f>
        <v>LSA_CORE_HRY_E_BEGIN_TITO_CR_NOM_LFM_1500_MEU_NONREP_HRY</v>
      </c>
      <c r="BH7" s="5" t="str">
        <f t="shared" ref="BH7:BH8" si="11">$D8</f>
        <v>LSA_CORE_HRY_E_BEGIN_TITO_CR_NOM_LFM_1500_MEU_NONREP_HRY</v>
      </c>
      <c r="BI7" s="5" t="str">
        <f t="shared" ref="BI7:BI8" si="12">$D8</f>
        <v>LSA_CORE_HRY_E_BEGIN_TITO_CR_NOM_LFM_1500_MEU_NONREP_HRY</v>
      </c>
    </row>
    <row r="8" spans="1:61" s="5" customFormat="1" x14ac:dyDescent="0.25">
      <c r="A8" s="5" t="s">
        <v>58</v>
      </c>
      <c r="B8" s="5" t="s">
        <v>373</v>
      </c>
      <c r="C8" s="5" t="str">
        <f>VLOOKUP(B8,templateLookup!A:B,2,0)</f>
        <v>PrimeMbistVminSearchTestMethod</v>
      </c>
      <c r="D8" s="5" t="str">
        <f t="shared" si="2"/>
        <v>LSA_CORE_HRY_E_BEGIN_TITO_CR_NOM_LFM_1500_MEU_NONREP_HRY</v>
      </c>
      <c r="E8" s="5" t="s">
        <v>51</v>
      </c>
      <c r="F8" s="5" t="s">
        <v>70</v>
      </c>
      <c r="G8" s="5" t="s">
        <v>135</v>
      </c>
      <c r="H8" s="5" t="s">
        <v>136</v>
      </c>
      <c r="I8" s="5" t="s">
        <v>137</v>
      </c>
      <c r="J8" s="5" t="s">
        <v>1055</v>
      </c>
      <c r="K8" s="5" t="s">
        <v>138</v>
      </c>
      <c r="L8" s="5" t="s">
        <v>139</v>
      </c>
      <c r="M8" s="5">
        <v>1500</v>
      </c>
      <c r="N8" s="5" t="s">
        <v>379</v>
      </c>
      <c r="O8" s="5" t="s">
        <v>141</v>
      </c>
      <c r="P8" s="5" t="s">
        <v>142</v>
      </c>
      <c r="Q8" s="5" t="s">
        <v>380</v>
      </c>
      <c r="R8" s="5">
        <v>61</v>
      </c>
      <c r="S8" s="5">
        <v>20</v>
      </c>
      <c r="T8" s="5">
        <v>2</v>
      </c>
      <c r="U8">
        <v>-1</v>
      </c>
      <c r="V8" s="4" t="b">
        <v>0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5" t="s">
        <v>135</v>
      </c>
      <c r="AK8" s="5" t="s">
        <v>996</v>
      </c>
      <c r="AM8" s="5" t="s">
        <v>272</v>
      </c>
      <c r="AX8" s="5">
        <f t="shared" si="3"/>
        <v>10</v>
      </c>
      <c r="AY8" s="5" t="s">
        <v>275</v>
      </c>
      <c r="AZ8" s="5" t="str">
        <f>$D9</f>
        <v>LSA_CORE_HRY_E_BEGIN_TITO_CR_NOM_LFM_1500_OOO_NONREP_HRY</v>
      </c>
      <c r="BA8" s="5" t="str">
        <f t="shared" si="4"/>
        <v>LSA_CORE_HRY_E_BEGIN_TITO_CR_NOM_LFM_1500_OOO_NONREP_HRY</v>
      </c>
      <c r="BB8" s="5" t="str">
        <f t="shared" si="5"/>
        <v>LSA_CORE_HRY_E_BEGIN_TITO_CR_NOM_LFM_1500_OOO_NONREP_HRY</v>
      </c>
      <c r="BC8" s="5" t="str">
        <f t="shared" si="6"/>
        <v>LSA_CORE_HRY_E_BEGIN_TITO_CR_NOM_LFM_1500_OOO_NONREP_HRY</v>
      </c>
      <c r="BD8" s="5" t="str">
        <f t="shared" si="7"/>
        <v>LSA_CORE_HRY_E_BEGIN_TITO_CR_NOM_LFM_1500_OOO_NONREP_HRY</v>
      </c>
      <c r="BE8" s="5" t="str">
        <f t="shared" si="8"/>
        <v>LSA_CORE_HRY_E_BEGIN_TITO_CR_NOM_LFM_1500_OOO_NONREP_HRY</v>
      </c>
      <c r="BF8" s="5" t="str">
        <f t="shared" si="9"/>
        <v>LSA_CORE_HRY_E_BEGIN_TITO_CR_NOM_LFM_1500_OOO_NONREP_HRY</v>
      </c>
      <c r="BG8" s="5" t="str">
        <f t="shared" si="10"/>
        <v>LSA_CORE_HRY_E_BEGIN_TITO_CR_NOM_LFM_1500_OOO_NONREP_HRY</v>
      </c>
      <c r="BH8" s="5" t="str">
        <f t="shared" si="11"/>
        <v>LSA_CORE_HRY_E_BEGIN_TITO_CR_NOM_LFM_1500_OOO_NONREP_HRY</v>
      </c>
      <c r="BI8" s="5" t="str">
        <f t="shared" si="12"/>
        <v>LSA_CORE_HRY_E_BEGIN_TITO_CR_NOM_LFM_1500_OOO_NONREP_HRY</v>
      </c>
    </row>
    <row r="9" spans="1:61" s="5" customFormat="1" x14ac:dyDescent="0.25">
      <c r="A9" s="5" t="s">
        <v>58</v>
      </c>
      <c r="B9" s="5" t="s">
        <v>373</v>
      </c>
      <c r="C9" s="5" t="str">
        <f>VLOOKUP(B9,templateLookup!A:B,2,0)</f>
        <v>PrimeMbistVminSearchTestMethod</v>
      </c>
      <c r="D9" s="5" t="str">
        <f t="shared" si="2"/>
        <v>LSA_CORE_HRY_E_BEGIN_TITO_CR_NOM_LFM_1500_OOO_NONREP_HRY</v>
      </c>
      <c r="E9" s="5" t="s">
        <v>51</v>
      </c>
      <c r="F9" s="5" t="s">
        <v>70</v>
      </c>
      <c r="G9" s="5" t="s">
        <v>135</v>
      </c>
      <c r="H9" s="5" t="s">
        <v>136</v>
      </c>
      <c r="I9" s="5" t="s">
        <v>137</v>
      </c>
      <c r="J9" s="5" t="s">
        <v>1055</v>
      </c>
      <c r="K9" s="5" t="s">
        <v>138</v>
      </c>
      <c r="L9" s="5" t="s">
        <v>139</v>
      </c>
      <c r="M9" s="5">
        <v>1500</v>
      </c>
      <c r="N9" s="5" t="s">
        <v>381</v>
      </c>
      <c r="O9" s="5" t="s">
        <v>141</v>
      </c>
      <c r="P9" s="5" t="s">
        <v>142</v>
      </c>
      <c r="Q9" s="5" t="s">
        <v>382</v>
      </c>
      <c r="R9" s="5">
        <v>61</v>
      </c>
      <c r="S9" s="5">
        <v>20</v>
      </c>
      <c r="T9" s="5">
        <v>3</v>
      </c>
      <c r="U9">
        <v>-1</v>
      </c>
      <c r="V9" t="b">
        <v>0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5" t="s">
        <v>135</v>
      </c>
      <c r="AK9" s="5" t="s">
        <v>996</v>
      </c>
      <c r="AM9" s="5" t="s">
        <v>272</v>
      </c>
      <c r="AX9" s="5">
        <f t="shared" si="3"/>
        <v>10</v>
      </c>
      <c r="AY9" s="5" t="s">
        <v>275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</row>
    <row r="10" spans="1:61" x14ac:dyDescent="0.25">
      <c r="A10" s="16" t="s">
        <v>58</v>
      </c>
      <c r="B10" s="16" t="s">
        <v>6</v>
      </c>
      <c r="C10" s="16" t="str">
        <f>VLOOKUP(B10,templateLookup!A:B,2,0)</f>
        <v>COMPOSITE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x14ac:dyDescent="0.25">
      <c r="A11" s="16" t="s">
        <v>58</v>
      </c>
      <c r="B11" s="16" t="s">
        <v>5</v>
      </c>
      <c r="C11" s="16" t="str">
        <f>VLOOKUP(B11,templateLookup!A:B,2,0)</f>
        <v>COMPOSITE</v>
      </c>
      <c r="D11" s="16" t="s">
        <v>383</v>
      </c>
      <c r="E11" s="16"/>
      <c r="F11" s="16" t="s">
        <v>70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V11" s="4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>
        <f>COUNTA(AZ11:BI11)</f>
        <v>2</v>
      </c>
      <c r="AY11" s="16" t="s">
        <v>134</v>
      </c>
      <c r="AZ11" s="16" t="str">
        <f>D25</f>
        <v>VFDM</v>
      </c>
      <c r="BA11" s="16" t="str">
        <f>D25</f>
        <v>VFDM</v>
      </c>
      <c r="BB11" s="16"/>
      <c r="BC11" s="16"/>
      <c r="BD11" s="16"/>
      <c r="BE11" s="16"/>
      <c r="BF11" s="16"/>
      <c r="BG11" s="16"/>
      <c r="BH11" s="16"/>
      <c r="BI11" s="16"/>
    </row>
    <row r="12" spans="1:61" x14ac:dyDescent="0.25">
      <c r="A12" s="6" t="s">
        <v>58</v>
      </c>
      <c r="B12" s="6" t="s">
        <v>373</v>
      </c>
      <c r="C12" s="6" t="str">
        <f>VLOOKUP(B12,templateLookup!A:B,2,0)</f>
        <v>PrimeMbistVminSearchTestMethod</v>
      </c>
      <c r="D12" s="6" t="str">
        <f t="shared" ref="D12:D23" si="13">E12&amp;"_"&amp;F12&amp;"_"&amp;G12&amp;"_"&amp;H12&amp;"_"&amp;A12&amp;"_"&amp;I12&amp;"_"&amp;J12&amp;"_"&amp;K12&amp;"_"&amp;L12&amp;"_"&amp;M12&amp;"_"&amp;N12</f>
        <v>LSA_CORE_HRY_E_BEGIN_TITO_CR_NOM_LFM_1500_BHRY_BP_3_RF</v>
      </c>
      <c r="E12" s="6" t="s">
        <v>51</v>
      </c>
      <c r="F12" s="6" t="s">
        <v>70</v>
      </c>
      <c r="G12" s="6" t="s">
        <v>135</v>
      </c>
      <c r="H12" s="6" t="s">
        <v>136</v>
      </c>
      <c r="I12" s="6" t="s">
        <v>137</v>
      </c>
      <c r="J12" s="6" t="s">
        <v>1055</v>
      </c>
      <c r="K12" s="6" t="s">
        <v>138</v>
      </c>
      <c r="L12" s="6" t="s">
        <v>139</v>
      </c>
      <c r="M12" s="6">
        <v>1500</v>
      </c>
      <c r="N12" s="6" t="s">
        <v>1076</v>
      </c>
      <c r="O12" s="6" t="s">
        <v>141</v>
      </c>
      <c r="P12" s="6" t="s">
        <v>142</v>
      </c>
      <c r="Q12" s="6" t="s">
        <v>384</v>
      </c>
      <c r="R12" s="6">
        <v>21</v>
      </c>
      <c r="S12" s="6">
        <v>20</v>
      </c>
      <c r="T12" s="6">
        <v>20</v>
      </c>
      <c r="U12">
        <v>1</v>
      </c>
      <c r="V12" t="b">
        <v>0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 t="s">
        <v>135</v>
      </c>
      <c r="AK12" s="6" t="s">
        <v>996</v>
      </c>
      <c r="AL12" s="6"/>
      <c r="AM12" s="6" t="s">
        <v>272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>
        <f t="shared" ref="AX12:AX14" si="14">COUNTA(AZ12:BI12)</f>
        <v>10</v>
      </c>
      <c r="AY12" s="6" t="s">
        <v>275</v>
      </c>
      <c r="AZ12" s="6" t="str">
        <f t="shared" ref="AZ12:AZ22" si="15">$D13</f>
        <v>LSA_CORE_HRY_E_BEGIN_TITO_CR_NOM_LFM_1500_BIRA_BISR_BP_3_RF</v>
      </c>
      <c r="BA12" s="6" t="str">
        <f t="shared" ref="BA12:BD12" si="16">$D13</f>
        <v>LSA_CORE_HRY_E_BEGIN_TITO_CR_NOM_LFM_1500_BIRA_BISR_BP_3_RF</v>
      </c>
      <c r="BB12" s="6" t="str">
        <f t="shared" si="16"/>
        <v>LSA_CORE_HRY_E_BEGIN_TITO_CR_NOM_LFM_1500_BIRA_BISR_BP_3_RF</v>
      </c>
      <c r="BC12" s="6" t="str">
        <f t="shared" si="16"/>
        <v>LSA_CORE_HRY_E_BEGIN_TITO_CR_NOM_LFM_1500_BIRA_BISR_BP_3_RF</v>
      </c>
      <c r="BD12" s="6" t="str">
        <f t="shared" si="16"/>
        <v>LSA_CORE_HRY_E_BEGIN_TITO_CR_NOM_LFM_1500_BIRA_BISR_BP_3_RF</v>
      </c>
      <c r="BE12" s="6" t="str">
        <f>$D13</f>
        <v>LSA_CORE_HRY_E_BEGIN_TITO_CR_NOM_LFM_1500_BIRA_BISR_BP_3_RF</v>
      </c>
      <c r="BF12" s="6" t="str">
        <f t="shared" ref="BF12:BI22" si="17">$D13</f>
        <v>LSA_CORE_HRY_E_BEGIN_TITO_CR_NOM_LFM_1500_BIRA_BISR_BP_3_RF</v>
      </c>
      <c r="BG12" s="6" t="str">
        <f t="shared" si="17"/>
        <v>LSA_CORE_HRY_E_BEGIN_TITO_CR_NOM_LFM_1500_BIRA_BISR_BP_3_RF</v>
      </c>
      <c r="BH12" s="6" t="str">
        <f t="shared" si="17"/>
        <v>LSA_CORE_HRY_E_BEGIN_TITO_CR_NOM_LFM_1500_BIRA_BISR_BP_3_RF</v>
      </c>
      <c r="BI12" s="6" t="str">
        <f t="shared" si="17"/>
        <v>LSA_CORE_HRY_E_BEGIN_TITO_CR_NOM_LFM_1500_BIRA_BISR_BP_3_RF</v>
      </c>
    </row>
    <row r="13" spans="1:61" x14ac:dyDescent="0.25">
      <c r="A13" s="6" t="s">
        <v>58</v>
      </c>
      <c r="B13" s="6" t="s">
        <v>373</v>
      </c>
      <c r="C13" s="6" t="str">
        <f>VLOOKUP(B13,templateLookup!A:B,2,0)</f>
        <v>PrimeMbistVminSearchTestMethod</v>
      </c>
      <c r="D13" s="6" t="str">
        <f t="shared" si="13"/>
        <v>LSA_CORE_HRY_E_BEGIN_TITO_CR_NOM_LFM_1500_BIRA_BISR_BP_3_RF</v>
      </c>
      <c r="E13" s="6" t="s">
        <v>51</v>
      </c>
      <c r="F13" s="6" t="s">
        <v>70</v>
      </c>
      <c r="G13" s="6" t="s">
        <v>135</v>
      </c>
      <c r="H13" s="6" t="s">
        <v>136</v>
      </c>
      <c r="I13" s="6" t="s">
        <v>137</v>
      </c>
      <c r="J13" s="6" t="s">
        <v>1055</v>
      </c>
      <c r="K13" s="6" t="s">
        <v>138</v>
      </c>
      <c r="L13" s="6" t="s">
        <v>139</v>
      </c>
      <c r="M13" s="6">
        <v>1500</v>
      </c>
      <c r="N13" s="6" t="s">
        <v>1077</v>
      </c>
      <c r="O13" s="6" t="s">
        <v>141</v>
      </c>
      <c r="P13" s="6" t="s">
        <v>142</v>
      </c>
      <c r="Q13" s="6" t="s">
        <v>385</v>
      </c>
      <c r="R13" s="6">
        <v>21</v>
      </c>
      <c r="S13" s="6">
        <v>20</v>
      </c>
      <c r="T13" s="6">
        <v>21</v>
      </c>
      <c r="U13">
        <v>-1</v>
      </c>
      <c r="V13" t="b">
        <v>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 t="s">
        <v>135</v>
      </c>
      <c r="AK13" s="6" t="s">
        <v>996</v>
      </c>
      <c r="AL13" s="6"/>
      <c r="AM13" s="6" t="s">
        <v>272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>
        <f t="shared" ref="AX13" si="18">COUNTA(AZ13:BI13)</f>
        <v>10</v>
      </c>
      <c r="AY13" s="6" t="s">
        <v>275</v>
      </c>
      <c r="AZ13" s="6" t="str">
        <f t="shared" si="15"/>
        <v>LSA_CORE_RASTER_E_BEGIN_TITO_CR_NOM_LFM_1500_RASTER_BP_3_RF</v>
      </c>
      <c r="BA13" s="6" t="str">
        <f>$D15</f>
        <v>SSA_CORE_HRY_E_BEGIN_TITO_CR_NOM_LFM_1500_BHRY_BP_4_5_MLC</v>
      </c>
      <c r="BB13" s="6" t="str">
        <f>$D15</f>
        <v>SSA_CORE_HRY_E_BEGIN_TITO_CR_NOM_LFM_1500_BHRY_BP_4_5_MLC</v>
      </c>
      <c r="BC13" s="6" t="str">
        <f>$D15</f>
        <v>SSA_CORE_HRY_E_BEGIN_TITO_CR_NOM_LFM_1500_BHRY_BP_4_5_MLC</v>
      </c>
      <c r="BD13" s="6" t="str">
        <f>$D15</f>
        <v>SSA_CORE_HRY_E_BEGIN_TITO_CR_NOM_LFM_1500_BHRY_BP_4_5_MLC</v>
      </c>
      <c r="BE13" s="6" t="str">
        <f>$D14</f>
        <v>LSA_CORE_RASTER_E_BEGIN_TITO_CR_NOM_LFM_1500_RASTER_BP_3_RF</v>
      </c>
      <c r="BF13" s="6" t="str">
        <f t="shared" si="17"/>
        <v>LSA_CORE_RASTER_E_BEGIN_TITO_CR_NOM_LFM_1500_RASTER_BP_3_RF</v>
      </c>
      <c r="BG13" s="6" t="str">
        <f t="shared" si="17"/>
        <v>LSA_CORE_RASTER_E_BEGIN_TITO_CR_NOM_LFM_1500_RASTER_BP_3_RF</v>
      </c>
      <c r="BH13" s="6" t="str">
        <f t="shared" si="17"/>
        <v>LSA_CORE_RASTER_E_BEGIN_TITO_CR_NOM_LFM_1500_RASTER_BP_3_RF</v>
      </c>
      <c r="BI13" s="6" t="str">
        <f t="shared" si="17"/>
        <v>LSA_CORE_RASTER_E_BEGIN_TITO_CR_NOM_LFM_1500_RASTER_BP_3_RF</v>
      </c>
    </row>
    <row r="14" spans="1:61" x14ac:dyDescent="0.25">
      <c r="A14" s="6" t="s">
        <v>58</v>
      </c>
      <c r="B14" s="6" t="s">
        <v>12</v>
      </c>
      <c r="C14" s="6" t="str">
        <f>VLOOKUP(B14,templateLookup!A:B,2,0)</f>
        <v>MbistRasterTC</v>
      </c>
      <c r="D14" s="6" t="str">
        <f t="shared" si="13"/>
        <v>LSA_CORE_RASTER_E_BEGIN_TITO_CR_NOM_LFM_1500_RASTER_BP_3_RF</v>
      </c>
      <c r="E14" s="6" t="s">
        <v>51</v>
      </c>
      <c r="F14" s="6" t="s">
        <v>70</v>
      </c>
      <c r="G14" s="6" t="s">
        <v>219</v>
      </c>
      <c r="H14" s="6" t="s">
        <v>136</v>
      </c>
      <c r="I14" s="6" t="s">
        <v>137</v>
      </c>
      <c r="J14" s="6" t="s">
        <v>1055</v>
      </c>
      <c r="K14" s="6" t="s">
        <v>138</v>
      </c>
      <c r="L14" s="6" t="s">
        <v>139</v>
      </c>
      <c r="M14" s="6">
        <v>1500</v>
      </c>
      <c r="N14" s="6" t="s">
        <v>1078</v>
      </c>
      <c r="O14" s="6" t="s">
        <v>141</v>
      </c>
      <c r="P14" s="6" t="s">
        <v>142</v>
      </c>
      <c r="Q14" s="6" t="s">
        <v>386</v>
      </c>
      <c r="R14" s="6">
        <v>21</v>
      </c>
      <c r="S14" s="6">
        <v>20</v>
      </c>
      <c r="T14" s="6">
        <v>22</v>
      </c>
      <c r="U14">
        <v>1</v>
      </c>
      <c r="V14" s="4" t="b">
        <v>0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 t="s">
        <v>272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f t="shared" si="14"/>
        <v>6</v>
      </c>
      <c r="AY14" s="6">
        <v>1</v>
      </c>
      <c r="AZ14" s="6" t="str">
        <f>$D15</f>
        <v>SSA_CORE_HRY_E_BEGIN_TITO_CR_NOM_LFM_1500_BHRY_BP_4_5_MLC</v>
      </c>
      <c r="BA14" s="6" t="str">
        <f t="shared" ref="BA14:BE15" si="19">$D15</f>
        <v>SSA_CORE_HRY_E_BEGIN_TITO_CR_NOM_LFM_1500_BHRY_BP_4_5_MLC</v>
      </c>
      <c r="BB14" s="6" t="str">
        <f t="shared" si="19"/>
        <v>SSA_CORE_HRY_E_BEGIN_TITO_CR_NOM_LFM_1500_BHRY_BP_4_5_MLC</v>
      </c>
      <c r="BC14" s="6" t="str">
        <f t="shared" si="19"/>
        <v>SSA_CORE_HRY_E_BEGIN_TITO_CR_NOM_LFM_1500_BHRY_BP_4_5_MLC</v>
      </c>
      <c r="BD14" s="6" t="str">
        <f t="shared" si="19"/>
        <v>SSA_CORE_HRY_E_BEGIN_TITO_CR_NOM_LFM_1500_BHRY_BP_4_5_MLC</v>
      </c>
      <c r="BE14" s="6" t="str">
        <f t="shared" si="19"/>
        <v>SSA_CORE_HRY_E_BEGIN_TITO_CR_NOM_LFM_1500_BHRY_BP_4_5_MLC</v>
      </c>
      <c r="BF14" s="6"/>
      <c r="BG14" s="6"/>
      <c r="BH14" s="6"/>
      <c r="BI14" s="6"/>
    </row>
    <row r="15" spans="1:61" x14ac:dyDescent="0.25">
      <c r="A15" s="6" t="s">
        <v>58</v>
      </c>
      <c r="B15" s="6" t="s">
        <v>373</v>
      </c>
      <c r="C15" s="6" t="str">
        <f>VLOOKUP(B15,templateLookup!A:B,2,0)</f>
        <v>PrimeMbistVminSearchTestMethod</v>
      </c>
      <c r="D15" s="6" t="str">
        <f t="shared" si="13"/>
        <v>SSA_CORE_HRY_E_BEGIN_TITO_CR_NOM_LFM_1500_BHRY_BP_4_5_MLC</v>
      </c>
      <c r="E15" s="6" t="s">
        <v>50</v>
      </c>
      <c r="F15" s="6" t="s">
        <v>70</v>
      </c>
      <c r="G15" s="6" t="s">
        <v>135</v>
      </c>
      <c r="H15" s="6" t="s">
        <v>136</v>
      </c>
      <c r="I15" s="6" t="s">
        <v>137</v>
      </c>
      <c r="J15" s="6" t="s">
        <v>1055</v>
      </c>
      <c r="K15" s="6" t="s">
        <v>138</v>
      </c>
      <c r="L15" s="6" t="s">
        <v>139</v>
      </c>
      <c r="M15" s="6">
        <v>1500</v>
      </c>
      <c r="N15" s="6" t="s">
        <v>1079</v>
      </c>
      <c r="O15" s="6" t="s">
        <v>141</v>
      </c>
      <c r="P15" s="6" t="s">
        <v>142</v>
      </c>
      <c r="Q15" s="6" t="s">
        <v>387</v>
      </c>
      <c r="R15" s="6">
        <v>61</v>
      </c>
      <c r="S15" s="6">
        <v>20</v>
      </c>
      <c r="T15" s="6">
        <v>23</v>
      </c>
      <c r="U15">
        <v>1</v>
      </c>
      <c r="V15" t="b">
        <v>0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 t="s">
        <v>135</v>
      </c>
      <c r="AK15" s="6" t="s">
        <v>996</v>
      </c>
      <c r="AL15" s="6"/>
      <c r="AM15" s="6" t="s">
        <v>272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>
        <f t="shared" ref="AX15:AX23" si="20">COUNTA(AZ15:BI15)</f>
        <v>10</v>
      </c>
      <c r="AY15" s="6" t="s">
        <v>275</v>
      </c>
      <c r="AZ15" s="6" t="str">
        <f t="shared" si="15"/>
        <v>SSA_CORE_HRY_E_BEGIN_TITO_CR_NOM_LFM_1500_BIRA_BISR_BP_4_5_MLC</v>
      </c>
      <c r="BA15" s="6" t="str">
        <f t="shared" si="19"/>
        <v>SSA_CORE_HRY_E_BEGIN_TITO_CR_NOM_LFM_1500_BIRA_BISR_BP_4_5_MLC</v>
      </c>
      <c r="BB15" s="6" t="str">
        <f t="shared" si="19"/>
        <v>SSA_CORE_HRY_E_BEGIN_TITO_CR_NOM_LFM_1500_BIRA_BISR_BP_4_5_MLC</v>
      </c>
      <c r="BC15" s="6" t="str">
        <f t="shared" si="19"/>
        <v>SSA_CORE_HRY_E_BEGIN_TITO_CR_NOM_LFM_1500_BIRA_BISR_BP_4_5_MLC</v>
      </c>
      <c r="BD15" s="6" t="str">
        <f t="shared" si="19"/>
        <v>SSA_CORE_HRY_E_BEGIN_TITO_CR_NOM_LFM_1500_BIRA_BISR_BP_4_5_MLC</v>
      </c>
      <c r="BE15" s="6" t="str">
        <f>$D16</f>
        <v>SSA_CORE_HRY_E_BEGIN_TITO_CR_NOM_LFM_1500_BIRA_BISR_BP_4_5_MLC</v>
      </c>
      <c r="BF15" s="6" t="str">
        <f t="shared" si="17"/>
        <v>SSA_CORE_HRY_E_BEGIN_TITO_CR_NOM_LFM_1500_BIRA_BISR_BP_4_5_MLC</v>
      </c>
      <c r="BG15" s="6" t="str">
        <f t="shared" si="17"/>
        <v>SSA_CORE_HRY_E_BEGIN_TITO_CR_NOM_LFM_1500_BIRA_BISR_BP_4_5_MLC</v>
      </c>
      <c r="BH15" s="6" t="str">
        <f t="shared" si="17"/>
        <v>SSA_CORE_HRY_E_BEGIN_TITO_CR_NOM_LFM_1500_BIRA_BISR_BP_4_5_MLC</v>
      </c>
      <c r="BI15" s="6" t="str">
        <f t="shared" si="17"/>
        <v>SSA_CORE_HRY_E_BEGIN_TITO_CR_NOM_LFM_1500_BIRA_BISR_BP_4_5_MLC</v>
      </c>
    </row>
    <row r="16" spans="1:61" x14ac:dyDescent="0.25">
      <c r="A16" s="6" t="s">
        <v>58</v>
      </c>
      <c r="B16" s="6" t="s">
        <v>373</v>
      </c>
      <c r="C16" s="6" t="str">
        <f>VLOOKUP(B16,templateLookup!A:B,2,0)</f>
        <v>PrimeMbistVminSearchTestMethod</v>
      </c>
      <c r="D16" s="6" t="str">
        <f t="shared" si="13"/>
        <v>SSA_CORE_HRY_E_BEGIN_TITO_CR_NOM_LFM_1500_BIRA_BISR_BP_4_5_MLC</v>
      </c>
      <c r="E16" s="6" t="s">
        <v>50</v>
      </c>
      <c r="F16" s="6" t="s">
        <v>70</v>
      </c>
      <c r="G16" s="6" t="s">
        <v>135</v>
      </c>
      <c r="H16" s="6" t="s">
        <v>136</v>
      </c>
      <c r="I16" s="6" t="s">
        <v>137</v>
      </c>
      <c r="J16" s="6" t="s">
        <v>1055</v>
      </c>
      <c r="K16" s="6" t="s">
        <v>138</v>
      </c>
      <c r="L16" s="6" t="s">
        <v>139</v>
      </c>
      <c r="M16" s="6">
        <v>1500</v>
      </c>
      <c r="N16" s="6" t="s">
        <v>1080</v>
      </c>
      <c r="O16" s="6" t="s">
        <v>141</v>
      </c>
      <c r="P16" s="6" t="s">
        <v>142</v>
      </c>
      <c r="Q16" s="6" t="s">
        <v>388</v>
      </c>
      <c r="R16" s="6">
        <v>61</v>
      </c>
      <c r="S16" s="6">
        <v>20</v>
      </c>
      <c r="T16" s="6">
        <v>24</v>
      </c>
      <c r="U16">
        <v>-1</v>
      </c>
      <c r="V16" t="b">
        <v>0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 t="s">
        <v>135</v>
      </c>
      <c r="AK16" s="6" t="s">
        <v>996</v>
      </c>
      <c r="AL16" s="6"/>
      <c r="AM16" s="6" t="s">
        <v>272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>
        <f t="shared" si="20"/>
        <v>10</v>
      </c>
      <c r="AY16" s="6" t="s">
        <v>275</v>
      </c>
      <c r="AZ16" s="6" t="str">
        <f t="shared" si="15"/>
        <v>SSA_CORE_RASTER_E_BEGIN_TITO_CR_NOM_LFM_1500_RASTER_BP_4_5_MLC</v>
      </c>
      <c r="BA16" s="6" t="str">
        <f>$D18</f>
        <v>LSA_CORE_HRY_E_BEGIN_TITO_CR_NOM_LFM_1500_BHRY_BP_6_EXT_RF</v>
      </c>
      <c r="BB16" s="6" t="str">
        <f>$D18</f>
        <v>LSA_CORE_HRY_E_BEGIN_TITO_CR_NOM_LFM_1500_BHRY_BP_6_EXT_RF</v>
      </c>
      <c r="BC16" s="6" t="str">
        <f>$D18</f>
        <v>LSA_CORE_HRY_E_BEGIN_TITO_CR_NOM_LFM_1500_BHRY_BP_6_EXT_RF</v>
      </c>
      <c r="BD16" s="6" t="str">
        <f>$D18</f>
        <v>LSA_CORE_HRY_E_BEGIN_TITO_CR_NOM_LFM_1500_BHRY_BP_6_EXT_RF</v>
      </c>
      <c r="BE16" s="6" t="str">
        <f>$D17</f>
        <v>SSA_CORE_RASTER_E_BEGIN_TITO_CR_NOM_LFM_1500_RASTER_BP_4_5_MLC</v>
      </c>
      <c r="BF16" s="6" t="str">
        <f t="shared" si="17"/>
        <v>SSA_CORE_RASTER_E_BEGIN_TITO_CR_NOM_LFM_1500_RASTER_BP_4_5_MLC</v>
      </c>
      <c r="BG16" s="6" t="str">
        <f t="shared" si="17"/>
        <v>SSA_CORE_RASTER_E_BEGIN_TITO_CR_NOM_LFM_1500_RASTER_BP_4_5_MLC</v>
      </c>
      <c r="BH16" s="6" t="str">
        <f t="shared" si="17"/>
        <v>SSA_CORE_RASTER_E_BEGIN_TITO_CR_NOM_LFM_1500_RASTER_BP_4_5_MLC</v>
      </c>
      <c r="BI16" s="6" t="str">
        <f t="shared" si="17"/>
        <v>SSA_CORE_RASTER_E_BEGIN_TITO_CR_NOM_LFM_1500_RASTER_BP_4_5_MLC</v>
      </c>
    </row>
    <row r="17" spans="1:61" x14ac:dyDescent="0.25">
      <c r="A17" s="6" t="s">
        <v>58</v>
      </c>
      <c r="B17" s="6" t="s">
        <v>12</v>
      </c>
      <c r="C17" s="6" t="str">
        <f>VLOOKUP(B17,templateLookup!A:B,2,0)</f>
        <v>MbistRasterTC</v>
      </c>
      <c r="D17" s="6" t="str">
        <f t="shared" si="13"/>
        <v>SSA_CORE_RASTER_E_BEGIN_TITO_CR_NOM_LFM_1500_RASTER_BP_4_5_MLC</v>
      </c>
      <c r="E17" s="6" t="s">
        <v>50</v>
      </c>
      <c r="F17" s="6" t="s">
        <v>70</v>
      </c>
      <c r="G17" s="6" t="s">
        <v>219</v>
      </c>
      <c r="H17" s="6" t="s">
        <v>136</v>
      </c>
      <c r="I17" s="6" t="s">
        <v>137</v>
      </c>
      <c r="J17" s="6" t="s">
        <v>1055</v>
      </c>
      <c r="K17" s="6" t="s">
        <v>138</v>
      </c>
      <c r="L17" s="6" t="s">
        <v>139</v>
      </c>
      <c r="M17" s="6">
        <v>1500</v>
      </c>
      <c r="N17" s="6" t="s">
        <v>1081</v>
      </c>
      <c r="O17" s="6" t="s">
        <v>141</v>
      </c>
      <c r="P17" s="6" t="s">
        <v>142</v>
      </c>
      <c r="Q17" s="6" t="s">
        <v>386</v>
      </c>
      <c r="R17" s="6">
        <v>61</v>
      </c>
      <c r="S17" s="6">
        <v>20</v>
      </c>
      <c r="T17" s="6">
        <v>25</v>
      </c>
      <c r="U17">
        <v>1</v>
      </c>
      <c r="V17" s="4" t="b">
        <v>0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 t="s">
        <v>272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>
        <f t="shared" si="20"/>
        <v>6</v>
      </c>
      <c r="AY17" s="6">
        <v>1</v>
      </c>
      <c r="AZ17" s="6" t="str">
        <f>$D18</f>
        <v>LSA_CORE_HRY_E_BEGIN_TITO_CR_NOM_LFM_1500_BHRY_BP_6_EXT_RF</v>
      </c>
      <c r="BA17" s="6" t="str">
        <f t="shared" ref="BA17" si="21">$D18</f>
        <v>LSA_CORE_HRY_E_BEGIN_TITO_CR_NOM_LFM_1500_BHRY_BP_6_EXT_RF</v>
      </c>
      <c r="BB17" s="6" t="str">
        <f t="shared" ref="BB17:BD18" si="22">$D18</f>
        <v>LSA_CORE_HRY_E_BEGIN_TITO_CR_NOM_LFM_1500_BHRY_BP_6_EXT_RF</v>
      </c>
      <c r="BC17" s="6" t="str">
        <f t="shared" ref="BC17" si="23">$D18</f>
        <v>LSA_CORE_HRY_E_BEGIN_TITO_CR_NOM_LFM_1500_BHRY_BP_6_EXT_RF</v>
      </c>
      <c r="BD17" s="6" t="str">
        <f t="shared" ref="BD17" si="24">$D18</f>
        <v>LSA_CORE_HRY_E_BEGIN_TITO_CR_NOM_LFM_1500_BHRY_BP_6_EXT_RF</v>
      </c>
      <c r="BE17" s="6" t="str">
        <f t="shared" ref="BE17" si="25">$D18</f>
        <v>LSA_CORE_HRY_E_BEGIN_TITO_CR_NOM_LFM_1500_BHRY_BP_6_EXT_RF</v>
      </c>
      <c r="BF17" s="6"/>
      <c r="BG17" s="6"/>
      <c r="BH17" s="6"/>
      <c r="BI17" s="6"/>
    </row>
    <row r="18" spans="1:61" x14ac:dyDescent="0.25">
      <c r="A18" s="6" t="s">
        <v>58</v>
      </c>
      <c r="B18" s="6" t="s">
        <v>373</v>
      </c>
      <c r="C18" s="6" t="str">
        <f>VLOOKUP(B18,templateLookup!A:B,2,0)</f>
        <v>PrimeMbistVminSearchTestMethod</v>
      </c>
      <c r="D18" s="6" t="str">
        <f t="shared" si="13"/>
        <v>LSA_CORE_HRY_E_BEGIN_TITO_CR_NOM_LFM_1500_BHRY_BP_6_EXT_RF</v>
      </c>
      <c r="E18" s="6" t="s">
        <v>51</v>
      </c>
      <c r="F18" s="6" t="s">
        <v>70</v>
      </c>
      <c r="G18" s="6" t="s">
        <v>135</v>
      </c>
      <c r="H18" s="6" t="s">
        <v>136</v>
      </c>
      <c r="I18" s="6" t="s">
        <v>137</v>
      </c>
      <c r="J18" s="6" t="s">
        <v>1055</v>
      </c>
      <c r="K18" s="6" t="s">
        <v>138</v>
      </c>
      <c r="L18" s="6" t="s">
        <v>139</v>
      </c>
      <c r="M18" s="6">
        <v>1500</v>
      </c>
      <c r="N18" s="6" t="s">
        <v>1082</v>
      </c>
      <c r="O18" s="6" t="s">
        <v>141</v>
      </c>
      <c r="P18" s="6" t="s">
        <v>142</v>
      </c>
      <c r="Q18" s="6" t="s">
        <v>390</v>
      </c>
      <c r="R18" s="6">
        <v>21</v>
      </c>
      <c r="S18" s="6">
        <v>20</v>
      </c>
      <c r="T18" s="6">
        <v>26</v>
      </c>
      <c r="U18">
        <v>-1</v>
      </c>
      <c r="V18" t="b">
        <v>0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 t="s">
        <v>135</v>
      </c>
      <c r="AK18" s="6" t="s">
        <v>996</v>
      </c>
      <c r="AL18" s="6"/>
      <c r="AM18" s="6" t="s">
        <v>289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>
        <f t="shared" si="20"/>
        <v>10</v>
      </c>
      <c r="AY18" s="6" t="s">
        <v>275</v>
      </c>
      <c r="AZ18" s="6" t="str">
        <f t="shared" si="15"/>
        <v>LSA_CORE_HRY_E_BEGIN_TITO_CR_NOM_LFM_1500_BIRA_BISR_BP_6_EXT_RF</v>
      </c>
      <c r="BA18" s="6" t="str">
        <f>$D21</f>
        <v>SSA_CORE_HRY_E_BEGIN_TITO_CR_NOM_LFM_1500_BHRY_BP_7_PMUCS</v>
      </c>
      <c r="BB18" s="6" t="str">
        <f t="shared" si="22"/>
        <v>LSA_CORE_HRY_E_BEGIN_TITO_CR_NOM_LFM_1500_BIRA_BISR_BP_6_EXT_RF</v>
      </c>
      <c r="BC18" s="6" t="str">
        <f t="shared" si="22"/>
        <v>LSA_CORE_HRY_E_BEGIN_TITO_CR_NOM_LFM_1500_BIRA_BISR_BP_6_EXT_RF</v>
      </c>
      <c r="BD18" s="6" t="str">
        <f t="shared" si="22"/>
        <v>LSA_CORE_HRY_E_BEGIN_TITO_CR_NOM_LFM_1500_BIRA_BISR_BP_6_EXT_RF</v>
      </c>
      <c r="BE18" s="6" t="str">
        <f>$D19</f>
        <v>LSA_CORE_HRY_E_BEGIN_TITO_CR_NOM_LFM_1500_BIRA_BISR_BP_6_EXT_RF</v>
      </c>
      <c r="BF18" s="6" t="str">
        <f t="shared" si="17"/>
        <v>LSA_CORE_HRY_E_BEGIN_TITO_CR_NOM_LFM_1500_BIRA_BISR_BP_6_EXT_RF</v>
      </c>
      <c r="BG18" s="6" t="str">
        <f t="shared" si="17"/>
        <v>LSA_CORE_HRY_E_BEGIN_TITO_CR_NOM_LFM_1500_BIRA_BISR_BP_6_EXT_RF</v>
      </c>
      <c r="BH18" s="6" t="str">
        <f t="shared" si="17"/>
        <v>LSA_CORE_HRY_E_BEGIN_TITO_CR_NOM_LFM_1500_BIRA_BISR_BP_6_EXT_RF</v>
      </c>
      <c r="BI18" s="6" t="str">
        <f t="shared" si="17"/>
        <v>LSA_CORE_HRY_E_BEGIN_TITO_CR_NOM_LFM_1500_BIRA_BISR_BP_6_EXT_RF</v>
      </c>
    </row>
    <row r="19" spans="1:61" x14ac:dyDescent="0.25">
      <c r="A19" s="6" t="s">
        <v>58</v>
      </c>
      <c r="B19" s="6" t="s">
        <v>373</v>
      </c>
      <c r="C19" s="6" t="str">
        <f>VLOOKUP(B19,templateLookup!A:B,2,0)</f>
        <v>PrimeMbistVminSearchTestMethod</v>
      </c>
      <c r="D19" s="6" t="str">
        <f t="shared" si="13"/>
        <v>LSA_CORE_HRY_E_BEGIN_TITO_CR_NOM_LFM_1500_BIRA_BISR_BP_6_EXT_RF</v>
      </c>
      <c r="E19" s="6" t="s">
        <v>51</v>
      </c>
      <c r="F19" s="6" t="s">
        <v>70</v>
      </c>
      <c r="G19" s="6" t="s">
        <v>135</v>
      </c>
      <c r="H19" s="6" t="s">
        <v>136</v>
      </c>
      <c r="I19" s="6" t="s">
        <v>137</v>
      </c>
      <c r="J19" s="6" t="s">
        <v>1055</v>
      </c>
      <c r="K19" s="6" t="s">
        <v>138</v>
      </c>
      <c r="L19" s="6" t="s">
        <v>139</v>
      </c>
      <c r="M19" s="6">
        <v>1500</v>
      </c>
      <c r="N19" s="6" t="s">
        <v>1083</v>
      </c>
      <c r="O19" s="6" t="s">
        <v>141</v>
      </c>
      <c r="P19" s="6" t="s">
        <v>142</v>
      </c>
      <c r="Q19" s="6" t="s">
        <v>391</v>
      </c>
      <c r="R19" s="6">
        <v>21</v>
      </c>
      <c r="S19" s="6">
        <v>20</v>
      </c>
      <c r="T19" s="6">
        <v>27</v>
      </c>
      <c r="U19">
        <v>1</v>
      </c>
      <c r="V19" t="b">
        <v>0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 t="s">
        <v>392</v>
      </c>
      <c r="AK19" s="6" t="s">
        <v>997</v>
      </c>
      <c r="AL19" s="6"/>
      <c r="AM19" s="6" t="s">
        <v>289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>
        <f t="shared" si="20"/>
        <v>10</v>
      </c>
      <c r="AY19" s="6" t="s">
        <v>275</v>
      </c>
      <c r="AZ19" s="6" t="str">
        <f t="shared" si="15"/>
        <v>LSA_CORE_RASTER_E_BEGIN_TITO_CR_NOM_LFM_1500_RASTER_BP_6_EXT_RF</v>
      </c>
      <c r="BA19" s="6" t="str">
        <f>$D21</f>
        <v>SSA_CORE_HRY_E_BEGIN_TITO_CR_NOM_LFM_1500_BHRY_BP_7_PMUCS</v>
      </c>
      <c r="BB19" s="6" t="str">
        <f>$D21</f>
        <v>SSA_CORE_HRY_E_BEGIN_TITO_CR_NOM_LFM_1500_BHRY_BP_7_PMUCS</v>
      </c>
      <c r="BC19" s="6" t="str">
        <f>$D21</f>
        <v>SSA_CORE_HRY_E_BEGIN_TITO_CR_NOM_LFM_1500_BHRY_BP_7_PMUCS</v>
      </c>
      <c r="BD19" s="6" t="str">
        <f>$D21</f>
        <v>SSA_CORE_HRY_E_BEGIN_TITO_CR_NOM_LFM_1500_BHRY_BP_7_PMUCS</v>
      </c>
      <c r="BE19" s="6" t="str">
        <f>$D20</f>
        <v>LSA_CORE_RASTER_E_BEGIN_TITO_CR_NOM_LFM_1500_RASTER_BP_6_EXT_RF</v>
      </c>
      <c r="BF19" s="6" t="str">
        <f t="shared" si="17"/>
        <v>LSA_CORE_RASTER_E_BEGIN_TITO_CR_NOM_LFM_1500_RASTER_BP_6_EXT_RF</v>
      </c>
      <c r="BG19" s="6" t="str">
        <f t="shared" si="17"/>
        <v>LSA_CORE_RASTER_E_BEGIN_TITO_CR_NOM_LFM_1500_RASTER_BP_6_EXT_RF</v>
      </c>
      <c r="BH19" s="6" t="str">
        <f t="shared" si="17"/>
        <v>LSA_CORE_RASTER_E_BEGIN_TITO_CR_NOM_LFM_1500_RASTER_BP_6_EXT_RF</v>
      </c>
      <c r="BI19" s="6" t="str">
        <f t="shared" si="17"/>
        <v>LSA_CORE_RASTER_E_BEGIN_TITO_CR_NOM_LFM_1500_RASTER_BP_6_EXT_RF</v>
      </c>
    </row>
    <row r="20" spans="1:61" x14ac:dyDescent="0.25">
      <c r="A20" s="6" t="s">
        <v>58</v>
      </c>
      <c r="B20" s="6" t="s">
        <v>12</v>
      </c>
      <c r="C20" s="6" t="str">
        <f>VLOOKUP(B20,templateLookup!A:B,2,0)</f>
        <v>MbistRasterTC</v>
      </c>
      <c r="D20" s="6" t="str">
        <f t="shared" si="13"/>
        <v>LSA_CORE_RASTER_E_BEGIN_TITO_CR_NOM_LFM_1500_RASTER_BP_6_EXT_RF</v>
      </c>
      <c r="E20" s="6" t="s">
        <v>51</v>
      </c>
      <c r="F20" s="6" t="s">
        <v>70</v>
      </c>
      <c r="G20" s="6" t="s">
        <v>219</v>
      </c>
      <c r="H20" s="6" t="s">
        <v>136</v>
      </c>
      <c r="I20" s="6" t="s">
        <v>137</v>
      </c>
      <c r="J20" s="6" t="s">
        <v>1055</v>
      </c>
      <c r="K20" s="6" t="s">
        <v>138</v>
      </c>
      <c r="L20" s="6" t="s">
        <v>139</v>
      </c>
      <c r="M20" s="6">
        <v>1500</v>
      </c>
      <c r="N20" s="6" t="s">
        <v>1084</v>
      </c>
      <c r="O20" s="6" t="s">
        <v>141</v>
      </c>
      <c r="P20" s="6" t="s">
        <v>142</v>
      </c>
      <c r="Q20" s="6" t="s">
        <v>386</v>
      </c>
      <c r="R20" s="6">
        <v>21</v>
      </c>
      <c r="S20" s="6">
        <v>20</v>
      </c>
      <c r="T20" s="6">
        <v>28</v>
      </c>
      <c r="U20">
        <v>1</v>
      </c>
      <c r="V20" s="4" t="b">
        <v>0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 t="s">
        <v>289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f t="shared" si="20"/>
        <v>6</v>
      </c>
      <c r="AY20" s="6">
        <v>1</v>
      </c>
      <c r="AZ20" s="6" t="str">
        <f>$D21</f>
        <v>SSA_CORE_HRY_E_BEGIN_TITO_CR_NOM_LFM_1500_BHRY_BP_7_PMUCS</v>
      </c>
      <c r="BA20" s="6" t="str">
        <f t="shared" ref="BA20" si="26">$D21</f>
        <v>SSA_CORE_HRY_E_BEGIN_TITO_CR_NOM_LFM_1500_BHRY_BP_7_PMUCS</v>
      </c>
      <c r="BB20" s="6" t="str">
        <f t="shared" ref="BA20:BD21" si="27">$D21</f>
        <v>SSA_CORE_HRY_E_BEGIN_TITO_CR_NOM_LFM_1500_BHRY_BP_7_PMUCS</v>
      </c>
      <c r="BC20" s="6" t="str">
        <f t="shared" ref="BC20" si="28">$D21</f>
        <v>SSA_CORE_HRY_E_BEGIN_TITO_CR_NOM_LFM_1500_BHRY_BP_7_PMUCS</v>
      </c>
      <c r="BD20" s="6" t="str">
        <f t="shared" ref="BD20" si="29">$D21</f>
        <v>SSA_CORE_HRY_E_BEGIN_TITO_CR_NOM_LFM_1500_BHRY_BP_7_PMUCS</v>
      </c>
      <c r="BE20" s="6" t="str">
        <f t="shared" ref="BE20" si="30">$D21</f>
        <v>SSA_CORE_HRY_E_BEGIN_TITO_CR_NOM_LFM_1500_BHRY_BP_7_PMUCS</v>
      </c>
      <c r="BF20" s="6"/>
      <c r="BG20" s="6"/>
      <c r="BH20" s="6"/>
      <c r="BI20" s="6"/>
    </row>
    <row r="21" spans="1:61" x14ac:dyDescent="0.25">
      <c r="A21" s="6" t="s">
        <v>58</v>
      </c>
      <c r="B21" s="6" t="s">
        <v>373</v>
      </c>
      <c r="C21" s="6" t="str">
        <f>VLOOKUP(B21,templateLookup!A:B,2,0)</f>
        <v>PrimeMbistVminSearchTestMethod</v>
      </c>
      <c r="D21" s="6" t="str">
        <f t="shared" si="13"/>
        <v>SSA_CORE_HRY_E_BEGIN_TITO_CR_NOM_LFM_1500_BHRY_BP_7_PMUCS</v>
      </c>
      <c r="E21" s="6" t="s">
        <v>50</v>
      </c>
      <c r="F21" s="6" t="s">
        <v>70</v>
      </c>
      <c r="G21" s="6" t="s">
        <v>135</v>
      </c>
      <c r="H21" s="6" t="s">
        <v>136</v>
      </c>
      <c r="I21" s="6" t="s">
        <v>137</v>
      </c>
      <c r="J21" s="6" t="s">
        <v>1055</v>
      </c>
      <c r="K21" s="6" t="s">
        <v>138</v>
      </c>
      <c r="L21" s="6" t="s">
        <v>139</v>
      </c>
      <c r="M21" s="6">
        <v>1500</v>
      </c>
      <c r="N21" s="6" t="s">
        <v>1075</v>
      </c>
      <c r="O21" s="6" t="s">
        <v>141</v>
      </c>
      <c r="P21" s="6" t="s">
        <v>142</v>
      </c>
      <c r="Q21" s="6" t="s">
        <v>393</v>
      </c>
      <c r="R21" s="6">
        <v>61</v>
      </c>
      <c r="S21" s="6">
        <v>20</v>
      </c>
      <c r="T21" s="6">
        <v>29</v>
      </c>
      <c r="U21">
        <v>1</v>
      </c>
      <c r="V21" t="b">
        <v>0</v>
      </c>
      <c r="W21" s="6"/>
      <c r="X21" s="6"/>
      <c r="Y21" s="6" t="s">
        <v>324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 t="s">
        <v>135</v>
      </c>
      <c r="AK21" s="6" t="s">
        <v>996</v>
      </c>
      <c r="AL21" s="6"/>
      <c r="AM21" s="6" t="s">
        <v>272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>
        <f t="shared" si="20"/>
        <v>10</v>
      </c>
      <c r="AY21" s="6" t="s">
        <v>275</v>
      </c>
      <c r="AZ21" s="6" t="str">
        <f t="shared" si="15"/>
        <v>SSA_CORE_HRY_E_BEGIN_TITO_CR_NOM_LFM_1500_BIRA_BISR_BP_7_PMUCS</v>
      </c>
      <c r="BA21" s="6" t="str">
        <f t="shared" si="27"/>
        <v>SSA_CORE_HRY_E_BEGIN_TITO_CR_NOM_LFM_1500_BIRA_BISR_BP_7_PMUCS</v>
      </c>
      <c r="BB21" s="6" t="str">
        <f t="shared" si="27"/>
        <v>SSA_CORE_HRY_E_BEGIN_TITO_CR_NOM_LFM_1500_BIRA_BISR_BP_7_PMUCS</v>
      </c>
      <c r="BC21" s="6" t="str">
        <f t="shared" si="27"/>
        <v>SSA_CORE_HRY_E_BEGIN_TITO_CR_NOM_LFM_1500_BIRA_BISR_BP_7_PMUCS</v>
      </c>
      <c r="BD21" s="6" t="str">
        <f t="shared" si="27"/>
        <v>SSA_CORE_HRY_E_BEGIN_TITO_CR_NOM_LFM_1500_BIRA_BISR_BP_7_PMUCS</v>
      </c>
      <c r="BE21" s="6" t="str">
        <f>$D22</f>
        <v>SSA_CORE_HRY_E_BEGIN_TITO_CR_NOM_LFM_1500_BIRA_BISR_BP_7_PMUCS</v>
      </c>
      <c r="BF21" s="6" t="str">
        <f t="shared" si="17"/>
        <v>SSA_CORE_HRY_E_BEGIN_TITO_CR_NOM_LFM_1500_BIRA_BISR_BP_7_PMUCS</v>
      </c>
      <c r="BG21" s="6" t="str">
        <f t="shared" si="17"/>
        <v>SSA_CORE_HRY_E_BEGIN_TITO_CR_NOM_LFM_1500_BIRA_BISR_BP_7_PMUCS</v>
      </c>
      <c r="BH21" s="6" t="str">
        <f t="shared" si="17"/>
        <v>SSA_CORE_HRY_E_BEGIN_TITO_CR_NOM_LFM_1500_BIRA_BISR_BP_7_PMUCS</v>
      </c>
      <c r="BI21" s="6" t="str">
        <f t="shared" si="17"/>
        <v>SSA_CORE_HRY_E_BEGIN_TITO_CR_NOM_LFM_1500_BIRA_BISR_BP_7_PMUCS</v>
      </c>
    </row>
    <row r="22" spans="1:61" x14ac:dyDescent="0.25">
      <c r="A22" s="6" t="s">
        <v>58</v>
      </c>
      <c r="B22" s="6" t="s">
        <v>373</v>
      </c>
      <c r="C22" s="6" t="str">
        <f>VLOOKUP(B22,templateLookup!A:B,2,0)</f>
        <v>PrimeMbistVminSearchTestMethod</v>
      </c>
      <c r="D22" s="6" t="str">
        <f t="shared" si="13"/>
        <v>SSA_CORE_HRY_E_BEGIN_TITO_CR_NOM_LFM_1500_BIRA_BISR_BP_7_PMUCS</v>
      </c>
      <c r="E22" s="6" t="s">
        <v>50</v>
      </c>
      <c r="F22" s="6" t="s">
        <v>70</v>
      </c>
      <c r="G22" s="6" t="s">
        <v>135</v>
      </c>
      <c r="H22" s="6" t="s">
        <v>136</v>
      </c>
      <c r="I22" s="6" t="s">
        <v>137</v>
      </c>
      <c r="J22" s="6" t="s">
        <v>1055</v>
      </c>
      <c r="K22" s="6" t="s">
        <v>138</v>
      </c>
      <c r="L22" s="6" t="s">
        <v>139</v>
      </c>
      <c r="M22" s="6">
        <v>1500</v>
      </c>
      <c r="N22" s="6" t="s">
        <v>1074</v>
      </c>
      <c r="O22" s="6" t="s">
        <v>141</v>
      </c>
      <c r="P22" s="6" t="s">
        <v>142</v>
      </c>
      <c r="Q22" s="6" t="s">
        <v>394</v>
      </c>
      <c r="R22" s="6">
        <v>61</v>
      </c>
      <c r="S22" s="6">
        <v>20</v>
      </c>
      <c r="T22" s="6">
        <v>30</v>
      </c>
      <c r="U22">
        <v>1</v>
      </c>
      <c r="V22" t="b">
        <v>0</v>
      </c>
      <c r="W22" s="6"/>
      <c r="X22" s="6"/>
      <c r="Y22" s="6" t="s">
        <v>324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 t="s">
        <v>135</v>
      </c>
      <c r="AK22" s="6" t="s">
        <v>996</v>
      </c>
      <c r="AL22" s="6"/>
      <c r="AM22" s="6" t="s">
        <v>272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>
        <f t="shared" si="20"/>
        <v>10</v>
      </c>
      <c r="AY22" s="6" t="s">
        <v>275</v>
      </c>
      <c r="AZ22" s="6" t="str">
        <f t="shared" si="15"/>
        <v>SSA_CORE_RASTER_E_BEGIN_TITO_CR_NOM_LFM_1500_RASTER_BP_7_PMUCS</v>
      </c>
      <c r="BA22" s="6">
        <v>1</v>
      </c>
      <c r="BB22" s="6">
        <v>1</v>
      </c>
      <c r="BC22" s="6">
        <v>1</v>
      </c>
      <c r="BD22" s="6">
        <v>1</v>
      </c>
      <c r="BE22" s="6" t="str">
        <f>$D23</f>
        <v>SSA_CORE_RASTER_E_BEGIN_TITO_CR_NOM_LFM_1500_RASTER_BP_7_PMUCS</v>
      </c>
      <c r="BF22" s="6" t="str">
        <f t="shared" si="17"/>
        <v>SSA_CORE_RASTER_E_BEGIN_TITO_CR_NOM_LFM_1500_RASTER_BP_7_PMUCS</v>
      </c>
      <c r="BG22" s="6" t="str">
        <f t="shared" si="17"/>
        <v>SSA_CORE_RASTER_E_BEGIN_TITO_CR_NOM_LFM_1500_RASTER_BP_7_PMUCS</v>
      </c>
      <c r="BH22" s="6" t="str">
        <f t="shared" si="17"/>
        <v>SSA_CORE_RASTER_E_BEGIN_TITO_CR_NOM_LFM_1500_RASTER_BP_7_PMUCS</v>
      </c>
      <c r="BI22" s="6" t="str">
        <f t="shared" si="17"/>
        <v>SSA_CORE_RASTER_E_BEGIN_TITO_CR_NOM_LFM_1500_RASTER_BP_7_PMUCS</v>
      </c>
    </row>
    <row r="23" spans="1:61" x14ac:dyDescent="0.25">
      <c r="A23" s="6" t="s">
        <v>58</v>
      </c>
      <c r="B23" s="6" t="s">
        <v>12</v>
      </c>
      <c r="C23" s="6" t="str">
        <f>VLOOKUP(B23,templateLookup!A:B,2,0)</f>
        <v>MbistRasterTC</v>
      </c>
      <c r="D23" s="6" t="str">
        <f t="shared" si="13"/>
        <v>SSA_CORE_RASTER_E_BEGIN_TITO_CR_NOM_LFM_1500_RASTER_BP_7_PMUCS</v>
      </c>
      <c r="E23" s="6" t="s">
        <v>50</v>
      </c>
      <c r="F23" s="6" t="s">
        <v>70</v>
      </c>
      <c r="G23" s="6" t="s">
        <v>219</v>
      </c>
      <c r="H23" s="6" t="s">
        <v>136</v>
      </c>
      <c r="I23" s="6" t="s">
        <v>137</v>
      </c>
      <c r="J23" s="6" t="s">
        <v>1055</v>
      </c>
      <c r="K23" s="6" t="s">
        <v>138</v>
      </c>
      <c r="L23" s="6" t="s">
        <v>139</v>
      </c>
      <c r="M23" s="6">
        <v>1500</v>
      </c>
      <c r="N23" s="6" t="s">
        <v>1073</v>
      </c>
      <c r="O23" s="6" t="s">
        <v>141</v>
      </c>
      <c r="P23" s="6" t="s">
        <v>142</v>
      </c>
      <c r="Q23" s="6" t="s">
        <v>386</v>
      </c>
      <c r="R23" s="6">
        <v>61</v>
      </c>
      <c r="S23" s="6">
        <v>20</v>
      </c>
      <c r="T23" s="6">
        <v>31</v>
      </c>
      <c r="U23">
        <v>1</v>
      </c>
      <c r="V23" s="4" t="b">
        <v>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 t="s">
        <v>272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>
        <f t="shared" si="20"/>
        <v>6</v>
      </c>
      <c r="AY23" s="6">
        <v>1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/>
      <c r="BG23" s="6"/>
      <c r="BH23" s="6"/>
      <c r="BI23" s="6"/>
    </row>
    <row r="24" spans="1:61" x14ac:dyDescent="0.25">
      <c r="A24" s="16" t="s">
        <v>58</v>
      </c>
      <c r="B24" s="16" t="s">
        <v>6</v>
      </c>
      <c r="C24" s="16" t="str">
        <f>VLOOKUP(B24,templateLookup!A:B,2,0)</f>
        <v>COMPOSITE</v>
      </c>
      <c r="D24" s="16"/>
      <c r="E24" s="16"/>
      <c r="F24" s="16" t="s">
        <v>70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x14ac:dyDescent="0.25">
      <c r="A25" s="16" t="s">
        <v>58</v>
      </c>
      <c r="B25" s="16" t="s">
        <v>5</v>
      </c>
      <c r="C25" s="16" t="str">
        <f>VLOOKUP(B25,templateLookup!A:B,2,0)</f>
        <v>COMPOSITE</v>
      </c>
      <c r="D25" s="16" t="s">
        <v>113</v>
      </c>
      <c r="E25" s="16"/>
      <c r="F25" s="16" t="s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>
        <f t="shared" ref="AX25:AX29" si="31">COUNTA(AZ25:BI25)</f>
        <v>2</v>
      </c>
      <c r="AY25" s="16" t="s">
        <v>134</v>
      </c>
      <c r="AZ25" s="16" t="str">
        <f>D32</f>
        <v>POSTREPAIR</v>
      </c>
      <c r="BA25" s="16" t="str">
        <f>D32</f>
        <v>POSTREPAIR</v>
      </c>
      <c r="BB25" s="16"/>
      <c r="BC25" s="16"/>
      <c r="BD25" s="16"/>
      <c r="BE25" s="16"/>
      <c r="BF25" s="16"/>
      <c r="BG25" s="16"/>
      <c r="BH25" s="16"/>
      <c r="BI25" s="16"/>
    </row>
    <row r="26" spans="1:61" x14ac:dyDescent="0.25">
      <c r="A26" s="17" t="s">
        <v>58</v>
      </c>
      <c r="B26" s="17" t="s">
        <v>41</v>
      </c>
      <c r="C26" s="17" t="str">
        <f>VLOOKUP(B26,templateLookup!A:B,2,0)</f>
        <v>iCScreenTest</v>
      </c>
      <c r="D26" s="17" t="str">
        <f t="shared" ref="D26:D30" si="32">E26&amp;"_"&amp;F26&amp;"_"&amp;G26&amp;"_"&amp;H26&amp;"_"&amp;A26&amp;"_"&amp;I26&amp;"_"&amp;J26&amp;"_"&amp;K26&amp;"_"&amp;L26&amp;"_"&amp;M26&amp;"_"&amp;N26</f>
        <v>ALL_CORE_SCREEN_E_BEGIN_TITO_CR_NOM_LFM_1500_JOIN_BISR</v>
      </c>
      <c r="E26" s="17" t="s">
        <v>53</v>
      </c>
      <c r="F26" s="17" t="s">
        <v>70</v>
      </c>
      <c r="G26" s="17" t="s">
        <v>326</v>
      </c>
      <c r="H26" s="17" t="s">
        <v>136</v>
      </c>
      <c r="I26" s="17" t="s">
        <v>137</v>
      </c>
      <c r="J26" s="17" t="s">
        <v>1055</v>
      </c>
      <c r="K26" s="17" t="s">
        <v>138</v>
      </c>
      <c r="L26" s="17" t="s">
        <v>139</v>
      </c>
      <c r="M26" s="17">
        <v>1500</v>
      </c>
      <c r="N26" s="18" t="s">
        <v>327</v>
      </c>
      <c r="O26" s="17" t="s">
        <v>141</v>
      </c>
      <c r="P26" s="17" t="s">
        <v>142</v>
      </c>
      <c r="Q26" s="17" t="s">
        <v>395</v>
      </c>
      <c r="R26" s="17">
        <v>61</v>
      </c>
      <c r="S26" s="17">
        <v>20</v>
      </c>
      <c r="T26" s="17">
        <v>100</v>
      </c>
      <c r="U26">
        <v>-1</v>
      </c>
      <c r="V26" t="b">
        <v>0</v>
      </c>
      <c r="W26" s="17"/>
      <c r="X26" s="17"/>
      <c r="Y26" s="17"/>
      <c r="Z26" s="18"/>
      <c r="AA26" s="18"/>
      <c r="AB26" s="17"/>
      <c r="AC26" s="17"/>
      <c r="AD26" s="17"/>
      <c r="AE26" s="17"/>
      <c r="AF26" s="17"/>
      <c r="AG26" s="17" t="s">
        <v>396</v>
      </c>
      <c r="AH26" s="17" t="s">
        <v>397</v>
      </c>
      <c r="AI26" s="17"/>
      <c r="AJ26" s="17"/>
      <c r="AK26" s="17"/>
      <c r="AL26" s="17"/>
      <c r="AM26" s="17" t="s">
        <v>272</v>
      </c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>
        <f t="shared" ref="AX26" si="33">COUNTA(AZ26:BI26)</f>
        <v>3</v>
      </c>
      <c r="AY26" s="17">
        <v>1</v>
      </c>
      <c r="AZ26" s="17" t="str">
        <f t="shared" ref="AZ26:BB28" si="34">$D27</f>
        <v>ALL_CORE_VFDM_E_BEGIN_TITO_CR_NOM_LFM_1500_VFDM_ALL</v>
      </c>
      <c r="BA26" s="17" t="str">
        <f t="shared" si="34"/>
        <v>ALL_CORE_VFDM_E_BEGIN_TITO_CR_NOM_LFM_1500_VFDM_ALL</v>
      </c>
      <c r="BB26" s="17" t="str">
        <f t="shared" si="34"/>
        <v>ALL_CORE_VFDM_E_BEGIN_TITO_CR_NOM_LFM_1500_VFDM_ALL</v>
      </c>
      <c r="BC26" s="17"/>
      <c r="BD26" s="17"/>
      <c r="BE26" s="17"/>
      <c r="BF26" s="17"/>
      <c r="BG26" s="17"/>
      <c r="BH26" s="17"/>
      <c r="BI26" s="17"/>
    </row>
    <row r="27" spans="1:61" x14ac:dyDescent="0.25">
      <c r="A27" s="17" t="s">
        <v>58</v>
      </c>
      <c r="B27" s="17" t="s">
        <v>31</v>
      </c>
      <c r="C27" s="17" t="str">
        <f>VLOOKUP(B27,templateLookup!A:B,2,0)</f>
        <v>iCVFDMTest</v>
      </c>
      <c r="D27" s="17" t="str">
        <f t="shared" si="32"/>
        <v>ALL_CORE_VFDM_E_BEGIN_TITO_CR_NOM_LFM_1500_VFDM_ALL</v>
      </c>
      <c r="E27" s="17" t="s">
        <v>53</v>
      </c>
      <c r="F27" s="17" t="s">
        <v>70</v>
      </c>
      <c r="G27" s="17" t="s">
        <v>113</v>
      </c>
      <c r="H27" s="17" t="s">
        <v>136</v>
      </c>
      <c r="I27" s="17" t="s">
        <v>137</v>
      </c>
      <c r="J27" s="17" t="s">
        <v>1055</v>
      </c>
      <c r="K27" s="17" t="s">
        <v>138</v>
      </c>
      <c r="L27" s="17" t="s">
        <v>139</v>
      </c>
      <c r="M27" s="17">
        <v>1500</v>
      </c>
      <c r="N27" s="18" t="s">
        <v>398</v>
      </c>
      <c r="O27" s="17" t="s">
        <v>141</v>
      </c>
      <c r="P27" s="17" t="s">
        <v>142</v>
      </c>
      <c r="Q27" s="17" t="s">
        <v>395</v>
      </c>
      <c r="R27" s="17">
        <v>61</v>
      </c>
      <c r="S27" s="17">
        <v>20</v>
      </c>
      <c r="T27" s="17">
        <v>101</v>
      </c>
      <c r="U27" s="8">
        <v>-1</v>
      </c>
      <c r="V27" s="8" t="b">
        <v>0</v>
      </c>
      <c r="W27" s="17"/>
      <c r="X27" s="17"/>
      <c r="Y27" s="17"/>
      <c r="Z27" s="18" t="s">
        <v>1062</v>
      </c>
      <c r="AA27" s="17" t="s">
        <v>998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 t="s">
        <v>272</v>
      </c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>
        <f t="shared" si="31"/>
        <v>3</v>
      </c>
      <c r="AY27" s="17" t="s">
        <v>134</v>
      </c>
      <c r="AZ27" s="17" t="str">
        <f t="shared" si="34"/>
        <v>ALL_CORE_UF_E_BEGIN_TITO_CR_NOM_LFM_1500_VFDM_UF</v>
      </c>
      <c r="BA27" s="17" t="str">
        <f t="shared" si="34"/>
        <v>ALL_CORE_UF_E_BEGIN_TITO_CR_NOM_LFM_1500_VFDM_UF</v>
      </c>
      <c r="BB27" s="17">
        <v>1</v>
      </c>
      <c r="BC27" s="17"/>
      <c r="BD27" s="17"/>
      <c r="BE27" s="17"/>
      <c r="BF27" s="17"/>
      <c r="BG27" s="17"/>
      <c r="BH27" s="17"/>
      <c r="BI27" s="17"/>
    </row>
    <row r="28" spans="1:61" x14ac:dyDescent="0.25">
      <c r="A28" s="17" t="s">
        <v>58</v>
      </c>
      <c r="B28" s="17" t="s">
        <v>29</v>
      </c>
      <c r="C28" s="17" t="str">
        <f>VLOOKUP(B28,templateLookup!A:B,2,0)</f>
        <v>iCUserFuncTest</v>
      </c>
      <c r="D28" s="17" t="str">
        <f t="shared" si="32"/>
        <v>ALL_CORE_UF_E_BEGIN_TITO_CR_NOM_LFM_1500_VFDM_UF</v>
      </c>
      <c r="E28" s="17" t="s">
        <v>53</v>
      </c>
      <c r="F28" s="17" t="s">
        <v>70</v>
      </c>
      <c r="G28" s="17" t="s">
        <v>175</v>
      </c>
      <c r="H28" s="17" t="s">
        <v>136</v>
      </c>
      <c r="I28" s="17" t="s">
        <v>137</v>
      </c>
      <c r="J28" s="17" t="s">
        <v>1055</v>
      </c>
      <c r="K28" s="17" t="s">
        <v>138</v>
      </c>
      <c r="L28" s="17" t="s">
        <v>139</v>
      </c>
      <c r="M28" s="17">
        <v>1500</v>
      </c>
      <c r="N28" s="17" t="s">
        <v>330</v>
      </c>
      <c r="O28" s="17" t="s">
        <v>141</v>
      </c>
      <c r="P28" s="17" t="s">
        <v>142</v>
      </c>
      <c r="Q28" s="17" t="s">
        <v>395</v>
      </c>
      <c r="R28" s="17">
        <v>21</v>
      </c>
      <c r="S28" s="17">
        <v>20</v>
      </c>
      <c r="T28" s="17">
        <v>102</v>
      </c>
      <c r="U28">
        <v>-1</v>
      </c>
      <c r="V28" t="b">
        <v>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 t="s">
        <v>272</v>
      </c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>
        <f t="shared" si="31"/>
        <v>3</v>
      </c>
      <c r="AY28" s="17" t="s">
        <v>134</v>
      </c>
      <c r="AZ28" s="17" t="str">
        <f t="shared" si="34"/>
        <v>ALL_CORE_FUSECONFIG_E_BEGIN_TITO_CR_NOM_LFM_1500_REPAIR</v>
      </c>
      <c r="BA28" s="17" t="str">
        <f t="shared" si="34"/>
        <v>ALL_CORE_FUSECONFIG_E_BEGIN_TITO_CR_NOM_LFM_1500_REPAIR</v>
      </c>
      <c r="BB28" s="17" t="str">
        <f t="shared" si="34"/>
        <v>ALL_CORE_FUSECONFIG_E_BEGIN_TITO_CR_NOM_LFM_1500_REPAIR</v>
      </c>
      <c r="BC28" s="17"/>
      <c r="BD28" s="17"/>
      <c r="BE28" s="17"/>
      <c r="BF28" s="17"/>
      <c r="BG28" s="17"/>
      <c r="BH28" s="17"/>
      <c r="BI28" s="17"/>
    </row>
    <row r="29" spans="1:61" x14ac:dyDescent="0.25">
      <c r="A29" s="17" t="s">
        <v>58</v>
      </c>
      <c r="B29" s="17" t="s">
        <v>15</v>
      </c>
      <c r="C29" s="17" t="str">
        <f>VLOOKUP(B29,templateLookup!A:B,2,0)</f>
        <v>PrimePatConfigTestMethod</v>
      </c>
      <c r="D29" s="17" t="str">
        <f t="shared" si="32"/>
        <v>ALL_CORE_FUSECONFIG_E_BEGIN_TITO_CR_NOM_LFM_1500_REPAIR</v>
      </c>
      <c r="E29" s="17" t="s">
        <v>53</v>
      </c>
      <c r="F29" s="17" t="s">
        <v>70</v>
      </c>
      <c r="G29" s="17" t="s">
        <v>399</v>
      </c>
      <c r="H29" s="17" t="s">
        <v>136</v>
      </c>
      <c r="I29" s="17" t="s">
        <v>137</v>
      </c>
      <c r="J29" s="17" t="s">
        <v>1055</v>
      </c>
      <c r="K29" s="17" t="s">
        <v>138</v>
      </c>
      <c r="L29" s="17" t="s">
        <v>139</v>
      </c>
      <c r="M29" s="17">
        <v>1500</v>
      </c>
      <c r="N29" s="17" t="s">
        <v>152</v>
      </c>
      <c r="O29" s="17" t="s">
        <v>141</v>
      </c>
      <c r="P29" s="17" t="s">
        <v>142</v>
      </c>
      <c r="Q29" s="17" t="s">
        <v>395</v>
      </c>
      <c r="R29" s="17">
        <v>21</v>
      </c>
      <c r="S29" s="17">
        <v>20</v>
      </c>
      <c r="T29" s="17">
        <v>103</v>
      </c>
      <c r="U29">
        <v>-1</v>
      </c>
      <c r="V29" t="b">
        <v>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 t="s">
        <v>400</v>
      </c>
      <c r="AJ29" s="17"/>
      <c r="AK29" s="17"/>
      <c r="AL29" s="17"/>
      <c r="AM29" s="17" t="s">
        <v>272</v>
      </c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>
        <f t="shared" si="31"/>
        <v>3</v>
      </c>
      <c r="AY29" s="17" t="s">
        <v>134</v>
      </c>
      <c r="AZ29" s="17" t="str">
        <f>$D30</f>
        <v>SSA_CORE_AUX_E_BEGIN_TITO_CR_NOM_LFM_1500_MLC_SRAM_SAMPLER_FAIL</v>
      </c>
      <c r="BA29" s="17" t="str">
        <f>$D30</f>
        <v>SSA_CORE_AUX_E_BEGIN_TITO_CR_NOM_LFM_1500_MLC_SRAM_SAMPLER_FAIL</v>
      </c>
      <c r="BB29" s="17" t="str">
        <f>$D30</f>
        <v>SSA_CORE_AUX_E_BEGIN_TITO_CR_NOM_LFM_1500_MLC_SRAM_SAMPLER_FAIL</v>
      </c>
      <c r="BC29" s="17"/>
      <c r="BD29" s="17"/>
      <c r="BE29" s="17"/>
      <c r="BF29" s="17"/>
      <c r="BG29" s="17"/>
      <c r="BH29" s="17"/>
      <c r="BI29" s="17"/>
    </row>
    <row r="30" spans="1:61" x14ac:dyDescent="0.25">
      <c r="A30" s="17" t="s">
        <v>58</v>
      </c>
      <c r="B30" s="17" t="s">
        <v>39</v>
      </c>
      <c r="C30" s="17" t="s">
        <v>40</v>
      </c>
      <c r="D30" s="17" t="str">
        <f t="shared" si="32"/>
        <v>SSA_CORE_AUX_E_BEGIN_TITO_CR_NOM_LFM_1500_MLC_SRAM_SAMPLER_FAIL</v>
      </c>
      <c r="E30" s="17" t="s">
        <v>50</v>
      </c>
      <c r="F30" s="17" t="s">
        <v>70</v>
      </c>
      <c r="G30" s="17" t="s">
        <v>179</v>
      </c>
      <c r="H30" s="17" t="s">
        <v>136</v>
      </c>
      <c r="I30" s="17" t="s">
        <v>137</v>
      </c>
      <c r="J30" s="17" t="s">
        <v>1055</v>
      </c>
      <c r="K30" s="17" t="s">
        <v>138</v>
      </c>
      <c r="L30" s="17" t="s">
        <v>139</v>
      </c>
      <c r="M30" s="17">
        <v>1500</v>
      </c>
      <c r="N30" s="17" t="s">
        <v>401</v>
      </c>
      <c r="O30" s="17" t="s">
        <v>141</v>
      </c>
      <c r="P30" s="17" t="s">
        <v>142</v>
      </c>
      <c r="Q30" s="17" t="s">
        <v>402</v>
      </c>
      <c r="R30" s="17">
        <v>21</v>
      </c>
      <c r="S30" s="17">
        <v>20</v>
      </c>
      <c r="T30" s="17">
        <v>160</v>
      </c>
      <c r="U30" s="8">
        <v>-1</v>
      </c>
      <c r="V30" t="b">
        <v>0</v>
      </c>
      <c r="W30" s="17"/>
      <c r="X30" s="17"/>
      <c r="Y30" s="17"/>
      <c r="Z30" s="17"/>
      <c r="AA30" s="17"/>
      <c r="AB30" s="17" t="s">
        <v>999</v>
      </c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 t="s">
        <v>272</v>
      </c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>
        <f t="shared" ref="AX30" si="35">COUNTA(AZ30:BI30)</f>
        <v>3</v>
      </c>
      <c r="AY30" s="17">
        <v>1</v>
      </c>
      <c r="AZ30" s="17">
        <v>1</v>
      </c>
      <c r="BA30" s="17">
        <v>1</v>
      </c>
      <c r="BB30" s="17">
        <v>1</v>
      </c>
      <c r="BC30" s="17"/>
      <c r="BD30" s="17"/>
      <c r="BE30" s="17"/>
      <c r="BF30" s="17"/>
      <c r="BG30" s="17"/>
      <c r="BH30" s="17"/>
      <c r="BI30" s="17"/>
    </row>
    <row r="31" spans="1:61" x14ac:dyDescent="0.25">
      <c r="A31" s="16" t="s">
        <v>58</v>
      </c>
      <c r="B31" s="16" t="s">
        <v>6</v>
      </c>
      <c r="C31" s="16" t="str">
        <f>VLOOKUP(B31,templateLookup!A:B,2,0)</f>
        <v>COMPOSITE</v>
      </c>
      <c r="D31" s="16"/>
      <c r="E31" s="16"/>
      <c r="F31" s="16" t="s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6"/>
      <c r="T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x14ac:dyDescent="0.25">
      <c r="A32" s="16" t="s">
        <v>58</v>
      </c>
      <c r="B32" s="16" t="s">
        <v>5</v>
      </c>
      <c r="C32" s="16" t="str">
        <f>VLOOKUP(B32,templateLookup!A:B,2,0)</f>
        <v>COMPOSITE</v>
      </c>
      <c r="D32" s="16" t="s">
        <v>403</v>
      </c>
      <c r="E32" s="16"/>
      <c r="F32" s="16" t="s">
        <v>70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>
        <f>COUNTA(AZ32:BI32)</f>
        <v>2</v>
      </c>
      <c r="AY32" s="16" t="s">
        <v>134</v>
      </c>
      <c r="AZ32" s="16">
        <v>1</v>
      </c>
      <c r="BA32" s="16">
        <v>1</v>
      </c>
      <c r="BB32" s="16"/>
      <c r="BC32" s="16"/>
      <c r="BD32" s="16"/>
      <c r="BE32" s="16"/>
      <c r="BF32" s="16"/>
      <c r="BG32" s="16"/>
      <c r="BH32" s="16"/>
      <c r="BI32" s="16"/>
    </row>
    <row r="33" spans="1:61" x14ac:dyDescent="0.25">
      <c r="A33" s="19" t="s">
        <v>58</v>
      </c>
      <c r="B33" s="19" t="s">
        <v>373</v>
      </c>
      <c r="C33" s="19" t="str">
        <f>VLOOKUP(B33,templateLookup!A:B,2,0)</f>
        <v>PrimeMbistVminSearchTestMethod</v>
      </c>
      <c r="D33" s="19" t="str">
        <f t="shared" ref="D33:D36" si="36">E33&amp;"_"&amp;F33&amp;"_"&amp;G33&amp;"_"&amp;H33&amp;"_"&amp;A33&amp;"_"&amp;I33&amp;"_"&amp;J33&amp;"_"&amp;K33&amp;"_"&amp;L33&amp;"_"&amp;M33&amp;"_"&amp;N33</f>
        <v>LSA_CORE_HRY_E_BEGIN_TITO_CR_NOM_LFM_1500_POSTHRY_BP_3</v>
      </c>
      <c r="E33" s="19" t="s">
        <v>51</v>
      </c>
      <c r="F33" s="19" t="s">
        <v>70</v>
      </c>
      <c r="G33" s="19" t="s">
        <v>135</v>
      </c>
      <c r="H33" s="19" t="s">
        <v>136</v>
      </c>
      <c r="I33" s="19" t="s">
        <v>137</v>
      </c>
      <c r="J33" s="19" t="s">
        <v>1055</v>
      </c>
      <c r="K33" s="19" t="s">
        <v>138</v>
      </c>
      <c r="L33" s="19" t="s">
        <v>139</v>
      </c>
      <c r="M33" s="19">
        <v>1500</v>
      </c>
      <c r="N33" s="19" t="s">
        <v>404</v>
      </c>
      <c r="O33" s="19" t="s">
        <v>141</v>
      </c>
      <c r="P33" s="19" t="s">
        <v>142</v>
      </c>
      <c r="Q33" s="19" t="s">
        <v>384</v>
      </c>
      <c r="R33" s="19">
        <v>61</v>
      </c>
      <c r="S33" s="19">
        <v>20</v>
      </c>
      <c r="T33" s="19">
        <v>141</v>
      </c>
      <c r="U33" s="8">
        <v>-1</v>
      </c>
      <c r="V33" t="b">
        <v>0</v>
      </c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 t="s">
        <v>337</v>
      </c>
      <c r="AK33" s="19" t="s">
        <v>996</v>
      </c>
      <c r="AL33" s="19"/>
      <c r="AM33" s="19" t="s">
        <v>272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>
        <f t="shared" ref="AX33:AX36" si="37">COUNTA(AZ33:BI33)</f>
        <v>10</v>
      </c>
      <c r="AY33" s="19" t="s">
        <v>275</v>
      </c>
      <c r="AZ33" s="19" t="str">
        <f>$D34</f>
        <v>SSA_CORE_HRY_E_BEGIN_TITO_CR_NOM_LFM_1500_POSTHRY_BP_4_5</v>
      </c>
      <c r="BA33" s="19" t="str">
        <f t="shared" ref="BA33:BI33" si="38">$D34</f>
        <v>SSA_CORE_HRY_E_BEGIN_TITO_CR_NOM_LFM_1500_POSTHRY_BP_4_5</v>
      </c>
      <c r="BB33" s="19" t="str">
        <f t="shared" si="38"/>
        <v>SSA_CORE_HRY_E_BEGIN_TITO_CR_NOM_LFM_1500_POSTHRY_BP_4_5</v>
      </c>
      <c r="BC33" s="19" t="str">
        <f t="shared" si="38"/>
        <v>SSA_CORE_HRY_E_BEGIN_TITO_CR_NOM_LFM_1500_POSTHRY_BP_4_5</v>
      </c>
      <c r="BD33" s="19" t="str">
        <f t="shared" si="38"/>
        <v>SSA_CORE_HRY_E_BEGIN_TITO_CR_NOM_LFM_1500_POSTHRY_BP_4_5</v>
      </c>
      <c r="BE33" s="19" t="str">
        <f t="shared" si="38"/>
        <v>SSA_CORE_HRY_E_BEGIN_TITO_CR_NOM_LFM_1500_POSTHRY_BP_4_5</v>
      </c>
      <c r="BF33" s="19" t="str">
        <f t="shared" si="38"/>
        <v>SSA_CORE_HRY_E_BEGIN_TITO_CR_NOM_LFM_1500_POSTHRY_BP_4_5</v>
      </c>
      <c r="BG33" s="19" t="str">
        <f t="shared" si="38"/>
        <v>SSA_CORE_HRY_E_BEGIN_TITO_CR_NOM_LFM_1500_POSTHRY_BP_4_5</v>
      </c>
      <c r="BH33" s="19" t="str">
        <f t="shared" si="38"/>
        <v>SSA_CORE_HRY_E_BEGIN_TITO_CR_NOM_LFM_1500_POSTHRY_BP_4_5</v>
      </c>
      <c r="BI33" s="19" t="str">
        <f t="shared" si="38"/>
        <v>SSA_CORE_HRY_E_BEGIN_TITO_CR_NOM_LFM_1500_POSTHRY_BP_4_5</v>
      </c>
    </row>
    <row r="34" spans="1:61" x14ac:dyDescent="0.25">
      <c r="A34" s="19" t="s">
        <v>58</v>
      </c>
      <c r="B34" s="19" t="s">
        <v>373</v>
      </c>
      <c r="C34" s="19" t="str">
        <f>VLOOKUP(B34,templateLookup!A:B,2,0)</f>
        <v>PrimeMbistVminSearchTestMethod</v>
      </c>
      <c r="D34" s="19" t="str">
        <f t="shared" si="36"/>
        <v>SSA_CORE_HRY_E_BEGIN_TITO_CR_NOM_LFM_1500_POSTHRY_BP_4_5</v>
      </c>
      <c r="E34" s="19" t="s">
        <v>50</v>
      </c>
      <c r="F34" s="19" t="s">
        <v>70</v>
      </c>
      <c r="G34" s="19" t="s">
        <v>135</v>
      </c>
      <c r="H34" s="19" t="s">
        <v>136</v>
      </c>
      <c r="I34" s="19" t="s">
        <v>137</v>
      </c>
      <c r="J34" s="19" t="s">
        <v>1055</v>
      </c>
      <c r="K34" s="19" t="s">
        <v>138</v>
      </c>
      <c r="L34" s="19" t="s">
        <v>139</v>
      </c>
      <c r="M34" s="19">
        <v>1500</v>
      </c>
      <c r="N34" s="19" t="s">
        <v>405</v>
      </c>
      <c r="O34" s="19" t="s">
        <v>141</v>
      </c>
      <c r="P34" s="19" t="s">
        <v>142</v>
      </c>
      <c r="Q34" s="19" t="s">
        <v>387</v>
      </c>
      <c r="R34" s="19">
        <v>61</v>
      </c>
      <c r="S34" s="19">
        <v>20</v>
      </c>
      <c r="T34" s="19">
        <v>142</v>
      </c>
      <c r="U34">
        <v>-1</v>
      </c>
      <c r="V34" t="b">
        <v>0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 t="s">
        <v>337</v>
      </c>
      <c r="AK34" s="19" t="s">
        <v>996</v>
      </c>
      <c r="AL34" s="19"/>
      <c r="AM34" s="19" t="s">
        <v>272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>
        <f t="shared" si="37"/>
        <v>10</v>
      </c>
      <c r="AY34" s="19" t="s">
        <v>275</v>
      </c>
      <c r="AZ34" s="19" t="str">
        <f>$D35</f>
        <v>LSA_CORE_HRY_E_BEGIN_TITO_CR_NOM_LFM_1500_POSTHRY_BP_6</v>
      </c>
      <c r="BA34" s="19" t="str">
        <f t="shared" ref="BA34:BA35" si="39">$D35</f>
        <v>LSA_CORE_HRY_E_BEGIN_TITO_CR_NOM_LFM_1500_POSTHRY_BP_6</v>
      </c>
      <c r="BB34" s="19" t="str">
        <f t="shared" ref="BB34:BB35" si="40">$D35</f>
        <v>LSA_CORE_HRY_E_BEGIN_TITO_CR_NOM_LFM_1500_POSTHRY_BP_6</v>
      </c>
      <c r="BC34" s="19" t="str">
        <f t="shared" ref="BC34:BC35" si="41">$D35</f>
        <v>LSA_CORE_HRY_E_BEGIN_TITO_CR_NOM_LFM_1500_POSTHRY_BP_6</v>
      </c>
      <c r="BD34" s="19" t="str">
        <f t="shared" ref="BD34:BD35" si="42">$D35</f>
        <v>LSA_CORE_HRY_E_BEGIN_TITO_CR_NOM_LFM_1500_POSTHRY_BP_6</v>
      </c>
      <c r="BE34" s="19" t="str">
        <f t="shared" ref="BE34:BE35" si="43">$D35</f>
        <v>LSA_CORE_HRY_E_BEGIN_TITO_CR_NOM_LFM_1500_POSTHRY_BP_6</v>
      </c>
      <c r="BF34" s="19" t="str">
        <f t="shared" ref="BF34:BF35" si="44">$D35</f>
        <v>LSA_CORE_HRY_E_BEGIN_TITO_CR_NOM_LFM_1500_POSTHRY_BP_6</v>
      </c>
      <c r="BG34" s="19" t="str">
        <f t="shared" ref="BG34:BG35" si="45">$D35</f>
        <v>LSA_CORE_HRY_E_BEGIN_TITO_CR_NOM_LFM_1500_POSTHRY_BP_6</v>
      </c>
      <c r="BH34" s="19" t="str">
        <f t="shared" ref="BH34:BH35" si="46">$D35</f>
        <v>LSA_CORE_HRY_E_BEGIN_TITO_CR_NOM_LFM_1500_POSTHRY_BP_6</v>
      </c>
      <c r="BI34" s="19" t="str">
        <f t="shared" ref="BI34:BI35" si="47">$D35</f>
        <v>LSA_CORE_HRY_E_BEGIN_TITO_CR_NOM_LFM_1500_POSTHRY_BP_6</v>
      </c>
    </row>
    <row r="35" spans="1:61" x14ac:dyDescent="0.25">
      <c r="A35" s="19" t="s">
        <v>58</v>
      </c>
      <c r="B35" s="19" t="s">
        <v>373</v>
      </c>
      <c r="C35" s="19" t="str">
        <f>VLOOKUP(B35,templateLookup!A:B,2,0)</f>
        <v>PrimeMbistVminSearchTestMethod</v>
      </c>
      <c r="D35" s="19" t="str">
        <f t="shared" si="36"/>
        <v>LSA_CORE_HRY_E_BEGIN_TITO_CR_NOM_LFM_1500_POSTHRY_BP_6</v>
      </c>
      <c r="E35" s="19" t="s">
        <v>51</v>
      </c>
      <c r="F35" s="19" t="s">
        <v>70</v>
      </c>
      <c r="G35" s="19" t="s">
        <v>135</v>
      </c>
      <c r="H35" s="19" t="s">
        <v>136</v>
      </c>
      <c r="I35" s="19" t="s">
        <v>137</v>
      </c>
      <c r="J35" s="19" t="s">
        <v>1055</v>
      </c>
      <c r="K35" s="19" t="s">
        <v>138</v>
      </c>
      <c r="L35" s="19" t="s">
        <v>139</v>
      </c>
      <c r="M35" s="19">
        <v>1500</v>
      </c>
      <c r="N35" s="19" t="s">
        <v>406</v>
      </c>
      <c r="O35" s="19" t="s">
        <v>141</v>
      </c>
      <c r="P35" s="19" t="s">
        <v>142</v>
      </c>
      <c r="Q35" s="19" t="s">
        <v>390</v>
      </c>
      <c r="R35" s="19">
        <v>61</v>
      </c>
      <c r="S35" s="19">
        <v>20</v>
      </c>
      <c r="T35" s="19">
        <v>143</v>
      </c>
      <c r="U35">
        <v>1</v>
      </c>
      <c r="V35" t="b">
        <v>0</v>
      </c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 t="s">
        <v>337</v>
      </c>
      <c r="AK35" s="19" t="s">
        <v>996</v>
      </c>
      <c r="AL35" s="19"/>
      <c r="AM35" s="19" t="s">
        <v>272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>
        <f t="shared" si="37"/>
        <v>10</v>
      </c>
      <c r="AY35" s="19" t="s">
        <v>275</v>
      </c>
      <c r="AZ35" s="19" t="str">
        <f>$D36</f>
        <v>SSA_CORE_HRY_E_BEGIN_TITO_CR_NOM_LFM_1500_POSTHRY_BP_7</v>
      </c>
      <c r="BA35" s="19" t="str">
        <f t="shared" si="39"/>
        <v>SSA_CORE_HRY_E_BEGIN_TITO_CR_NOM_LFM_1500_POSTHRY_BP_7</v>
      </c>
      <c r="BB35" s="19" t="str">
        <f t="shared" si="40"/>
        <v>SSA_CORE_HRY_E_BEGIN_TITO_CR_NOM_LFM_1500_POSTHRY_BP_7</v>
      </c>
      <c r="BC35" s="19" t="str">
        <f t="shared" si="41"/>
        <v>SSA_CORE_HRY_E_BEGIN_TITO_CR_NOM_LFM_1500_POSTHRY_BP_7</v>
      </c>
      <c r="BD35" s="19" t="str">
        <f t="shared" si="42"/>
        <v>SSA_CORE_HRY_E_BEGIN_TITO_CR_NOM_LFM_1500_POSTHRY_BP_7</v>
      </c>
      <c r="BE35" s="19" t="str">
        <f t="shared" si="43"/>
        <v>SSA_CORE_HRY_E_BEGIN_TITO_CR_NOM_LFM_1500_POSTHRY_BP_7</v>
      </c>
      <c r="BF35" s="19" t="str">
        <f t="shared" si="44"/>
        <v>SSA_CORE_HRY_E_BEGIN_TITO_CR_NOM_LFM_1500_POSTHRY_BP_7</v>
      </c>
      <c r="BG35" s="19" t="str">
        <f t="shared" si="45"/>
        <v>SSA_CORE_HRY_E_BEGIN_TITO_CR_NOM_LFM_1500_POSTHRY_BP_7</v>
      </c>
      <c r="BH35" s="19" t="str">
        <f t="shared" si="46"/>
        <v>SSA_CORE_HRY_E_BEGIN_TITO_CR_NOM_LFM_1500_POSTHRY_BP_7</v>
      </c>
      <c r="BI35" s="19" t="str">
        <f t="shared" si="47"/>
        <v>SSA_CORE_HRY_E_BEGIN_TITO_CR_NOM_LFM_1500_POSTHRY_BP_7</v>
      </c>
    </row>
    <row r="36" spans="1:61" x14ac:dyDescent="0.25">
      <c r="A36" s="19" t="s">
        <v>58</v>
      </c>
      <c r="B36" s="19" t="s">
        <v>373</v>
      </c>
      <c r="C36" s="19" t="str">
        <f>VLOOKUP(B36,templateLookup!A:B,2,0)</f>
        <v>PrimeMbistVminSearchTestMethod</v>
      </c>
      <c r="D36" s="19" t="str">
        <f t="shared" si="36"/>
        <v>SSA_CORE_HRY_E_BEGIN_TITO_CR_NOM_LFM_1500_POSTHRY_BP_7</v>
      </c>
      <c r="E36" s="19" t="s">
        <v>50</v>
      </c>
      <c r="F36" s="19" t="s">
        <v>70</v>
      </c>
      <c r="G36" s="19" t="s">
        <v>135</v>
      </c>
      <c r="H36" s="19" t="s">
        <v>136</v>
      </c>
      <c r="I36" s="19" t="s">
        <v>137</v>
      </c>
      <c r="J36" s="19" t="s">
        <v>1055</v>
      </c>
      <c r="K36" s="19" t="s">
        <v>138</v>
      </c>
      <c r="L36" s="19" t="s">
        <v>139</v>
      </c>
      <c r="M36" s="19">
        <v>1500</v>
      </c>
      <c r="N36" s="19" t="s">
        <v>407</v>
      </c>
      <c r="O36" s="19" t="s">
        <v>141</v>
      </c>
      <c r="P36" s="19" t="s">
        <v>142</v>
      </c>
      <c r="Q36" s="19" t="s">
        <v>393</v>
      </c>
      <c r="R36" s="19">
        <v>21</v>
      </c>
      <c r="S36" s="19">
        <v>20</v>
      </c>
      <c r="T36" s="19">
        <v>159</v>
      </c>
      <c r="U36">
        <v>1</v>
      </c>
      <c r="V36" t="b">
        <v>0</v>
      </c>
      <c r="W36" s="19"/>
      <c r="X36" s="19"/>
      <c r="Y36" s="19" t="s">
        <v>324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 t="s">
        <v>337</v>
      </c>
      <c r="AK36" s="19" t="s">
        <v>996</v>
      </c>
      <c r="AL36" s="19"/>
      <c r="AM36" s="19" t="s">
        <v>272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>
        <f t="shared" si="37"/>
        <v>10</v>
      </c>
      <c r="AY36" s="19" t="s">
        <v>275</v>
      </c>
      <c r="AZ36" s="19">
        <v>1</v>
      </c>
      <c r="BA36" s="19">
        <v>1</v>
      </c>
      <c r="BB36" s="19">
        <v>1</v>
      </c>
      <c r="BC36" s="19">
        <v>1</v>
      </c>
      <c r="BD36" s="19">
        <v>1</v>
      </c>
      <c r="BE36" s="19">
        <v>1</v>
      </c>
      <c r="BF36" s="19">
        <v>1</v>
      </c>
      <c r="BG36" s="19">
        <v>1</v>
      </c>
      <c r="BH36" s="19">
        <v>1</v>
      </c>
      <c r="BI36" s="19">
        <v>1</v>
      </c>
    </row>
    <row r="37" spans="1:61" x14ac:dyDescent="0.25">
      <c r="A37" s="16" t="s">
        <v>58</v>
      </c>
      <c r="B37" s="16" t="s">
        <v>6</v>
      </c>
      <c r="C37" s="16" t="str">
        <f>VLOOKUP(B37,templateLookup!A:B,2,0)</f>
        <v>COMPOSITE</v>
      </c>
      <c r="D37" s="16"/>
      <c r="E37" s="16"/>
      <c r="F37" s="16" t="s">
        <v>70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V37" s="4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x14ac:dyDescent="0.25">
      <c r="A38" s="20" t="s">
        <v>58</v>
      </c>
      <c r="B38" s="20" t="s">
        <v>6</v>
      </c>
      <c r="C38" s="20" t="str">
        <f>VLOOKUP(B38,templateLookup!A:B,2,0)</f>
        <v>COMPOSITE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</row>
    <row r="39" spans="1:61" x14ac:dyDescent="0.25">
      <c r="A39" s="15" t="s">
        <v>241</v>
      </c>
      <c r="B39" s="15" t="s">
        <v>5</v>
      </c>
      <c r="C39" s="15" t="str">
        <f>VLOOKUP(B39,templateLookup!A:B,2,0)</f>
        <v>COMPOSITE</v>
      </c>
      <c r="D39" s="15" t="s">
        <v>241</v>
      </c>
      <c r="E39" s="15"/>
      <c r="F39" s="15" t="s">
        <v>70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</row>
    <row r="40" spans="1:61" x14ac:dyDescent="0.25">
      <c r="A40" s="1" t="s">
        <v>241</v>
      </c>
      <c r="B40" s="1" t="s">
        <v>991</v>
      </c>
      <c r="C40" s="1" t="str">
        <f>VLOOKUP(B40,templateLookup!A:B,2,0)</f>
        <v>PrimeVminSearchTestMethod</v>
      </c>
      <c r="D40" t="str">
        <f t="shared" ref="D40:D41" si="48">E40&amp;"_"&amp;F40&amp;"_"&amp;G40&amp;"_"&amp;H40&amp;"_"&amp;A40&amp;"_"&amp;I40&amp;"_"&amp;J40&amp;"_"&amp;K40&amp;"_"&amp;L40&amp;"_"&amp;M40&amp;"_"&amp;N40</f>
        <v>XSA_CORE_VMIN_K_PREHVQK_TITO_CRSA_NOM_LFM_1500_CORE_ALL</v>
      </c>
      <c r="E40" t="s">
        <v>408</v>
      </c>
      <c r="F40" t="s">
        <v>70</v>
      </c>
      <c r="G40" t="s">
        <v>183</v>
      </c>
      <c r="H40" t="s">
        <v>242</v>
      </c>
      <c r="I40" t="s">
        <v>137</v>
      </c>
      <c r="J40" t="s">
        <v>1056</v>
      </c>
      <c r="K40" t="s">
        <v>138</v>
      </c>
      <c r="L40" t="s">
        <v>139</v>
      </c>
      <c r="M40">
        <v>1500</v>
      </c>
      <c r="N40" t="s">
        <v>983</v>
      </c>
      <c r="O40" t="s">
        <v>141</v>
      </c>
      <c r="P40" t="s">
        <v>981</v>
      </c>
      <c r="Q40" t="s">
        <v>984</v>
      </c>
      <c r="R40">
        <v>61</v>
      </c>
      <c r="S40">
        <v>21</v>
      </c>
      <c r="T40">
        <v>217</v>
      </c>
      <c r="U40">
        <v>-1</v>
      </c>
      <c r="V40" t="b">
        <v>1</v>
      </c>
      <c r="W40">
        <v>2317</v>
      </c>
      <c r="X40" t="s">
        <v>187</v>
      </c>
      <c r="AM40" t="s">
        <v>272</v>
      </c>
      <c r="AN40" t="s">
        <v>145</v>
      </c>
      <c r="AO40" t="s">
        <v>980</v>
      </c>
      <c r="AX40">
        <f>COUNTA(AZ40:BI40)</f>
        <v>2</v>
      </c>
      <c r="AY40">
        <v>1</v>
      </c>
      <c r="AZ40" t="str">
        <f>D41</f>
        <v>SSA_CORE_VMIN_K_PREHVQK_TITO_SAN_NOM_LFM_1500_PMUCS</v>
      </c>
      <c r="BA40" t="str">
        <f>D41</f>
        <v>SSA_CORE_VMIN_K_PREHVQK_TITO_SAN_NOM_LFM_1500_PMUCS</v>
      </c>
    </row>
    <row r="41" spans="1:61" x14ac:dyDescent="0.25">
      <c r="A41" s="1" t="s">
        <v>241</v>
      </c>
      <c r="B41" s="1" t="s">
        <v>991</v>
      </c>
      <c r="C41" s="1" t="str">
        <f>VLOOKUP(B41,templateLookup!A:B,2,0)</f>
        <v>PrimeVminSearchTestMethod</v>
      </c>
      <c r="D41" t="str">
        <f t="shared" si="48"/>
        <v>SSA_CORE_VMIN_K_PREHVQK_TITO_SAN_NOM_LFM_1500_PMUCS</v>
      </c>
      <c r="E41" t="s">
        <v>50</v>
      </c>
      <c r="F41" t="s">
        <v>70</v>
      </c>
      <c r="G41" t="s">
        <v>183</v>
      </c>
      <c r="H41" t="s">
        <v>242</v>
      </c>
      <c r="I41" t="s">
        <v>137</v>
      </c>
      <c r="J41" t="s">
        <v>702</v>
      </c>
      <c r="K41" t="s">
        <v>138</v>
      </c>
      <c r="L41" t="s">
        <v>139</v>
      </c>
      <c r="M41">
        <v>1500</v>
      </c>
      <c r="N41" t="s">
        <v>409</v>
      </c>
      <c r="O41" t="s">
        <v>141</v>
      </c>
      <c r="P41" t="s">
        <v>142</v>
      </c>
      <c r="Q41" t="s">
        <v>986</v>
      </c>
      <c r="R41">
        <v>61</v>
      </c>
      <c r="S41">
        <v>21</v>
      </c>
      <c r="T41">
        <v>216</v>
      </c>
      <c r="U41">
        <v>1</v>
      </c>
      <c r="V41" t="b">
        <v>0</v>
      </c>
      <c r="W41">
        <v>2316</v>
      </c>
      <c r="X41" t="s">
        <v>187</v>
      </c>
      <c r="AM41" t="s">
        <v>289</v>
      </c>
      <c r="AN41" t="s">
        <v>194</v>
      </c>
      <c r="AX41">
        <f>COUNTA(AZ41:BI41)</f>
        <v>2</v>
      </c>
      <c r="AY41">
        <v>1</v>
      </c>
      <c r="AZ41">
        <v>1</v>
      </c>
      <c r="BA41">
        <v>1</v>
      </c>
    </row>
    <row r="42" spans="1:61" x14ac:dyDescent="0.25">
      <c r="A42" s="20" t="s">
        <v>241</v>
      </c>
      <c r="B42" s="20" t="s">
        <v>6</v>
      </c>
      <c r="C42" s="20" t="str">
        <f>VLOOKUP(B42,templateLookup!A:B,2,0)</f>
        <v>COMPOSITE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</row>
    <row r="43" spans="1:61" x14ac:dyDescent="0.25">
      <c r="A43" s="15" t="s">
        <v>60</v>
      </c>
      <c r="B43" s="15" t="s">
        <v>5</v>
      </c>
      <c r="C43" s="15" t="str">
        <f>VLOOKUP(B43,templateLookup!A:B,2,0)</f>
        <v>COMPOSITE</v>
      </c>
      <c r="D43" s="15" t="s">
        <v>60</v>
      </c>
      <c r="E43" s="15"/>
      <c r="F43" s="15" t="s">
        <v>70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</row>
    <row r="44" spans="1:61" x14ac:dyDescent="0.25">
      <c r="A44" s="17" t="s">
        <v>60</v>
      </c>
      <c r="B44" s="17" t="s">
        <v>1002</v>
      </c>
      <c r="C44" s="17" t="str">
        <f>VLOOKUP(B44,templateLookup!A:B,2,0)</f>
        <v>iCHVQKTest</v>
      </c>
      <c r="D44" t="str">
        <f t="shared" ref="D44:D45" si="49">E44&amp;"_"&amp;F44&amp;"_"&amp;G44&amp;"_"&amp;H44&amp;"_"&amp;A44&amp;"_"&amp;I44&amp;"_"&amp;J44&amp;"_"&amp;K44&amp;"_"&amp;L44&amp;"_"&amp;M44&amp;"_"&amp;N44</f>
        <v>XSA_CORE_HVQK_K_STRESS_TITO_CRSA_NOM_LFM_1500_MCLK</v>
      </c>
      <c r="E44" t="s">
        <v>408</v>
      </c>
      <c r="F44" t="s">
        <v>70</v>
      </c>
      <c r="G44" t="s">
        <v>243</v>
      </c>
      <c r="H44" t="s">
        <v>242</v>
      </c>
      <c r="I44" t="s">
        <v>137</v>
      </c>
      <c r="J44" t="s">
        <v>1056</v>
      </c>
      <c r="K44" t="s">
        <v>138</v>
      </c>
      <c r="L44" t="s">
        <v>139</v>
      </c>
      <c r="M44">
        <v>1500</v>
      </c>
      <c r="N44" t="s">
        <v>410</v>
      </c>
      <c r="O44" t="s">
        <v>1022</v>
      </c>
      <c r="P44" t="s">
        <v>981</v>
      </c>
      <c r="Q44" t="s">
        <v>984</v>
      </c>
      <c r="R44">
        <v>17</v>
      </c>
      <c r="S44">
        <v>61</v>
      </c>
      <c r="T44">
        <v>200</v>
      </c>
      <c r="U44">
        <v>-1</v>
      </c>
      <c r="V44" t="b">
        <v>0</v>
      </c>
      <c r="AM44" t="s">
        <v>272</v>
      </c>
      <c r="AW44" t="s">
        <v>1012</v>
      </c>
      <c r="AX44">
        <f>COUNTA(AZ44:BI44)</f>
        <v>5</v>
      </c>
      <c r="AY44" t="s">
        <v>134</v>
      </c>
      <c r="AZ44" t="str">
        <f>$D45</f>
        <v>SSA_CORE_HVQK_K_STRESS_TITO_SAN_NOM_LFM_1500_PMUCS_SBCLK</v>
      </c>
      <c r="BA44" t="str">
        <f t="shared" ref="BA44:BD44" si="50">$D45</f>
        <v>SSA_CORE_HVQK_K_STRESS_TITO_SAN_NOM_LFM_1500_PMUCS_SBCLK</v>
      </c>
      <c r="BB44" t="str">
        <f t="shared" si="50"/>
        <v>SSA_CORE_HVQK_K_STRESS_TITO_SAN_NOM_LFM_1500_PMUCS_SBCLK</v>
      </c>
      <c r="BC44" t="str">
        <f t="shared" si="50"/>
        <v>SSA_CORE_HVQK_K_STRESS_TITO_SAN_NOM_LFM_1500_PMUCS_SBCLK</v>
      </c>
      <c r="BD44" t="str">
        <f t="shared" si="50"/>
        <v>SSA_CORE_HVQK_K_STRESS_TITO_SAN_NOM_LFM_1500_PMUCS_SBCLK</v>
      </c>
    </row>
    <row r="45" spans="1:61" x14ac:dyDescent="0.25">
      <c r="A45" s="17" t="s">
        <v>60</v>
      </c>
      <c r="B45" s="17" t="s">
        <v>1002</v>
      </c>
      <c r="C45" s="17" t="str">
        <f>VLOOKUP(B45,templateLookup!A:B,2,0)</f>
        <v>iCHVQKTest</v>
      </c>
      <c r="D45" t="str">
        <f t="shared" si="49"/>
        <v>SSA_CORE_HVQK_K_STRESS_TITO_SAN_NOM_LFM_1500_PMUCS_SBCLK</v>
      </c>
      <c r="E45" t="s">
        <v>50</v>
      </c>
      <c r="F45" t="s">
        <v>70</v>
      </c>
      <c r="G45" t="s">
        <v>243</v>
      </c>
      <c r="H45" t="s">
        <v>242</v>
      </c>
      <c r="I45" t="s">
        <v>137</v>
      </c>
      <c r="J45" t="s">
        <v>702</v>
      </c>
      <c r="K45" t="s">
        <v>138</v>
      </c>
      <c r="L45" t="s">
        <v>139</v>
      </c>
      <c r="M45">
        <v>1500</v>
      </c>
      <c r="N45" t="s">
        <v>414</v>
      </c>
      <c r="O45" t="s">
        <v>1022</v>
      </c>
      <c r="P45" t="s">
        <v>142</v>
      </c>
      <c r="Q45" t="s">
        <v>986</v>
      </c>
      <c r="R45">
        <v>17</v>
      </c>
      <c r="S45">
        <v>61</v>
      </c>
      <c r="T45">
        <v>201</v>
      </c>
      <c r="U45">
        <v>1</v>
      </c>
      <c r="V45" t="b">
        <v>0</v>
      </c>
      <c r="AM45" t="s">
        <v>289</v>
      </c>
      <c r="AW45" t="s">
        <v>1013</v>
      </c>
      <c r="AX45">
        <f>COUNTA(AZ45:BI45)</f>
        <v>5</v>
      </c>
      <c r="AY45" t="s">
        <v>134</v>
      </c>
      <c r="AZ45">
        <v>1</v>
      </c>
      <c r="BA45">
        <v>1</v>
      </c>
      <c r="BB45">
        <v>1</v>
      </c>
      <c r="BC45">
        <v>1</v>
      </c>
      <c r="BD45">
        <v>1</v>
      </c>
    </row>
    <row r="46" spans="1:61" x14ac:dyDescent="0.25">
      <c r="A46" s="36" t="s">
        <v>60</v>
      </c>
      <c r="B46" s="36" t="s">
        <v>5</v>
      </c>
      <c r="C46" s="36" t="s">
        <v>4</v>
      </c>
      <c r="D46" s="22" t="s">
        <v>993</v>
      </c>
      <c r="E46" s="22"/>
      <c r="F46" s="22" t="s">
        <v>70</v>
      </c>
      <c r="G46" s="22"/>
      <c r="H46" s="22"/>
      <c r="I46" s="22"/>
      <c r="J46" s="22"/>
      <c r="K46" s="22"/>
      <c r="L46" s="22"/>
      <c r="M46" s="22"/>
      <c r="N46" s="22"/>
      <c r="O46" s="22"/>
      <c r="Q46" s="22"/>
      <c r="R46" s="22"/>
      <c r="S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>
        <f t="shared" ref="AX46:AX47" si="51">COUNTA(AZ46:BI46)</f>
        <v>2</v>
      </c>
      <c r="AY46" s="22" t="s">
        <v>134</v>
      </c>
      <c r="AZ46" s="22">
        <v>1</v>
      </c>
      <c r="BA46" s="22">
        <v>1</v>
      </c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37" t="s">
        <v>60</v>
      </c>
      <c r="B47" s="37" t="s">
        <v>995</v>
      </c>
      <c r="C47" s="37" t="str">
        <f>VLOOKUP(B47,templateLookup!A:B,2,0)</f>
        <v>PrimeShmooTestMethod</v>
      </c>
      <c r="D47" t="str">
        <f t="shared" ref="D47:D48" si="52">E47&amp;"_"&amp;F47&amp;"_"&amp;G47&amp;"_"&amp;H47&amp;"_"&amp;A47&amp;"_"&amp;I47&amp;"_"&amp;J47&amp;"_"&amp;K47&amp;"_"&amp;L47&amp;"_"&amp;M47&amp;"_"&amp;N47</f>
        <v>XSA_CORE_SHMOO_E_STRESS_TITO_CRSA_NOM_LFM_1500_MCLK</v>
      </c>
      <c r="E47" t="s">
        <v>408</v>
      </c>
      <c r="F47" t="s">
        <v>70</v>
      </c>
      <c r="G47" t="s">
        <v>261</v>
      </c>
      <c r="H47" t="s">
        <v>136</v>
      </c>
      <c r="I47" t="s">
        <v>137</v>
      </c>
      <c r="J47" t="s">
        <v>1056</v>
      </c>
      <c r="K47" t="s">
        <v>138</v>
      </c>
      <c r="L47" t="s">
        <v>139</v>
      </c>
      <c r="M47">
        <v>1500</v>
      </c>
      <c r="N47" t="s">
        <v>410</v>
      </c>
      <c r="O47" t="s">
        <v>262</v>
      </c>
      <c r="P47" t="s">
        <v>981</v>
      </c>
      <c r="Q47" t="s">
        <v>984</v>
      </c>
      <c r="R47">
        <v>17</v>
      </c>
      <c r="S47">
        <v>61</v>
      </c>
      <c r="T47">
        <v>202</v>
      </c>
      <c r="U47">
        <v>1</v>
      </c>
      <c r="V47" s="4" t="b">
        <v>0</v>
      </c>
      <c r="AL47" t="s">
        <v>370</v>
      </c>
      <c r="AM47" t="s">
        <v>272</v>
      </c>
      <c r="AX47">
        <f t="shared" si="51"/>
        <v>4</v>
      </c>
      <c r="AY47" t="s">
        <v>147</v>
      </c>
      <c r="AZ47" t="str">
        <f>$D48</f>
        <v>SSA_CORE_SHMOO_E_STRESS_TITO_SAN_NOM_LFM_1500_PMUCS_SBCLK</v>
      </c>
      <c r="BA47" t="str">
        <f t="shared" ref="BA47:BC47" si="53">$D48</f>
        <v>SSA_CORE_SHMOO_E_STRESS_TITO_SAN_NOM_LFM_1500_PMUCS_SBCLK</v>
      </c>
      <c r="BB47" t="str">
        <f t="shared" si="53"/>
        <v>SSA_CORE_SHMOO_E_STRESS_TITO_SAN_NOM_LFM_1500_PMUCS_SBCLK</v>
      </c>
      <c r="BC47" t="str">
        <f t="shared" si="53"/>
        <v>SSA_CORE_SHMOO_E_STRESS_TITO_SAN_NOM_LFM_1500_PMUCS_SBCLK</v>
      </c>
    </row>
    <row r="48" spans="1:61" x14ac:dyDescent="0.25">
      <c r="A48" s="37" t="s">
        <v>60</v>
      </c>
      <c r="B48" s="37" t="s">
        <v>995</v>
      </c>
      <c r="C48" s="37" t="str">
        <f>VLOOKUP(B48,templateLookup!A:B,2,0)</f>
        <v>PrimeShmooTestMethod</v>
      </c>
      <c r="D48" t="str">
        <f t="shared" si="52"/>
        <v>SSA_CORE_SHMOO_E_STRESS_TITO_SAN_NOM_LFM_1500_PMUCS_SBCLK</v>
      </c>
      <c r="E48" t="s">
        <v>50</v>
      </c>
      <c r="F48" t="s">
        <v>70</v>
      </c>
      <c r="G48" t="s">
        <v>261</v>
      </c>
      <c r="H48" t="s">
        <v>136</v>
      </c>
      <c r="I48" t="s">
        <v>137</v>
      </c>
      <c r="J48" t="s">
        <v>702</v>
      </c>
      <c r="K48" t="s">
        <v>138</v>
      </c>
      <c r="L48" t="s">
        <v>139</v>
      </c>
      <c r="M48">
        <v>1500</v>
      </c>
      <c r="N48" t="s">
        <v>414</v>
      </c>
      <c r="O48" t="s">
        <v>262</v>
      </c>
      <c r="P48" t="s">
        <v>142</v>
      </c>
      <c r="Q48" t="s">
        <v>986</v>
      </c>
      <c r="R48">
        <v>17</v>
      </c>
      <c r="S48">
        <v>61</v>
      </c>
      <c r="T48">
        <v>203</v>
      </c>
      <c r="U48">
        <v>1</v>
      </c>
      <c r="V48" t="b">
        <v>0</v>
      </c>
      <c r="AL48" t="s">
        <v>371</v>
      </c>
      <c r="AM48" t="s">
        <v>289</v>
      </c>
      <c r="AX48">
        <f t="shared" ref="AX48" si="54">COUNTA(AZ48:BI48)</f>
        <v>4</v>
      </c>
      <c r="AY48" t="s">
        <v>147</v>
      </c>
      <c r="AZ48">
        <v>1</v>
      </c>
      <c r="BA48">
        <v>1</v>
      </c>
      <c r="BB48">
        <v>1</v>
      </c>
      <c r="BC48">
        <v>1</v>
      </c>
    </row>
    <row r="49" spans="1:61" x14ac:dyDescent="0.25">
      <c r="A49" s="36" t="s">
        <v>60</v>
      </c>
      <c r="B49" s="36" t="s">
        <v>6</v>
      </c>
      <c r="C49" s="36" t="s">
        <v>4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48" t="s">
        <v>60</v>
      </c>
      <c r="B50" s="48" t="s">
        <v>5</v>
      </c>
      <c r="C50" s="48" t="s">
        <v>4</v>
      </c>
      <c r="D50" s="22" t="s">
        <v>1000</v>
      </c>
      <c r="E50" s="22"/>
      <c r="F50" s="22" t="s">
        <v>70</v>
      </c>
      <c r="G50" s="22"/>
      <c r="H50" s="22"/>
      <c r="I50" s="22"/>
      <c r="J50" s="22"/>
      <c r="K50" s="22"/>
      <c r="L50" s="22"/>
      <c r="M50" s="22"/>
      <c r="N50" s="22"/>
      <c r="O50" s="22"/>
      <c r="Q50" s="22"/>
      <c r="R50" s="22"/>
      <c r="S50" s="22"/>
      <c r="V50" s="4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>
        <f t="shared" ref="AX50" si="55">COUNTA(AZ50:BI50)</f>
        <v>2</v>
      </c>
      <c r="AY50" s="22" t="s">
        <v>134</v>
      </c>
      <c r="AZ50" s="22">
        <v>1</v>
      </c>
      <c r="BA50" s="22">
        <v>1</v>
      </c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35" t="s">
        <v>60</v>
      </c>
      <c r="B51" s="4" t="s">
        <v>1001</v>
      </c>
      <c r="C51" s="35" t="str">
        <f>VLOOKUP(B51,templateLookup!A:B,2,0)</f>
        <v>PrimeVminSearchTestMethod</v>
      </c>
      <c r="D51" t="str">
        <f t="shared" ref="D51:D52" si="56">E51&amp;"_"&amp;F51&amp;"_"&amp;G51&amp;"_"&amp;H51&amp;"_"&amp;A51&amp;"_"&amp;I51&amp;"_"&amp;J51&amp;"_"&amp;K51&amp;"_"&amp;L51&amp;"_"&amp;M51&amp;"_"&amp;N51</f>
        <v>XSA_CORE_VMIN_E_STRESS_TITO_CRSA_NOM_LFM_1500_CORE_ALL</v>
      </c>
      <c r="E51" t="s">
        <v>408</v>
      </c>
      <c r="F51" t="s">
        <v>70</v>
      </c>
      <c r="G51" t="s">
        <v>183</v>
      </c>
      <c r="H51" t="s">
        <v>136</v>
      </c>
      <c r="I51" t="s">
        <v>137</v>
      </c>
      <c r="J51" t="s">
        <v>1056</v>
      </c>
      <c r="K51" t="s">
        <v>138</v>
      </c>
      <c r="L51" t="s">
        <v>139</v>
      </c>
      <c r="M51">
        <v>1500</v>
      </c>
      <c r="N51" t="s">
        <v>983</v>
      </c>
      <c r="O51" t="s">
        <v>1022</v>
      </c>
      <c r="P51" t="s">
        <v>981</v>
      </c>
      <c r="Q51" t="s">
        <v>984</v>
      </c>
      <c r="R51">
        <v>17</v>
      </c>
      <c r="S51">
        <v>21</v>
      </c>
      <c r="T51">
        <v>204</v>
      </c>
      <c r="U51">
        <v>1</v>
      </c>
      <c r="V51" t="b">
        <v>0</v>
      </c>
      <c r="X51" t="s">
        <v>187</v>
      </c>
      <c r="AM51" t="s">
        <v>272</v>
      </c>
      <c r="AN51" t="s">
        <v>145</v>
      </c>
      <c r="AO51" t="s">
        <v>980</v>
      </c>
      <c r="AX51">
        <f>COUNTA(AZ51:BI51)</f>
        <v>2</v>
      </c>
      <c r="AY51">
        <v>1</v>
      </c>
      <c r="AZ51" t="str">
        <f>$D52</f>
        <v>SSA_CORE_VMIN_E_STRESS_TITO_SAN_NOM_LFM_1500_PMUCS</v>
      </c>
      <c r="BA51" t="str">
        <f>$D52</f>
        <v>SSA_CORE_VMIN_E_STRESS_TITO_SAN_NOM_LFM_1500_PMUCS</v>
      </c>
    </row>
    <row r="52" spans="1:61" x14ac:dyDescent="0.25">
      <c r="A52" s="35" t="s">
        <v>60</v>
      </c>
      <c r="B52" s="4" t="s">
        <v>1001</v>
      </c>
      <c r="C52" s="35" t="str">
        <f>VLOOKUP(B52,templateLookup!A:B,2,0)</f>
        <v>PrimeVminSearchTestMethod</v>
      </c>
      <c r="D52" t="str">
        <f t="shared" si="56"/>
        <v>SSA_CORE_VMIN_E_STRESS_TITO_SAN_NOM_LFM_1500_PMUCS</v>
      </c>
      <c r="E52" t="s">
        <v>50</v>
      </c>
      <c r="F52" t="s">
        <v>70</v>
      </c>
      <c r="G52" t="s">
        <v>183</v>
      </c>
      <c r="H52" t="s">
        <v>136</v>
      </c>
      <c r="I52" t="s">
        <v>137</v>
      </c>
      <c r="J52" t="s">
        <v>702</v>
      </c>
      <c r="K52" t="s">
        <v>138</v>
      </c>
      <c r="L52" t="s">
        <v>139</v>
      </c>
      <c r="M52">
        <v>1500</v>
      </c>
      <c r="N52" t="s">
        <v>409</v>
      </c>
      <c r="O52" t="s">
        <v>1022</v>
      </c>
      <c r="P52" t="s">
        <v>142</v>
      </c>
      <c r="Q52" t="s">
        <v>986</v>
      </c>
      <c r="R52">
        <v>17</v>
      </c>
      <c r="S52">
        <v>21</v>
      </c>
      <c r="T52">
        <v>205</v>
      </c>
      <c r="U52">
        <v>1</v>
      </c>
      <c r="V52" t="b">
        <v>0</v>
      </c>
      <c r="X52" t="s">
        <v>187</v>
      </c>
      <c r="AM52" t="s">
        <v>289</v>
      </c>
      <c r="AN52" t="s">
        <v>194</v>
      </c>
      <c r="AX52">
        <f>COUNTA(AZ52:BI52)</f>
        <v>2</v>
      </c>
      <c r="AY52">
        <v>1</v>
      </c>
      <c r="AZ52">
        <v>1</v>
      </c>
      <c r="BA52">
        <v>1</v>
      </c>
    </row>
    <row r="53" spans="1:61" x14ac:dyDescent="0.25">
      <c r="A53" s="48" t="s">
        <v>60</v>
      </c>
      <c r="B53" s="48" t="s">
        <v>6</v>
      </c>
      <c r="C53" s="48" t="s">
        <v>4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20" t="s">
        <v>60</v>
      </c>
      <c r="B54" s="20" t="s">
        <v>6</v>
      </c>
      <c r="C54" s="20" t="str">
        <f>VLOOKUP(B54,templateLookup!A:B,2,0)</f>
        <v>COMPOSITE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</row>
    <row r="55" spans="1:61" x14ac:dyDescent="0.25">
      <c r="A55" s="15" t="s">
        <v>246</v>
      </c>
      <c r="B55" s="15" t="s">
        <v>5</v>
      </c>
      <c r="C55" s="15" t="str">
        <f>VLOOKUP(B55,templateLookup!A:B,2,0)</f>
        <v>COMPOSITE</v>
      </c>
      <c r="D55" s="15" t="s">
        <v>246</v>
      </c>
      <c r="E55" s="15"/>
      <c r="F55" s="15" t="s">
        <v>70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V55" s="4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</row>
    <row r="56" spans="1:61" x14ac:dyDescent="0.25">
      <c r="A56" s="3" t="s">
        <v>246</v>
      </c>
      <c r="B56" s="3" t="s">
        <v>991</v>
      </c>
      <c r="C56" s="3" t="str">
        <f>VLOOKUP(B56,templateLookup!A:B,2,0)</f>
        <v>PrimeVminSearchTestMethod</v>
      </c>
      <c r="D56" t="str">
        <f t="shared" ref="D56:D57" si="57">E56&amp;"_"&amp;F56&amp;"_"&amp;G56&amp;"_"&amp;H56&amp;"_"&amp;A56&amp;"_"&amp;I56&amp;"_"&amp;J56&amp;"_"&amp;K56&amp;"_"&amp;L56&amp;"_"&amp;M56&amp;"_"&amp;N56</f>
        <v>XSA_CORE_VMIN_K_POSTHVQK_TITO_CRSA_NOM_LFM_1500_CORE_ALL</v>
      </c>
      <c r="E56" t="s">
        <v>408</v>
      </c>
      <c r="F56" t="s">
        <v>70</v>
      </c>
      <c r="G56" t="s">
        <v>183</v>
      </c>
      <c r="H56" t="s">
        <v>242</v>
      </c>
      <c r="I56" t="s">
        <v>137</v>
      </c>
      <c r="J56" t="s">
        <v>1056</v>
      </c>
      <c r="K56" t="s">
        <v>138</v>
      </c>
      <c r="L56" t="s">
        <v>139</v>
      </c>
      <c r="M56">
        <v>1500</v>
      </c>
      <c r="N56" t="s">
        <v>983</v>
      </c>
      <c r="O56" t="s">
        <v>141</v>
      </c>
      <c r="P56" t="s">
        <v>981</v>
      </c>
      <c r="Q56" t="s">
        <v>984</v>
      </c>
      <c r="R56">
        <v>26</v>
      </c>
      <c r="S56">
        <v>61</v>
      </c>
      <c r="T56">
        <v>250</v>
      </c>
      <c r="U56">
        <v>-1</v>
      </c>
      <c r="V56" t="b">
        <v>1</v>
      </c>
      <c r="W56">
        <v>2334</v>
      </c>
      <c r="X56" t="s">
        <v>187</v>
      </c>
      <c r="AM56" t="s">
        <v>272</v>
      </c>
      <c r="AN56" t="s">
        <v>194</v>
      </c>
      <c r="AX56">
        <f t="shared" ref="AX56" si="58">COUNTA(AZ56:BI56)</f>
        <v>2</v>
      </c>
      <c r="AY56">
        <v>1</v>
      </c>
      <c r="AZ56" t="str">
        <f>$D57</f>
        <v>SSA_CORE_VMIN_K_POSTHVQK_TITO_SAN_NOM_LFM_1500_PMUCS</v>
      </c>
      <c r="BA56" t="str">
        <f>$D57</f>
        <v>SSA_CORE_VMIN_K_POSTHVQK_TITO_SAN_NOM_LFM_1500_PMUCS</v>
      </c>
    </row>
    <row r="57" spans="1:61" x14ac:dyDescent="0.25">
      <c r="A57" s="3" t="s">
        <v>246</v>
      </c>
      <c r="B57" s="3" t="s">
        <v>991</v>
      </c>
      <c r="C57" s="3" t="str">
        <f>VLOOKUP(B57,templateLookup!A:B,2,0)</f>
        <v>PrimeVminSearchTestMethod</v>
      </c>
      <c r="D57" t="str">
        <f t="shared" si="57"/>
        <v>SSA_CORE_VMIN_K_POSTHVQK_TITO_SAN_NOM_LFM_1500_PMUCS</v>
      </c>
      <c r="E57" t="s">
        <v>50</v>
      </c>
      <c r="F57" t="s">
        <v>70</v>
      </c>
      <c r="G57" t="s">
        <v>183</v>
      </c>
      <c r="H57" t="s">
        <v>242</v>
      </c>
      <c r="I57" t="s">
        <v>137</v>
      </c>
      <c r="J57" t="s">
        <v>702</v>
      </c>
      <c r="K57" t="s">
        <v>138</v>
      </c>
      <c r="L57" t="s">
        <v>139</v>
      </c>
      <c r="M57">
        <v>1500</v>
      </c>
      <c r="N57" t="s">
        <v>409</v>
      </c>
      <c r="O57" t="s">
        <v>141</v>
      </c>
      <c r="P57" t="s">
        <v>142</v>
      </c>
      <c r="Q57" t="s">
        <v>986</v>
      </c>
      <c r="R57">
        <v>26</v>
      </c>
      <c r="S57">
        <v>61</v>
      </c>
      <c r="T57">
        <v>251</v>
      </c>
      <c r="U57">
        <v>1</v>
      </c>
      <c r="V57" t="b">
        <v>0</v>
      </c>
      <c r="W57">
        <v>2333</v>
      </c>
      <c r="X57" t="s">
        <v>187</v>
      </c>
      <c r="AM57" t="s">
        <v>289</v>
      </c>
      <c r="AN57" t="s">
        <v>194</v>
      </c>
      <c r="AX57">
        <f t="shared" ref="AX57" si="59">COUNTA(AZ57:BI57)</f>
        <v>2</v>
      </c>
      <c r="AY57">
        <v>1</v>
      </c>
      <c r="AZ57">
        <v>1</v>
      </c>
      <c r="BA57">
        <v>1</v>
      </c>
    </row>
    <row r="58" spans="1:61" x14ac:dyDescent="0.25">
      <c r="A58" s="20" t="s">
        <v>246</v>
      </c>
      <c r="B58" s="20" t="s">
        <v>6</v>
      </c>
      <c r="C58" s="20" t="str">
        <f>VLOOKUP(B58,templateLookup!A:B,2,0)</f>
        <v>COMPOSITE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</row>
    <row r="59" spans="1:61" x14ac:dyDescent="0.25">
      <c r="A59" s="15" t="s">
        <v>67</v>
      </c>
      <c r="B59" s="15" t="s">
        <v>5</v>
      </c>
      <c r="C59" s="15" t="s">
        <v>4</v>
      </c>
      <c r="D59" s="15" t="s">
        <v>67</v>
      </c>
      <c r="E59" s="15"/>
      <c r="F59" s="15" t="s">
        <v>70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</row>
    <row r="60" spans="1:61" x14ac:dyDescent="0.25">
      <c r="A60" s="21" t="s">
        <v>67</v>
      </c>
      <c r="B60" s="21" t="s">
        <v>5</v>
      </c>
      <c r="C60" s="21" t="s">
        <v>4</v>
      </c>
      <c r="D60" s="22" t="s">
        <v>247</v>
      </c>
      <c r="E60" s="22"/>
      <c r="F60" s="22" t="s">
        <v>70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V60" s="4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>
        <f t="shared" ref="AX60:AX64" si="60">COUNTA(AZ60:BI60)</f>
        <v>2</v>
      </c>
      <c r="AY60" s="22" t="s">
        <v>134</v>
      </c>
      <c r="AZ60" s="22" t="str">
        <f>D66</f>
        <v>VMAX</v>
      </c>
      <c r="BA60" s="22" t="str">
        <f>D66</f>
        <v>VMAX</v>
      </c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2" t="s">
        <v>67</v>
      </c>
      <c r="B61" s="2" t="s">
        <v>18</v>
      </c>
      <c r="C61" s="2" t="str">
        <f>VLOOKUP(B61,templateLookup!A:B,2,0)</f>
        <v>PrimeVminSearchTestMethod</v>
      </c>
      <c r="D61" t="str">
        <f t="shared" ref="D61:D64" si="61">E61&amp;"_"&amp;F61&amp;"_"&amp;G61&amp;"_"&amp;H61&amp;"_"&amp;A61&amp;"_"&amp;I61&amp;"_"&amp;J61&amp;"_"&amp;K61&amp;"_"&amp;L61&amp;"_"&amp;M61&amp;"_"&amp;N61</f>
        <v>SSA_CORE_VCHK_K_END_TICO_CRSA_NOM_LFM_1500_MLC_SRAM_ALL</v>
      </c>
      <c r="E61" t="s">
        <v>50</v>
      </c>
      <c r="F61" t="s">
        <v>70</v>
      </c>
      <c r="G61" t="s">
        <v>1054</v>
      </c>
      <c r="H61" t="s">
        <v>242</v>
      </c>
      <c r="I61" t="s">
        <v>982</v>
      </c>
      <c r="J61" t="s">
        <v>1056</v>
      </c>
      <c r="K61" t="s">
        <v>138</v>
      </c>
      <c r="L61" t="s">
        <v>139</v>
      </c>
      <c r="M61">
        <v>1500</v>
      </c>
      <c r="N61" t="s">
        <v>416</v>
      </c>
      <c r="O61" t="s">
        <v>141</v>
      </c>
      <c r="P61" t="s">
        <v>981</v>
      </c>
      <c r="Q61" t="s">
        <v>417</v>
      </c>
      <c r="R61">
        <v>61</v>
      </c>
      <c r="S61">
        <v>22</v>
      </c>
      <c r="T61">
        <v>513</v>
      </c>
      <c r="U61">
        <v>-1</v>
      </c>
      <c r="V61" t="b">
        <v>1</v>
      </c>
      <c r="W61">
        <v>2350</v>
      </c>
      <c r="X61" t="s">
        <v>249</v>
      </c>
      <c r="AM61" t="s">
        <v>272</v>
      </c>
      <c r="AN61" t="s">
        <v>145</v>
      </c>
      <c r="AO61" t="s">
        <v>980</v>
      </c>
      <c r="AX61">
        <f t="shared" ref="AX61:AX63" si="62">COUNTA(AZ61:BI61)</f>
        <v>2</v>
      </c>
      <c r="AY61">
        <v>1</v>
      </c>
      <c r="AZ61" t="str">
        <f t="shared" ref="AZ61:BA63" si="63">$D62</f>
        <v>LSA_CORE_VCHK_K_END_TICO_CR_NOM_LFM_1500_RF_ALL</v>
      </c>
      <c r="BA61" t="str">
        <f t="shared" si="63"/>
        <v>LSA_CORE_VCHK_K_END_TICO_CR_NOM_LFM_1500_RF_ALL</v>
      </c>
    </row>
    <row r="62" spans="1:61" x14ac:dyDescent="0.25">
      <c r="A62" s="2" t="s">
        <v>67</v>
      </c>
      <c r="B62" s="2" t="s">
        <v>18</v>
      </c>
      <c r="C62" s="2" t="str">
        <f>VLOOKUP(B62,templateLookup!A:B,2,0)</f>
        <v>PrimeVminSearchTestMethod</v>
      </c>
      <c r="D62" t="str">
        <f t="shared" si="61"/>
        <v>LSA_CORE_VCHK_K_END_TICO_CR_NOM_LFM_1500_RF_ALL</v>
      </c>
      <c r="E62" t="s">
        <v>51</v>
      </c>
      <c r="F62" t="s">
        <v>70</v>
      </c>
      <c r="G62" t="s">
        <v>1054</v>
      </c>
      <c r="H62" t="s">
        <v>242</v>
      </c>
      <c r="I62" t="s">
        <v>982</v>
      </c>
      <c r="J62" t="s">
        <v>1055</v>
      </c>
      <c r="K62" t="s">
        <v>138</v>
      </c>
      <c r="L62" t="s">
        <v>139</v>
      </c>
      <c r="M62">
        <v>1500</v>
      </c>
      <c r="N62" t="s">
        <v>418</v>
      </c>
      <c r="O62" t="s">
        <v>141</v>
      </c>
      <c r="P62" t="s">
        <v>981</v>
      </c>
      <c r="Q62" t="s">
        <v>419</v>
      </c>
      <c r="R62">
        <v>21</v>
      </c>
      <c r="S62">
        <v>22</v>
      </c>
      <c r="T62">
        <v>514</v>
      </c>
      <c r="U62">
        <v>-1</v>
      </c>
      <c r="V62" t="b">
        <v>1</v>
      </c>
      <c r="W62">
        <v>2351</v>
      </c>
      <c r="X62" t="s">
        <v>249</v>
      </c>
      <c r="AM62" t="s">
        <v>272</v>
      </c>
      <c r="AN62" t="s">
        <v>194</v>
      </c>
      <c r="AX62">
        <f t="shared" si="62"/>
        <v>2</v>
      </c>
      <c r="AY62">
        <v>1</v>
      </c>
      <c r="AZ62" t="str">
        <f t="shared" si="63"/>
        <v>ROM_CORE_VCHK_K_END_TICO_CR_NOM_LFM_1500_ROM_ALL</v>
      </c>
      <c r="BA62" t="str">
        <f t="shared" si="63"/>
        <v>ROM_CORE_VCHK_K_END_TICO_CR_NOM_LFM_1500_ROM_ALL</v>
      </c>
    </row>
    <row r="63" spans="1:61" x14ac:dyDescent="0.25">
      <c r="A63" s="2" t="s">
        <v>67</v>
      </c>
      <c r="B63" s="2" t="s">
        <v>18</v>
      </c>
      <c r="C63" s="2" t="str">
        <f>VLOOKUP(B63,templateLookup!A:B,2,0)</f>
        <v>PrimeVminSearchTestMethod</v>
      </c>
      <c r="D63" t="str">
        <f t="shared" si="61"/>
        <v>ROM_CORE_VCHK_K_END_TICO_CR_NOM_LFM_1500_ROM_ALL</v>
      </c>
      <c r="E63" t="s">
        <v>52</v>
      </c>
      <c r="F63" t="s">
        <v>70</v>
      </c>
      <c r="G63" t="s">
        <v>1054</v>
      </c>
      <c r="H63" t="s">
        <v>242</v>
      </c>
      <c r="I63" t="s">
        <v>982</v>
      </c>
      <c r="J63" t="s">
        <v>1055</v>
      </c>
      <c r="K63" t="s">
        <v>138</v>
      </c>
      <c r="L63" t="s">
        <v>139</v>
      </c>
      <c r="M63">
        <v>1500</v>
      </c>
      <c r="N63" t="s">
        <v>420</v>
      </c>
      <c r="O63" t="s">
        <v>141</v>
      </c>
      <c r="P63" t="s">
        <v>981</v>
      </c>
      <c r="Q63" t="s">
        <v>421</v>
      </c>
      <c r="R63">
        <v>21</v>
      </c>
      <c r="S63">
        <v>22</v>
      </c>
      <c r="T63">
        <v>515</v>
      </c>
      <c r="U63">
        <v>-1</v>
      </c>
      <c r="V63" s="4" t="b">
        <v>1</v>
      </c>
      <c r="W63">
        <v>2352</v>
      </c>
      <c r="X63" t="s">
        <v>249</v>
      </c>
      <c r="AM63" t="s">
        <v>272</v>
      </c>
      <c r="AN63" t="s">
        <v>194</v>
      </c>
      <c r="AX63">
        <f t="shared" si="62"/>
        <v>2</v>
      </c>
      <c r="AY63">
        <v>1</v>
      </c>
      <c r="AZ63" t="str">
        <f t="shared" si="63"/>
        <v>SSA_CORE_VCHK_K_END_TITO_SAN_NOM_LFM_1500_PMUCS</v>
      </c>
      <c r="BA63" t="str">
        <f t="shared" si="63"/>
        <v>SSA_CORE_VCHK_K_END_TITO_SAN_NOM_LFM_1500_PMUCS</v>
      </c>
    </row>
    <row r="64" spans="1:61" x14ac:dyDescent="0.25">
      <c r="A64" s="2" t="s">
        <v>67</v>
      </c>
      <c r="B64" s="2" t="s">
        <v>18</v>
      </c>
      <c r="C64" s="2" t="str">
        <f>VLOOKUP(B64,templateLookup!A:B,2,0)</f>
        <v>PrimeVminSearchTestMethod</v>
      </c>
      <c r="D64" t="str">
        <f t="shared" si="61"/>
        <v>SSA_CORE_VCHK_K_END_TITO_SAN_NOM_LFM_1500_PMUCS</v>
      </c>
      <c r="E64" t="s">
        <v>50</v>
      </c>
      <c r="F64" t="s">
        <v>70</v>
      </c>
      <c r="G64" t="s">
        <v>1054</v>
      </c>
      <c r="H64" t="s">
        <v>242</v>
      </c>
      <c r="I64" t="s">
        <v>137</v>
      </c>
      <c r="J64" t="s">
        <v>702</v>
      </c>
      <c r="K64" t="s">
        <v>138</v>
      </c>
      <c r="L64" t="s">
        <v>139</v>
      </c>
      <c r="M64">
        <v>1500</v>
      </c>
      <c r="N64" t="s">
        <v>409</v>
      </c>
      <c r="O64" t="s">
        <v>141</v>
      </c>
      <c r="P64" t="s">
        <v>142</v>
      </c>
      <c r="Q64" t="s">
        <v>422</v>
      </c>
      <c r="R64">
        <v>61</v>
      </c>
      <c r="S64">
        <v>22</v>
      </c>
      <c r="T64">
        <v>512</v>
      </c>
      <c r="U64">
        <v>1</v>
      </c>
      <c r="V64" t="b">
        <v>0</v>
      </c>
      <c r="W64">
        <v>2346</v>
      </c>
      <c r="X64" t="s">
        <v>249</v>
      </c>
      <c r="AM64" t="s">
        <v>289</v>
      </c>
      <c r="AN64" t="s">
        <v>194</v>
      </c>
      <c r="AX64">
        <f t="shared" si="60"/>
        <v>2</v>
      </c>
      <c r="AY64">
        <v>1</v>
      </c>
      <c r="AZ64">
        <v>1</v>
      </c>
      <c r="BA64">
        <v>1</v>
      </c>
    </row>
    <row r="65" spans="1:61" x14ac:dyDescent="0.25">
      <c r="A65" s="21" t="s">
        <v>67</v>
      </c>
      <c r="B65" s="21" t="s">
        <v>6</v>
      </c>
      <c r="C65" s="21" t="s">
        <v>4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Q65" s="22"/>
      <c r="R65" s="22"/>
      <c r="S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23" t="s">
        <v>67</v>
      </c>
      <c r="B66" s="23" t="s">
        <v>5</v>
      </c>
      <c r="C66" s="23" t="s">
        <v>4</v>
      </c>
      <c r="D66" s="22" t="s">
        <v>259</v>
      </c>
      <c r="E66" s="22"/>
      <c r="F66" s="22" t="s">
        <v>70</v>
      </c>
      <c r="G66" s="22"/>
      <c r="H66" s="22"/>
      <c r="I66" s="22"/>
      <c r="J66" s="22"/>
      <c r="K66" s="22"/>
      <c r="L66" s="22"/>
      <c r="M66" s="22"/>
      <c r="N66" s="22"/>
      <c r="O66" s="22"/>
      <c r="Q66" s="22"/>
      <c r="R66" s="22"/>
      <c r="S66" s="22"/>
      <c r="V66" s="4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>
        <f>COUNTA(AZ66:BI66)</f>
        <v>2</v>
      </c>
      <c r="AY66" s="22" t="s">
        <v>134</v>
      </c>
      <c r="AZ66" s="22">
        <v>1</v>
      </c>
      <c r="BA66" s="22">
        <v>1</v>
      </c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24" t="s">
        <v>67</v>
      </c>
      <c r="B67" s="24" t="s">
        <v>18</v>
      </c>
      <c r="C67" s="24" t="str">
        <f>VLOOKUP(B67,templateLookup!A:B,2,0)</f>
        <v>PrimeVminSearchTestMethod</v>
      </c>
      <c r="D67" t="str">
        <f t="shared" ref="D67:D69" si="64">E67&amp;"_"&amp;F67&amp;"_"&amp;G67&amp;"_"&amp;H67&amp;"_"&amp;A67&amp;"_"&amp;I67&amp;"_"&amp;J67&amp;"_"&amp;K67&amp;"_"&amp;L67&amp;"_"&amp;M67&amp;"_"&amp;N67</f>
        <v>XSA_CORE_VMAX_K_END_TICO_CRSA_NOM_LFM_1500_MCLK</v>
      </c>
      <c r="E67" t="s">
        <v>408</v>
      </c>
      <c r="F67" t="s">
        <v>70</v>
      </c>
      <c r="G67" t="s">
        <v>259</v>
      </c>
      <c r="H67" t="s">
        <v>242</v>
      </c>
      <c r="I67" t="s">
        <v>982</v>
      </c>
      <c r="J67" t="s">
        <v>1056</v>
      </c>
      <c r="K67" t="s">
        <v>138</v>
      </c>
      <c r="L67" t="s">
        <v>139</v>
      </c>
      <c r="M67">
        <v>1500</v>
      </c>
      <c r="N67" t="s">
        <v>410</v>
      </c>
      <c r="O67" t="s">
        <v>141</v>
      </c>
      <c r="P67" t="s">
        <v>981</v>
      </c>
      <c r="Q67" t="s">
        <v>411</v>
      </c>
      <c r="R67">
        <v>17</v>
      </c>
      <c r="S67">
        <v>61</v>
      </c>
      <c r="T67">
        <v>210</v>
      </c>
      <c r="U67">
        <v>1</v>
      </c>
      <c r="V67" t="b">
        <v>0</v>
      </c>
      <c r="W67">
        <v>2347</v>
      </c>
      <c r="X67" t="s">
        <v>249</v>
      </c>
      <c r="AM67" t="s">
        <v>272</v>
      </c>
      <c r="AN67" t="s">
        <v>194</v>
      </c>
      <c r="AX67">
        <f>COUNTA(AZ67:BI67)</f>
        <v>2</v>
      </c>
      <c r="AY67">
        <v>1</v>
      </c>
      <c r="AZ67" t="str">
        <f>D68</f>
        <v>ROM_CORE_VMAX_K_END_TICO_CR_NOM_LFM_1500_SBCLK</v>
      </c>
      <c r="BA67" t="str">
        <f>D68</f>
        <v>ROM_CORE_VMAX_K_END_TICO_CR_NOM_LFM_1500_SBCLK</v>
      </c>
    </row>
    <row r="68" spans="1:61" x14ac:dyDescent="0.25">
      <c r="A68" s="24" t="s">
        <v>67</v>
      </c>
      <c r="B68" s="24" t="s">
        <v>18</v>
      </c>
      <c r="C68" s="24" t="str">
        <f>VLOOKUP(B68,templateLookup!A:B,2,0)</f>
        <v>PrimeVminSearchTestMethod</v>
      </c>
      <c r="D68" t="str">
        <f t="shared" si="64"/>
        <v>ROM_CORE_VMAX_K_END_TICO_CR_NOM_LFM_1500_SBCLK</v>
      </c>
      <c r="E68" t="s">
        <v>52</v>
      </c>
      <c r="F68" t="s">
        <v>70</v>
      </c>
      <c r="G68" t="s">
        <v>259</v>
      </c>
      <c r="H68" t="s">
        <v>242</v>
      </c>
      <c r="I68" t="s">
        <v>982</v>
      </c>
      <c r="J68" t="s">
        <v>1055</v>
      </c>
      <c r="K68" t="s">
        <v>138</v>
      </c>
      <c r="L68" t="s">
        <v>139</v>
      </c>
      <c r="M68">
        <v>1500</v>
      </c>
      <c r="N68" t="s">
        <v>412</v>
      </c>
      <c r="O68" t="s">
        <v>141</v>
      </c>
      <c r="P68" t="s">
        <v>981</v>
      </c>
      <c r="Q68" t="s">
        <v>413</v>
      </c>
      <c r="R68">
        <v>17</v>
      </c>
      <c r="S68">
        <v>21</v>
      </c>
      <c r="T68">
        <v>211</v>
      </c>
      <c r="U68">
        <v>1</v>
      </c>
      <c r="V68" t="b">
        <v>0</v>
      </c>
      <c r="W68">
        <v>2348</v>
      </c>
      <c r="X68" t="s">
        <v>249</v>
      </c>
      <c r="AM68" t="s">
        <v>272</v>
      </c>
      <c r="AN68" t="s">
        <v>194</v>
      </c>
      <c r="AX68">
        <f>COUNTA(AZ68:BI68)</f>
        <v>2</v>
      </c>
      <c r="AY68">
        <v>1</v>
      </c>
      <c r="AZ68" t="str">
        <f>D69</f>
        <v>SSA_CORE_VMAX_K_END_TICO_SAN_NOM_LFM_1500_PMUCS_SBCLK</v>
      </c>
      <c r="BA68" t="str">
        <f>D69</f>
        <v>SSA_CORE_VMAX_K_END_TICO_SAN_NOM_LFM_1500_PMUCS_SBCLK</v>
      </c>
    </row>
    <row r="69" spans="1:61" x14ac:dyDescent="0.25">
      <c r="A69" s="24" t="s">
        <v>67</v>
      </c>
      <c r="B69" s="24" t="s">
        <v>18</v>
      </c>
      <c r="C69" s="24" t="str">
        <f>VLOOKUP(B69,templateLookup!A:B,2,0)</f>
        <v>PrimeVminSearchTestMethod</v>
      </c>
      <c r="D69" t="str">
        <f t="shared" si="64"/>
        <v>SSA_CORE_VMAX_K_END_TICO_SAN_NOM_LFM_1500_PMUCS_SBCLK</v>
      </c>
      <c r="E69" t="s">
        <v>50</v>
      </c>
      <c r="F69" t="s">
        <v>70</v>
      </c>
      <c r="G69" t="s">
        <v>259</v>
      </c>
      <c r="H69" t="s">
        <v>242</v>
      </c>
      <c r="I69" t="s">
        <v>982</v>
      </c>
      <c r="J69" t="s">
        <v>702</v>
      </c>
      <c r="K69" t="s">
        <v>138</v>
      </c>
      <c r="L69" t="s">
        <v>139</v>
      </c>
      <c r="M69">
        <v>1500</v>
      </c>
      <c r="N69" t="s">
        <v>414</v>
      </c>
      <c r="O69" t="s">
        <v>141</v>
      </c>
      <c r="P69" t="s">
        <v>981</v>
      </c>
      <c r="Q69" t="s">
        <v>415</v>
      </c>
      <c r="R69">
        <v>17</v>
      </c>
      <c r="S69">
        <v>61</v>
      </c>
      <c r="T69">
        <v>212</v>
      </c>
      <c r="U69">
        <v>1</v>
      </c>
      <c r="V69" s="4" t="b">
        <v>0</v>
      </c>
      <c r="W69">
        <v>2349</v>
      </c>
      <c r="X69" t="s">
        <v>249</v>
      </c>
      <c r="AM69" t="s">
        <v>272</v>
      </c>
      <c r="AN69" t="s">
        <v>194</v>
      </c>
      <c r="AX69">
        <f>COUNTA(AZ69:BI69)</f>
        <v>2</v>
      </c>
      <c r="AY69">
        <v>1</v>
      </c>
      <c r="AZ69">
        <v>1</v>
      </c>
      <c r="BA69">
        <v>1</v>
      </c>
    </row>
    <row r="70" spans="1:61" x14ac:dyDescent="0.25">
      <c r="A70" s="23" t="s">
        <v>67</v>
      </c>
      <c r="B70" s="23" t="s">
        <v>6</v>
      </c>
      <c r="C70" s="23" t="s">
        <v>4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Q70" s="22"/>
      <c r="R70" s="22"/>
      <c r="S70" s="22"/>
      <c r="T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A71" s="34" t="s">
        <v>67</v>
      </c>
      <c r="B71" s="34" t="s">
        <v>5</v>
      </c>
      <c r="C71" s="34" t="s">
        <v>4</v>
      </c>
      <c r="D71" s="22" t="s">
        <v>261</v>
      </c>
      <c r="E71" s="22"/>
      <c r="F71" s="22" t="s">
        <v>70</v>
      </c>
      <c r="G71" s="22"/>
      <c r="H71" s="22"/>
      <c r="I71" s="22"/>
      <c r="J71" s="22"/>
      <c r="K71" s="22"/>
      <c r="L71" s="22"/>
      <c r="M71" s="22"/>
      <c r="N71" s="22"/>
      <c r="O71" s="22"/>
      <c r="Q71" s="22"/>
      <c r="R71" s="22"/>
      <c r="S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>
        <f t="shared" ref="AX71:AX75" si="65">COUNTA(AZ71:BI71)</f>
        <v>2</v>
      </c>
      <c r="AY71" s="22" t="s">
        <v>134</v>
      </c>
      <c r="AZ71" s="22">
        <v>1</v>
      </c>
      <c r="BA71" s="22">
        <v>1</v>
      </c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A72" s="6" t="s">
        <v>67</v>
      </c>
      <c r="B72" s="6" t="s">
        <v>43</v>
      </c>
      <c r="C72" s="6" t="str">
        <f>VLOOKUP(B72,templateLookup!A:B,2,0)</f>
        <v>PrimeShmooTestMethod</v>
      </c>
      <c r="D72" t="str">
        <f t="shared" ref="D72:D75" si="66">E72&amp;"_"&amp;F72&amp;"_"&amp;G72&amp;"_"&amp;H72&amp;"_"&amp;A72&amp;"_"&amp;I72&amp;"_"&amp;J72&amp;"_"&amp;K72&amp;"_"&amp;L72&amp;"_"&amp;M72&amp;"_"&amp;N72</f>
        <v>SSA_CORE_SHMOO_E_END_TICO_CRSA_NOM_LFM_1500_MLC_SRAM</v>
      </c>
      <c r="E72" t="s">
        <v>50</v>
      </c>
      <c r="F72" t="s">
        <v>70</v>
      </c>
      <c r="G72" t="s">
        <v>261</v>
      </c>
      <c r="H72" t="s">
        <v>136</v>
      </c>
      <c r="I72" t="s">
        <v>982</v>
      </c>
      <c r="J72" t="s">
        <v>1056</v>
      </c>
      <c r="K72" t="s">
        <v>138</v>
      </c>
      <c r="L72" t="s">
        <v>139</v>
      </c>
      <c r="M72">
        <v>1500</v>
      </c>
      <c r="N72" t="s">
        <v>423</v>
      </c>
      <c r="O72" t="s">
        <v>262</v>
      </c>
      <c r="P72" t="s">
        <v>981</v>
      </c>
      <c r="Q72" t="s">
        <v>417</v>
      </c>
      <c r="R72">
        <v>61</v>
      </c>
      <c r="S72">
        <v>22</v>
      </c>
      <c r="T72">
        <v>560</v>
      </c>
      <c r="U72">
        <v>1</v>
      </c>
      <c r="V72" s="4" t="b">
        <v>0</v>
      </c>
      <c r="AL72" t="s">
        <v>370</v>
      </c>
      <c r="AM72" t="s">
        <v>272</v>
      </c>
      <c r="AX72">
        <f t="shared" si="65"/>
        <v>4</v>
      </c>
      <c r="AY72" t="s">
        <v>147</v>
      </c>
      <c r="AZ72" t="str">
        <f t="shared" ref="AZ72:AZ74" si="67">$D73</f>
        <v>LSA_CORE_SHMOO_E_END_TICO_CR_NOM_LFM_1500_RF_ALL</v>
      </c>
      <c r="BA72" t="str">
        <f t="shared" ref="BA72:BA74" si="68">$D73</f>
        <v>LSA_CORE_SHMOO_E_END_TICO_CR_NOM_LFM_1500_RF_ALL</v>
      </c>
      <c r="BB72" t="str">
        <f t="shared" ref="BB72:BB74" si="69">$D73</f>
        <v>LSA_CORE_SHMOO_E_END_TICO_CR_NOM_LFM_1500_RF_ALL</v>
      </c>
      <c r="BC72" t="str">
        <f t="shared" ref="BC72:BC74" si="70">$D73</f>
        <v>LSA_CORE_SHMOO_E_END_TICO_CR_NOM_LFM_1500_RF_ALL</v>
      </c>
    </row>
    <row r="73" spans="1:61" x14ac:dyDescent="0.25">
      <c r="A73" s="6" t="s">
        <v>67</v>
      </c>
      <c r="B73" s="6" t="s">
        <v>43</v>
      </c>
      <c r="C73" s="6" t="str">
        <f>VLOOKUP(B73,templateLookup!A:B,2,0)</f>
        <v>PrimeShmooTestMethod</v>
      </c>
      <c r="D73" t="str">
        <f t="shared" si="66"/>
        <v>LSA_CORE_SHMOO_E_END_TICO_CR_NOM_LFM_1500_RF_ALL</v>
      </c>
      <c r="E73" t="s">
        <v>51</v>
      </c>
      <c r="F73" t="s">
        <v>70</v>
      </c>
      <c r="G73" t="s">
        <v>261</v>
      </c>
      <c r="H73" t="s">
        <v>136</v>
      </c>
      <c r="I73" t="s">
        <v>982</v>
      </c>
      <c r="J73" t="s">
        <v>1055</v>
      </c>
      <c r="K73" t="s">
        <v>138</v>
      </c>
      <c r="L73" t="s">
        <v>139</v>
      </c>
      <c r="M73">
        <v>1500</v>
      </c>
      <c r="N73" t="s">
        <v>418</v>
      </c>
      <c r="O73" t="s">
        <v>262</v>
      </c>
      <c r="P73" t="s">
        <v>981</v>
      </c>
      <c r="Q73" t="s">
        <v>419</v>
      </c>
      <c r="R73">
        <v>21</v>
      </c>
      <c r="S73">
        <v>22</v>
      </c>
      <c r="T73">
        <v>561</v>
      </c>
      <c r="U73">
        <v>1</v>
      </c>
      <c r="V73" t="b">
        <v>0</v>
      </c>
      <c r="AL73" t="s">
        <v>370</v>
      </c>
      <c r="AM73" t="s">
        <v>272</v>
      </c>
      <c r="AX73">
        <f t="shared" si="65"/>
        <v>4</v>
      </c>
      <c r="AY73" t="s">
        <v>147</v>
      </c>
      <c r="AZ73" t="str">
        <f t="shared" si="67"/>
        <v>ROM_CORE_SHMOO_E_END_TICO_CR_NOM_LFM_1500_ROM</v>
      </c>
      <c r="BA73" t="str">
        <f t="shared" si="68"/>
        <v>ROM_CORE_SHMOO_E_END_TICO_CR_NOM_LFM_1500_ROM</v>
      </c>
      <c r="BB73" t="str">
        <f t="shared" si="69"/>
        <v>ROM_CORE_SHMOO_E_END_TICO_CR_NOM_LFM_1500_ROM</v>
      </c>
      <c r="BC73" t="str">
        <f t="shared" si="70"/>
        <v>ROM_CORE_SHMOO_E_END_TICO_CR_NOM_LFM_1500_ROM</v>
      </c>
    </row>
    <row r="74" spans="1:61" x14ac:dyDescent="0.25">
      <c r="A74" s="6" t="s">
        <v>67</v>
      </c>
      <c r="B74" s="6" t="s">
        <v>43</v>
      </c>
      <c r="C74" s="6" t="str">
        <f>VLOOKUP(B74,templateLookup!A:B,2,0)</f>
        <v>PrimeShmooTestMethod</v>
      </c>
      <c r="D74" t="str">
        <f t="shared" si="66"/>
        <v>ROM_CORE_SHMOO_E_END_TICO_CR_NOM_LFM_1500_ROM</v>
      </c>
      <c r="E74" t="s">
        <v>52</v>
      </c>
      <c r="F74" t="s">
        <v>70</v>
      </c>
      <c r="G74" t="s">
        <v>261</v>
      </c>
      <c r="H74" t="s">
        <v>136</v>
      </c>
      <c r="I74" t="s">
        <v>982</v>
      </c>
      <c r="J74" t="s">
        <v>1055</v>
      </c>
      <c r="K74" t="s">
        <v>138</v>
      </c>
      <c r="L74" t="s">
        <v>139</v>
      </c>
      <c r="M74">
        <v>1500</v>
      </c>
      <c r="N74" t="s">
        <v>52</v>
      </c>
      <c r="O74" t="s">
        <v>262</v>
      </c>
      <c r="P74" t="s">
        <v>981</v>
      </c>
      <c r="Q74" t="s">
        <v>421</v>
      </c>
      <c r="R74">
        <v>21</v>
      </c>
      <c r="S74">
        <v>22</v>
      </c>
      <c r="T74">
        <v>562</v>
      </c>
      <c r="U74">
        <v>1</v>
      </c>
      <c r="V74" t="b">
        <v>0</v>
      </c>
      <c r="AL74" t="s">
        <v>370</v>
      </c>
      <c r="AM74" t="s">
        <v>272</v>
      </c>
      <c r="AX74">
        <f t="shared" si="65"/>
        <v>4</v>
      </c>
      <c r="AY74" t="s">
        <v>147</v>
      </c>
      <c r="AZ74" t="str">
        <f t="shared" si="67"/>
        <v>SSA_CORE_SHMOO_E_END_TITO_CRSA_NOM_LFM_1500_PMUCS</v>
      </c>
      <c r="BA74" t="str">
        <f t="shared" si="68"/>
        <v>SSA_CORE_SHMOO_E_END_TITO_CRSA_NOM_LFM_1500_PMUCS</v>
      </c>
      <c r="BB74" t="str">
        <f t="shared" si="69"/>
        <v>SSA_CORE_SHMOO_E_END_TITO_CRSA_NOM_LFM_1500_PMUCS</v>
      </c>
      <c r="BC74" t="str">
        <f t="shared" si="70"/>
        <v>SSA_CORE_SHMOO_E_END_TITO_CRSA_NOM_LFM_1500_PMUCS</v>
      </c>
    </row>
    <row r="75" spans="1:61" x14ac:dyDescent="0.25">
      <c r="A75" s="6" t="s">
        <v>67</v>
      </c>
      <c r="B75" s="6" t="s">
        <v>43</v>
      </c>
      <c r="C75" s="6" t="str">
        <f>VLOOKUP(B75,templateLookup!A:B,2,0)</f>
        <v>PrimeShmooTestMethod</v>
      </c>
      <c r="D75" t="str">
        <f t="shared" si="66"/>
        <v>SSA_CORE_SHMOO_E_END_TITO_CRSA_NOM_LFM_1500_PMUCS</v>
      </c>
      <c r="E75" t="s">
        <v>50</v>
      </c>
      <c r="F75" t="s">
        <v>70</v>
      </c>
      <c r="G75" t="s">
        <v>261</v>
      </c>
      <c r="H75" t="s">
        <v>136</v>
      </c>
      <c r="I75" t="s">
        <v>137</v>
      </c>
      <c r="J75" t="s">
        <v>1056</v>
      </c>
      <c r="K75" t="s">
        <v>138</v>
      </c>
      <c r="L75" t="s">
        <v>139</v>
      </c>
      <c r="M75">
        <v>1500</v>
      </c>
      <c r="N75" t="s">
        <v>409</v>
      </c>
      <c r="O75" t="s">
        <v>262</v>
      </c>
      <c r="P75" t="s">
        <v>142</v>
      </c>
      <c r="Q75" t="s">
        <v>422</v>
      </c>
      <c r="R75">
        <v>61</v>
      </c>
      <c r="S75">
        <v>22</v>
      </c>
      <c r="T75">
        <v>563</v>
      </c>
      <c r="U75">
        <v>1</v>
      </c>
      <c r="V75" t="b">
        <v>0</v>
      </c>
      <c r="AL75" t="s">
        <v>371</v>
      </c>
      <c r="AM75" t="s">
        <v>289</v>
      </c>
      <c r="AX75">
        <f t="shared" si="65"/>
        <v>4</v>
      </c>
      <c r="AY75" t="s">
        <v>147</v>
      </c>
      <c r="AZ75">
        <v>1</v>
      </c>
      <c r="BA75">
        <v>1</v>
      </c>
      <c r="BB75">
        <v>1</v>
      </c>
      <c r="BC75">
        <v>1</v>
      </c>
    </row>
    <row r="76" spans="1:61" x14ac:dyDescent="0.25">
      <c r="A76" s="34" t="s">
        <v>67</v>
      </c>
      <c r="B76" s="34" t="s">
        <v>6</v>
      </c>
      <c r="C76" s="34" t="s">
        <v>4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A77" s="20" t="s">
        <v>67</v>
      </c>
      <c r="B77" s="20" t="s">
        <v>6</v>
      </c>
      <c r="C77" s="20" t="s">
        <v>4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</row>
    <row r="78" spans="1:61" s="6" customFormat="1" x14ac:dyDescent="0.25">
      <c r="A78" s="34" t="s">
        <v>1087</v>
      </c>
      <c r="B78" s="34" t="s">
        <v>5</v>
      </c>
      <c r="C78" s="34" t="str">
        <f>VLOOKUP(B78,templateLookup!A:B,2,0)</f>
        <v>COMPOSITE</v>
      </c>
      <c r="D78" s="34" t="s">
        <v>1087</v>
      </c>
      <c r="F78" s="22" t="s">
        <v>70</v>
      </c>
    </row>
    <row r="79" spans="1:61" x14ac:dyDescent="0.25">
      <c r="A79" s="6" t="s">
        <v>1087</v>
      </c>
      <c r="B79" s="6" t="s">
        <v>1088</v>
      </c>
      <c r="C79" s="6" t="s">
        <v>19</v>
      </c>
      <c r="D79" t="str">
        <f t="shared" ref="D79" si="71">E79&amp;"_"&amp;F79&amp;"_"&amp;G79&amp;"_"&amp;H79&amp;"_"&amp;A79&amp;"_"&amp;I79&amp;"_"&amp;J79&amp;"_"&amp;K79&amp;"_"&amp;L79&amp;"_"&amp;M79&amp;"_"&amp;N79</f>
        <v>XSA_CORE_VMIN_K_ENDXFM_TITO_CRSA_NOM_HFM_3000_CORE_ALL</v>
      </c>
      <c r="E79" t="s">
        <v>408</v>
      </c>
      <c r="F79" t="s">
        <v>70</v>
      </c>
      <c r="G79" t="s">
        <v>183</v>
      </c>
      <c r="H79" t="s">
        <v>242</v>
      </c>
      <c r="I79" t="s">
        <v>137</v>
      </c>
      <c r="J79" t="s">
        <v>1056</v>
      </c>
      <c r="K79" t="s">
        <v>138</v>
      </c>
      <c r="L79" t="s">
        <v>1026</v>
      </c>
      <c r="M79">
        <v>3000</v>
      </c>
      <c r="N79" t="s">
        <v>983</v>
      </c>
      <c r="O79" t="s">
        <v>141</v>
      </c>
      <c r="P79" t="s">
        <v>981</v>
      </c>
      <c r="Q79" t="s">
        <v>984</v>
      </c>
      <c r="R79">
        <v>61</v>
      </c>
      <c r="S79">
        <v>24</v>
      </c>
      <c r="T79">
        <v>570</v>
      </c>
      <c r="U79">
        <v>-1</v>
      </c>
      <c r="V79" t="b">
        <v>0</v>
      </c>
      <c r="W79">
        <v>2360</v>
      </c>
      <c r="X79" t="s">
        <v>187</v>
      </c>
      <c r="AM79" t="s">
        <v>272</v>
      </c>
      <c r="AN79" t="s">
        <v>145</v>
      </c>
      <c r="AO79" s="55" t="s">
        <v>1122</v>
      </c>
      <c r="AP79" t="s">
        <v>980</v>
      </c>
      <c r="AX79">
        <v>2</v>
      </c>
      <c r="AY79">
        <v>1</v>
      </c>
      <c r="AZ79">
        <v>1</v>
      </c>
      <c r="BA79">
        <v>1</v>
      </c>
    </row>
    <row r="80" spans="1:61" s="6" customFormat="1" x14ac:dyDescent="0.25">
      <c r="A80" s="34" t="s">
        <v>1087</v>
      </c>
      <c r="B80" s="34" t="s">
        <v>6</v>
      </c>
      <c r="C80" s="34" t="str">
        <f>VLOOKUP(B80,templateLookup!A:B,2,0)</f>
        <v>COMPOSITE</v>
      </c>
      <c r="D80" s="34"/>
    </row>
    <row r="81" spans="1:53" s="50" customFormat="1" x14ac:dyDescent="0.25">
      <c r="A81" s="49" t="s">
        <v>1090</v>
      </c>
      <c r="B81" s="49" t="s">
        <v>5</v>
      </c>
      <c r="C81" s="49" t="str">
        <f>VLOOKUP(B81,templateLookup!A:B,2,0)</f>
        <v>COMPOSITE</v>
      </c>
      <c r="D81" s="49" t="s">
        <v>1090</v>
      </c>
      <c r="F81" s="22" t="s">
        <v>70</v>
      </c>
    </row>
    <row r="82" spans="1:53" x14ac:dyDescent="0.25">
      <c r="A82" s="50" t="s">
        <v>1090</v>
      </c>
      <c r="B82" s="50" t="s">
        <v>1088</v>
      </c>
      <c r="C82" s="50" t="s">
        <v>19</v>
      </c>
      <c r="D82" t="str">
        <f t="shared" ref="D82" si="72">E82&amp;"_"&amp;F82&amp;"_"&amp;G82&amp;"_"&amp;H82&amp;"_"&amp;A82&amp;"_"&amp;I82&amp;"_"&amp;J82&amp;"_"&amp;K82&amp;"_"&amp;L82&amp;"_"&amp;M82&amp;"_"&amp;N82</f>
        <v>XSA_CORE_VMIN_K_ENDTFM_TITO_CRSA_NOM_TFM_4600_CORE_ALL</v>
      </c>
      <c r="E82" t="s">
        <v>408</v>
      </c>
      <c r="F82" t="s">
        <v>70</v>
      </c>
      <c r="G82" t="s">
        <v>183</v>
      </c>
      <c r="H82" t="s">
        <v>242</v>
      </c>
      <c r="I82" t="s">
        <v>137</v>
      </c>
      <c r="J82" t="s">
        <v>1056</v>
      </c>
      <c r="K82" t="s">
        <v>138</v>
      </c>
      <c r="L82" t="s">
        <v>1091</v>
      </c>
      <c r="M82">
        <v>4600</v>
      </c>
      <c r="N82" t="s">
        <v>983</v>
      </c>
      <c r="O82" t="s">
        <v>141</v>
      </c>
      <c r="P82" t="s">
        <v>981</v>
      </c>
      <c r="Q82" t="s">
        <v>984</v>
      </c>
      <c r="R82">
        <v>61</v>
      </c>
      <c r="S82">
        <v>25</v>
      </c>
      <c r="T82">
        <v>572</v>
      </c>
      <c r="U82">
        <v>-1</v>
      </c>
      <c r="V82" t="b">
        <v>0</v>
      </c>
      <c r="W82">
        <v>2362</v>
      </c>
      <c r="X82" t="s">
        <v>187</v>
      </c>
      <c r="AM82" t="s">
        <v>272</v>
      </c>
      <c r="AN82" t="s">
        <v>145</v>
      </c>
      <c r="AO82" t="s">
        <v>1094</v>
      </c>
      <c r="AP82" t="s">
        <v>980</v>
      </c>
      <c r="AX82">
        <v>2</v>
      </c>
      <c r="AY82">
        <v>1</v>
      </c>
      <c r="AZ82">
        <v>1</v>
      </c>
      <c r="BA82">
        <v>1</v>
      </c>
    </row>
    <row r="83" spans="1:53" s="50" customFormat="1" x14ac:dyDescent="0.25">
      <c r="A83" s="49" t="s">
        <v>1090</v>
      </c>
      <c r="B83" s="49" t="s">
        <v>6</v>
      </c>
      <c r="C83" s="49" t="str">
        <f>VLOOKUP(B83,templateLookup!A:B,2,0)</f>
        <v>COMPOSITE</v>
      </c>
      <c r="D83" s="49"/>
    </row>
    <row r="84" spans="1:53" x14ac:dyDescent="0.25">
      <c r="A84" t="s">
        <v>132</v>
      </c>
      <c r="B84" t="s">
        <v>7</v>
      </c>
      <c r="C84" t="str">
        <f>VLOOKUP(B84,templateLookup!A:B,2,0)</f>
        <v>COMPOSITE</v>
      </c>
      <c r="D84" t="s">
        <v>132</v>
      </c>
    </row>
    <row r="115" spans="21:22" x14ac:dyDescent="0.25">
      <c r="U115" s="7"/>
      <c r="V115" s="7"/>
    </row>
    <row r="116" spans="21:22" x14ac:dyDescent="0.25">
      <c r="U116" s="7"/>
      <c r="V116" s="7"/>
    </row>
    <row r="123" spans="21:22" x14ac:dyDescent="0.25">
      <c r="U123" s="7"/>
      <c r="V123" s="7"/>
    </row>
    <row r="124" spans="21:22" x14ac:dyDescent="0.25">
      <c r="U124" s="7"/>
      <c r="V124" s="7"/>
    </row>
    <row r="135" spans="21:22" x14ac:dyDescent="0.25">
      <c r="U135" s="7"/>
      <c r="V135" s="7"/>
    </row>
    <row r="136" spans="21:22" x14ac:dyDescent="0.25">
      <c r="U136" s="7"/>
      <c r="V136" s="7"/>
    </row>
    <row r="139" spans="21:22" x14ac:dyDescent="0.25">
      <c r="U139" s="7"/>
      <c r="V139" s="7"/>
    </row>
    <row r="140" spans="21:22" x14ac:dyDescent="0.25">
      <c r="U140" s="7"/>
      <c r="V140" s="7"/>
    </row>
    <row r="196" spans="21:22" x14ac:dyDescent="0.25">
      <c r="U196" s="7"/>
      <c r="V196" s="7"/>
    </row>
  </sheetData>
  <autoFilter ref="A1:BI84" xr:uid="{9D3B8437-3DCF-4B36-BC4E-3AB927DD0A96}"/>
  <phoneticPr fontId="18" type="noConversion"/>
  <conditionalFormatting sqref="X1">
    <cfRule type="duplicateValues" dxfId="189" priority="39"/>
  </conditionalFormatting>
  <conditionalFormatting sqref="U1:U3 U84:U1048576 U5:U77">
    <cfRule type="cellIs" dxfId="188" priority="37" operator="equal">
      <formula>1</formula>
    </cfRule>
    <cfRule type="cellIs" dxfId="187" priority="38" operator="equal">
      <formula>-1</formula>
    </cfRule>
  </conditionalFormatting>
  <conditionalFormatting sqref="V1:V3 V84:V1048576 V5:V77">
    <cfRule type="cellIs" dxfId="186" priority="35" operator="equal">
      <formula>TRUE</formula>
    </cfRule>
    <cfRule type="cellIs" dxfId="185" priority="36" operator="equal">
      <formula>FALSE</formula>
    </cfRule>
  </conditionalFormatting>
  <conditionalFormatting sqref="U78">
    <cfRule type="cellIs" dxfId="184" priority="33" operator="equal">
      <formula>1</formula>
    </cfRule>
    <cfRule type="cellIs" dxfId="183" priority="34" operator="equal">
      <formula>-1</formula>
    </cfRule>
  </conditionalFormatting>
  <conditionalFormatting sqref="V78">
    <cfRule type="cellIs" dxfId="182" priority="31" operator="equal">
      <formula>TRUE</formula>
    </cfRule>
    <cfRule type="cellIs" dxfId="181" priority="32" operator="equal">
      <formula>FALSE</formula>
    </cfRule>
  </conditionalFormatting>
  <conditionalFormatting sqref="U80">
    <cfRule type="cellIs" dxfId="180" priority="29" operator="equal">
      <formula>1</formula>
    </cfRule>
    <cfRule type="cellIs" dxfId="179" priority="30" operator="equal">
      <formula>-1</formula>
    </cfRule>
  </conditionalFormatting>
  <conditionalFormatting sqref="V80">
    <cfRule type="cellIs" dxfId="178" priority="27" operator="equal">
      <formula>TRUE</formula>
    </cfRule>
    <cfRule type="cellIs" dxfId="177" priority="28" operator="equal">
      <formula>FALSE</formula>
    </cfRule>
  </conditionalFormatting>
  <conditionalFormatting sqref="U81">
    <cfRule type="cellIs" dxfId="176" priority="25" operator="equal">
      <formula>1</formula>
    </cfRule>
    <cfRule type="cellIs" dxfId="175" priority="26" operator="equal">
      <formula>-1</formula>
    </cfRule>
  </conditionalFormatting>
  <conditionalFormatting sqref="V81">
    <cfRule type="cellIs" dxfId="174" priority="23" operator="equal">
      <formula>TRUE</formula>
    </cfRule>
    <cfRule type="cellIs" dxfId="173" priority="24" operator="equal">
      <formula>FALSE</formula>
    </cfRule>
  </conditionalFormatting>
  <conditionalFormatting sqref="U83">
    <cfRule type="cellIs" dxfId="172" priority="21" operator="equal">
      <formula>1</formula>
    </cfRule>
    <cfRule type="cellIs" dxfId="171" priority="22" operator="equal">
      <formula>-1</formula>
    </cfRule>
  </conditionalFormatting>
  <conditionalFormatting sqref="V83">
    <cfRule type="cellIs" dxfId="170" priority="19" operator="equal">
      <formula>TRUE</formula>
    </cfRule>
    <cfRule type="cellIs" dxfId="169" priority="20" operator="equal">
      <formula>FALSE</formula>
    </cfRule>
  </conditionalFormatting>
  <conditionalFormatting sqref="U79">
    <cfRule type="cellIs" dxfId="168" priority="17" operator="equal">
      <formula>1</formula>
    </cfRule>
    <cfRule type="cellIs" dxfId="167" priority="18" operator="equal">
      <formula>-1</formula>
    </cfRule>
  </conditionalFormatting>
  <conditionalFormatting sqref="V79">
    <cfRule type="cellIs" dxfId="166" priority="15" operator="equal">
      <formula>TRUE</formula>
    </cfRule>
    <cfRule type="cellIs" dxfId="165" priority="16" operator="equal">
      <formula>FALSE</formula>
    </cfRule>
  </conditionalFormatting>
  <conditionalFormatting sqref="U82">
    <cfRule type="cellIs" dxfId="164" priority="13" operator="equal">
      <formula>1</formula>
    </cfRule>
    <cfRule type="cellIs" dxfId="163" priority="14" operator="equal">
      <formula>-1</formula>
    </cfRule>
  </conditionalFormatting>
  <conditionalFormatting sqref="V82">
    <cfRule type="cellIs" dxfId="162" priority="11" operator="equal">
      <formula>TRUE</formula>
    </cfRule>
    <cfRule type="cellIs" dxfId="161" priority="12" operator="equal">
      <formula>FALSE</formula>
    </cfRule>
  </conditionalFormatting>
  <conditionalFormatting sqref="X4">
    <cfRule type="duplicateValues" dxfId="160" priority="5"/>
  </conditionalFormatting>
  <conditionalFormatting sqref="T4">
    <cfRule type="duplicateValues" dxfId="159" priority="6"/>
  </conditionalFormatting>
  <conditionalFormatting sqref="U4">
    <cfRule type="cellIs" dxfId="158" priority="3" operator="equal">
      <formula>1</formula>
    </cfRule>
    <cfRule type="cellIs" dxfId="157" priority="4" operator="equal">
      <formula>-1</formula>
    </cfRule>
  </conditionalFormatting>
  <conditionalFormatting sqref="V4">
    <cfRule type="cellIs" dxfId="156" priority="1" operator="equal">
      <formula>TRUE</formula>
    </cfRule>
    <cfRule type="cellIs" dxfId="15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BC225"/>
  <sheetViews>
    <sheetView zoomScale="85" zoomScaleNormal="85" workbookViewId="0">
      <pane ySplit="1" topLeftCell="A194" activePane="bottomLeft" state="frozen"/>
      <selection activeCell="V1" sqref="V1"/>
      <selection pane="bottomLeft" activeCell="A4" sqref="A4:XFD4"/>
    </sheetView>
  </sheetViews>
  <sheetFormatPr defaultRowHeight="15" x14ac:dyDescent="0.25"/>
  <cols>
    <col min="2" max="2" width="18.140625" bestFit="1" customWidth="1"/>
    <col min="3" max="3" width="33.28515625" bestFit="1" customWidth="1"/>
    <col min="4" max="4" width="80" bestFit="1" customWidth="1"/>
    <col min="5" max="13" width="9.140625" customWidth="1"/>
    <col min="14" max="14" width="39.42578125" customWidth="1"/>
    <col min="15" max="15" width="22" customWidth="1"/>
    <col min="16" max="16" width="9.140625" customWidth="1"/>
    <col min="17" max="17" width="48.7109375" customWidth="1"/>
    <col min="18" max="22" width="9.140625" customWidth="1"/>
    <col min="23" max="23" width="11.140625" customWidth="1"/>
    <col min="24" max="24" width="22.7109375" customWidth="1"/>
    <col min="25" max="26" width="21" customWidth="1"/>
    <col min="27" max="32" width="24.85546875" customWidth="1"/>
    <col min="33" max="35" width="9.140625" customWidth="1"/>
    <col min="36" max="36" width="14.5703125" bestFit="1" customWidth="1"/>
    <col min="37" max="37" width="24.140625" bestFit="1" customWidth="1"/>
    <col min="38" max="38" width="46.7109375" bestFit="1" customWidth="1"/>
    <col min="39" max="43" width="24.140625" customWidth="1"/>
    <col min="46" max="46" width="80" bestFit="1" customWidth="1"/>
    <col min="47" max="47" width="71.5703125" customWidth="1"/>
    <col min="48" max="48" width="24.140625" customWidth="1"/>
  </cols>
  <sheetData>
    <row r="1" spans="1:55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1025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104</v>
      </c>
      <c r="Y1" t="s">
        <v>107</v>
      </c>
      <c r="Z1" t="s">
        <v>265</v>
      </c>
      <c r="AA1" t="s">
        <v>108</v>
      </c>
      <c r="AB1" t="s">
        <v>1107</v>
      </c>
      <c r="AC1" t="s">
        <v>266</v>
      </c>
      <c r="AD1" t="s">
        <v>267</v>
      </c>
      <c r="AE1" t="s">
        <v>268</v>
      </c>
      <c r="AF1" t="s">
        <v>269</v>
      </c>
      <c r="AG1" t="s">
        <v>111</v>
      </c>
      <c r="AH1" t="s">
        <v>112</v>
      </c>
      <c r="AI1" t="s">
        <v>113</v>
      </c>
      <c r="AJ1" t="s">
        <v>1058</v>
      </c>
      <c r="AK1" t="s">
        <v>1004</v>
      </c>
      <c r="AL1" t="s">
        <v>1019</v>
      </c>
      <c r="AM1" t="s">
        <v>1060</v>
      </c>
      <c r="AN1" t="s">
        <v>109</v>
      </c>
      <c r="AO1" t="s">
        <v>110</v>
      </c>
      <c r="AP1" t="s">
        <v>1068</v>
      </c>
      <c r="AQ1" t="s">
        <v>1069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</row>
    <row r="2" spans="1:55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5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424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55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ALL_GFX_PATMOD_K_BEGIN_X_X_X_X_X_RESET_FREQ</v>
      </c>
      <c r="E4" t="s">
        <v>53</v>
      </c>
      <c r="F4" t="s">
        <v>424</v>
      </c>
      <c r="G4" t="s">
        <v>331</v>
      </c>
      <c r="H4" t="s">
        <v>242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1114</v>
      </c>
      <c r="R4">
        <v>61</v>
      </c>
      <c r="S4">
        <v>40</v>
      </c>
      <c r="T4">
        <v>72</v>
      </c>
      <c r="U4">
        <v>-1</v>
      </c>
      <c r="V4" t="b">
        <v>1</v>
      </c>
      <c r="Y4" t="s">
        <v>145</v>
      </c>
      <c r="AA4" t="s">
        <v>1117</v>
      </c>
      <c r="AN4" t="s">
        <v>1115</v>
      </c>
      <c r="AO4" t="s">
        <v>1116</v>
      </c>
      <c r="AR4">
        <v>2</v>
      </c>
      <c r="AS4">
        <v>1</v>
      </c>
      <c r="AT4" t="s">
        <v>425</v>
      </c>
      <c r="AU4" t="s">
        <v>425</v>
      </c>
    </row>
    <row r="5" spans="1:55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425</v>
      </c>
      <c r="F5" t="s">
        <v>424</v>
      </c>
      <c r="AR5">
        <v>2</v>
      </c>
      <c r="AS5">
        <v>1</v>
      </c>
      <c r="AT5" t="str">
        <f>D43</f>
        <v>REPAIR_DE</v>
      </c>
      <c r="AU5" t="str">
        <f>D43</f>
        <v>REPAIR_DE</v>
      </c>
    </row>
    <row r="6" spans="1:55" x14ac:dyDescent="0.25">
      <c r="A6" s="1" t="s">
        <v>58</v>
      </c>
      <c r="B6" s="1" t="s">
        <v>10</v>
      </c>
      <c r="C6" s="1" t="str">
        <f>VLOOKUP(B6,templateLookup!A:B,2,0)</f>
        <v>PrimeMbistVminSearchTestMethod</v>
      </c>
      <c r="D6" t="str">
        <f>E6&amp;"_"&amp;F6&amp;"_"&amp;G6&amp;"_"&amp;H6&amp;"_"&amp;A6&amp;"_"&amp;I6&amp;"_"&amp;J6&amp;"_"&amp;K6&amp;"_"&amp;L6&amp;"_"&amp;M6&amp;"_"&amp;N6</f>
        <v>SSA_GFX_HRY_E_BEGIN_TITO_SACD_NOM_LFM_0320_DISP0_BHRY_DEBS_BP0</v>
      </c>
      <c r="E6" t="s">
        <v>50</v>
      </c>
      <c r="F6" t="s">
        <v>424</v>
      </c>
      <c r="G6" t="s">
        <v>135</v>
      </c>
      <c r="H6" t="s">
        <v>136</v>
      </c>
      <c r="I6" t="s">
        <v>137</v>
      </c>
      <c r="J6" t="s">
        <v>426</v>
      </c>
      <c r="K6" t="s">
        <v>138</v>
      </c>
      <c r="L6" t="s">
        <v>139</v>
      </c>
      <c r="M6" t="str">
        <f>TEXT(320,"0000")</f>
        <v>0320</v>
      </c>
      <c r="N6" t="s">
        <v>427</v>
      </c>
      <c r="O6" t="s">
        <v>141</v>
      </c>
      <c r="P6" t="s">
        <v>142</v>
      </c>
      <c r="Q6" t="s">
        <v>428</v>
      </c>
      <c r="R6">
        <v>61</v>
      </c>
      <c r="S6">
        <v>40</v>
      </c>
      <c r="T6">
        <v>0</v>
      </c>
      <c r="U6">
        <v>-1</v>
      </c>
      <c r="V6" t="b">
        <v>0</v>
      </c>
      <c r="W6" t="s">
        <v>289</v>
      </c>
      <c r="AE6" t="s">
        <v>135</v>
      </c>
      <c r="AF6" t="s">
        <v>274</v>
      </c>
      <c r="AR6">
        <f>COUNTA(AT6:BC6)</f>
        <v>10</v>
      </c>
      <c r="AS6" t="s">
        <v>275</v>
      </c>
      <c r="AT6" t="str">
        <f t="shared" ref="AT6:AT40" si="0">$D7</f>
        <v>SSA_GFX_HRY_E_BEGIN_TITO_SACD_NOM_LFM_0320_DISP0_BISR_DEBS_BP0</v>
      </c>
      <c r="AU6" t="str">
        <f>$D9</f>
        <v>SSA_GFX_HRY_E_BEGIN_TITO_SACD_NOM_LFM_0320_DISP1_BHRY_DEBS_BP1</v>
      </c>
      <c r="AV6" t="str">
        <f t="shared" ref="AV6:BC8" si="1">$D7</f>
        <v>SSA_GFX_HRY_E_BEGIN_TITO_SACD_NOM_LFM_0320_DISP0_BISR_DEBS_BP0</v>
      </c>
      <c r="AW6" t="str">
        <f t="shared" si="1"/>
        <v>SSA_GFX_HRY_E_BEGIN_TITO_SACD_NOM_LFM_0320_DISP0_BISR_DEBS_BP0</v>
      </c>
      <c r="AX6" t="str">
        <f t="shared" si="1"/>
        <v>SSA_GFX_HRY_E_BEGIN_TITO_SACD_NOM_LFM_0320_DISP0_BISR_DEBS_BP0</v>
      </c>
      <c r="AY6" t="str">
        <f t="shared" si="1"/>
        <v>SSA_GFX_HRY_E_BEGIN_TITO_SACD_NOM_LFM_0320_DISP0_BISR_DEBS_BP0</v>
      </c>
      <c r="AZ6" t="str">
        <f t="shared" si="1"/>
        <v>SSA_GFX_HRY_E_BEGIN_TITO_SACD_NOM_LFM_0320_DISP0_BISR_DEBS_BP0</v>
      </c>
      <c r="BA6" t="str">
        <f t="shared" si="1"/>
        <v>SSA_GFX_HRY_E_BEGIN_TITO_SACD_NOM_LFM_0320_DISP0_BISR_DEBS_BP0</v>
      </c>
      <c r="BB6" t="str">
        <f t="shared" si="1"/>
        <v>SSA_GFX_HRY_E_BEGIN_TITO_SACD_NOM_LFM_0320_DISP0_BISR_DEBS_BP0</v>
      </c>
      <c r="BC6" t="str">
        <f t="shared" si="1"/>
        <v>SSA_GFX_HRY_E_BEGIN_TITO_SACD_NOM_LFM_0320_DISP0_BISR_DEBS_BP0</v>
      </c>
    </row>
    <row r="7" spans="1:55" x14ac:dyDescent="0.25">
      <c r="A7" s="1" t="s">
        <v>58</v>
      </c>
      <c r="B7" s="1" t="s">
        <v>10</v>
      </c>
      <c r="C7" s="1" t="str">
        <f>VLOOKUP(B7,templateLookup!A:B,2,0)</f>
        <v>PrimeMbistVminSearchTestMethod</v>
      </c>
      <c r="D7" t="str">
        <f t="shared" ref="D7:D41" si="2">E7&amp;"_"&amp;F7&amp;"_"&amp;G7&amp;"_"&amp;H7&amp;"_"&amp;A7&amp;"_"&amp;I7&amp;"_"&amp;J7&amp;"_"&amp;K7&amp;"_"&amp;L7&amp;"_"&amp;M7&amp;"_"&amp;N7</f>
        <v>SSA_GFX_HRY_E_BEGIN_TITO_SACD_NOM_LFM_0320_DISP0_BISR_DEBS_BP0</v>
      </c>
      <c r="E7" t="s">
        <v>50</v>
      </c>
      <c r="F7" t="s">
        <v>424</v>
      </c>
      <c r="G7" t="s">
        <v>135</v>
      </c>
      <c r="H7" t="s">
        <v>136</v>
      </c>
      <c r="I7" t="s">
        <v>137</v>
      </c>
      <c r="J7" t="s">
        <v>426</v>
      </c>
      <c r="K7" t="s">
        <v>138</v>
      </c>
      <c r="L7" t="s">
        <v>139</v>
      </c>
      <c r="M7" t="str">
        <f t="shared" ref="M7:M41" si="3">TEXT(320,"0000")</f>
        <v>0320</v>
      </c>
      <c r="N7" t="s">
        <v>429</v>
      </c>
      <c r="O7" t="s">
        <v>141</v>
      </c>
      <c r="P7" t="s">
        <v>142</v>
      </c>
      <c r="Q7" t="s">
        <v>430</v>
      </c>
      <c r="R7">
        <v>61</v>
      </c>
      <c r="S7">
        <v>40</v>
      </c>
      <c r="T7">
        <v>1</v>
      </c>
      <c r="U7">
        <v>-1</v>
      </c>
      <c r="V7" t="b">
        <v>0</v>
      </c>
      <c r="W7" t="s">
        <v>289</v>
      </c>
      <c r="AE7" t="s">
        <v>392</v>
      </c>
      <c r="AF7" t="s">
        <v>274</v>
      </c>
      <c r="AR7">
        <f>COUNTA(AT7:BC7)</f>
        <v>10</v>
      </c>
      <c r="AS7" t="s">
        <v>275</v>
      </c>
      <c r="AT7" t="str">
        <f t="shared" si="0"/>
        <v>SSA_GFX_RASTER_E_BEGIN_TITO_SACD_NOM_LFM_0320_DISP0_RASTER_DEBS_BP0</v>
      </c>
      <c r="AU7" t="str">
        <f>$D9</f>
        <v>SSA_GFX_HRY_E_BEGIN_TITO_SACD_NOM_LFM_0320_DISP1_BHRY_DEBS_BP1</v>
      </c>
      <c r="AV7" t="str">
        <f t="shared" ref="AV7:AX7" si="4">$D9</f>
        <v>SSA_GFX_HRY_E_BEGIN_TITO_SACD_NOM_LFM_0320_DISP1_BHRY_DEBS_BP1</v>
      </c>
      <c r="AW7" t="str">
        <f t="shared" si="4"/>
        <v>SSA_GFX_HRY_E_BEGIN_TITO_SACD_NOM_LFM_0320_DISP1_BHRY_DEBS_BP1</v>
      </c>
      <c r="AX7" t="str">
        <f t="shared" si="4"/>
        <v>SSA_GFX_HRY_E_BEGIN_TITO_SACD_NOM_LFM_0320_DISP1_BHRY_DEBS_BP1</v>
      </c>
      <c r="AY7" t="str">
        <f t="shared" si="1"/>
        <v>SSA_GFX_RASTER_E_BEGIN_TITO_SACD_NOM_LFM_0320_DISP0_RASTER_DEBS_BP0</v>
      </c>
      <c r="AZ7" t="str">
        <f t="shared" si="1"/>
        <v>SSA_GFX_RASTER_E_BEGIN_TITO_SACD_NOM_LFM_0320_DISP0_RASTER_DEBS_BP0</v>
      </c>
      <c r="BA7" t="str">
        <f t="shared" si="1"/>
        <v>SSA_GFX_RASTER_E_BEGIN_TITO_SACD_NOM_LFM_0320_DISP0_RASTER_DEBS_BP0</v>
      </c>
      <c r="BB7" t="str">
        <f t="shared" si="1"/>
        <v>SSA_GFX_RASTER_E_BEGIN_TITO_SACD_NOM_LFM_0320_DISP0_RASTER_DEBS_BP0</v>
      </c>
      <c r="BC7" t="str">
        <f t="shared" si="1"/>
        <v>SSA_GFX_RASTER_E_BEGIN_TITO_SACD_NOM_LFM_0320_DISP0_RASTER_DEBS_BP0</v>
      </c>
    </row>
    <row r="8" spans="1:55" x14ac:dyDescent="0.25">
      <c r="A8" s="1" t="s">
        <v>58</v>
      </c>
      <c r="B8" s="1" t="s">
        <v>12</v>
      </c>
      <c r="C8" s="1" t="str">
        <f>VLOOKUP(B8,templateLookup!A:B,2,0)</f>
        <v>MbistRasterTC</v>
      </c>
      <c r="D8" t="str">
        <f t="shared" si="2"/>
        <v>SSA_GFX_RASTER_E_BEGIN_TITO_SACD_NOM_LFM_0320_DISP0_RASTER_DEBS_BP0</v>
      </c>
      <c r="E8" t="s">
        <v>50</v>
      </c>
      <c r="F8" t="s">
        <v>424</v>
      </c>
      <c r="G8" t="s">
        <v>219</v>
      </c>
      <c r="H8" t="s">
        <v>136</v>
      </c>
      <c r="I8" t="s">
        <v>137</v>
      </c>
      <c r="J8" t="s">
        <v>426</v>
      </c>
      <c r="K8" t="s">
        <v>138</v>
      </c>
      <c r="L8" t="s">
        <v>139</v>
      </c>
      <c r="M8" t="str">
        <f t="shared" si="3"/>
        <v>0320</v>
      </c>
      <c r="N8" t="s">
        <v>431</v>
      </c>
      <c r="O8" t="s">
        <v>141</v>
      </c>
      <c r="P8" t="s">
        <v>142</v>
      </c>
      <c r="Q8" t="s">
        <v>283</v>
      </c>
      <c r="R8">
        <v>61</v>
      </c>
      <c r="S8">
        <v>40</v>
      </c>
      <c r="T8">
        <v>2</v>
      </c>
      <c r="U8">
        <v>1</v>
      </c>
      <c r="V8" s="4" t="b">
        <v>0</v>
      </c>
      <c r="W8" t="s">
        <v>289</v>
      </c>
      <c r="AR8">
        <f t="shared" ref="AR8:AR61" si="5">COUNTA(AT8:BC8)</f>
        <v>6</v>
      </c>
      <c r="AS8">
        <v>1</v>
      </c>
      <c r="AT8" t="str">
        <f t="shared" si="0"/>
        <v>SSA_GFX_HRY_E_BEGIN_TITO_SACD_NOM_LFM_0320_DISP1_BHRY_DEBS_BP1</v>
      </c>
      <c r="AU8" t="str">
        <f t="shared" ref="AU8:AX9" si="6">$D9</f>
        <v>SSA_GFX_HRY_E_BEGIN_TITO_SACD_NOM_LFM_0320_DISP1_BHRY_DEBS_BP1</v>
      </c>
      <c r="AV8" t="str">
        <f t="shared" si="6"/>
        <v>SSA_GFX_HRY_E_BEGIN_TITO_SACD_NOM_LFM_0320_DISP1_BHRY_DEBS_BP1</v>
      </c>
      <c r="AW8" t="str">
        <f t="shared" si="6"/>
        <v>SSA_GFX_HRY_E_BEGIN_TITO_SACD_NOM_LFM_0320_DISP1_BHRY_DEBS_BP1</v>
      </c>
      <c r="AX8" t="str">
        <f t="shared" si="6"/>
        <v>SSA_GFX_HRY_E_BEGIN_TITO_SACD_NOM_LFM_0320_DISP1_BHRY_DEBS_BP1</v>
      </c>
      <c r="AY8" t="str">
        <f t="shared" si="1"/>
        <v>SSA_GFX_HRY_E_BEGIN_TITO_SACD_NOM_LFM_0320_DISP1_BHRY_DEBS_BP1</v>
      </c>
    </row>
    <row r="9" spans="1:55" x14ac:dyDescent="0.25">
      <c r="A9" s="1" t="s">
        <v>58</v>
      </c>
      <c r="B9" s="1" t="s">
        <v>10</v>
      </c>
      <c r="C9" s="1" t="str">
        <f>VLOOKUP(B9,templateLookup!A:B,2,0)</f>
        <v>PrimeMbistVminSearchTestMethod</v>
      </c>
      <c r="D9" t="str">
        <f t="shared" si="2"/>
        <v>SSA_GFX_HRY_E_BEGIN_TITO_SACD_NOM_LFM_0320_DISP1_BHRY_DEBS_BP1</v>
      </c>
      <c r="E9" t="s">
        <v>50</v>
      </c>
      <c r="F9" t="s">
        <v>424</v>
      </c>
      <c r="G9" t="s">
        <v>135</v>
      </c>
      <c r="H9" t="s">
        <v>136</v>
      </c>
      <c r="I9" t="s">
        <v>137</v>
      </c>
      <c r="J9" t="s">
        <v>426</v>
      </c>
      <c r="K9" t="s">
        <v>138</v>
      </c>
      <c r="L9" t="s">
        <v>139</v>
      </c>
      <c r="M9" t="str">
        <f t="shared" si="3"/>
        <v>0320</v>
      </c>
      <c r="N9" t="s">
        <v>432</v>
      </c>
      <c r="O9" t="s">
        <v>141</v>
      </c>
      <c r="P9" t="s">
        <v>142</v>
      </c>
      <c r="Q9" t="s">
        <v>433</v>
      </c>
      <c r="R9">
        <v>61</v>
      </c>
      <c r="S9">
        <v>40</v>
      </c>
      <c r="T9">
        <v>3</v>
      </c>
      <c r="U9">
        <v>-1</v>
      </c>
      <c r="V9" t="b">
        <v>0</v>
      </c>
      <c r="W9" t="s">
        <v>289</v>
      </c>
      <c r="AE9" t="s">
        <v>135</v>
      </c>
      <c r="AF9" t="s">
        <v>274</v>
      </c>
      <c r="AR9">
        <f>COUNTA(AT9:BC9)</f>
        <v>10</v>
      </c>
      <c r="AS9" t="s">
        <v>275</v>
      </c>
      <c r="AT9" t="str">
        <f t="shared" si="0"/>
        <v>SSA_GFX_HRY_E_BEGIN_TITO_SACD_NOM_LFM_0320_DISP1_BISR_DEBS_BP1</v>
      </c>
      <c r="AU9" t="str">
        <f>$D12</f>
        <v>SSA_GFX_HRY_E_BEGIN_TITO_SACD_NOM_LFM_0320_DISP2_BHRY_DEBS_BP2</v>
      </c>
      <c r="AV9" t="str">
        <f t="shared" si="6"/>
        <v>SSA_GFX_HRY_E_BEGIN_TITO_SACD_NOM_LFM_0320_DISP1_BISR_DEBS_BP1</v>
      </c>
      <c r="AW9" t="str">
        <f t="shared" si="6"/>
        <v>SSA_GFX_HRY_E_BEGIN_TITO_SACD_NOM_LFM_0320_DISP1_BISR_DEBS_BP1</v>
      </c>
      <c r="AX9" t="str">
        <f t="shared" si="6"/>
        <v>SSA_GFX_HRY_E_BEGIN_TITO_SACD_NOM_LFM_0320_DISP1_BISR_DEBS_BP1</v>
      </c>
      <c r="AY9" t="str">
        <f t="shared" ref="AY9:AY40" si="7">$D10</f>
        <v>SSA_GFX_HRY_E_BEGIN_TITO_SACD_NOM_LFM_0320_DISP1_BISR_DEBS_BP1</v>
      </c>
      <c r="AZ9" t="str">
        <f t="shared" ref="AZ9:AZ10" si="8">$D10</f>
        <v>SSA_GFX_HRY_E_BEGIN_TITO_SACD_NOM_LFM_0320_DISP1_BISR_DEBS_BP1</v>
      </c>
      <c r="BA9" t="str">
        <f t="shared" ref="BA9:BA10" si="9">$D10</f>
        <v>SSA_GFX_HRY_E_BEGIN_TITO_SACD_NOM_LFM_0320_DISP1_BISR_DEBS_BP1</v>
      </c>
      <c r="BB9" t="str">
        <f t="shared" ref="BB9:BB10" si="10">$D10</f>
        <v>SSA_GFX_HRY_E_BEGIN_TITO_SACD_NOM_LFM_0320_DISP1_BISR_DEBS_BP1</v>
      </c>
      <c r="BC9" t="str">
        <f t="shared" ref="BC9:BC10" si="11">$D10</f>
        <v>SSA_GFX_HRY_E_BEGIN_TITO_SACD_NOM_LFM_0320_DISP1_BISR_DEBS_BP1</v>
      </c>
    </row>
    <row r="10" spans="1:55" x14ac:dyDescent="0.25">
      <c r="A10" s="1" t="s">
        <v>58</v>
      </c>
      <c r="B10" s="1" t="s">
        <v>10</v>
      </c>
      <c r="C10" s="1" t="str">
        <f>VLOOKUP(B10,templateLookup!A:B,2,0)</f>
        <v>PrimeMbistVminSearchTestMethod</v>
      </c>
      <c r="D10" t="str">
        <f t="shared" si="2"/>
        <v>SSA_GFX_HRY_E_BEGIN_TITO_SACD_NOM_LFM_0320_DISP1_BISR_DEBS_BP1</v>
      </c>
      <c r="E10" t="s">
        <v>50</v>
      </c>
      <c r="F10" t="s">
        <v>424</v>
      </c>
      <c r="G10" t="s">
        <v>135</v>
      </c>
      <c r="H10" t="s">
        <v>136</v>
      </c>
      <c r="I10" t="s">
        <v>137</v>
      </c>
      <c r="J10" t="s">
        <v>426</v>
      </c>
      <c r="K10" t="s">
        <v>138</v>
      </c>
      <c r="L10" t="s">
        <v>139</v>
      </c>
      <c r="M10" t="str">
        <f t="shared" si="3"/>
        <v>0320</v>
      </c>
      <c r="N10" t="s">
        <v>434</v>
      </c>
      <c r="O10" t="s">
        <v>141</v>
      </c>
      <c r="P10" t="s">
        <v>142</v>
      </c>
      <c r="Q10" t="s">
        <v>435</v>
      </c>
      <c r="R10">
        <v>61</v>
      </c>
      <c r="S10">
        <v>40</v>
      </c>
      <c r="T10">
        <v>4</v>
      </c>
      <c r="U10">
        <v>-1</v>
      </c>
      <c r="V10" t="b">
        <v>0</v>
      </c>
      <c r="W10" t="s">
        <v>289</v>
      </c>
      <c r="AE10" t="s">
        <v>392</v>
      </c>
      <c r="AF10" t="s">
        <v>274</v>
      </c>
      <c r="AR10">
        <f t="shared" si="5"/>
        <v>10</v>
      </c>
      <c r="AS10" t="s">
        <v>275</v>
      </c>
      <c r="AT10" t="str">
        <f t="shared" si="0"/>
        <v>SSA_GFX_RASTER_E_BEGIN_TITO_SACD_NOM_LFM_0320_DISP1_RASTER_DEBS_BP1</v>
      </c>
      <c r="AU10" t="str">
        <f>$D12</f>
        <v>SSA_GFX_HRY_E_BEGIN_TITO_SACD_NOM_LFM_0320_DISP2_BHRY_DEBS_BP2</v>
      </c>
      <c r="AV10" t="str">
        <f t="shared" ref="AV10:AX10" si="12">$D12</f>
        <v>SSA_GFX_HRY_E_BEGIN_TITO_SACD_NOM_LFM_0320_DISP2_BHRY_DEBS_BP2</v>
      </c>
      <c r="AW10" t="str">
        <f t="shared" si="12"/>
        <v>SSA_GFX_HRY_E_BEGIN_TITO_SACD_NOM_LFM_0320_DISP2_BHRY_DEBS_BP2</v>
      </c>
      <c r="AX10" t="str">
        <f t="shared" si="12"/>
        <v>SSA_GFX_HRY_E_BEGIN_TITO_SACD_NOM_LFM_0320_DISP2_BHRY_DEBS_BP2</v>
      </c>
      <c r="AY10" t="str">
        <f t="shared" si="7"/>
        <v>SSA_GFX_RASTER_E_BEGIN_TITO_SACD_NOM_LFM_0320_DISP1_RASTER_DEBS_BP1</v>
      </c>
      <c r="AZ10" t="str">
        <f t="shared" si="8"/>
        <v>SSA_GFX_RASTER_E_BEGIN_TITO_SACD_NOM_LFM_0320_DISP1_RASTER_DEBS_BP1</v>
      </c>
      <c r="BA10" t="str">
        <f t="shared" si="9"/>
        <v>SSA_GFX_RASTER_E_BEGIN_TITO_SACD_NOM_LFM_0320_DISP1_RASTER_DEBS_BP1</v>
      </c>
      <c r="BB10" t="str">
        <f t="shared" si="10"/>
        <v>SSA_GFX_RASTER_E_BEGIN_TITO_SACD_NOM_LFM_0320_DISP1_RASTER_DEBS_BP1</v>
      </c>
      <c r="BC10" t="str">
        <f t="shared" si="11"/>
        <v>SSA_GFX_RASTER_E_BEGIN_TITO_SACD_NOM_LFM_0320_DISP1_RASTER_DEBS_BP1</v>
      </c>
    </row>
    <row r="11" spans="1:55" x14ac:dyDescent="0.25">
      <c r="A11" s="1" t="s">
        <v>58</v>
      </c>
      <c r="B11" s="1" t="s">
        <v>12</v>
      </c>
      <c r="C11" s="1" t="str">
        <f>VLOOKUP(B11,templateLookup!A:B,2,0)</f>
        <v>MbistRasterTC</v>
      </c>
      <c r="D11" t="str">
        <f t="shared" si="2"/>
        <v>SSA_GFX_RASTER_E_BEGIN_TITO_SACD_NOM_LFM_0320_DISP1_RASTER_DEBS_BP1</v>
      </c>
      <c r="E11" t="s">
        <v>50</v>
      </c>
      <c r="F11" t="s">
        <v>424</v>
      </c>
      <c r="G11" t="s">
        <v>219</v>
      </c>
      <c r="H11" t="s">
        <v>136</v>
      </c>
      <c r="I11" t="s">
        <v>137</v>
      </c>
      <c r="J11" t="s">
        <v>426</v>
      </c>
      <c r="K11" t="s">
        <v>138</v>
      </c>
      <c r="L11" t="s">
        <v>139</v>
      </c>
      <c r="M11" t="str">
        <f t="shared" si="3"/>
        <v>0320</v>
      </c>
      <c r="N11" t="s">
        <v>436</v>
      </c>
      <c r="O11" t="s">
        <v>141</v>
      </c>
      <c r="P11" t="s">
        <v>142</v>
      </c>
      <c r="Q11" t="s">
        <v>283</v>
      </c>
      <c r="R11">
        <v>61</v>
      </c>
      <c r="S11">
        <v>40</v>
      </c>
      <c r="T11">
        <v>5</v>
      </c>
      <c r="U11">
        <v>1</v>
      </c>
      <c r="V11" s="4" t="b">
        <v>0</v>
      </c>
      <c r="W11" t="s">
        <v>289</v>
      </c>
      <c r="AR11">
        <f>COUNTA(AT11:BC11)</f>
        <v>6</v>
      </c>
      <c r="AS11">
        <v>1</v>
      </c>
      <c r="AT11" t="str">
        <f t="shared" si="0"/>
        <v>SSA_GFX_HRY_E_BEGIN_TITO_SACD_NOM_LFM_0320_DISP2_BHRY_DEBS_BP2</v>
      </c>
      <c r="AU11" t="str">
        <f t="shared" ref="AU11" si="13">$D12</f>
        <v>SSA_GFX_HRY_E_BEGIN_TITO_SACD_NOM_LFM_0320_DISP2_BHRY_DEBS_BP2</v>
      </c>
      <c r="AV11" t="str">
        <f t="shared" ref="AV11:AV12" si="14">$D12</f>
        <v>SSA_GFX_HRY_E_BEGIN_TITO_SACD_NOM_LFM_0320_DISP2_BHRY_DEBS_BP2</v>
      </c>
      <c r="AW11" t="str">
        <f t="shared" ref="AW11:AW12" si="15">$D12</f>
        <v>SSA_GFX_HRY_E_BEGIN_TITO_SACD_NOM_LFM_0320_DISP2_BHRY_DEBS_BP2</v>
      </c>
      <c r="AX11" t="str">
        <f t="shared" ref="AX11:AX12" si="16">$D12</f>
        <v>SSA_GFX_HRY_E_BEGIN_TITO_SACD_NOM_LFM_0320_DISP2_BHRY_DEBS_BP2</v>
      </c>
      <c r="AY11" t="str">
        <f t="shared" si="7"/>
        <v>SSA_GFX_HRY_E_BEGIN_TITO_SACD_NOM_LFM_0320_DISP2_BHRY_DEBS_BP2</v>
      </c>
    </row>
    <row r="12" spans="1:55" x14ac:dyDescent="0.25">
      <c r="A12" s="1" t="s">
        <v>58</v>
      </c>
      <c r="B12" s="1" t="s">
        <v>10</v>
      </c>
      <c r="C12" s="1" t="str">
        <f>VLOOKUP(B12,templateLookup!A:B,2,0)</f>
        <v>PrimeMbistVminSearchTestMethod</v>
      </c>
      <c r="D12" t="str">
        <f t="shared" si="2"/>
        <v>SSA_GFX_HRY_E_BEGIN_TITO_SACD_NOM_LFM_0320_DISP2_BHRY_DEBS_BP2</v>
      </c>
      <c r="E12" t="s">
        <v>50</v>
      </c>
      <c r="F12" t="s">
        <v>424</v>
      </c>
      <c r="G12" t="s">
        <v>135</v>
      </c>
      <c r="H12" t="s">
        <v>136</v>
      </c>
      <c r="I12" t="s">
        <v>137</v>
      </c>
      <c r="J12" t="s">
        <v>426</v>
      </c>
      <c r="K12" t="s">
        <v>138</v>
      </c>
      <c r="L12" t="s">
        <v>139</v>
      </c>
      <c r="M12" t="str">
        <f t="shared" si="3"/>
        <v>0320</v>
      </c>
      <c r="N12" t="s">
        <v>437</v>
      </c>
      <c r="O12" t="s">
        <v>141</v>
      </c>
      <c r="P12" t="s">
        <v>142</v>
      </c>
      <c r="Q12" t="s">
        <v>438</v>
      </c>
      <c r="R12">
        <v>61</v>
      </c>
      <c r="S12">
        <v>40</v>
      </c>
      <c r="T12">
        <v>6</v>
      </c>
      <c r="U12">
        <v>-1</v>
      </c>
      <c r="V12" t="b">
        <v>0</v>
      </c>
      <c r="W12" t="s">
        <v>289</v>
      </c>
      <c r="AE12" t="s">
        <v>135</v>
      </c>
      <c r="AF12" t="s">
        <v>274</v>
      </c>
      <c r="AR12">
        <f>COUNTA(AT12:BC12)</f>
        <v>10</v>
      </c>
      <c r="AS12" t="s">
        <v>275</v>
      </c>
      <c r="AT12" t="str">
        <f t="shared" si="0"/>
        <v>SSA_GFX_HRY_E_BEGIN_TITO_SACD_NOM_LFM_0320_DISP2_BISR_DEBS_BP2</v>
      </c>
      <c r="AU12" t="str">
        <f>$D15</f>
        <v>SSA_GFX_HRY_E_BEGIN_TITO_SACD_NOM_LFM_0320_DISP3_BHRY_DEBS_BP3</v>
      </c>
      <c r="AV12" t="str">
        <f t="shared" si="14"/>
        <v>SSA_GFX_HRY_E_BEGIN_TITO_SACD_NOM_LFM_0320_DISP2_BISR_DEBS_BP2</v>
      </c>
      <c r="AW12" t="str">
        <f t="shared" si="15"/>
        <v>SSA_GFX_HRY_E_BEGIN_TITO_SACD_NOM_LFM_0320_DISP2_BISR_DEBS_BP2</v>
      </c>
      <c r="AX12" t="str">
        <f t="shared" si="16"/>
        <v>SSA_GFX_HRY_E_BEGIN_TITO_SACD_NOM_LFM_0320_DISP2_BISR_DEBS_BP2</v>
      </c>
      <c r="AY12" t="str">
        <f t="shared" si="7"/>
        <v>SSA_GFX_HRY_E_BEGIN_TITO_SACD_NOM_LFM_0320_DISP2_BISR_DEBS_BP2</v>
      </c>
      <c r="AZ12" t="str">
        <f t="shared" ref="AZ12:AZ13" si="17">$D13</f>
        <v>SSA_GFX_HRY_E_BEGIN_TITO_SACD_NOM_LFM_0320_DISP2_BISR_DEBS_BP2</v>
      </c>
      <c r="BA12" t="str">
        <f t="shared" ref="BA12:BA13" si="18">$D13</f>
        <v>SSA_GFX_HRY_E_BEGIN_TITO_SACD_NOM_LFM_0320_DISP2_BISR_DEBS_BP2</v>
      </c>
      <c r="BB12" t="str">
        <f t="shared" ref="BB12:BB13" si="19">$D13</f>
        <v>SSA_GFX_HRY_E_BEGIN_TITO_SACD_NOM_LFM_0320_DISP2_BISR_DEBS_BP2</v>
      </c>
      <c r="BC12" t="str">
        <f t="shared" ref="BC12:BC13" si="20">$D13</f>
        <v>SSA_GFX_HRY_E_BEGIN_TITO_SACD_NOM_LFM_0320_DISP2_BISR_DEBS_BP2</v>
      </c>
    </row>
    <row r="13" spans="1:55" x14ac:dyDescent="0.25">
      <c r="A13" s="1" t="s">
        <v>58</v>
      </c>
      <c r="B13" s="1" t="s">
        <v>10</v>
      </c>
      <c r="C13" s="1" t="str">
        <f>VLOOKUP(B13,templateLookup!A:B,2,0)</f>
        <v>PrimeMbistVminSearchTestMethod</v>
      </c>
      <c r="D13" t="str">
        <f t="shared" si="2"/>
        <v>SSA_GFX_HRY_E_BEGIN_TITO_SACD_NOM_LFM_0320_DISP2_BISR_DEBS_BP2</v>
      </c>
      <c r="E13" t="s">
        <v>50</v>
      </c>
      <c r="F13" t="s">
        <v>424</v>
      </c>
      <c r="G13" t="s">
        <v>135</v>
      </c>
      <c r="H13" t="s">
        <v>136</v>
      </c>
      <c r="I13" t="s">
        <v>137</v>
      </c>
      <c r="J13" t="s">
        <v>426</v>
      </c>
      <c r="K13" t="s">
        <v>138</v>
      </c>
      <c r="L13" t="s">
        <v>139</v>
      </c>
      <c r="M13" t="str">
        <f t="shared" si="3"/>
        <v>0320</v>
      </c>
      <c r="N13" t="s">
        <v>439</v>
      </c>
      <c r="O13" t="s">
        <v>141</v>
      </c>
      <c r="P13" t="s">
        <v>142</v>
      </c>
      <c r="Q13" t="s">
        <v>440</v>
      </c>
      <c r="R13">
        <v>61</v>
      </c>
      <c r="S13">
        <v>40</v>
      </c>
      <c r="T13">
        <v>7</v>
      </c>
      <c r="U13">
        <v>-1</v>
      </c>
      <c r="V13" t="b">
        <v>0</v>
      </c>
      <c r="W13" t="s">
        <v>289</v>
      </c>
      <c r="AE13" t="s">
        <v>392</v>
      </c>
      <c r="AF13" t="s">
        <v>274</v>
      </c>
      <c r="AR13">
        <f t="shared" si="5"/>
        <v>10</v>
      </c>
      <c r="AS13" t="s">
        <v>275</v>
      </c>
      <c r="AT13" t="str">
        <f t="shared" si="0"/>
        <v>SSA_GFX_RASTER_E_BEGIN_TITO_SACD_NOM_LFM_0320_DISP2_RASTER_DEBS_BP2</v>
      </c>
      <c r="AU13" t="str">
        <f>$D15</f>
        <v>SSA_GFX_HRY_E_BEGIN_TITO_SACD_NOM_LFM_0320_DISP3_BHRY_DEBS_BP3</v>
      </c>
      <c r="AV13" t="str">
        <f t="shared" ref="AV13:AX13" si="21">$D15</f>
        <v>SSA_GFX_HRY_E_BEGIN_TITO_SACD_NOM_LFM_0320_DISP3_BHRY_DEBS_BP3</v>
      </c>
      <c r="AW13" t="str">
        <f t="shared" si="21"/>
        <v>SSA_GFX_HRY_E_BEGIN_TITO_SACD_NOM_LFM_0320_DISP3_BHRY_DEBS_BP3</v>
      </c>
      <c r="AX13" t="str">
        <f t="shared" si="21"/>
        <v>SSA_GFX_HRY_E_BEGIN_TITO_SACD_NOM_LFM_0320_DISP3_BHRY_DEBS_BP3</v>
      </c>
      <c r="AY13" t="str">
        <f t="shared" si="7"/>
        <v>SSA_GFX_RASTER_E_BEGIN_TITO_SACD_NOM_LFM_0320_DISP2_RASTER_DEBS_BP2</v>
      </c>
      <c r="AZ13" t="str">
        <f t="shared" si="17"/>
        <v>SSA_GFX_RASTER_E_BEGIN_TITO_SACD_NOM_LFM_0320_DISP2_RASTER_DEBS_BP2</v>
      </c>
      <c r="BA13" t="str">
        <f t="shared" si="18"/>
        <v>SSA_GFX_RASTER_E_BEGIN_TITO_SACD_NOM_LFM_0320_DISP2_RASTER_DEBS_BP2</v>
      </c>
      <c r="BB13" t="str">
        <f t="shared" si="19"/>
        <v>SSA_GFX_RASTER_E_BEGIN_TITO_SACD_NOM_LFM_0320_DISP2_RASTER_DEBS_BP2</v>
      </c>
      <c r="BC13" t="str">
        <f t="shared" si="20"/>
        <v>SSA_GFX_RASTER_E_BEGIN_TITO_SACD_NOM_LFM_0320_DISP2_RASTER_DEBS_BP2</v>
      </c>
    </row>
    <row r="14" spans="1:55" x14ac:dyDescent="0.25">
      <c r="A14" s="1" t="s">
        <v>58</v>
      </c>
      <c r="B14" s="1" t="s">
        <v>12</v>
      </c>
      <c r="C14" s="1" t="str">
        <f>VLOOKUP(B14,templateLookup!A:B,2,0)</f>
        <v>MbistRasterTC</v>
      </c>
      <c r="D14" t="str">
        <f t="shared" si="2"/>
        <v>SSA_GFX_RASTER_E_BEGIN_TITO_SACD_NOM_LFM_0320_DISP2_RASTER_DEBS_BP2</v>
      </c>
      <c r="E14" t="s">
        <v>50</v>
      </c>
      <c r="F14" t="s">
        <v>424</v>
      </c>
      <c r="G14" t="s">
        <v>219</v>
      </c>
      <c r="H14" t="s">
        <v>136</v>
      </c>
      <c r="I14" t="s">
        <v>137</v>
      </c>
      <c r="J14" t="s">
        <v>426</v>
      </c>
      <c r="K14" t="s">
        <v>138</v>
      </c>
      <c r="L14" t="s">
        <v>139</v>
      </c>
      <c r="M14" t="str">
        <f t="shared" si="3"/>
        <v>0320</v>
      </c>
      <c r="N14" t="s">
        <v>441</v>
      </c>
      <c r="O14" t="s">
        <v>141</v>
      </c>
      <c r="P14" t="s">
        <v>142</v>
      </c>
      <c r="Q14" t="s">
        <v>283</v>
      </c>
      <c r="R14">
        <v>61</v>
      </c>
      <c r="S14">
        <v>40</v>
      </c>
      <c r="T14">
        <v>8</v>
      </c>
      <c r="U14">
        <v>1</v>
      </c>
      <c r="V14" s="4" t="b">
        <v>0</v>
      </c>
      <c r="W14" t="s">
        <v>289</v>
      </c>
      <c r="AR14">
        <f t="shared" si="5"/>
        <v>6</v>
      </c>
      <c r="AS14">
        <v>1</v>
      </c>
      <c r="AT14" t="str">
        <f t="shared" si="0"/>
        <v>SSA_GFX_HRY_E_BEGIN_TITO_SACD_NOM_LFM_0320_DISP3_BHRY_DEBS_BP3</v>
      </c>
      <c r="AU14" t="str">
        <f t="shared" ref="AU14" si="22">$D15</f>
        <v>SSA_GFX_HRY_E_BEGIN_TITO_SACD_NOM_LFM_0320_DISP3_BHRY_DEBS_BP3</v>
      </c>
      <c r="AV14" t="str">
        <f t="shared" ref="AV14:AV15" si="23">$D15</f>
        <v>SSA_GFX_HRY_E_BEGIN_TITO_SACD_NOM_LFM_0320_DISP3_BHRY_DEBS_BP3</v>
      </c>
      <c r="AW14" t="str">
        <f t="shared" ref="AW14:AW15" si="24">$D15</f>
        <v>SSA_GFX_HRY_E_BEGIN_TITO_SACD_NOM_LFM_0320_DISP3_BHRY_DEBS_BP3</v>
      </c>
      <c r="AX14" t="str">
        <f t="shared" ref="AX14:AX15" si="25">$D15</f>
        <v>SSA_GFX_HRY_E_BEGIN_TITO_SACD_NOM_LFM_0320_DISP3_BHRY_DEBS_BP3</v>
      </c>
      <c r="AY14" t="str">
        <f t="shared" si="7"/>
        <v>SSA_GFX_HRY_E_BEGIN_TITO_SACD_NOM_LFM_0320_DISP3_BHRY_DEBS_BP3</v>
      </c>
    </row>
    <row r="15" spans="1:55" x14ac:dyDescent="0.25">
      <c r="A15" s="1" t="s">
        <v>58</v>
      </c>
      <c r="B15" s="1" t="s">
        <v>10</v>
      </c>
      <c r="C15" s="1" t="str">
        <f>VLOOKUP(B15,templateLookup!A:B,2,0)</f>
        <v>PrimeMbistVminSearchTestMethod</v>
      </c>
      <c r="D15" t="str">
        <f t="shared" si="2"/>
        <v>SSA_GFX_HRY_E_BEGIN_TITO_SACD_NOM_LFM_0320_DISP3_BHRY_DEBS_BP3</v>
      </c>
      <c r="E15" t="s">
        <v>50</v>
      </c>
      <c r="F15" t="s">
        <v>424</v>
      </c>
      <c r="G15" t="s">
        <v>135</v>
      </c>
      <c r="H15" t="s">
        <v>136</v>
      </c>
      <c r="I15" t="s">
        <v>137</v>
      </c>
      <c r="J15" t="s">
        <v>426</v>
      </c>
      <c r="K15" t="s">
        <v>138</v>
      </c>
      <c r="L15" t="s">
        <v>139</v>
      </c>
      <c r="M15" t="str">
        <f t="shared" si="3"/>
        <v>0320</v>
      </c>
      <c r="N15" t="s">
        <v>442</v>
      </c>
      <c r="O15" t="s">
        <v>141</v>
      </c>
      <c r="P15" t="s">
        <v>142</v>
      </c>
      <c r="Q15" t="s">
        <v>443</v>
      </c>
      <c r="R15">
        <v>61</v>
      </c>
      <c r="S15">
        <v>40</v>
      </c>
      <c r="T15">
        <v>9</v>
      </c>
      <c r="U15">
        <v>-1</v>
      </c>
      <c r="V15" t="b">
        <v>0</v>
      </c>
      <c r="W15" t="s">
        <v>289</v>
      </c>
      <c r="AE15" t="s">
        <v>135</v>
      </c>
      <c r="AF15" t="s">
        <v>274</v>
      </c>
      <c r="AR15">
        <f>COUNTA(AT15:BC15)</f>
        <v>10</v>
      </c>
      <c r="AS15" t="s">
        <v>275</v>
      </c>
      <c r="AT15" t="str">
        <f t="shared" si="0"/>
        <v>SSA_GFX_HRY_E_BEGIN_TITO_SACD_NOM_LFM_0320_DISP3_BISR_DEBS_BP3</v>
      </c>
      <c r="AU15" t="str">
        <f>$D18</f>
        <v>SSA_GFX_HRY_E_BEGIN_TITO_SACD_NOM_LFM_0320_DISP4_BHRY_DEBS_BP4</v>
      </c>
      <c r="AV15" t="str">
        <f t="shared" si="23"/>
        <v>SSA_GFX_HRY_E_BEGIN_TITO_SACD_NOM_LFM_0320_DISP3_BISR_DEBS_BP3</v>
      </c>
      <c r="AW15" t="str">
        <f t="shared" si="24"/>
        <v>SSA_GFX_HRY_E_BEGIN_TITO_SACD_NOM_LFM_0320_DISP3_BISR_DEBS_BP3</v>
      </c>
      <c r="AX15" t="str">
        <f t="shared" si="25"/>
        <v>SSA_GFX_HRY_E_BEGIN_TITO_SACD_NOM_LFM_0320_DISP3_BISR_DEBS_BP3</v>
      </c>
      <c r="AY15" t="str">
        <f t="shared" si="7"/>
        <v>SSA_GFX_HRY_E_BEGIN_TITO_SACD_NOM_LFM_0320_DISP3_BISR_DEBS_BP3</v>
      </c>
      <c r="AZ15" t="str">
        <f t="shared" ref="AZ15:AZ16" si="26">$D16</f>
        <v>SSA_GFX_HRY_E_BEGIN_TITO_SACD_NOM_LFM_0320_DISP3_BISR_DEBS_BP3</v>
      </c>
      <c r="BA15" t="str">
        <f t="shared" ref="BA15:BA16" si="27">$D16</f>
        <v>SSA_GFX_HRY_E_BEGIN_TITO_SACD_NOM_LFM_0320_DISP3_BISR_DEBS_BP3</v>
      </c>
      <c r="BB15" t="str">
        <f t="shared" ref="BB15:BB16" si="28">$D16</f>
        <v>SSA_GFX_HRY_E_BEGIN_TITO_SACD_NOM_LFM_0320_DISP3_BISR_DEBS_BP3</v>
      </c>
      <c r="BC15" t="str">
        <f t="shared" ref="BC15:BC16" si="29">$D16</f>
        <v>SSA_GFX_HRY_E_BEGIN_TITO_SACD_NOM_LFM_0320_DISP3_BISR_DEBS_BP3</v>
      </c>
    </row>
    <row r="16" spans="1:55" x14ac:dyDescent="0.25">
      <c r="A16" s="1" t="s">
        <v>58</v>
      </c>
      <c r="B16" s="1" t="s">
        <v>10</v>
      </c>
      <c r="C16" s="1" t="str">
        <f>VLOOKUP(B16,templateLookup!A:B,2,0)</f>
        <v>PrimeMbistVminSearchTestMethod</v>
      </c>
      <c r="D16" t="str">
        <f t="shared" si="2"/>
        <v>SSA_GFX_HRY_E_BEGIN_TITO_SACD_NOM_LFM_0320_DISP3_BISR_DEBS_BP3</v>
      </c>
      <c r="E16" t="s">
        <v>50</v>
      </c>
      <c r="F16" t="s">
        <v>424</v>
      </c>
      <c r="G16" t="s">
        <v>135</v>
      </c>
      <c r="H16" t="s">
        <v>136</v>
      </c>
      <c r="I16" t="s">
        <v>137</v>
      </c>
      <c r="J16" t="s">
        <v>426</v>
      </c>
      <c r="K16" t="s">
        <v>138</v>
      </c>
      <c r="L16" t="s">
        <v>139</v>
      </c>
      <c r="M16" t="str">
        <f t="shared" si="3"/>
        <v>0320</v>
      </c>
      <c r="N16" t="s">
        <v>444</v>
      </c>
      <c r="O16" t="s">
        <v>141</v>
      </c>
      <c r="P16" t="s">
        <v>142</v>
      </c>
      <c r="Q16" t="s">
        <v>445</v>
      </c>
      <c r="R16">
        <v>61</v>
      </c>
      <c r="S16">
        <v>40</v>
      </c>
      <c r="T16">
        <v>10</v>
      </c>
      <c r="U16">
        <v>-1</v>
      </c>
      <c r="V16" t="b">
        <v>0</v>
      </c>
      <c r="W16" t="s">
        <v>289</v>
      </c>
      <c r="AE16" t="s">
        <v>392</v>
      </c>
      <c r="AF16" t="s">
        <v>274</v>
      </c>
      <c r="AR16">
        <f t="shared" si="5"/>
        <v>10</v>
      </c>
      <c r="AS16" t="s">
        <v>275</v>
      </c>
      <c r="AT16" t="str">
        <f t="shared" si="0"/>
        <v>SSA_GFX_RASTER_E_BEGIN_TITO_SACD_NOM_LFM_0320_DISP3_RASTER_DEBS_BP3</v>
      </c>
      <c r="AU16" t="str">
        <f>$D18</f>
        <v>SSA_GFX_HRY_E_BEGIN_TITO_SACD_NOM_LFM_0320_DISP4_BHRY_DEBS_BP4</v>
      </c>
      <c r="AV16" t="str">
        <f t="shared" ref="AV16:AX16" si="30">$D18</f>
        <v>SSA_GFX_HRY_E_BEGIN_TITO_SACD_NOM_LFM_0320_DISP4_BHRY_DEBS_BP4</v>
      </c>
      <c r="AW16" t="str">
        <f t="shared" si="30"/>
        <v>SSA_GFX_HRY_E_BEGIN_TITO_SACD_NOM_LFM_0320_DISP4_BHRY_DEBS_BP4</v>
      </c>
      <c r="AX16" t="str">
        <f t="shared" si="30"/>
        <v>SSA_GFX_HRY_E_BEGIN_TITO_SACD_NOM_LFM_0320_DISP4_BHRY_DEBS_BP4</v>
      </c>
      <c r="AY16" t="str">
        <f t="shared" si="7"/>
        <v>SSA_GFX_RASTER_E_BEGIN_TITO_SACD_NOM_LFM_0320_DISP3_RASTER_DEBS_BP3</v>
      </c>
      <c r="AZ16" t="str">
        <f t="shared" si="26"/>
        <v>SSA_GFX_RASTER_E_BEGIN_TITO_SACD_NOM_LFM_0320_DISP3_RASTER_DEBS_BP3</v>
      </c>
      <c r="BA16" t="str">
        <f t="shared" si="27"/>
        <v>SSA_GFX_RASTER_E_BEGIN_TITO_SACD_NOM_LFM_0320_DISP3_RASTER_DEBS_BP3</v>
      </c>
      <c r="BB16" t="str">
        <f t="shared" si="28"/>
        <v>SSA_GFX_RASTER_E_BEGIN_TITO_SACD_NOM_LFM_0320_DISP3_RASTER_DEBS_BP3</v>
      </c>
      <c r="BC16" t="str">
        <f t="shared" si="29"/>
        <v>SSA_GFX_RASTER_E_BEGIN_TITO_SACD_NOM_LFM_0320_DISP3_RASTER_DEBS_BP3</v>
      </c>
    </row>
    <row r="17" spans="1:55" x14ac:dyDescent="0.25">
      <c r="A17" s="1" t="s">
        <v>58</v>
      </c>
      <c r="B17" s="1" t="s">
        <v>12</v>
      </c>
      <c r="C17" s="1" t="str">
        <f>VLOOKUP(B17,templateLookup!A:B,2,0)</f>
        <v>MbistRasterTC</v>
      </c>
      <c r="D17" t="str">
        <f t="shared" si="2"/>
        <v>SSA_GFX_RASTER_E_BEGIN_TITO_SACD_NOM_LFM_0320_DISP3_RASTER_DEBS_BP3</v>
      </c>
      <c r="E17" t="s">
        <v>50</v>
      </c>
      <c r="F17" t="s">
        <v>424</v>
      </c>
      <c r="G17" t="s">
        <v>219</v>
      </c>
      <c r="H17" t="s">
        <v>136</v>
      </c>
      <c r="I17" t="s">
        <v>137</v>
      </c>
      <c r="J17" t="s">
        <v>426</v>
      </c>
      <c r="K17" t="s">
        <v>138</v>
      </c>
      <c r="L17" t="s">
        <v>139</v>
      </c>
      <c r="M17" t="str">
        <f t="shared" si="3"/>
        <v>0320</v>
      </c>
      <c r="N17" t="s">
        <v>446</v>
      </c>
      <c r="O17" t="s">
        <v>141</v>
      </c>
      <c r="P17" t="s">
        <v>142</v>
      </c>
      <c r="Q17" t="s">
        <v>283</v>
      </c>
      <c r="R17">
        <v>61</v>
      </c>
      <c r="S17">
        <v>40</v>
      </c>
      <c r="T17">
        <v>11</v>
      </c>
      <c r="U17">
        <v>1</v>
      </c>
      <c r="V17" s="4" t="b">
        <v>0</v>
      </c>
      <c r="W17" t="s">
        <v>289</v>
      </c>
      <c r="AR17">
        <f t="shared" si="5"/>
        <v>6</v>
      </c>
      <c r="AS17">
        <v>1</v>
      </c>
      <c r="AT17" t="str">
        <f t="shared" si="0"/>
        <v>SSA_GFX_HRY_E_BEGIN_TITO_SACD_NOM_LFM_0320_DISP4_BHRY_DEBS_BP4</v>
      </c>
      <c r="AU17" t="str">
        <f t="shared" ref="AU17" si="31">$D18</f>
        <v>SSA_GFX_HRY_E_BEGIN_TITO_SACD_NOM_LFM_0320_DISP4_BHRY_DEBS_BP4</v>
      </c>
      <c r="AV17" t="str">
        <f t="shared" ref="AV17:AV18" si="32">$D18</f>
        <v>SSA_GFX_HRY_E_BEGIN_TITO_SACD_NOM_LFM_0320_DISP4_BHRY_DEBS_BP4</v>
      </c>
      <c r="AW17" t="str">
        <f t="shared" ref="AW17:AW18" si="33">$D18</f>
        <v>SSA_GFX_HRY_E_BEGIN_TITO_SACD_NOM_LFM_0320_DISP4_BHRY_DEBS_BP4</v>
      </c>
      <c r="AX17" t="str">
        <f t="shared" ref="AX17:AX18" si="34">$D18</f>
        <v>SSA_GFX_HRY_E_BEGIN_TITO_SACD_NOM_LFM_0320_DISP4_BHRY_DEBS_BP4</v>
      </c>
      <c r="AY17" t="str">
        <f t="shared" si="7"/>
        <v>SSA_GFX_HRY_E_BEGIN_TITO_SACD_NOM_LFM_0320_DISP4_BHRY_DEBS_BP4</v>
      </c>
    </row>
    <row r="18" spans="1:55" x14ac:dyDescent="0.25">
      <c r="A18" s="1" t="s">
        <v>58</v>
      </c>
      <c r="B18" s="1" t="s">
        <v>10</v>
      </c>
      <c r="C18" s="1" t="str">
        <f>VLOOKUP(B18,templateLookup!A:B,2,0)</f>
        <v>PrimeMbistVminSearchTestMethod</v>
      </c>
      <c r="D18" t="str">
        <f t="shared" si="2"/>
        <v>SSA_GFX_HRY_E_BEGIN_TITO_SACD_NOM_LFM_0320_DISP4_BHRY_DEBS_BP4</v>
      </c>
      <c r="E18" t="s">
        <v>50</v>
      </c>
      <c r="F18" t="s">
        <v>424</v>
      </c>
      <c r="G18" t="s">
        <v>135</v>
      </c>
      <c r="H18" t="s">
        <v>136</v>
      </c>
      <c r="I18" t="s">
        <v>137</v>
      </c>
      <c r="J18" t="s">
        <v>426</v>
      </c>
      <c r="K18" t="s">
        <v>138</v>
      </c>
      <c r="L18" t="s">
        <v>139</v>
      </c>
      <c r="M18" t="str">
        <f t="shared" si="3"/>
        <v>0320</v>
      </c>
      <c r="N18" t="s">
        <v>447</v>
      </c>
      <c r="O18" t="s">
        <v>141</v>
      </c>
      <c r="P18" t="s">
        <v>142</v>
      </c>
      <c r="Q18" t="s">
        <v>448</v>
      </c>
      <c r="R18">
        <v>61</v>
      </c>
      <c r="S18">
        <v>40</v>
      </c>
      <c r="T18">
        <v>12</v>
      </c>
      <c r="U18">
        <v>-1</v>
      </c>
      <c r="V18" t="b">
        <v>0</v>
      </c>
      <c r="W18" t="s">
        <v>289</v>
      </c>
      <c r="AE18" t="s">
        <v>135</v>
      </c>
      <c r="AF18" t="s">
        <v>274</v>
      </c>
      <c r="AR18">
        <f>COUNTA(AT18:BC18)</f>
        <v>10</v>
      </c>
      <c r="AS18" t="s">
        <v>275</v>
      </c>
      <c r="AT18" t="str">
        <f t="shared" si="0"/>
        <v>SSA_GFX_HRY_E_BEGIN_TITO_SACD_NOM_LFM_0320_DISP4_BISR_DEBS_BP4</v>
      </c>
      <c r="AU18" t="str">
        <f>$D21</f>
        <v>SSA_GFX_HRY_E_BEGIN_TITO_SACD_NOM_LFM_0320_DISP5_BHRY_DEBS_BP5</v>
      </c>
      <c r="AV18" t="str">
        <f t="shared" si="32"/>
        <v>SSA_GFX_HRY_E_BEGIN_TITO_SACD_NOM_LFM_0320_DISP4_BISR_DEBS_BP4</v>
      </c>
      <c r="AW18" t="str">
        <f t="shared" si="33"/>
        <v>SSA_GFX_HRY_E_BEGIN_TITO_SACD_NOM_LFM_0320_DISP4_BISR_DEBS_BP4</v>
      </c>
      <c r="AX18" t="str">
        <f t="shared" si="34"/>
        <v>SSA_GFX_HRY_E_BEGIN_TITO_SACD_NOM_LFM_0320_DISP4_BISR_DEBS_BP4</v>
      </c>
      <c r="AY18" t="str">
        <f t="shared" si="7"/>
        <v>SSA_GFX_HRY_E_BEGIN_TITO_SACD_NOM_LFM_0320_DISP4_BISR_DEBS_BP4</v>
      </c>
      <c r="AZ18" t="str">
        <f t="shared" ref="AZ18:AZ19" si="35">$D19</f>
        <v>SSA_GFX_HRY_E_BEGIN_TITO_SACD_NOM_LFM_0320_DISP4_BISR_DEBS_BP4</v>
      </c>
      <c r="BA18" t="str">
        <f t="shared" ref="BA18:BA19" si="36">$D19</f>
        <v>SSA_GFX_HRY_E_BEGIN_TITO_SACD_NOM_LFM_0320_DISP4_BISR_DEBS_BP4</v>
      </c>
      <c r="BB18" t="str">
        <f t="shared" ref="BB18:BB19" si="37">$D19</f>
        <v>SSA_GFX_HRY_E_BEGIN_TITO_SACD_NOM_LFM_0320_DISP4_BISR_DEBS_BP4</v>
      </c>
      <c r="BC18" t="str">
        <f t="shared" ref="BC18:BC19" si="38">$D19</f>
        <v>SSA_GFX_HRY_E_BEGIN_TITO_SACD_NOM_LFM_0320_DISP4_BISR_DEBS_BP4</v>
      </c>
    </row>
    <row r="19" spans="1:55" x14ac:dyDescent="0.25">
      <c r="A19" s="1" t="s">
        <v>58</v>
      </c>
      <c r="B19" s="1" t="s">
        <v>10</v>
      </c>
      <c r="C19" s="1" t="str">
        <f>VLOOKUP(B19,templateLookup!A:B,2,0)</f>
        <v>PrimeMbistVminSearchTestMethod</v>
      </c>
      <c r="D19" t="str">
        <f t="shared" si="2"/>
        <v>SSA_GFX_HRY_E_BEGIN_TITO_SACD_NOM_LFM_0320_DISP4_BISR_DEBS_BP4</v>
      </c>
      <c r="E19" t="s">
        <v>50</v>
      </c>
      <c r="F19" t="s">
        <v>424</v>
      </c>
      <c r="G19" t="s">
        <v>135</v>
      </c>
      <c r="H19" t="s">
        <v>136</v>
      </c>
      <c r="I19" t="s">
        <v>137</v>
      </c>
      <c r="J19" t="s">
        <v>426</v>
      </c>
      <c r="K19" t="s">
        <v>138</v>
      </c>
      <c r="L19" t="s">
        <v>139</v>
      </c>
      <c r="M19" t="str">
        <f t="shared" si="3"/>
        <v>0320</v>
      </c>
      <c r="N19" t="s">
        <v>449</v>
      </c>
      <c r="O19" t="s">
        <v>141</v>
      </c>
      <c r="P19" t="s">
        <v>142</v>
      </c>
      <c r="Q19" t="s">
        <v>450</v>
      </c>
      <c r="R19">
        <v>61</v>
      </c>
      <c r="S19">
        <v>40</v>
      </c>
      <c r="T19">
        <v>13</v>
      </c>
      <c r="U19">
        <v>-1</v>
      </c>
      <c r="V19" t="b">
        <v>0</v>
      </c>
      <c r="W19" t="s">
        <v>289</v>
      </c>
      <c r="AE19" t="s">
        <v>392</v>
      </c>
      <c r="AF19" t="s">
        <v>274</v>
      </c>
      <c r="AR19">
        <f t="shared" si="5"/>
        <v>10</v>
      </c>
      <c r="AS19" t="s">
        <v>275</v>
      </c>
      <c r="AT19" t="str">
        <f t="shared" si="0"/>
        <v>SSA_GFX_RASTER_E_BEGIN_TITO_SACD_NOM_LFM_0320_DISP4_RASTER_DEBS_BP4</v>
      </c>
      <c r="AU19" t="str">
        <f>$D21</f>
        <v>SSA_GFX_HRY_E_BEGIN_TITO_SACD_NOM_LFM_0320_DISP5_BHRY_DEBS_BP5</v>
      </c>
      <c r="AV19" t="str">
        <f t="shared" ref="AV19:AX19" si="39">$D21</f>
        <v>SSA_GFX_HRY_E_BEGIN_TITO_SACD_NOM_LFM_0320_DISP5_BHRY_DEBS_BP5</v>
      </c>
      <c r="AW19" t="str">
        <f t="shared" si="39"/>
        <v>SSA_GFX_HRY_E_BEGIN_TITO_SACD_NOM_LFM_0320_DISP5_BHRY_DEBS_BP5</v>
      </c>
      <c r="AX19" t="str">
        <f t="shared" si="39"/>
        <v>SSA_GFX_HRY_E_BEGIN_TITO_SACD_NOM_LFM_0320_DISP5_BHRY_DEBS_BP5</v>
      </c>
      <c r="AY19" t="str">
        <f t="shared" si="7"/>
        <v>SSA_GFX_RASTER_E_BEGIN_TITO_SACD_NOM_LFM_0320_DISP4_RASTER_DEBS_BP4</v>
      </c>
      <c r="AZ19" t="str">
        <f t="shared" si="35"/>
        <v>SSA_GFX_RASTER_E_BEGIN_TITO_SACD_NOM_LFM_0320_DISP4_RASTER_DEBS_BP4</v>
      </c>
      <c r="BA19" t="str">
        <f t="shared" si="36"/>
        <v>SSA_GFX_RASTER_E_BEGIN_TITO_SACD_NOM_LFM_0320_DISP4_RASTER_DEBS_BP4</v>
      </c>
      <c r="BB19" t="str">
        <f t="shared" si="37"/>
        <v>SSA_GFX_RASTER_E_BEGIN_TITO_SACD_NOM_LFM_0320_DISP4_RASTER_DEBS_BP4</v>
      </c>
      <c r="BC19" t="str">
        <f t="shared" si="38"/>
        <v>SSA_GFX_RASTER_E_BEGIN_TITO_SACD_NOM_LFM_0320_DISP4_RASTER_DEBS_BP4</v>
      </c>
    </row>
    <row r="20" spans="1:55" x14ac:dyDescent="0.25">
      <c r="A20" s="1" t="s">
        <v>58</v>
      </c>
      <c r="B20" s="1" t="s">
        <v>12</v>
      </c>
      <c r="C20" s="1" t="str">
        <f>VLOOKUP(B20,templateLookup!A:B,2,0)</f>
        <v>MbistRasterTC</v>
      </c>
      <c r="D20" t="str">
        <f t="shared" si="2"/>
        <v>SSA_GFX_RASTER_E_BEGIN_TITO_SACD_NOM_LFM_0320_DISP4_RASTER_DEBS_BP4</v>
      </c>
      <c r="E20" t="s">
        <v>50</v>
      </c>
      <c r="F20" t="s">
        <v>424</v>
      </c>
      <c r="G20" t="s">
        <v>219</v>
      </c>
      <c r="H20" t="s">
        <v>136</v>
      </c>
      <c r="I20" t="s">
        <v>137</v>
      </c>
      <c r="J20" t="s">
        <v>426</v>
      </c>
      <c r="K20" t="s">
        <v>138</v>
      </c>
      <c r="L20" t="s">
        <v>139</v>
      </c>
      <c r="M20" t="str">
        <f t="shared" si="3"/>
        <v>0320</v>
      </c>
      <c r="N20" t="s">
        <v>451</v>
      </c>
      <c r="O20" t="s">
        <v>141</v>
      </c>
      <c r="P20" t="s">
        <v>142</v>
      </c>
      <c r="Q20" t="s">
        <v>283</v>
      </c>
      <c r="R20">
        <v>61</v>
      </c>
      <c r="S20">
        <v>40</v>
      </c>
      <c r="T20">
        <v>14</v>
      </c>
      <c r="U20">
        <v>1</v>
      </c>
      <c r="V20" s="4" t="b">
        <v>0</v>
      </c>
      <c r="W20" t="s">
        <v>289</v>
      </c>
      <c r="AR20">
        <f t="shared" si="5"/>
        <v>6</v>
      </c>
      <c r="AS20">
        <v>1</v>
      </c>
      <c r="AT20" t="str">
        <f t="shared" si="0"/>
        <v>SSA_GFX_HRY_E_BEGIN_TITO_SACD_NOM_LFM_0320_DISP5_BHRY_DEBS_BP5</v>
      </c>
      <c r="AU20" t="str">
        <f t="shared" ref="AU20" si="40">$D21</f>
        <v>SSA_GFX_HRY_E_BEGIN_TITO_SACD_NOM_LFM_0320_DISP5_BHRY_DEBS_BP5</v>
      </c>
      <c r="AV20" t="str">
        <f t="shared" ref="AV20:AV21" si="41">$D21</f>
        <v>SSA_GFX_HRY_E_BEGIN_TITO_SACD_NOM_LFM_0320_DISP5_BHRY_DEBS_BP5</v>
      </c>
      <c r="AW20" t="str">
        <f t="shared" ref="AW20:AW21" si="42">$D21</f>
        <v>SSA_GFX_HRY_E_BEGIN_TITO_SACD_NOM_LFM_0320_DISP5_BHRY_DEBS_BP5</v>
      </c>
      <c r="AX20" t="str">
        <f t="shared" ref="AX20:AX21" si="43">$D21</f>
        <v>SSA_GFX_HRY_E_BEGIN_TITO_SACD_NOM_LFM_0320_DISP5_BHRY_DEBS_BP5</v>
      </c>
      <c r="AY20" t="str">
        <f t="shared" si="7"/>
        <v>SSA_GFX_HRY_E_BEGIN_TITO_SACD_NOM_LFM_0320_DISP5_BHRY_DEBS_BP5</v>
      </c>
    </row>
    <row r="21" spans="1:55" x14ac:dyDescent="0.25">
      <c r="A21" s="1" t="s">
        <v>58</v>
      </c>
      <c r="B21" s="1" t="s">
        <v>10</v>
      </c>
      <c r="C21" s="1" t="str">
        <f>VLOOKUP(B21,templateLookup!A:B,2,0)</f>
        <v>PrimeMbistVminSearchTestMethod</v>
      </c>
      <c r="D21" t="str">
        <f t="shared" si="2"/>
        <v>SSA_GFX_HRY_E_BEGIN_TITO_SACD_NOM_LFM_0320_DISP5_BHRY_DEBS_BP5</v>
      </c>
      <c r="E21" t="s">
        <v>50</v>
      </c>
      <c r="F21" t="s">
        <v>424</v>
      </c>
      <c r="G21" t="s">
        <v>135</v>
      </c>
      <c r="H21" t="s">
        <v>136</v>
      </c>
      <c r="I21" t="s">
        <v>137</v>
      </c>
      <c r="J21" t="s">
        <v>426</v>
      </c>
      <c r="K21" t="s">
        <v>138</v>
      </c>
      <c r="L21" t="s">
        <v>139</v>
      </c>
      <c r="M21" t="str">
        <f t="shared" si="3"/>
        <v>0320</v>
      </c>
      <c r="N21" t="s">
        <v>452</v>
      </c>
      <c r="O21" t="s">
        <v>141</v>
      </c>
      <c r="P21" t="s">
        <v>142</v>
      </c>
      <c r="Q21" t="s">
        <v>453</v>
      </c>
      <c r="R21">
        <v>61</v>
      </c>
      <c r="S21">
        <v>40</v>
      </c>
      <c r="T21">
        <v>15</v>
      </c>
      <c r="U21">
        <v>-1</v>
      </c>
      <c r="V21" t="b">
        <v>0</v>
      </c>
      <c r="W21" t="s">
        <v>289</v>
      </c>
      <c r="AE21" t="s">
        <v>135</v>
      </c>
      <c r="AF21" t="s">
        <v>274</v>
      </c>
      <c r="AR21">
        <f>COUNTA(AT21:BC21)</f>
        <v>10</v>
      </c>
      <c r="AS21" t="s">
        <v>275</v>
      </c>
      <c r="AT21" t="str">
        <f t="shared" si="0"/>
        <v>SSA_GFX_HRY_E_BEGIN_TITO_SACD_NOM_LFM_0320_DISP5_BISR_DEBS_BP5</v>
      </c>
      <c r="AU21" t="str">
        <f>$D24</f>
        <v>LSA_GFX_HRY_E_BEGIN_TITO_SACD_NOM_LFM_0320_DISP0_BHRY_DEBS_BP0</v>
      </c>
      <c r="AV21" t="str">
        <f t="shared" si="41"/>
        <v>SSA_GFX_HRY_E_BEGIN_TITO_SACD_NOM_LFM_0320_DISP5_BISR_DEBS_BP5</v>
      </c>
      <c r="AW21" t="str">
        <f t="shared" si="42"/>
        <v>SSA_GFX_HRY_E_BEGIN_TITO_SACD_NOM_LFM_0320_DISP5_BISR_DEBS_BP5</v>
      </c>
      <c r="AX21" t="str">
        <f t="shared" si="43"/>
        <v>SSA_GFX_HRY_E_BEGIN_TITO_SACD_NOM_LFM_0320_DISP5_BISR_DEBS_BP5</v>
      </c>
      <c r="AY21" t="str">
        <f t="shared" si="7"/>
        <v>SSA_GFX_HRY_E_BEGIN_TITO_SACD_NOM_LFM_0320_DISP5_BISR_DEBS_BP5</v>
      </c>
      <c r="AZ21" t="str">
        <f t="shared" ref="AZ21:AZ22" si="44">$D22</f>
        <v>SSA_GFX_HRY_E_BEGIN_TITO_SACD_NOM_LFM_0320_DISP5_BISR_DEBS_BP5</v>
      </c>
      <c r="BA21" t="str">
        <f t="shared" ref="BA21:BA22" si="45">$D22</f>
        <v>SSA_GFX_HRY_E_BEGIN_TITO_SACD_NOM_LFM_0320_DISP5_BISR_DEBS_BP5</v>
      </c>
      <c r="BB21" t="str">
        <f t="shared" ref="BB21:BB22" si="46">$D22</f>
        <v>SSA_GFX_HRY_E_BEGIN_TITO_SACD_NOM_LFM_0320_DISP5_BISR_DEBS_BP5</v>
      </c>
      <c r="BC21" t="str">
        <f t="shared" ref="BC21:BC22" si="47">$D22</f>
        <v>SSA_GFX_HRY_E_BEGIN_TITO_SACD_NOM_LFM_0320_DISP5_BISR_DEBS_BP5</v>
      </c>
    </row>
    <row r="22" spans="1:55" x14ac:dyDescent="0.25">
      <c r="A22" s="1" t="s">
        <v>58</v>
      </c>
      <c r="B22" s="1" t="s">
        <v>10</v>
      </c>
      <c r="C22" s="1" t="str">
        <f>VLOOKUP(B22,templateLookup!A:B,2,0)</f>
        <v>PrimeMbistVminSearchTestMethod</v>
      </c>
      <c r="D22" t="str">
        <f t="shared" si="2"/>
        <v>SSA_GFX_HRY_E_BEGIN_TITO_SACD_NOM_LFM_0320_DISP5_BISR_DEBS_BP5</v>
      </c>
      <c r="E22" t="s">
        <v>50</v>
      </c>
      <c r="F22" t="s">
        <v>424</v>
      </c>
      <c r="G22" t="s">
        <v>135</v>
      </c>
      <c r="H22" t="s">
        <v>136</v>
      </c>
      <c r="I22" t="s">
        <v>137</v>
      </c>
      <c r="J22" t="s">
        <v>426</v>
      </c>
      <c r="K22" t="s">
        <v>138</v>
      </c>
      <c r="L22" t="s">
        <v>139</v>
      </c>
      <c r="M22" t="str">
        <f t="shared" si="3"/>
        <v>0320</v>
      </c>
      <c r="N22" t="s">
        <v>454</v>
      </c>
      <c r="O22" t="s">
        <v>141</v>
      </c>
      <c r="P22" t="s">
        <v>142</v>
      </c>
      <c r="Q22" t="s">
        <v>455</v>
      </c>
      <c r="R22">
        <v>61</v>
      </c>
      <c r="S22">
        <v>40</v>
      </c>
      <c r="T22">
        <v>16</v>
      </c>
      <c r="U22">
        <v>-1</v>
      </c>
      <c r="V22" t="b">
        <v>0</v>
      </c>
      <c r="W22" t="s">
        <v>289</v>
      </c>
      <c r="AE22" t="s">
        <v>392</v>
      </c>
      <c r="AF22" t="s">
        <v>274</v>
      </c>
      <c r="AR22">
        <f t="shared" si="5"/>
        <v>10</v>
      </c>
      <c r="AS22" t="s">
        <v>275</v>
      </c>
      <c r="AT22" t="str">
        <f t="shared" si="0"/>
        <v>SSA_GFX_RASTER_E_BEGIN_TITO_SACD_NOM_LFM_0320_DISP5_RASTER_DEBS_BP5</v>
      </c>
      <c r="AU22" t="str">
        <f>$D24</f>
        <v>LSA_GFX_HRY_E_BEGIN_TITO_SACD_NOM_LFM_0320_DISP0_BHRY_DEBS_BP0</v>
      </c>
      <c r="AV22" t="str">
        <f t="shared" ref="AV22:AX22" si="48">$D24</f>
        <v>LSA_GFX_HRY_E_BEGIN_TITO_SACD_NOM_LFM_0320_DISP0_BHRY_DEBS_BP0</v>
      </c>
      <c r="AW22" t="str">
        <f t="shared" si="48"/>
        <v>LSA_GFX_HRY_E_BEGIN_TITO_SACD_NOM_LFM_0320_DISP0_BHRY_DEBS_BP0</v>
      </c>
      <c r="AX22" t="str">
        <f t="shared" si="48"/>
        <v>LSA_GFX_HRY_E_BEGIN_TITO_SACD_NOM_LFM_0320_DISP0_BHRY_DEBS_BP0</v>
      </c>
      <c r="AY22" t="str">
        <f t="shared" si="7"/>
        <v>SSA_GFX_RASTER_E_BEGIN_TITO_SACD_NOM_LFM_0320_DISP5_RASTER_DEBS_BP5</v>
      </c>
      <c r="AZ22" t="str">
        <f t="shared" si="44"/>
        <v>SSA_GFX_RASTER_E_BEGIN_TITO_SACD_NOM_LFM_0320_DISP5_RASTER_DEBS_BP5</v>
      </c>
      <c r="BA22" t="str">
        <f t="shared" si="45"/>
        <v>SSA_GFX_RASTER_E_BEGIN_TITO_SACD_NOM_LFM_0320_DISP5_RASTER_DEBS_BP5</v>
      </c>
      <c r="BB22" t="str">
        <f t="shared" si="46"/>
        <v>SSA_GFX_RASTER_E_BEGIN_TITO_SACD_NOM_LFM_0320_DISP5_RASTER_DEBS_BP5</v>
      </c>
      <c r="BC22" t="str">
        <f t="shared" si="47"/>
        <v>SSA_GFX_RASTER_E_BEGIN_TITO_SACD_NOM_LFM_0320_DISP5_RASTER_DEBS_BP5</v>
      </c>
    </row>
    <row r="23" spans="1:55" x14ac:dyDescent="0.25">
      <c r="A23" s="1" t="s">
        <v>58</v>
      </c>
      <c r="B23" s="1" t="s">
        <v>12</v>
      </c>
      <c r="C23" s="1" t="str">
        <f>VLOOKUP(B23,templateLookup!A:B,2,0)</f>
        <v>MbistRasterTC</v>
      </c>
      <c r="D23" t="str">
        <f t="shared" si="2"/>
        <v>SSA_GFX_RASTER_E_BEGIN_TITO_SACD_NOM_LFM_0320_DISP5_RASTER_DEBS_BP5</v>
      </c>
      <c r="E23" t="s">
        <v>50</v>
      </c>
      <c r="F23" t="s">
        <v>424</v>
      </c>
      <c r="G23" t="s">
        <v>219</v>
      </c>
      <c r="H23" t="s">
        <v>136</v>
      </c>
      <c r="I23" t="s">
        <v>137</v>
      </c>
      <c r="J23" t="s">
        <v>426</v>
      </c>
      <c r="K23" t="s">
        <v>138</v>
      </c>
      <c r="L23" t="s">
        <v>139</v>
      </c>
      <c r="M23" t="str">
        <f t="shared" si="3"/>
        <v>0320</v>
      </c>
      <c r="N23" t="s">
        <v>456</v>
      </c>
      <c r="O23" t="s">
        <v>141</v>
      </c>
      <c r="P23" t="s">
        <v>142</v>
      </c>
      <c r="Q23" t="s">
        <v>283</v>
      </c>
      <c r="R23">
        <v>61</v>
      </c>
      <c r="S23">
        <v>40</v>
      </c>
      <c r="T23">
        <v>17</v>
      </c>
      <c r="U23">
        <v>1</v>
      </c>
      <c r="V23" s="4" t="b">
        <v>0</v>
      </c>
      <c r="W23" t="s">
        <v>289</v>
      </c>
      <c r="AR23">
        <f t="shared" si="5"/>
        <v>6</v>
      </c>
      <c r="AS23">
        <v>1</v>
      </c>
      <c r="AT23" t="str">
        <f t="shared" si="0"/>
        <v>LSA_GFX_HRY_E_BEGIN_TITO_SACD_NOM_LFM_0320_DISP0_BHRY_DEBS_BP0</v>
      </c>
      <c r="AU23" t="str">
        <f t="shared" ref="AU23" si="49">$D24</f>
        <v>LSA_GFX_HRY_E_BEGIN_TITO_SACD_NOM_LFM_0320_DISP0_BHRY_DEBS_BP0</v>
      </c>
      <c r="AV23" t="str">
        <f t="shared" ref="AV23:AV24" si="50">$D24</f>
        <v>LSA_GFX_HRY_E_BEGIN_TITO_SACD_NOM_LFM_0320_DISP0_BHRY_DEBS_BP0</v>
      </c>
      <c r="AW23" t="str">
        <f t="shared" ref="AW23:AW24" si="51">$D24</f>
        <v>LSA_GFX_HRY_E_BEGIN_TITO_SACD_NOM_LFM_0320_DISP0_BHRY_DEBS_BP0</v>
      </c>
      <c r="AX23" t="str">
        <f t="shared" ref="AX23:AX24" si="52">$D24</f>
        <v>LSA_GFX_HRY_E_BEGIN_TITO_SACD_NOM_LFM_0320_DISP0_BHRY_DEBS_BP0</v>
      </c>
      <c r="AY23" t="str">
        <f t="shared" si="7"/>
        <v>LSA_GFX_HRY_E_BEGIN_TITO_SACD_NOM_LFM_0320_DISP0_BHRY_DEBS_BP0</v>
      </c>
    </row>
    <row r="24" spans="1:55" x14ac:dyDescent="0.25">
      <c r="A24" s="1" t="s">
        <v>58</v>
      </c>
      <c r="B24" s="1" t="s">
        <v>10</v>
      </c>
      <c r="C24" s="1" t="str">
        <f>VLOOKUP(B24,templateLookup!A:B,2,0)</f>
        <v>PrimeMbistVminSearchTestMethod</v>
      </c>
      <c r="D24" t="str">
        <f t="shared" si="2"/>
        <v>LSA_GFX_HRY_E_BEGIN_TITO_SACD_NOM_LFM_0320_DISP0_BHRY_DEBS_BP0</v>
      </c>
      <c r="E24" t="s">
        <v>51</v>
      </c>
      <c r="F24" t="s">
        <v>424</v>
      </c>
      <c r="G24" t="s">
        <v>135</v>
      </c>
      <c r="H24" t="s">
        <v>136</v>
      </c>
      <c r="I24" t="s">
        <v>137</v>
      </c>
      <c r="J24" t="s">
        <v>426</v>
      </c>
      <c r="K24" t="s">
        <v>138</v>
      </c>
      <c r="L24" t="s">
        <v>139</v>
      </c>
      <c r="M24" t="str">
        <f t="shared" si="3"/>
        <v>0320</v>
      </c>
      <c r="N24" t="s">
        <v>427</v>
      </c>
      <c r="O24" t="s">
        <v>141</v>
      </c>
      <c r="P24" t="s">
        <v>142</v>
      </c>
      <c r="Q24" t="s">
        <v>457</v>
      </c>
      <c r="R24">
        <v>21</v>
      </c>
      <c r="S24">
        <v>40</v>
      </c>
      <c r="T24">
        <v>18</v>
      </c>
      <c r="U24">
        <v>-1</v>
      </c>
      <c r="V24" t="b">
        <v>0</v>
      </c>
      <c r="W24" t="s">
        <v>289</v>
      </c>
      <c r="AE24" t="s">
        <v>135</v>
      </c>
      <c r="AF24" t="s">
        <v>274</v>
      </c>
      <c r="AR24">
        <f>COUNTA(AT24:BC24)</f>
        <v>10</v>
      </c>
      <c r="AS24" t="s">
        <v>275</v>
      </c>
      <c r="AT24" t="str">
        <f t="shared" si="0"/>
        <v>LSA_GFX_HRY_E_BEGIN_TITO_SACD_NOM_LFM_0320_DISP0_BISR_DEBS_BP0</v>
      </c>
      <c r="AU24" t="str">
        <f>$D27</f>
        <v>LSA_GFX_HRY_E_BEGIN_TITO_SACD_NOM_LFM_0320_DISP1_BHRY_DEBS_BP1</v>
      </c>
      <c r="AV24" t="str">
        <f t="shared" si="50"/>
        <v>LSA_GFX_HRY_E_BEGIN_TITO_SACD_NOM_LFM_0320_DISP0_BISR_DEBS_BP0</v>
      </c>
      <c r="AW24" t="str">
        <f t="shared" si="51"/>
        <v>LSA_GFX_HRY_E_BEGIN_TITO_SACD_NOM_LFM_0320_DISP0_BISR_DEBS_BP0</v>
      </c>
      <c r="AX24" t="str">
        <f t="shared" si="52"/>
        <v>LSA_GFX_HRY_E_BEGIN_TITO_SACD_NOM_LFM_0320_DISP0_BISR_DEBS_BP0</v>
      </c>
      <c r="AY24" t="str">
        <f t="shared" si="7"/>
        <v>LSA_GFX_HRY_E_BEGIN_TITO_SACD_NOM_LFM_0320_DISP0_BISR_DEBS_BP0</v>
      </c>
      <c r="AZ24" t="str">
        <f t="shared" ref="AZ24:AZ25" si="53">$D25</f>
        <v>LSA_GFX_HRY_E_BEGIN_TITO_SACD_NOM_LFM_0320_DISP0_BISR_DEBS_BP0</v>
      </c>
      <c r="BA24" t="str">
        <f t="shared" ref="BA24:BA25" si="54">$D25</f>
        <v>LSA_GFX_HRY_E_BEGIN_TITO_SACD_NOM_LFM_0320_DISP0_BISR_DEBS_BP0</v>
      </c>
      <c r="BB24" t="str">
        <f t="shared" ref="BB24:BB25" si="55">$D25</f>
        <v>LSA_GFX_HRY_E_BEGIN_TITO_SACD_NOM_LFM_0320_DISP0_BISR_DEBS_BP0</v>
      </c>
      <c r="BC24" t="str">
        <f t="shared" ref="BC24:BC25" si="56">$D25</f>
        <v>LSA_GFX_HRY_E_BEGIN_TITO_SACD_NOM_LFM_0320_DISP0_BISR_DEBS_BP0</v>
      </c>
    </row>
    <row r="25" spans="1:55" x14ac:dyDescent="0.25">
      <c r="A25" s="1" t="s">
        <v>58</v>
      </c>
      <c r="B25" s="1" t="s">
        <v>10</v>
      </c>
      <c r="C25" s="1" t="str">
        <f>VLOOKUP(B25,templateLookup!A:B,2,0)</f>
        <v>PrimeMbistVminSearchTestMethod</v>
      </c>
      <c r="D25" t="str">
        <f t="shared" si="2"/>
        <v>LSA_GFX_HRY_E_BEGIN_TITO_SACD_NOM_LFM_0320_DISP0_BISR_DEBS_BP0</v>
      </c>
      <c r="E25" t="s">
        <v>51</v>
      </c>
      <c r="F25" t="s">
        <v>424</v>
      </c>
      <c r="G25" t="s">
        <v>135</v>
      </c>
      <c r="H25" t="s">
        <v>136</v>
      </c>
      <c r="I25" t="s">
        <v>137</v>
      </c>
      <c r="J25" t="s">
        <v>426</v>
      </c>
      <c r="K25" t="s">
        <v>138</v>
      </c>
      <c r="L25" t="s">
        <v>139</v>
      </c>
      <c r="M25" t="str">
        <f t="shared" si="3"/>
        <v>0320</v>
      </c>
      <c r="N25" t="s">
        <v>429</v>
      </c>
      <c r="O25" t="s">
        <v>141</v>
      </c>
      <c r="P25" t="s">
        <v>142</v>
      </c>
      <c r="Q25" t="s">
        <v>458</v>
      </c>
      <c r="R25">
        <v>21</v>
      </c>
      <c r="S25">
        <v>40</v>
      </c>
      <c r="T25">
        <v>19</v>
      </c>
      <c r="U25">
        <v>-1</v>
      </c>
      <c r="V25" t="b">
        <v>0</v>
      </c>
      <c r="W25" t="s">
        <v>289</v>
      </c>
      <c r="AE25" t="s">
        <v>392</v>
      </c>
      <c r="AF25" t="s">
        <v>274</v>
      </c>
      <c r="AR25">
        <f>COUNTA(AT25:BC25)</f>
        <v>10</v>
      </c>
      <c r="AS25" t="s">
        <v>275</v>
      </c>
      <c r="AT25" t="str">
        <f t="shared" si="0"/>
        <v>LSA_GFX_RASTER_E_BEGIN_TITO_SACD_NOM_LFM_0320_DISP0_RASTER_DEBS_BP0</v>
      </c>
      <c r="AU25" t="str">
        <f>$D27</f>
        <v>LSA_GFX_HRY_E_BEGIN_TITO_SACD_NOM_LFM_0320_DISP1_BHRY_DEBS_BP1</v>
      </c>
      <c r="AV25" t="str">
        <f t="shared" ref="AV25:AX25" si="57">$D27</f>
        <v>LSA_GFX_HRY_E_BEGIN_TITO_SACD_NOM_LFM_0320_DISP1_BHRY_DEBS_BP1</v>
      </c>
      <c r="AW25" t="str">
        <f t="shared" si="57"/>
        <v>LSA_GFX_HRY_E_BEGIN_TITO_SACD_NOM_LFM_0320_DISP1_BHRY_DEBS_BP1</v>
      </c>
      <c r="AX25" t="str">
        <f t="shared" si="57"/>
        <v>LSA_GFX_HRY_E_BEGIN_TITO_SACD_NOM_LFM_0320_DISP1_BHRY_DEBS_BP1</v>
      </c>
      <c r="AY25" t="str">
        <f t="shared" si="7"/>
        <v>LSA_GFX_RASTER_E_BEGIN_TITO_SACD_NOM_LFM_0320_DISP0_RASTER_DEBS_BP0</v>
      </c>
      <c r="AZ25" t="str">
        <f t="shared" si="53"/>
        <v>LSA_GFX_RASTER_E_BEGIN_TITO_SACD_NOM_LFM_0320_DISP0_RASTER_DEBS_BP0</v>
      </c>
      <c r="BA25" t="str">
        <f t="shared" si="54"/>
        <v>LSA_GFX_RASTER_E_BEGIN_TITO_SACD_NOM_LFM_0320_DISP0_RASTER_DEBS_BP0</v>
      </c>
      <c r="BB25" t="str">
        <f t="shared" si="55"/>
        <v>LSA_GFX_RASTER_E_BEGIN_TITO_SACD_NOM_LFM_0320_DISP0_RASTER_DEBS_BP0</v>
      </c>
      <c r="BC25" t="str">
        <f t="shared" si="56"/>
        <v>LSA_GFX_RASTER_E_BEGIN_TITO_SACD_NOM_LFM_0320_DISP0_RASTER_DEBS_BP0</v>
      </c>
    </row>
    <row r="26" spans="1:55" x14ac:dyDescent="0.25">
      <c r="A26" s="1" t="s">
        <v>58</v>
      </c>
      <c r="B26" s="1" t="s">
        <v>12</v>
      </c>
      <c r="C26" s="1" t="str">
        <f>VLOOKUP(B26,templateLookup!A:B,2,0)</f>
        <v>MbistRasterTC</v>
      </c>
      <c r="D26" t="str">
        <f t="shared" si="2"/>
        <v>LSA_GFX_RASTER_E_BEGIN_TITO_SACD_NOM_LFM_0320_DISP0_RASTER_DEBS_BP0</v>
      </c>
      <c r="E26" t="s">
        <v>51</v>
      </c>
      <c r="F26" t="s">
        <v>424</v>
      </c>
      <c r="G26" t="s">
        <v>219</v>
      </c>
      <c r="H26" t="s">
        <v>136</v>
      </c>
      <c r="I26" t="s">
        <v>137</v>
      </c>
      <c r="J26" t="s">
        <v>426</v>
      </c>
      <c r="K26" t="s">
        <v>138</v>
      </c>
      <c r="L26" t="s">
        <v>139</v>
      </c>
      <c r="M26" t="str">
        <f t="shared" si="3"/>
        <v>0320</v>
      </c>
      <c r="N26" t="s">
        <v>431</v>
      </c>
      <c r="O26" t="s">
        <v>141</v>
      </c>
      <c r="P26" t="s">
        <v>142</v>
      </c>
      <c r="Q26" t="s">
        <v>283</v>
      </c>
      <c r="R26">
        <v>21</v>
      </c>
      <c r="S26">
        <v>40</v>
      </c>
      <c r="T26">
        <v>20</v>
      </c>
      <c r="U26">
        <v>1</v>
      </c>
      <c r="V26" t="b">
        <v>0</v>
      </c>
      <c r="W26" t="s">
        <v>289</v>
      </c>
      <c r="AR26">
        <f t="shared" ref="AR26:AR41" si="58">COUNTA(AT26:BC26)</f>
        <v>6</v>
      </c>
      <c r="AS26">
        <v>1</v>
      </c>
      <c r="AT26" t="str">
        <f t="shared" si="0"/>
        <v>LSA_GFX_HRY_E_BEGIN_TITO_SACD_NOM_LFM_0320_DISP1_BHRY_DEBS_BP1</v>
      </c>
      <c r="AU26" t="str">
        <f t="shared" ref="AU26" si="59">$D27</f>
        <v>LSA_GFX_HRY_E_BEGIN_TITO_SACD_NOM_LFM_0320_DISP1_BHRY_DEBS_BP1</v>
      </c>
      <c r="AV26" t="str">
        <f t="shared" ref="AV26:AV27" si="60">$D27</f>
        <v>LSA_GFX_HRY_E_BEGIN_TITO_SACD_NOM_LFM_0320_DISP1_BHRY_DEBS_BP1</v>
      </c>
      <c r="AW26" t="str">
        <f t="shared" ref="AW26:AW27" si="61">$D27</f>
        <v>LSA_GFX_HRY_E_BEGIN_TITO_SACD_NOM_LFM_0320_DISP1_BHRY_DEBS_BP1</v>
      </c>
      <c r="AX26" t="str">
        <f t="shared" ref="AX26:AX27" si="62">$D27</f>
        <v>LSA_GFX_HRY_E_BEGIN_TITO_SACD_NOM_LFM_0320_DISP1_BHRY_DEBS_BP1</v>
      </c>
      <c r="AY26" t="str">
        <f t="shared" si="7"/>
        <v>LSA_GFX_HRY_E_BEGIN_TITO_SACD_NOM_LFM_0320_DISP1_BHRY_DEBS_BP1</v>
      </c>
    </row>
    <row r="27" spans="1:55" x14ac:dyDescent="0.25">
      <c r="A27" s="1" t="s">
        <v>58</v>
      </c>
      <c r="B27" s="1" t="s">
        <v>10</v>
      </c>
      <c r="C27" s="1" t="str">
        <f>VLOOKUP(B27,templateLookup!A:B,2,0)</f>
        <v>PrimeMbistVminSearchTestMethod</v>
      </c>
      <c r="D27" t="str">
        <f t="shared" si="2"/>
        <v>LSA_GFX_HRY_E_BEGIN_TITO_SACD_NOM_LFM_0320_DISP1_BHRY_DEBS_BP1</v>
      </c>
      <c r="E27" t="s">
        <v>51</v>
      </c>
      <c r="F27" t="s">
        <v>424</v>
      </c>
      <c r="G27" t="s">
        <v>135</v>
      </c>
      <c r="H27" t="s">
        <v>136</v>
      </c>
      <c r="I27" t="s">
        <v>137</v>
      </c>
      <c r="J27" t="s">
        <v>426</v>
      </c>
      <c r="K27" t="s">
        <v>138</v>
      </c>
      <c r="L27" t="s">
        <v>139</v>
      </c>
      <c r="M27" t="str">
        <f t="shared" si="3"/>
        <v>0320</v>
      </c>
      <c r="N27" t="s">
        <v>432</v>
      </c>
      <c r="O27" t="s">
        <v>141</v>
      </c>
      <c r="P27" t="s">
        <v>142</v>
      </c>
      <c r="Q27" t="s">
        <v>459</v>
      </c>
      <c r="R27">
        <v>21</v>
      </c>
      <c r="S27">
        <v>40</v>
      </c>
      <c r="T27">
        <v>21</v>
      </c>
      <c r="U27" s="8">
        <v>-1</v>
      </c>
      <c r="V27" s="8" t="b">
        <v>0</v>
      </c>
      <c r="W27" t="s">
        <v>289</v>
      </c>
      <c r="AE27" t="s">
        <v>135</v>
      </c>
      <c r="AF27" t="s">
        <v>274</v>
      </c>
      <c r="AR27">
        <f>COUNTA(AT27:BC27)</f>
        <v>10</v>
      </c>
      <c r="AS27" t="s">
        <v>275</v>
      </c>
      <c r="AT27" t="str">
        <f t="shared" si="0"/>
        <v>LSA_GFX_HRY_E_BEGIN_TITO_SACD_NOM_LFM_0320_DISP1_BISR_DEBS_BP1</v>
      </c>
      <c r="AU27" t="str">
        <f>$D30</f>
        <v>LSA_GFX_HRY_E_BEGIN_TITO_SACD_NOM_LFM_0320_DISP2_BHRY_DEBS_BP2</v>
      </c>
      <c r="AV27" t="str">
        <f t="shared" si="60"/>
        <v>LSA_GFX_HRY_E_BEGIN_TITO_SACD_NOM_LFM_0320_DISP1_BISR_DEBS_BP1</v>
      </c>
      <c r="AW27" t="str">
        <f t="shared" si="61"/>
        <v>LSA_GFX_HRY_E_BEGIN_TITO_SACD_NOM_LFM_0320_DISP1_BISR_DEBS_BP1</v>
      </c>
      <c r="AX27" t="str">
        <f t="shared" si="62"/>
        <v>LSA_GFX_HRY_E_BEGIN_TITO_SACD_NOM_LFM_0320_DISP1_BISR_DEBS_BP1</v>
      </c>
      <c r="AY27" t="str">
        <f t="shared" si="7"/>
        <v>LSA_GFX_HRY_E_BEGIN_TITO_SACD_NOM_LFM_0320_DISP1_BISR_DEBS_BP1</v>
      </c>
      <c r="AZ27" t="str">
        <f t="shared" ref="AZ27:AZ28" si="63">$D28</f>
        <v>LSA_GFX_HRY_E_BEGIN_TITO_SACD_NOM_LFM_0320_DISP1_BISR_DEBS_BP1</v>
      </c>
      <c r="BA27" t="str">
        <f t="shared" ref="BA27:BA28" si="64">$D28</f>
        <v>LSA_GFX_HRY_E_BEGIN_TITO_SACD_NOM_LFM_0320_DISP1_BISR_DEBS_BP1</v>
      </c>
      <c r="BB27" t="str">
        <f t="shared" ref="BB27:BB28" si="65">$D28</f>
        <v>LSA_GFX_HRY_E_BEGIN_TITO_SACD_NOM_LFM_0320_DISP1_BISR_DEBS_BP1</v>
      </c>
      <c r="BC27" t="str">
        <f t="shared" ref="BC27:BC28" si="66">$D28</f>
        <v>LSA_GFX_HRY_E_BEGIN_TITO_SACD_NOM_LFM_0320_DISP1_BISR_DEBS_BP1</v>
      </c>
    </row>
    <row r="28" spans="1:55" x14ac:dyDescent="0.25">
      <c r="A28" s="1" t="s">
        <v>58</v>
      </c>
      <c r="B28" s="1" t="s">
        <v>10</v>
      </c>
      <c r="C28" s="1" t="str">
        <f>VLOOKUP(B28,templateLookup!A:B,2,0)</f>
        <v>PrimeMbistVminSearchTestMethod</v>
      </c>
      <c r="D28" t="str">
        <f t="shared" si="2"/>
        <v>LSA_GFX_HRY_E_BEGIN_TITO_SACD_NOM_LFM_0320_DISP1_BISR_DEBS_BP1</v>
      </c>
      <c r="E28" t="s">
        <v>51</v>
      </c>
      <c r="F28" t="s">
        <v>424</v>
      </c>
      <c r="G28" t="s">
        <v>135</v>
      </c>
      <c r="H28" t="s">
        <v>136</v>
      </c>
      <c r="I28" t="s">
        <v>137</v>
      </c>
      <c r="J28" t="s">
        <v>426</v>
      </c>
      <c r="K28" t="s">
        <v>138</v>
      </c>
      <c r="L28" t="s">
        <v>139</v>
      </c>
      <c r="M28" t="str">
        <f t="shared" si="3"/>
        <v>0320</v>
      </c>
      <c r="N28" t="s">
        <v>434</v>
      </c>
      <c r="O28" t="s">
        <v>141</v>
      </c>
      <c r="P28" t="s">
        <v>142</v>
      </c>
      <c r="Q28" t="s">
        <v>460</v>
      </c>
      <c r="R28">
        <v>21</v>
      </c>
      <c r="S28">
        <v>40</v>
      </c>
      <c r="T28">
        <v>22</v>
      </c>
      <c r="U28">
        <v>-1</v>
      </c>
      <c r="V28" t="b">
        <v>0</v>
      </c>
      <c r="W28" t="s">
        <v>289</v>
      </c>
      <c r="AE28" t="s">
        <v>392</v>
      </c>
      <c r="AF28" t="s">
        <v>274</v>
      </c>
      <c r="AR28">
        <f t="shared" si="58"/>
        <v>10</v>
      </c>
      <c r="AS28" t="s">
        <v>275</v>
      </c>
      <c r="AT28" t="str">
        <f t="shared" si="0"/>
        <v>LSA_GFX_RASTER_E_BEGIN_TITO_SACD_NOM_LFM_0320_DISP1_RASTER_DEBS_BP1</v>
      </c>
      <c r="AU28" t="str">
        <f>$D30</f>
        <v>LSA_GFX_HRY_E_BEGIN_TITO_SACD_NOM_LFM_0320_DISP2_BHRY_DEBS_BP2</v>
      </c>
      <c r="AV28" t="str">
        <f t="shared" ref="AV28:AX28" si="67">$D30</f>
        <v>LSA_GFX_HRY_E_BEGIN_TITO_SACD_NOM_LFM_0320_DISP2_BHRY_DEBS_BP2</v>
      </c>
      <c r="AW28" t="str">
        <f t="shared" si="67"/>
        <v>LSA_GFX_HRY_E_BEGIN_TITO_SACD_NOM_LFM_0320_DISP2_BHRY_DEBS_BP2</v>
      </c>
      <c r="AX28" t="str">
        <f t="shared" si="67"/>
        <v>LSA_GFX_HRY_E_BEGIN_TITO_SACD_NOM_LFM_0320_DISP2_BHRY_DEBS_BP2</v>
      </c>
      <c r="AY28" t="str">
        <f t="shared" si="7"/>
        <v>LSA_GFX_RASTER_E_BEGIN_TITO_SACD_NOM_LFM_0320_DISP1_RASTER_DEBS_BP1</v>
      </c>
      <c r="AZ28" t="str">
        <f t="shared" si="63"/>
        <v>LSA_GFX_RASTER_E_BEGIN_TITO_SACD_NOM_LFM_0320_DISP1_RASTER_DEBS_BP1</v>
      </c>
      <c r="BA28" t="str">
        <f t="shared" si="64"/>
        <v>LSA_GFX_RASTER_E_BEGIN_TITO_SACD_NOM_LFM_0320_DISP1_RASTER_DEBS_BP1</v>
      </c>
      <c r="BB28" t="str">
        <f t="shared" si="65"/>
        <v>LSA_GFX_RASTER_E_BEGIN_TITO_SACD_NOM_LFM_0320_DISP1_RASTER_DEBS_BP1</v>
      </c>
      <c r="BC28" t="str">
        <f t="shared" si="66"/>
        <v>LSA_GFX_RASTER_E_BEGIN_TITO_SACD_NOM_LFM_0320_DISP1_RASTER_DEBS_BP1</v>
      </c>
    </row>
    <row r="29" spans="1:55" x14ac:dyDescent="0.25">
      <c r="A29" s="1" t="s">
        <v>58</v>
      </c>
      <c r="B29" s="1" t="s">
        <v>12</v>
      </c>
      <c r="C29" s="1" t="str">
        <f>VLOOKUP(B29,templateLookup!A:B,2,0)</f>
        <v>MbistRasterTC</v>
      </c>
      <c r="D29" t="str">
        <f t="shared" si="2"/>
        <v>LSA_GFX_RASTER_E_BEGIN_TITO_SACD_NOM_LFM_0320_DISP1_RASTER_DEBS_BP1</v>
      </c>
      <c r="E29" t="s">
        <v>51</v>
      </c>
      <c r="F29" t="s">
        <v>424</v>
      </c>
      <c r="G29" t="s">
        <v>219</v>
      </c>
      <c r="H29" t="s">
        <v>136</v>
      </c>
      <c r="I29" t="s">
        <v>137</v>
      </c>
      <c r="J29" t="s">
        <v>426</v>
      </c>
      <c r="K29" t="s">
        <v>138</v>
      </c>
      <c r="L29" t="s">
        <v>139</v>
      </c>
      <c r="M29" t="str">
        <f t="shared" si="3"/>
        <v>0320</v>
      </c>
      <c r="N29" t="s">
        <v>436</v>
      </c>
      <c r="O29" t="s">
        <v>141</v>
      </c>
      <c r="P29" t="s">
        <v>142</v>
      </c>
      <c r="Q29" t="s">
        <v>283</v>
      </c>
      <c r="R29">
        <v>21</v>
      </c>
      <c r="S29">
        <v>40</v>
      </c>
      <c r="T29">
        <v>23</v>
      </c>
      <c r="U29">
        <v>1</v>
      </c>
      <c r="V29" t="b">
        <v>0</v>
      </c>
      <c r="W29" t="s">
        <v>289</v>
      </c>
      <c r="AR29">
        <f t="shared" si="58"/>
        <v>6</v>
      </c>
      <c r="AS29">
        <v>1</v>
      </c>
      <c r="AT29" t="str">
        <f t="shared" si="0"/>
        <v>LSA_GFX_HRY_E_BEGIN_TITO_SACD_NOM_LFM_0320_DISP2_BHRY_DEBS_BP2</v>
      </c>
      <c r="AU29" t="str">
        <f t="shared" ref="AU29" si="68">$D30</f>
        <v>LSA_GFX_HRY_E_BEGIN_TITO_SACD_NOM_LFM_0320_DISP2_BHRY_DEBS_BP2</v>
      </c>
      <c r="AV29" t="str">
        <f t="shared" ref="AV29:AV30" si="69">$D30</f>
        <v>LSA_GFX_HRY_E_BEGIN_TITO_SACD_NOM_LFM_0320_DISP2_BHRY_DEBS_BP2</v>
      </c>
      <c r="AW29" t="str">
        <f t="shared" ref="AW29:AW30" si="70">$D30</f>
        <v>LSA_GFX_HRY_E_BEGIN_TITO_SACD_NOM_LFM_0320_DISP2_BHRY_DEBS_BP2</v>
      </c>
      <c r="AX29" t="str">
        <f t="shared" ref="AX29:AX30" si="71">$D30</f>
        <v>LSA_GFX_HRY_E_BEGIN_TITO_SACD_NOM_LFM_0320_DISP2_BHRY_DEBS_BP2</v>
      </c>
      <c r="AY29" t="str">
        <f t="shared" si="7"/>
        <v>LSA_GFX_HRY_E_BEGIN_TITO_SACD_NOM_LFM_0320_DISP2_BHRY_DEBS_BP2</v>
      </c>
    </row>
    <row r="30" spans="1:55" x14ac:dyDescent="0.25">
      <c r="A30" s="1" t="s">
        <v>58</v>
      </c>
      <c r="B30" s="1" t="s">
        <v>10</v>
      </c>
      <c r="C30" s="1" t="str">
        <f>VLOOKUP(B30,templateLookup!A:B,2,0)</f>
        <v>PrimeMbistVminSearchTestMethod</v>
      </c>
      <c r="D30" t="str">
        <f t="shared" si="2"/>
        <v>LSA_GFX_HRY_E_BEGIN_TITO_SACD_NOM_LFM_0320_DISP2_BHRY_DEBS_BP2</v>
      </c>
      <c r="E30" t="s">
        <v>51</v>
      </c>
      <c r="F30" t="s">
        <v>424</v>
      </c>
      <c r="G30" t="s">
        <v>135</v>
      </c>
      <c r="H30" t="s">
        <v>136</v>
      </c>
      <c r="I30" t="s">
        <v>137</v>
      </c>
      <c r="J30" t="s">
        <v>426</v>
      </c>
      <c r="K30" t="s">
        <v>138</v>
      </c>
      <c r="L30" t="s">
        <v>139</v>
      </c>
      <c r="M30" t="str">
        <f t="shared" si="3"/>
        <v>0320</v>
      </c>
      <c r="N30" t="s">
        <v>437</v>
      </c>
      <c r="O30" t="s">
        <v>141</v>
      </c>
      <c r="P30" t="s">
        <v>142</v>
      </c>
      <c r="Q30" t="s">
        <v>461</v>
      </c>
      <c r="R30">
        <v>21</v>
      </c>
      <c r="S30">
        <v>40</v>
      </c>
      <c r="T30">
        <v>24</v>
      </c>
      <c r="U30" s="8">
        <v>-1</v>
      </c>
      <c r="V30" t="b">
        <v>0</v>
      </c>
      <c r="W30" t="s">
        <v>289</v>
      </c>
      <c r="AE30" t="s">
        <v>135</v>
      </c>
      <c r="AF30" t="s">
        <v>274</v>
      </c>
      <c r="AR30">
        <f>COUNTA(AT30:BC30)</f>
        <v>10</v>
      </c>
      <c r="AS30" t="s">
        <v>275</v>
      </c>
      <c r="AT30" t="str">
        <f t="shared" si="0"/>
        <v>LSA_GFX_HRY_E_BEGIN_TITO_SACD_NOM_LFM_0320_DISP2_BISR_DEBS_BP2</v>
      </c>
      <c r="AU30" t="str">
        <f>$D33</f>
        <v>LSA_GFX_HRY_E_BEGIN_TITO_SACD_NOM_LFM_0320_DISP3_BHRY_DEBS_BP3</v>
      </c>
      <c r="AV30" t="str">
        <f t="shared" si="69"/>
        <v>LSA_GFX_HRY_E_BEGIN_TITO_SACD_NOM_LFM_0320_DISP2_BISR_DEBS_BP2</v>
      </c>
      <c r="AW30" t="str">
        <f t="shared" si="70"/>
        <v>LSA_GFX_HRY_E_BEGIN_TITO_SACD_NOM_LFM_0320_DISP2_BISR_DEBS_BP2</v>
      </c>
      <c r="AX30" t="str">
        <f t="shared" si="71"/>
        <v>LSA_GFX_HRY_E_BEGIN_TITO_SACD_NOM_LFM_0320_DISP2_BISR_DEBS_BP2</v>
      </c>
      <c r="AY30" t="str">
        <f t="shared" si="7"/>
        <v>LSA_GFX_HRY_E_BEGIN_TITO_SACD_NOM_LFM_0320_DISP2_BISR_DEBS_BP2</v>
      </c>
      <c r="AZ30" t="str">
        <f t="shared" ref="AZ30:AZ31" si="72">$D31</f>
        <v>LSA_GFX_HRY_E_BEGIN_TITO_SACD_NOM_LFM_0320_DISP2_BISR_DEBS_BP2</v>
      </c>
      <c r="BA30" t="str">
        <f t="shared" ref="BA30:BA31" si="73">$D31</f>
        <v>LSA_GFX_HRY_E_BEGIN_TITO_SACD_NOM_LFM_0320_DISP2_BISR_DEBS_BP2</v>
      </c>
      <c r="BB30" t="str">
        <f t="shared" ref="BB30:BB31" si="74">$D31</f>
        <v>LSA_GFX_HRY_E_BEGIN_TITO_SACD_NOM_LFM_0320_DISP2_BISR_DEBS_BP2</v>
      </c>
      <c r="BC30" t="str">
        <f t="shared" ref="BC30:BC31" si="75">$D31</f>
        <v>LSA_GFX_HRY_E_BEGIN_TITO_SACD_NOM_LFM_0320_DISP2_BISR_DEBS_BP2</v>
      </c>
    </row>
    <row r="31" spans="1:55" x14ac:dyDescent="0.25">
      <c r="A31" s="1" t="s">
        <v>58</v>
      </c>
      <c r="B31" s="1" t="s">
        <v>10</v>
      </c>
      <c r="C31" s="1" t="str">
        <f>VLOOKUP(B31,templateLookup!A:B,2,0)</f>
        <v>PrimeMbistVminSearchTestMethod</v>
      </c>
      <c r="D31" t="str">
        <f t="shared" si="2"/>
        <v>LSA_GFX_HRY_E_BEGIN_TITO_SACD_NOM_LFM_0320_DISP2_BISR_DEBS_BP2</v>
      </c>
      <c r="E31" t="s">
        <v>51</v>
      </c>
      <c r="F31" t="s">
        <v>424</v>
      </c>
      <c r="G31" t="s">
        <v>135</v>
      </c>
      <c r="H31" t="s">
        <v>136</v>
      </c>
      <c r="I31" t="s">
        <v>137</v>
      </c>
      <c r="J31" t="s">
        <v>426</v>
      </c>
      <c r="K31" t="s">
        <v>138</v>
      </c>
      <c r="L31" t="s">
        <v>139</v>
      </c>
      <c r="M31" t="str">
        <f t="shared" si="3"/>
        <v>0320</v>
      </c>
      <c r="N31" t="s">
        <v>439</v>
      </c>
      <c r="O31" t="s">
        <v>141</v>
      </c>
      <c r="P31" t="s">
        <v>142</v>
      </c>
      <c r="Q31" t="s">
        <v>462</v>
      </c>
      <c r="R31">
        <v>21</v>
      </c>
      <c r="S31">
        <v>40</v>
      </c>
      <c r="T31">
        <v>25</v>
      </c>
      <c r="U31">
        <v>-1</v>
      </c>
      <c r="V31" t="b">
        <v>0</v>
      </c>
      <c r="W31" t="s">
        <v>289</v>
      </c>
      <c r="AE31" t="s">
        <v>392</v>
      </c>
      <c r="AF31" t="s">
        <v>274</v>
      </c>
      <c r="AR31">
        <f t="shared" si="58"/>
        <v>10</v>
      </c>
      <c r="AS31" t="s">
        <v>275</v>
      </c>
      <c r="AT31" t="str">
        <f t="shared" si="0"/>
        <v>LSA_GFX_RASTER_E_BEGIN_TITO_SACD_NOM_LFM_0320_DISP2_RASTER_DEBS_BP2</v>
      </c>
      <c r="AU31" t="str">
        <f>$D33</f>
        <v>LSA_GFX_HRY_E_BEGIN_TITO_SACD_NOM_LFM_0320_DISP3_BHRY_DEBS_BP3</v>
      </c>
      <c r="AV31" t="str">
        <f t="shared" ref="AV31:AX31" si="76">$D33</f>
        <v>LSA_GFX_HRY_E_BEGIN_TITO_SACD_NOM_LFM_0320_DISP3_BHRY_DEBS_BP3</v>
      </c>
      <c r="AW31" t="str">
        <f t="shared" si="76"/>
        <v>LSA_GFX_HRY_E_BEGIN_TITO_SACD_NOM_LFM_0320_DISP3_BHRY_DEBS_BP3</v>
      </c>
      <c r="AX31" t="str">
        <f t="shared" si="76"/>
        <v>LSA_GFX_HRY_E_BEGIN_TITO_SACD_NOM_LFM_0320_DISP3_BHRY_DEBS_BP3</v>
      </c>
      <c r="AY31" t="str">
        <f t="shared" si="7"/>
        <v>LSA_GFX_RASTER_E_BEGIN_TITO_SACD_NOM_LFM_0320_DISP2_RASTER_DEBS_BP2</v>
      </c>
      <c r="AZ31" t="str">
        <f t="shared" si="72"/>
        <v>LSA_GFX_RASTER_E_BEGIN_TITO_SACD_NOM_LFM_0320_DISP2_RASTER_DEBS_BP2</v>
      </c>
      <c r="BA31" t="str">
        <f t="shared" si="73"/>
        <v>LSA_GFX_RASTER_E_BEGIN_TITO_SACD_NOM_LFM_0320_DISP2_RASTER_DEBS_BP2</v>
      </c>
      <c r="BB31" t="str">
        <f t="shared" si="74"/>
        <v>LSA_GFX_RASTER_E_BEGIN_TITO_SACD_NOM_LFM_0320_DISP2_RASTER_DEBS_BP2</v>
      </c>
      <c r="BC31" t="str">
        <f t="shared" si="75"/>
        <v>LSA_GFX_RASTER_E_BEGIN_TITO_SACD_NOM_LFM_0320_DISP2_RASTER_DEBS_BP2</v>
      </c>
    </row>
    <row r="32" spans="1:55" x14ac:dyDescent="0.25">
      <c r="A32" s="1" t="s">
        <v>58</v>
      </c>
      <c r="B32" s="1" t="s">
        <v>12</v>
      </c>
      <c r="C32" s="1" t="str">
        <f>VLOOKUP(B32,templateLookup!A:B,2,0)</f>
        <v>MbistRasterTC</v>
      </c>
      <c r="D32" t="str">
        <f t="shared" si="2"/>
        <v>LSA_GFX_RASTER_E_BEGIN_TITO_SACD_NOM_LFM_0320_DISP2_RASTER_DEBS_BP2</v>
      </c>
      <c r="E32" t="s">
        <v>51</v>
      </c>
      <c r="F32" t="s">
        <v>424</v>
      </c>
      <c r="G32" t="s">
        <v>219</v>
      </c>
      <c r="H32" t="s">
        <v>136</v>
      </c>
      <c r="I32" t="s">
        <v>137</v>
      </c>
      <c r="J32" t="s">
        <v>426</v>
      </c>
      <c r="K32" t="s">
        <v>138</v>
      </c>
      <c r="L32" t="s">
        <v>139</v>
      </c>
      <c r="M32" t="str">
        <f t="shared" si="3"/>
        <v>0320</v>
      </c>
      <c r="N32" t="s">
        <v>441</v>
      </c>
      <c r="O32" t="s">
        <v>141</v>
      </c>
      <c r="P32" t="s">
        <v>142</v>
      </c>
      <c r="Q32" t="s">
        <v>283</v>
      </c>
      <c r="R32">
        <v>21</v>
      </c>
      <c r="S32">
        <v>40</v>
      </c>
      <c r="T32">
        <v>26</v>
      </c>
      <c r="U32">
        <v>1</v>
      </c>
      <c r="V32" t="b">
        <v>0</v>
      </c>
      <c r="W32" t="s">
        <v>289</v>
      </c>
      <c r="AR32">
        <f t="shared" si="58"/>
        <v>6</v>
      </c>
      <c r="AS32">
        <v>1</v>
      </c>
      <c r="AT32" t="str">
        <f t="shared" si="0"/>
        <v>LSA_GFX_HRY_E_BEGIN_TITO_SACD_NOM_LFM_0320_DISP3_BHRY_DEBS_BP3</v>
      </c>
      <c r="AU32" t="str">
        <f t="shared" ref="AU32" si="77">$D33</f>
        <v>LSA_GFX_HRY_E_BEGIN_TITO_SACD_NOM_LFM_0320_DISP3_BHRY_DEBS_BP3</v>
      </c>
      <c r="AV32" t="str">
        <f t="shared" ref="AV32:AV33" si="78">$D33</f>
        <v>LSA_GFX_HRY_E_BEGIN_TITO_SACD_NOM_LFM_0320_DISP3_BHRY_DEBS_BP3</v>
      </c>
      <c r="AW32" t="str">
        <f t="shared" ref="AW32:AW33" si="79">$D33</f>
        <v>LSA_GFX_HRY_E_BEGIN_TITO_SACD_NOM_LFM_0320_DISP3_BHRY_DEBS_BP3</v>
      </c>
      <c r="AX32" t="str">
        <f t="shared" ref="AX32:AX33" si="80">$D33</f>
        <v>LSA_GFX_HRY_E_BEGIN_TITO_SACD_NOM_LFM_0320_DISP3_BHRY_DEBS_BP3</v>
      </c>
      <c r="AY32" t="str">
        <f t="shared" si="7"/>
        <v>LSA_GFX_HRY_E_BEGIN_TITO_SACD_NOM_LFM_0320_DISP3_BHRY_DEBS_BP3</v>
      </c>
    </row>
    <row r="33" spans="1:55" x14ac:dyDescent="0.25">
      <c r="A33" s="1" t="s">
        <v>58</v>
      </c>
      <c r="B33" s="1" t="s">
        <v>10</v>
      </c>
      <c r="C33" s="1" t="str">
        <f>VLOOKUP(B33,templateLookup!A:B,2,0)</f>
        <v>PrimeMbistVminSearchTestMethod</v>
      </c>
      <c r="D33" t="str">
        <f t="shared" si="2"/>
        <v>LSA_GFX_HRY_E_BEGIN_TITO_SACD_NOM_LFM_0320_DISP3_BHRY_DEBS_BP3</v>
      </c>
      <c r="E33" t="s">
        <v>51</v>
      </c>
      <c r="F33" t="s">
        <v>424</v>
      </c>
      <c r="G33" t="s">
        <v>135</v>
      </c>
      <c r="H33" t="s">
        <v>136</v>
      </c>
      <c r="I33" t="s">
        <v>137</v>
      </c>
      <c r="J33" t="s">
        <v>426</v>
      </c>
      <c r="K33" t="s">
        <v>138</v>
      </c>
      <c r="L33" t="s">
        <v>139</v>
      </c>
      <c r="M33" t="str">
        <f t="shared" si="3"/>
        <v>0320</v>
      </c>
      <c r="N33" t="s">
        <v>442</v>
      </c>
      <c r="O33" t="s">
        <v>141</v>
      </c>
      <c r="P33" t="s">
        <v>142</v>
      </c>
      <c r="Q33" t="s">
        <v>463</v>
      </c>
      <c r="R33">
        <v>21</v>
      </c>
      <c r="S33">
        <v>40</v>
      </c>
      <c r="T33">
        <v>27</v>
      </c>
      <c r="U33" s="8">
        <v>-1</v>
      </c>
      <c r="V33" t="b">
        <v>0</v>
      </c>
      <c r="W33" t="s">
        <v>289</v>
      </c>
      <c r="AE33" t="s">
        <v>135</v>
      </c>
      <c r="AF33" t="s">
        <v>274</v>
      </c>
      <c r="AR33">
        <f>COUNTA(AT33:BC33)</f>
        <v>10</v>
      </c>
      <c r="AS33" t="s">
        <v>275</v>
      </c>
      <c r="AT33" t="str">
        <f t="shared" si="0"/>
        <v>LSA_GFX_HRY_E_BEGIN_TITO_SACD_NOM_LFM_0320_DISP3_BISR_DEBS_BP3</v>
      </c>
      <c r="AU33" t="str">
        <f>$D36</f>
        <v>LSA_GFX_HRY_E_BEGIN_TITO_SACD_NOM_LFM_0320_DISP4_BHRY_DEBS_BP4</v>
      </c>
      <c r="AV33" t="str">
        <f t="shared" si="78"/>
        <v>LSA_GFX_HRY_E_BEGIN_TITO_SACD_NOM_LFM_0320_DISP3_BISR_DEBS_BP3</v>
      </c>
      <c r="AW33" t="str">
        <f t="shared" si="79"/>
        <v>LSA_GFX_HRY_E_BEGIN_TITO_SACD_NOM_LFM_0320_DISP3_BISR_DEBS_BP3</v>
      </c>
      <c r="AX33" t="str">
        <f t="shared" si="80"/>
        <v>LSA_GFX_HRY_E_BEGIN_TITO_SACD_NOM_LFM_0320_DISP3_BISR_DEBS_BP3</v>
      </c>
      <c r="AY33" t="str">
        <f t="shared" si="7"/>
        <v>LSA_GFX_HRY_E_BEGIN_TITO_SACD_NOM_LFM_0320_DISP3_BISR_DEBS_BP3</v>
      </c>
      <c r="AZ33" t="str">
        <f t="shared" ref="AZ33:AZ34" si="81">$D34</f>
        <v>LSA_GFX_HRY_E_BEGIN_TITO_SACD_NOM_LFM_0320_DISP3_BISR_DEBS_BP3</v>
      </c>
      <c r="BA33" t="str">
        <f t="shared" ref="BA33:BA34" si="82">$D34</f>
        <v>LSA_GFX_HRY_E_BEGIN_TITO_SACD_NOM_LFM_0320_DISP3_BISR_DEBS_BP3</v>
      </c>
      <c r="BB33" t="str">
        <f t="shared" ref="BB33:BB34" si="83">$D34</f>
        <v>LSA_GFX_HRY_E_BEGIN_TITO_SACD_NOM_LFM_0320_DISP3_BISR_DEBS_BP3</v>
      </c>
      <c r="BC33" t="str">
        <f t="shared" ref="BC33:BC34" si="84">$D34</f>
        <v>LSA_GFX_HRY_E_BEGIN_TITO_SACD_NOM_LFM_0320_DISP3_BISR_DEBS_BP3</v>
      </c>
    </row>
    <row r="34" spans="1:55" x14ac:dyDescent="0.25">
      <c r="A34" s="1" t="s">
        <v>58</v>
      </c>
      <c r="B34" s="1" t="s">
        <v>10</v>
      </c>
      <c r="C34" s="1" t="str">
        <f>VLOOKUP(B34,templateLookup!A:B,2,0)</f>
        <v>PrimeMbistVminSearchTestMethod</v>
      </c>
      <c r="D34" t="str">
        <f t="shared" si="2"/>
        <v>LSA_GFX_HRY_E_BEGIN_TITO_SACD_NOM_LFM_0320_DISP3_BISR_DEBS_BP3</v>
      </c>
      <c r="E34" t="s">
        <v>51</v>
      </c>
      <c r="F34" t="s">
        <v>424</v>
      </c>
      <c r="G34" t="s">
        <v>135</v>
      </c>
      <c r="H34" t="s">
        <v>136</v>
      </c>
      <c r="I34" t="s">
        <v>137</v>
      </c>
      <c r="J34" t="s">
        <v>426</v>
      </c>
      <c r="K34" t="s">
        <v>138</v>
      </c>
      <c r="L34" t="s">
        <v>139</v>
      </c>
      <c r="M34" t="str">
        <f t="shared" si="3"/>
        <v>0320</v>
      </c>
      <c r="N34" t="s">
        <v>444</v>
      </c>
      <c r="O34" t="s">
        <v>141</v>
      </c>
      <c r="P34" t="s">
        <v>142</v>
      </c>
      <c r="Q34" t="s">
        <v>464</v>
      </c>
      <c r="R34">
        <v>21</v>
      </c>
      <c r="S34">
        <v>40</v>
      </c>
      <c r="T34">
        <v>28</v>
      </c>
      <c r="U34">
        <v>-1</v>
      </c>
      <c r="V34" t="b">
        <v>0</v>
      </c>
      <c r="W34" t="s">
        <v>289</v>
      </c>
      <c r="AE34" t="s">
        <v>392</v>
      </c>
      <c r="AF34" t="s">
        <v>274</v>
      </c>
      <c r="AR34">
        <f t="shared" si="58"/>
        <v>10</v>
      </c>
      <c r="AS34" t="s">
        <v>275</v>
      </c>
      <c r="AT34" t="str">
        <f t="shared" si="0"/>
        <v>LSA_GFX_RASTER_E_BEGIN_TITO_SACD_NOM_LFM_0320_DISP3_RASTER_DEBS_BP3</v>
      </c>
      <c r="AU34" t="str">
        <f>$D36</f>
        <v>LSA_GFX_HRY_E_BEGIN_TITO_SACD_NOM_LFM_0320_DISP4_BHRY_DEBS_BP4</v>
      </c>
      <c r="AV34" t="str">
        <f t="shared" ref="AV34:AX34" si="85">$D36</f>
        <v>LSA_GFX_HRY_E_BEGIN_TITO_SACD_NOM_LFM_0320_DISP4_BHRY_DEBS_BP4</v>
      </c>
      <c r="AW34" t="str">
        <f t="shared" si="85"/>
        <v>LSA_GFX_HRY_E_BEGIN_TITO_SACD_NOM_LFM_0320_DISP4_BHRY_DEBS_BP4</v>
      </c>
      <c r="AX34" t="str">
        <f t="shared" si="85"/>
        <v>LSA_GFX_HRY_E_BEGIN_TITO_SACD_NOM_LFM_0320_DISP4_BHRY_DEBS_BP4</v>
      </c>
      <c r="AY34" t="str">
        <f t="shared" si="7"/>
        <v>LSA_GFX_RASTER_E_BEGIN_TITO_SACD_NOM_LFM_0320_DISP3_RASTER_DEBS_BP3</v>
      </c>
      <c r="AZ34" t="str">
        <f t="shared" si="81"/>
        <v>LSA_GFX_RASTER_E_BEGIN_TITO_SACD_NOM_LFM_0320_DISP3_RASTER_DEBS_BP3</v>
      </c>
      <c r="BA34" t="str">
        <f t="shared" si="82"/>
        <v>LSA_GFX_RASTER_E_BEGIN_TITO_SACD_NOM_LFM_0320_DISP3_RASTER_DEBS_BP3</v>
      </c>
      <c r="BB34" t="str">
        <f t="shared" si="83"/>
        <v>LSA_GFX_RASTER_E_BEGIN_TITO_SACD_NOM_LFM_0320_DISP3_RASTER_DEBS_BP3</v>
      </c>
      <c r="BC34" t="str">
        <f t="shared" si="84"/>
        <v>LSA_GFX_RASTER_E_BEGIN_TITO_SACD_NOM_LFM_0320_DISP3_RASTER_DEBS_BP3</v>
      </c>
    </row>
    <row r="35" spans="1:55" x14ac:dyDescent="0.25">
      <c r="A35" s="1" t="s">
        <v>58</v>
      </c>
      <c r="B35" s="1" t="s">
        <v>12</v>
      </c>
      <c r="C35" s="1" t="str">
        <f>VLOOKUP(B35,templateLookup!A:B,2,0)</f>
        <v>MbistRasterTC</v>
      </c>
      <c r="D35" t="str">
        <f t="shared" si="2"/>
        <v>LSA_GFX_RASTER_E_BEGIN_TITO_SACD_NOM_LFM_0320_DISP3_RASTER_DEBS_BP3</v>
      </c>
      <c r="E35" t="s">
        <v>51</v>
      </c>
      <c r="F35" t="s">
        <v>424</v>
      </c>
      <c r="G35" t="s">
        <v>219</v>
      </c>
      <c r="H35" t="s">
        <v>136</v>
      </c>
      <c r="I35" t="s">
        <v>137</v>
      </c>
      <c r="J35" t="s">
        <v>426</v>
      </c>
      <c r="K35" t="s">
        <v>138</v>
      </c>
      <c r="L35" t="s">
        <v>139</v>
      </c>
      <c r="M35" t="str">
        <f t="shared" si="3"/>
        <v>0320</v>
      </c>
      <c r="N35" t="s">
        <v>446</v>
      </c>
      <c r="O35" t="s">
        <v>141</v>
      </c>
      <c r="P35" t="s">
        <v>142</v>
      </c>
      <c r="Q35" t="s">
        <v>283</v>
      </c>
      <c r="R35">
        <v>21</v>
      </c>
      <c r="S35">
        <v>40</v>
      </c>
      <c r="T35">
        <v>29</v>
      </c>
      <c r="U35">
        <v>1</v>
      </c>
      <c r="V35" t="b">
        <v>0</v>
      </c>
      <c r="W35" t="s">
        <v>289</v>
      </c>
      <c r="AR35">
        <f t="shared" si="58"/>
        <v>6</v>
      </c>
      <c r="AS35">
        <v>1</v>
      </c>
      <c r="AT35" t="str">
        <f t="shared" si="0"/>
        <v>LSA_GFX_HRY_E_BEGIN_TITO_SACD_NOM_LFM_0320_DISP4_BHRY_DEBS_BP4</v>
      </c>
      <c r="AU35" t="str">
        <f t="shared" ref="AU35" si="86">$D36</f>
        <v>LSA_GFX_HRY_E_BEGIN_TITO_SACD_NOM_LFM_0320_DISP4_BHRY_DEBS_BP4</v>
      </c>
      <c r="AV35" t="str">
        <f t="shared" ref="AV35:AV36" si="87">$D36</f>
        <v>LSA_GFX_HRY_E_BEGIN_TITO_SACD_NOM_LFM_0320_DISP4_BHRY_DEBS_BP4</v>
      </c>
      <c r="AW35" t="str">
        <f t="shared" ref="AW35:AW36" si="88">$D36</f>
        <v>LSA_GFX_HRY_E_BEGIN_TITO_SACD_NOM_LFM_0320_DISP4_BHRY_DEBS_BP4</v>
      </c>
      <c r="AX35" t="str">
        <f t="shared" ref="AX35:AX36" si="89">$D36</f>
        <v>LSA_GFX_HRY_E_BEGIN_TITO_SACD_NOM_LFM_0320_DISP4_BHRY_DEBS_BP4</v>
      </c>
      <c r="AY35" t="str">
        <f t="shared" si="7"/>
        <v>LSA_GFX_HRY_E_BEGIN_TITO_SACD_NOM_LFM_0320_DISP4_BHRY_DEBS_BP4</v>
      </c>
    </row>
    <row r="36" spans="1:55" x14ac:dyDescent="0.25">
      <c r="A36" s="1" t="s">
        <v>58</v>
      </c>
      <c r="B36" s="1" t="s">
        <v>10</v>
      </c>
      <c r="C36" s="1" t="str">
        <f>VLOOKUP(B36,templateLookup!A:B,2,0)</f>
        <v>PrimeMbistVminSearchTestMethod</v>
      </c>
      <c r="D36" t="str">
        <f t="shared" si="2"/>
        <v>LSA_GFX_HRY_E_BEGIN_TITO_SACD_NOM_LFM_0320_DISP4_BHRY_DEBS_BP4</v>
      </c>
      <c r="E36" t="s">
        <v>51</v>
      </c>
      <c r="F36" t="s">
        <v>424</v>
      </c>
      <c r="G36" t="s">
        <v>135</v>
      </c>
      <c r="H36" t="s">
        <v>136</v>
      </c>
      <c r="I36" t="s">
        <v>137</v>
      </c>
      <c r="J36" t="s">
        <v>426</v>
      </c>
      <c r="K36" t="s">
        <v>138</v>
      </c>
      <c r="L36" t="s">
        <v>139</v>
      </c>
      <c r="M36" t="str">
        <f t="shared" si="3"/>
        <v>0320</v>
      </c>
      <c r="N36" t="s">
        <v>447</v>
      </c>
      <c r="O36" t="s">
        <v>141</v>
      </c>
      <c r="P36" t="s">
        <v>142</v>
      </c>
      <c r="Q36" t="s">
        <v>465</v>
      </c>
      <c r="R36">
        <v>21</v>
      </c>
      <c r="S36">
        <v>40</v>
      </c>
      <c r="T36">
        <v>30</v>
      </c>
      <c r="U36">
        <v>-1</v>
      </c>
      <c r="V36" t="b">
        <v>0</v>
      </c>
      <c r="W36" t="s">
        <v>289</v>
      </c>
      <c r="AE36" t="s">
        <v>135</v>
      </c>
      <c r="AF36" t="s">
        <v>274</v>
      </c>
      <c r="AR36">
        <f>COUNTA(AT36:BC36)</f>
        <v>10</v>
      </c>
      <c r="AS36" t="s">
        <v>275</v>
      </c>
      <c r="AT36" t="str">
        <f t="shared" si="0"/>
        <v>LSA_GFX_HRY_E_BEGIN_TITO_SACD_NOM_LFM_0320_DISP4_BISR_DEBS_BP4</v>
      </c>
      <c r="AU36" t="str">
        <f>$D39</f>
        <v>LSA_GFX_HRY_E_BEGIN_TITO_SACD_NOM_LFM_0320_DISP5_BHRY_DEBS_BP5</v>
      </c>
      <c r="AV36" t="str">
        <f t="shared" si="87"/>
        <v>LSA_GFX_HRY_E_BEGIN_TITO_SACD_NOM_LFM_0320_DISP4_BISR_DEBS_BP4</v>
      </c>
      <c r="AW36" t="str">
        <f t="shared" si="88"/>
        <v>LSA_GFX_HRY_E_BEGIN_TITO_SACD_NOM_LFM_0320_DISP4_BISR_DEBS_BP4</v>
      </c>
      <c r="AX36" t="str">
        <f t="shared" si="89"/>
        <v>LSA_GFX_HRY_E_BEGIN_TITO_SACD_NOM_LFM_0320_DISP4_BISR_DEBS_BP4</v>
      </c>
      <c r="AY36" t="str">
        <f t="shared" si="7"/>
        <v>LSA_GFX_HRY_E_BEGIN_TITO_SACD_NOM_LFM_0320_DISP4_BISR_DEBS_BP4</v>
      </c>
      <c r="AZ36" t="str">
        <f t="shared" ref="AZ36:AZ37" si="90">$D37</f>
        <v>LSA_GFX_HRY_E_BEGIN_TITO_SACD_NOM_LFM_0320_DISP4_BISR_DEBS_BP4</v>
      </c>
      <c r="BA36" t="str">
        <f t="shared" ref="BA36:BA37" si="91">$D37</f>
        <v>LSA_GFX_HRY_E_BEGIN_TITO_SACD_NOM_LFM_0320_DISP4_BISR_DEBS_BP4</v>
      </c>
      <c r="BB36" t="str">
        <f t="shared" ref="BB36:BB37" si="92">$D37</f>
        <v>LSA_GFX_HRY_E_BEGIN_TITO_SACD_NOM_LFM_0320_DISP4_BISR_DEBS_BP4</v>
      </c>
      <c r="BC36" t="str">
        <f t="shared" ref="BC36:BC37" si="93">$D37</f>
        <v>LSA_GFX_HRY_E_BEGIN_TITO_SACD_NOM_LFM_0320_DISP4_BISR_DEBS_BP4</v>
      </c>
    </row>
    <row r="37" spans="1:55" x14ac:dyDescent="0.25">
      <c r="A37" s="1" t="s">
        <v>58</v>
      </c>
      <c r="B37" s="1" t="s">
        <v>10</v>
      </c>
      <c r="C37" s="1" t="str">
        <f>VLOOKUP(B37,templateLookup!A:B,2,0)</f>
        <v>PrimeMbistVminSearchTestMethod</v>
      </c>
      <c r="D37" t="str">
        <f t="shared" si="2"/>
        <v>LSA_GFX_HRY_E_BEGIN_TITO_SACD_NOM_LFM_0320_DISP4_BISR_DEBS_BP4</v>
      </c>
      <c r="E37" t="s">
        <v>51</v>
      </c>
      <c r="F37" t="s">
        <v>424</v>
      </c>
      <c r="G37" t="s">
        <v>135</v>
      </c>
      <c r="H37" t="s">
        <v>136</v>
      </c>
      <c r="I37" t="s">
        <v>137</v>
      </c>
      <c r="J37" t="s">
        <v>426</v>
      </c>
      <c r="K37" t="s">
        <v>138</v>
      </c>
      <c r="L37" t="s">
        <v>139</v>
      </c>
      <c r="M37" t="str">
        <f t="shared" si="3"/>
        <v>0320</v>
      </c>
      <c r="N37" t="s">
        <v>449</v>
      </c>
      <c r="O37" t="s">
        <v>141</v>
      </c>
      <c r="P37" t="s">
        <v>142</v>
      </c>
      <c r="Q37" t="s">
        <v>466</v>
      </c>
      <c r="R37">
        <v>21</v>
      </c>
      <c r="S37">
        <v>40</v>
      </c>
      <c r="T37">
        <v>31</v>
      </c>
      <c r="U37">
        <v>-1</v>
      </c>
      <c r="V37" s="4" t="b">
        <v>0</v>
      </c>
      <c r="W37" t="s">
        <v>289</v>
      </c>
      <c r="AE37" t="s">
        <v>392</v>
      </c>
      <c r="AF37" t="s">
        <v>274</v>
      </c>
      <c r="AR37">
        <f t="shared" si="58"/>
        <v>10</v>
      </c>
      <c r="AS37" t="s">
        <v>275</v>
      </c>
      <c r="AT37" t="str">
        <f t="shared" si="0"/>
        <v>LSA_GFX_RASTER_E_BEGIN_TITO_SACD_NOM_LFM_0320_DISP4_RASTER_DEBS_BP4</v>
      </c>
      <c r="AU37" t="str">
        <f>$D39</f>
        <v>LSA_GFX_HRY_E_BEGIN_TITO_SACD_NOM_LFM_0320_DISP5_BHRY_DEBS_BP5</v>
      </c>
      <c r="AV37" t="str">
        <f t="shared" ref="AV37:AX37" si="94">$D39</f>
        <v>LSA_GFX_HRY_E_BEGIN_TITO_SACD_NOM_LFM_0320_DISP5_BHRY_DEBS_BP5</v>
      </c>
      <c r="AW37" t="str">
        <f t="shared" si="94"/>
        <v>LSA_GFX_HRY_E_BEGIN_TITO_SACD_NOM_LFM_0320_DISP5_BHRY_DEBS_BP5</v>
      </c>
      <c r="AX37" t="str">
        <f t="shared" si="94"/>
        <v>LSA_GFX_HRY_E_BEGIN_TITO_SACD_NOM_LFM_0320_DISP5_BHRY_DEBS_BP5</v>
      </c>
      <c r="AY37" t="str">
        <f t="shared" si="7"/>
        <v>LSA_GFX_RASTER_E_BEGIN_TITO_SACD_NOM_LFM_0320_DISP4_RASTER_DEBS_BP4</v>
      </c>
      <c r="AZ37" t="str">
        <f t="shared" si="90"/>
        <v>LSA_GFX_RASTER_E_BEGIN_TITO_SACD_NOM_LFM_0320_DISP4_RASTER_DEBS_BP4</v>
      </c>
      <c r="BA37" t="str">
        <f t="shared" si="91"/>
        <v>LSA_GFX_RASTER_E_BEGIN_TITO_SACD_NOM_LFM_0320_DISP4_RASTER_DEBS_BP4</v>
      </c>
      <c r="BB37" t="str">
        <f t="shared" si="92"/>
        <v>LSA_GFX_RASTER_E_BEGIN_TITO_SACD_NOM_LFM_0320_DISP4_RASTER_DEBS_BP4</v>
      </c>
      <c r="BC37" t="str">
        <f t="shared" si="93"/>
        <v>LSA_GFX_RASTER_E_BEGIN_TITO_SACD_NOM_LFM_0320_DISP4_RASTER_DEBS_BP4</v>
      </c>
    </row>
    <row r="38" spans="1:55" x14ac:dyDescent="0.25">
      <c r="A38" s="1" t="s">
        <v>58</v>
      </c>
      <c r="B38" s="1" t="s">
        <v>12</v>
      </c>
      <c r="C38" s="1" t="str">
        <f>VLOOKUP(B38,templateLookup!A:B,2,0)</f>
        <v>MbistRasterTC</v>
      </c>
      <c r="D38" t="str">
        <f t="shared" si="2"/>
        <v>LSA_GFX_RASTER_E_BEGIN_TITO_SACD_NOM_LFM_0320_DISP4_RASTER_DEBS_BP4</v>
      </c>
      <c r="E38" t="s">
        <v>51</v>
      </c>
      <c r="F38" t="s">
        <v>424</v>
      </c>
      <c r="G38" t="s">
        <v>219</v>
      </c>
      <c r="H38" t="s">
        <v>136</v>
      </c>
      <c r="I38" t="s">
        <v>137</v>
      </c>
      <c r="J38" t="s">
        <v>426</v>
      </c>
      <c r="K38" t="s">
        <v>138</v>
      </c>
      <c r="L38" t="s">
        <v>139</v>
      </c>
      <c r="M38" t="str">
        <f t="shared" si="3"/>
        <v>0320</v>
      </c>
      <c r="N38" t="s">
        <v>451</v>
      </c>
      <c r="O38" t="s">
        <v>141</v>
      </c>
      <c r="P38" t="s">
        <v>142</v>
      </c>
      <c r="Q38" t="s">
        <v>283</v>
      </c>
      <c r="R38">
        <v>21</v>
      </c>
      <c r="S38">
        <v>40</v>
      </c>
      <c r="T38">
        <v>32</v>
      </c>
      <c r="U38">
        <v>1</v>
      </c>
      <c r="V38" t="b">
        <v>0</v>
      </c>
      <c r="W38" t="s">
        <v>289</v>
      </c>
      <c r="AR38">
        <f t="shared" si="58"/>
        <v>6</v>
      </c>
      <c r="AS38">
        <v>1</v>
      </c>
      <c r="AT38" t="str">
        <f t="shared" si="0"/>
        <v>LSA_GFX_HRY_E_BEGIN_TITO_SACD_NOM_LFM_0320_DISP5_BHRY_DEBS_BP5</v>
      </c>
      <c r="AU38" t="str">
        <f t="shared" ref="AU38" si="95">$D39</f>
        <v>LSA_GFX_HRY_E_BEGIN_TITO_SACD_NOM_LFM_0320_DISP5_BHRY_DEBS_BP5</v>
      </c>
      <c r="AV38" t="str">
        <f t="shared" ref="AV38:AV39" si="96">$D39</f>
        <v>LSA_GFX_HRY_E_BEGIN_TITO_SACD_NOM_LFM_0320_DISP5_BHRY_DEBS_BP5</v>
      </c>
      <c r="AW38" t="str">
        <f t="shared" ref="AW38:AW39" si="97">$D39</f>
        <v>LSA_GFX_HRY_E_BEGIN_TITO_SACD_NOM_LFM_0320_DISP5_BHRY_DEBS_BP5</v>
      </c>
      <c r="AX38" t="str">
        <f t="shared" ref="AX38:AX39" si="98">$D39</f>
        <v>LSA_GFX_HRY_E_BEGIN_TITO_SACD_NOM_LFM_0320_DISP5_BHRY_DEBS_BP5</v>
      </c>
      <c r="AY38" t="str">
        <f t="shared" si="7"/>
        <v>LSA_GFX_HRY_E_BEGIN_TITO_SACD_NOM_LFM_0320_DISP5_BHRY_DEBS_BP5</v>
      </c>
    </row>
    <row r="39" spans="1:55" x14ac:dyDescent="0.25">
      <c r="A39" s="1" t="s">
        <v>58</v>
      </c>
      <c r="B39" s="1" t="s">
        <v>10</v>
      </c>
      <c r="C39" s="1" t="str">
        <f>VLOOKUP(B39,templateLookup!A:B,2,0)</f>
        <v>PrimeMbistVminSearchTestMethod</v>
      </c>
      <c r="D39" t="str">
        <f t="shared" si="2"/>
        <v>LSA_GFX_HRY_E_BEGIN_TITO_SACD_NOM_LFM_0320_DISP5_BHRY_DEBS_BP5</v>
      </c>
      <c r="E39" t="s">
        <v>51</v>
      </c>
      <c r="F39" t="s">
        <v>424</v>
      </c>
      <c r="G39" t="s">
        <v>135</v>
      </c>
      <c r="H39" t="s">
        <v>136</v>
      </c>
      <c r="I39" t="s">
        <v>137</v>
      </c>
      <c r="J39" t="s">
        <v>426</v>
      </c>
      <c r="K39" t="s">
        <v>138</v>
      </c>
      <c r="L39" t="s">
        <v>139</v>
      </c>
      <c r="M39" t="str">
        <f t="shared" si="3"/>
        <v>0320</v>
      </c>
      <c r="N39" t="s">
        <v>452</v>
      </c>
      <c r="O39" t="s">
        <v>141</v>
      </c>
      <c r="P39" t="s">
        <v>142</v>
      </c>
      <c r="Q39" t="s">
        <v>467</v>
      </c>
      <c r="R39">
        <v>21</v>
      </c>
      <c r="S39">
        <v>40</v>
      </c>
      <c r="T39">
        <v>33</v>
      </c>
      <c r="U39">
        <v>-1</v>
      </c>
      <c r="V39" t="b">
        <v>0</v>
      </c>
      <c r="W39" t="s">
        <v>289</v>
      </c>
      <c r="Z39" t="s">
        <v>324</v>
      </c>
      <c r="AE39" t="s">
        <v>135</v>
      </c>
      <c r="AF39" t="s">
        <v>274</v>
      </c>
      <c r="AR39">
        <f>COUNTA(AT39:BC39)</f>
        <v>10</v>
      </c>
      <c r="AS39" t="s">
        <v>275</v>
      </c>
      <c r="AT39" t="str">
        <f t="shared" si="0"/>
        <v>LSA_GFX_HRY_E_BEGIN_TITO_SACD_NOM_LFM_0320_DISP5_BISR_DEBS_BP5</v>
      </c>
      <c r="AU39">
        <v>1</v>
      </c>
      <c r="AV39" t="str">
        <f t="shared" si="96"/>
        <v>LSA_GFX_HRY_E_BEGIN_TITO_SACD_NOM_LFM_0320_DISP5_BISR_DEBS_BP5</v>
      </c>
      <c r="AW39" t="str">
        <f t="shared" si="97"/>
        <v>LSA_GFX_HRY_E_BEGIN_TITO_SACD_NOM_LFM_0320_DISP5_BISR_DEBS_BP5</v>
      </c>
      <c r="AX39" t="str">
        <f t="shared" si="98"/>
        <v>LSA_GFX_HRY_E_BEGIN_TITO_SACD_NOM_LFM_0320_DISP5_BISR_DEBS_BP5</v>
      </c>
      <c r="AY39" t="str">
        <f t="shared" si="7"/>
        <v>LSA_GFX_HRY_E_BEGIN_TITO_SACD_NOM_LFM_0320_DISP5_BISR_DEBS_BP5</v>
      </c>
      <c r="AZ39" t="str">
        <f t="shared" ref="AZ39:AZ40" si="99">$D40</f>
        <v>LSA_GFX_HRY_E_BEGIN_TITO_SACD_NOM_LFM_0320_DISP5_BISR_DEBS_BP5</v>
      </c>
      <c r="BA39" t="str">
        <f t="shared" ref="BA39:BA40" si="100">$D40</f>
        <v>LSA_GFX_HRY_E_BEGIN_TITO_SACD_NOM_LFM_0320_DISP5_BISR_DEBS_BP5</v>
      </c>
      <c r="BB39" t="str">
        <f t="shared" ref="BB39:BB40" si="101">$D40</f>
        <v>LSA_GFX_HRY_E_BEGIN_TITO_SACD_NOM_LFM_0320_DISP5_BISR_DEBS_BP5</v>
      </c>
      <c r="BC39" t="str">
        <f t="shared" ref="BC39:BC40" si="102">$D40</f>
        <v>LSA_GFX_HRY_E_BEGIN_TITO_SACD_NOM_LFM_0320_DISP5_BISR_DEBS_BP5</v>
      </c>
    </row>
    <row r="40" spans="1:55" x14ac:dyDescent="0.25">
      <c r="A40" s="1" t="s">
        <v>58</v>
      </c>
      <c r="B40" s="1" t="s">
        <v>10</v>
      </c>
      <c r="C40" s="1" t="str">
        <f>VLOOKUP(B40,templateLookup!A:B,2,0)</f>
        <v>PrimeMbistVminSearchTestMethod</v>
      </c>
      <c r="D40" t="str">
        <f t="shared" si="2"/>
        <v>LSA_GFX_HRY_E_BEGIN_TITO_SACD_NOM_LFM_0320_DISP5_BISR_DEBS_BP5</v>
      </c>
      <c r="E40" t="s">
        <v>51</v>
      </c>
      <c r="F40" t="s">
        <v>424</v>
      </c>
      <c r="G40" t="s">
        <v>135</v>
      </c>
      <c r="H40" t="s">
        <v>136</v>
      </c>
      <c r="I40" t="s">
        <v>137</v>
      </c>
      <c r="J40" t="s">
        <v>426</v>
      </c>
      <c r="K40" t="s">
        <v>138</v>
      </c>
      <c r="L40" t="s">
        <v>139</v>
      </c>
      <c r="M40" t="str">
        <f t="shared" si="3"/>
        <v>0320</v>
      </c>
      <c r="N40" t="s">
        <v>454</v>
      </c>
      <c r="O40" t="s">
        <v>141</v>
      </c>
      <c r="P40" t="s">
        <v>142</v>
      </c>
      <c r="Q40" t="s">
        <v>468</v>
      </c>
      <c r="R40">
        <v>21</v>
      </c>
      <c r="S40">
        <v>40</v>
      </c>
      <c r="T40">
        <v>34</v>
      </c>
      <c r="U40">
        <v>-1</v>
      </c>
      <c r="V40" t="b">
        <v>0</v>
      </c>
      <c r="W40" t="s">
        <v>289</v>
      </c>
      <c r="AE40" t="s">
        <v>392</v>
      </c>
      <c r="AF40" t="s">
        <v>274</v>
      </c>
      <c r="AR40">
        <f t="shared" si="58"/>
        <v>10</v>
      </c>
      <c r="AS40" t="s">
        <v>275</v>
      </c>
      <c r="AT40" t="str">
        <f t="shared" si="0"/>
        <v>LSA_GFX_RASTER_E_BEGIN_TITO_SACD_NOM_LFM_0320_DISP5_RASTER_DEBS_BP5</v>
      </c>
      <c r="AU40">
        <v>1</v>
      </c>
      <c r="AV40">
        <v>1</v>
      </c>
      <c r="AW40">
        <v>1</v>
      </c>
      <c r="AX40">
        <v>1</v>
      </c>
      <c r="AY40" t="str">
        <f t="shared" si="7"/>
        <v>LSA_GFX_RASTER_E_BEGIN_TITO_SACD_NOM_LFM_0320_DISP5_RASTER_DEBS_BP5</v>
      </c>
      <c r="AZ40" t="str">
        <f t="shared" si="99"/>
        <v>LSA_GFX_RASTER_E_BEGIN_TITO_SACD_NOM_LFM_0320_DISP5_RASTER_DEBS_BP5</v>
      </c>
      <c r="BA40" t="str">
        <f t="shared" si="100"/>
        <v>LSA_GFX_RASTER_E_BEGIN_TITO_SACD_NOM_LFM_0320_DISP5_RASTER_DEBS_BP5</v>
      </c>
      <c r="BB40" t="str">
        <f t="shared" si="101"/>
        <v>LSA_GFX_RASTER_E_BEGIN_TITO_SACD_NOM_LFM_0320_DISP5_RASTER_DEBS_BP5</v>
      </c>
      <c r="BC40" t="str">
        <f t="shared" si="102"/>
        <v>LSA_GFX_RASTER_E_BEGIN_TITO_SACD_NOM_LFM_0320_DISP5_RASTER_DEBS_BP5</v>
      </c>
    </row>
    <row r="41" spans="1:55" x14ac:dyDescent="0.25">
      <c r="A41" s="1" t="s">
        <v>58</v>
      </c>
      <c r="B41" s="1" t="s">
        <v>12</v>
      </c>
      <c r="C41" s="1" t="str">
        <f>VLOOKUP(B41,templateLookup!A:B,2,0)</f>
        <v>MbistRasterTC</v>
      </c>
      <c r="D41" t="str">
        <f t="shared" si="2"/>
        <v>LSA_GFX_RASTER_E_BEGIN_TITO_SACD_NOM_LFM_0320_DISP5_RASTER_DEBS_BP5</v>
      </c>
      <c r="E41" t="s">
        <v>51</v>
      </c>
      <c r="F41" t="s">
        <v>424</v>
      </c>
      <c r="G41" t="s">
        <v>219</v>
      </c>
      <c r="H41" t="s">
        <v>136</v>
      </c>
      <c r="I41" t="s">
        <v>137</v>
      </c>
      <c r="J41" t="s">
        <v>426</v>
      </c>
      <c r="K41" t="s">
        <v>138</v>
      </c>
      <c r="L41" t="s">
        <v>139</v>
      </c>
      <c r="M41" t="str">
        <f t="shared" si="3"/>
        <v>0320</v>
      </c>
      <c r="N41" t="s">
        <v>456</v>
      </c>
      <c r="O41" t="s">
        <v>141</v>
      </c>
      <c r="P41" t="s">
        <v>142</v>
      </c>
      <c r="Q41" t="s">
        <v>283</v>
      </c>
      <c r="R41">
        <v>21</v>
      </c>
      <c r="S41">
        <v>40</v>
      </c>
      <c r="T41">
        <v>35</v>
      </c>
      <c r="U41">
        <v>1</v>
      </c>
      <c r="V41" t="b">
        <v>0</v>
      </c>
      <c r="W41" t="s">
        <v>289</v>
      </c>
      <c r="AR41">
        <f t="shared" si="58"/>
        <v>6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5" x14ac:dyDescent="0.25">
      <c r="A42" s="38" t="s">
        <v>58</v>
      </c>
      <c r="B42" s="38" t="s">
        <v>6</v>
      </c>
      <c r="C42" s="38" t="str">
        <f>VLOOKUP(B42,templateLookup!A:B,2,0)</f>
        <v>COMPOSITE</v>
      </c>
      <c r="D42" s="22"/>
    </row>
    <row r="43" spans="1:55" x14ac:dyDescent="0.25">
      <c r="A43" s="21" t="s">
        <v>58</v>
      </c>
      <c r="B43" s="21" t="s">
        <v>5</v>
      </c>
      <c r="C43" s="21" t="str">
        <f>VLOOKUP(B43,templateLookup!A:B,2,0)</f>
        <v>COMPOSITE</v>
      </c>
      <c r="D43" s="22" t="s">
        <v>469</v>
      </c>
      <c r="F43" t="s">
        <v>424</v>
      </c>
      <c r="AR43">
        <f t="shared" si="5"/>
        <v>2</v>
      </c>
      <c r="AS43">
        <v>1</v>
      </c>
      <c r="AT43" t="str">
        <f>D49</f>
        <v>POST_REPAIR_DE</v>
      </c>
      <c r="AU43" t="str">
        <f>D49</f>
        <v>POST_REPAIR_DE</v>
      </c>
    </row>
    <row r="44" spans="1:55" x14ac:dyDescent="0.25">
      <c r="A44" s="2" t="s">
        <v>58</v>
      </c>
      <c r="B44" s="2" t="s">
        <v>41</v>
      </c>
      <c r="C44" s="2" t="str">
        <f>VLOOKUP(B44,templateLookup!A:B,2,0)</f>
        <v>iCScreenTest</v>
      </c>
      <c r="D44" t="str">
        <f t="shared" ref="D44:D47" si="103">E44&amp;"_"&amp;F44&amp;"_"&amp;G44&amp;"_"&amp;H44&amp;"_"&amp;A44&amp;"_"&amp;I44&amp;"_"&amp;J44&amp;"_"&amp;K44&amp;"_"&amp;L44&amp;"_"&amp;M44&amp;"_"&amp;N44</f>
        <v>ALL_GFX_SCREEN_E_BEGIN_X_SACD_X_X_0320_JOIN_BISR_DE</v>
      </c>
      <c r="E44" t="s">
        <v>53</v>
      </c>
      <c r="F44" t="s">
        <v>424</v>
      </c>
      <c r="G44" t="s">
        <v>326</v>
      </c>
      <c r="H44" t="s">
        <v>136</v>
      </c>
      <c r="I44" t="s">
        <v>172</v>
      </c>
      <c r="J44" t="s">
        <v>426</v>
      </c>
      <c r="K44" t="s">
        <v>172</v>
      </c>
      <c r="L44" t="s">
        <v>172</v>
      </c>
      <c r="M44" t="str">
        <f t="shared" ref="M44:M46" si="104">TEXT(320,"0000")</f>
        <v>0320</v>
      </c>
      <c r="N44" t="s">
        <v>470</v>
      </c>
      <c r="O44" t="s">
        <v>141</v>
      </c>
      <c r="P44" t="s">
        <v>142</v>
      </c>
      <c r="Q44" t="s">
        <v>395</v>
      </c>
      <c r="R44">
        <v>61</v>
      </c>
      <c r="S44">
        <v>40</v>
      </c>
      <c r="T44">
        <v>50</v>
      </c>
      <c r="U44">
        <v>1</v>
      </c>
      <c r="V44" t="b">
        <v>0</v>
      </c>
      <c r="W44" t="s">
        <v>289</v>
      </c>
      <c r="AC44" t="s">
        <v>471</v>
      </c>
      <c r="AD44" t="s">
        <v>472</v>
      </c>
      <c r="AR44">
        <f t="shared" ref="AR44" si="105">COUNTA(AT44:BC44)</f>
        <v>3</v>
      </c>
      <c r="AS44">
        <v>1</v>
      </c>
      <c r="AT44" t="str">
        <f>D45</f>
        <v>ALL_GFX_VFDM_E_BEGIN_X_SACD_X_X_0320_ALL</v>
      </c>
      <c r="AU44" t="str">
        <f>D45</f>
        <v>ALL_GFX_VFDM_E_BEGIN_X_SACD_X_X_0320_ALL</v>
      </c>
      <c r="AV44" t="str">
        <f>D45</f>
        <v>ALL_GFX_VFDM_E_BEGIN_X_SACD_X_X_0320_ALL</v>
      </c>
    </row>
    <row r="45" spans="1:55" x14ac:dyDescent="0.25">
      <c r="A45" s="2" t="s">
        <v>58</v>
      </c>
      <c r="B45" s="2" t="s">
        <v>31</v>
      </c>
      <c r="C45" s="2" t="str">
        <f>VLOOKUP(B45,templateLookup!A:B,2,0)</f>
        <v>iCVFDMTest</v>
      </c>
      <c r="D45" t="str">
        <f t="shared" si="103"/>
        <v>ALL_GFX_VFDM_E_BEGIN_X_SACD_X_X_0320_ALL</v>
      </c>
      <c r="E45" t="s">
        <v>53</v>
      </c>
      <c r="F45" t="s">
        <v>424</v>
      </c>
      <c r="G45" t="s">
        <v>113</v>
      </c>
      <c r="H45" t="s">
        <v>136</v>
      </c>
      <c r="I45" t="s">
        <v>172</v>
      </c>
      <c r="J45" t="s">
        <v>426</v>
      </c>
      <c r="K45" t="s">
        <v>172</v>
      </c>
      <c r="L45" t="s">
        <v>172</v>
      </c>
      <c r="M45" t="str">
        <f t="shared" si="104"/>
        <v>0320</v>
      </c>
      <c r="N45" t="s">
        <v>53</v>
      </c>
      <c r="O45" t="s">
        <v>141</v>
      </c>
      <c r="P45" t="s">
        <v>142</v>
      </c>
      <c r="Q45" t="s">
        <v>395</v>
      </c>
      <c r="R45">
        <v>61</v>
      </c>
      <c r="S45">
        <v>40</v>
      </c>
      <c r="T45">
        <v>51</v>
      </c>
      <c r="U45">
        <v>1</v>
      </c>
      <c r="V45" s="4" t="b">
        <v>0</v>
      </c>
      <c r="W45" t="s">
        <v>289</v>
      </c>
      <c r="AI45" t="s">
        <v>1063</v>
      </c>
      <c r="AJ45" t="s">
        <v>53</v>
      </c>
      <c r="AR45">
        <f t="shared" si="5"/>
        <v>3</v>
      </c>
      <c r="AS45" t="s">
        <v>134</v>
      </c>
      <c r="AT45" t="str">
        <f>D46</f>
        <v>ALL_GFX_UF_K_BEGIN_X_SACD_X_X_0320_DISP_VFDM_UF</v>
      </c>
      <c r="AU45" t="str">
        <f>$D46</f>
        <v>ALL_GFX_UF_K_BEGIN_X_SACD_X_X_0320_DISP_VFDM_UF</v>
      </c>
      <c r="AV45">
        <v>1</v>
      </c>
    </row>
    <row r="46" spans="1:55" x14ac:dyDescent="0.25">
      <c r="A46" s="2" t="s">
        <v>58</v>
      </c>
      <c r="B46" s="2" t="s">
        <v>29</v>
      </c>
      <c r="C46" s="2" t="str">
        <f>VLOOKUP(B46,templateLookup!A:B,2,0)</f>
        <v>iCUserFuncTest</v>
      </c>
      <c r="D46" t="str">
        <f t="shared" si="103"/>
        <v>ALL_GFX_UF_K_BEGIN_X_SACD_X_X_0320_DISP_VFDM_UF</v>
      </c>
      <c r="E46" t="s">
        <v>53</v>
      </c>
      <c r="F46" t="s">
        <v>424</v>
      </c>
      <c r="G46" t="s">
        <v>175</v>
      </c>
      <c r="H46" t="s">
        <v>242</v>
      </c>
      <c r="I46" t="s">
        <v>172</v>
      </c>
      <c r="J46" t="s">
        <v>426</v>
      </c>
      <c r="K46" t="s">
        <v>172</v>
      </c>
      <c r="L46" t="s">
        <v>172</v>
      </c>
      <c r="M46" t="str">
        <f t="shared" si="104"/>
        <v>0320</v>
      </c>
      <c r="N46" t="s">
        <v>473</v>
      </c>
      <c r="O46" t="s">
        <v>141</v>
      </c>
      <c r="P46" t="s">
        <v>142</v>
      </c>
      <c r="Q46" t="s">
        <v>395</v>
      </c>
      <c r="R46">
        <v>90</v>
      </c>
      <c r="S46">
        <v>61</v>
      </c>
      <c r="T46">
        <v>52</v>
      </c>
      <c r="U46">
        <v>1</v>
      </c>
      <c r="V46" t="b">
        <v>1</v>
      </c>
      <c r="W46" t="s">
        <v>289</v>
      </c>
      <c r="AR46">
        <f t="shared" si="5"/>
        <v>3</v>
      </c>
      <c r="AS46" t="s">
        <v>134</v>
      </c>
      <c r="AT46" t="str">
        <f>D47</f>
        <v>ALL_GFX_PATMOD_E_BEGIN_TITO_X_MAX_LFM_X_DISP_REPAIR</v>
      </c>
      <c r="AU46" t="str">
        <f>D47</f>
        <v>ALL_GFX_PATMOD_E_BEGIN_TITO_X_MAX_LFM_X_DISP_REPAIR</v>
      </c>
      <c r="AV46" t="str">
        <f>D47</f>
        <v>ALL_GFX_PATMOD_E_BEGIN_TITO_X_MAX_LFM_X_DISP_REPAIR</v>
      </c>
    </row>
    <row r="47" spans="1:55" x14ac:dyDescent="0.25">
      <c r="A47" s="2" t="s">
        <v>58</v>
      </c>
      <c r="B47" s="2" t="s">
        <v>15</v>
      </c>
      <c r="C47" s="2" t="str">
        <f>VLOOKUP(B47,templateLookup!A:B,2,0)</f>
        <v>PrimePatConfigTestMethod</v>
      </c>
      <c r="D47" t="str">
        <f t="shared" si="103"/>
        <v>ALL_GFX_PATMOD_E_BEGIN_TITO_X_MAX_LFM_X_DISP_REPAIR</v>
      </c>
      <c r="E47" t="s">
        <v>53</v>
      </c>
      <c r="F47" t="s">
        <v>424</v>
      </c>
      <c r="G47" t="s">
        <v>331</v>
      </c>
      <c r="H47" t="s">
        <v>136</v>
      </c>
      <c r="I47" t="s">
        <v>137</v>
      </c>
      <c r="J47" t="s">
        <v>172</v>
      </c>
      <c r="K47" t="s">
        <v>244</v>
      </c>
      <c r="L47" t="s">
        <v>139</v>
      </c>
      <c r="M47" t="s">
        <v>172</v>
      </c>
      <c r="N47" t="s">
        <v>474</v>
      </c>
      <c r="O47" t="s">
        <v>141</v>
      </c>
      <c r="P47" t="s">
        <v>142</v>
      </c>
      <c r="Q47" t="s">
        <v>395</v>
      </c>
      <c r="R47">
        <v>61</v>
      </c>
      <c r="S47">
        <v>40</v>
      </c>
      <c r="T47">
        <v>53</v>
      </c>
      <c r="U47">
        <v>1</v>
      </c>
      <c r="V47" t="b">
        <v>0</v>
      </c>
      <c r="W47" t="s">
        <v>289</v>
      </c>
      <c r="AR47">
        <f t="shared" si="5"/>
        <v>2</v>
      </c>
      <c r="AS47">
        <v>1</v>
      </c>
      <c r="AT47">
        <v>1</v>
      </c>
      <c r="AU47">
        <v>1</v>
      </c>
    </row>
    <row r="48" spans="1:55" x14ac:dyDescent="0.25">
      <c r="A48" s="2" t="s">
        <v>58</v>
      </c>
      <c r="B48" s="2" t="s">
        <v>6</v>
      </c>
      <c r="C48" s="2" t="str">
        <f>VLOOKUP(B48,templateLookup!A:B,2,0)</f>
        <v>COMPOSITE</v>
      </c>
    </row>
    <row r="49" spans="1:55" x14ac:dyDescent="0.25">
      <c r="A49" s="3" t="s">
        <v>58</v>
      </c>
      <c r="B49" s="3" t="s">
        <v>5</v>
      </c>
      <c r="C49" s="3" t="str">
        <f>VLOOKUP(B49,templateLookup!A:B,2,0)</f>
        <v>COMPOSITE</v>
      </c>
      <c r="D49" t="s">
        <v>475</v>
      </c>
      <c r="F49" t="s">
        <v>424</v>
      </c>
      <c r="AR49">
        <f t="shared" si="5"/>
        <v>2</v>
      </c>
      <c r="AS49">
        <v>1</v>
      </c>
      <c r="AT49" t="str">
        <f>D63</f>
        <v>PRE_REPAIR_IPU</v>
      </c>
      <c r="AU49" t="str">
        <f>D63</f>
        <v>PRE_REPAIR_IPU</v>
      </c>
    </row>
    <row r="50" spans="1:55" x14ac:dyDescent="0.25">
      <c r="A50" s="3" t="s">
        <v>58</v>
      </c>
      <c r="B50" s="3" t="s">
        <v>11</v>
      </c>
      <c r="C50" s="3" t="str">
        <f>VLOOKUP(B50,templateLookup!A:B,2,0)</f>
        <v>PrimeMbistVminSearchTestMethod</v>
      </c>
      <c r="D50" t="str">
        <f t="shared" ref="D50:D61" si="106">E50&amp;"_"&amp;F50&amp;"_"&amp;G50&amp;"_"&amp;H50&amp;"_"&amp;A50&amp;"_"&amp;I50&amp;"_"&amp;J50&amp;"_"&amp;K50&amp;"_"&amp;L50&amp;"_"&amp;M50&amp;"_"&amp;N50</f>
        <v>SSA_GFX_HRY_E_BEGIN_TITO_SACD_MAX_LFM_0320_DISP0_POSTREP_DEBS_BP0</v>
      </c>
      <c r="E50" t="s">
        <v>50</v>
      </c>
      <c r="F50" t="s">
        <v>424</v>
      </c>
      <c r="G50" t="s">
        <v>135</v>
      </c>
      <c r="H50" t="s">
        <v>136</v>
      </c>
      <c r="I50" t="s">
        <v>137</v>
      </c>
      <c r="J50" t="s">
        <v>426</v>
      </c>
      <c r="K50" t="s">
        <v>244</v>
      </c>
      <c r="L50" t="s">
        <v>139</v>
      </c>
      <c r="M50" t="str">
        <f t="shared" ref="M50:M61" si="107">TEXT(320,"0000")</f>
        <v>0320</v>
      </c>
      <c r="N50" t="s">
        <v>476</v>
      </c>
      <c r="O50" t="s">
        <v>141</v>
      </c>
      <c r="P50" t="s">
        <v>142</v>
      </c>
      <c r="Q50" t="s">
        <v>428</v>
      </c>
      <c r="R50">
        <v>61</v>
      </c>
      <c r="S50">
        <v>40</v>
      </c>
      <c r="T50">
        <v>60</v>
      </c>
      <c r="U50">
        <v>1</v>
      </c>
      <c r="V50" t="b">
        <v>0</v>
      </c>
      <c r="W50" t="s">
        <v>289</v>
      </c>
      <c r="AE50" t="s">
        <v>337</v>
      </c>
      <c r="AF50" t="s">
        <v>274</v>
      </c>
      <c r="AR50">
        <f t="shared" si="5"/>
        <v>10</v>
      </c>
      <c r="AS50">
        <v>1</v>
      </c>
      <c r="AT50" t="str">
        <f t="shared" ref="AT50:AT60" si="108">D51</f>
        <v>SSA_GFX_HRY_E_BEGIN_TITO_SACD_MAX_LFM_0320_DISP1_POSTREP_DEBS_BP1</v>
      </c>
      <c r="AU50" t="str">
        <f t="shared" ref="AU50:AU60" si="109">D51</f>
        <v>SSA_GFX_HRY_E_BEGIN_TITO_SACD_MAX_LFM_0320_DISP1_POSTREP_DEBS_BP1</v>
      </c>
      <c r="AV50" t="str">
        <f t="shared" ref="AV50:AV60" si="110">D51</f>
        <v>SSA_GFX_HRY_E_BEGIN_TITO_SACD_MAX_LFM_0320_DISP1_POSTREP_DEBS_BP1</v>
      </c>
      <c r="AW50" t="str">
        <f t="shared" ref="AW50:AW60" si="111">D51</f>
        <v>SSA_GFX_HRY_E_BEGIN_TITO_SACD_MAX_LFM_0320_DISP1_POSTREP_DEBS_BP1</v>
      </c>
      <c r="AX50" t="str">
        <f t="shared" ref="AX50:AX60" si="112">D51</f>
        <v>SSA_GFX_HRY_E_BEGIN_TITO_SACD_MAX_LFM_0320_DISP1_POSTREP_DEBS_BP1</v>
      </c>
      <c r="AY50" t="str">
        <f t="shared" ref="AY50:AY60" si="113">D51</f>
        <v>SSA_GFX_HRY_E_BEGIN_TITO_SACD_MAX_LFM_0320_DISP1_POSTREP_DEBS_BP1</v>
      </c>
      <c r="AZ50" t="str">
        <f t="shared" ref="AZ50:AZ60" si="114">D51</f>
        <v>SSA_GFX_HRY_E_BEGIN_TITO_SACD_MAX_LFM_0320_DISP1_POSTREP_DEBS_BP1</v>
      </c>
      <c r="BA50" t="str">
        <f t="shared" ref="BA50:BA60" si="115">D51</f>
        <v>SSA_GFX_HRY_E_BEGIN_TITO_SACD_MAX_LFM_0320_DISP1_POSTREP_DEBS_BP1</v>
      </c>
      <c r="BB50" t="str">
        <f t="shared" ref="BB50:BB60" si="116">D51</f>
        <v>SSA_GFX_HRY_E_BEGIN_TITO_SACD_MAX_LFM_0320_DISP1_POSTREP_DEBS_BP1</v>
      </c>
      <c r="BC50" t="str">
        <f t="shared" ref="BC50:BC60" si="117">D51</f>
        <v>SSA_GFX_HRY_E_BEGIN_TITO_SACD_MAX_LFM_0320_DISP1_POSTREP_DEBS_BP1</v>
      </c>
    </row>
    <row r="51" spans="1:55" x14ac:dyDescent="0.25">
      <c r="A51" s="3" t="s">
        <v>58</v>
      </c>
      <c r="B51" s="3" t="s">
        <v>11</v>
      </c>
      <c r="C51" s="3" t="str">
        <f>VLOOKUP(B51,templateLookup!A:B,2,0)</f>
        <v>PrimeMbistVminSearchTestMethod</v>
      </c>
      <c r="D51" t="str">
        <f t="shared" si="106"/>
        <v>SSA_GFX_HRY_E_BEGIN_TITO_SACD_MAX_LFM_0320_DISP1_POSTREP_DEBS_BP1</v>
      </c>
      <c r="E51" t="s">
        <v>50</v>
      </c>
      <c r="F51" t="s">
        <v>424</v>
      </c>
      <c r="G51" t="s">
        <v>135</v>
      </c>
      <c r="H51" t="s">
        <v>136</v>
      </c>
      <c r="I51" t="s">
        <v>137</v>
      </c>
      <c r="J51" t="s">
        <v>426</v>
      </c>
      <c r="K51" t="s">
        <v>244</v>
      </c>
      <c r="L51" t="s">
        <v>139</v>
      </c>
      <c r="M51" t="str">
        <f t="shared" si="107"/>
        <v>0320</v>
      </c>
      <c r="N51" t="s">
        <v>477</v>
      </c>
      <c r="O51" t="s">
        <v>141</v>
      </c>
      <c r="P51" t="s">
        <v>142</v>
      </c>
      <c r="Q51" t="s">
        <v>433</v>
      </c>
      <c r="R51">
        <v>61</v>
      </c>
      <c r="S51">
        <v>40</v>
      </c>
      <c r="T51">
        <v>61</v>
      </c>
      <c r="U51">
        <v>1</v>
      </c>
      <c r="V51" t="b">
        <v>0</v>
      </c>
      <c r="W51" t="s">
        <v>289</v>
      </c>
      <c r="AE51" t="s">
        <v>337</v>
      </c>
      <c r="AF51" t="s">
        <v>274</v>
      </c>
      <c r="AR51">
        <f t="shared" si="5"/>
        <v>10</v>
      </c>
      <c r="AS51">
        <v>1</v>
      </c>
      <c r="AT51" t="str">
        <f t="shared" si="108"/>
        <v>SSA_GFX_HRY_E_BEGIN_TITO_SACD_MAX_LFM_0320_DISP2_POSTREP_DEBS_BP2</v>
      </c>
      <c r="AU51" t="str">
        <f t="shared" si="109"/>
        <v>SSA_GFX_HRY_E_BEGIN_TITO_SACD_MAX_LFM_0320_DISP2_POSTREP_DEBS_BP2</v>
      </c>
      <c r="AV51" t="str">
        <f t="shared" si="110"/>
        <v>SSA_GFX_HRY_E_BEGIN_TITO_SACD_MAX_LFM_0320_DISP2_POSTREP_DEBS_BP2</v>
      </c>
      <c r="AW51" t="str">
        <f t="shared" si="111"/>
        <v>SSA_GFX_HRY_E_BEGIN_TITO_SACD_MAX_LFM_0320_DISP2_POSTREP_DEBS_BP2</v>
      </c>
      <c r="AX51" t="str">
        <f t="shared" si="112"/>
        <v>SSA_GFX_HRY_E_BEGIN_TITO_SACD_MAX_LFM_0320_DISP2_POSTREP_DEBS_BP2</v>
      </c>
      <c r="AY51" t="str">
        <f t="shared" si="113"/>
        <v>SSA_GFX_HRY_E_BEGIN_TITO_SACD_MAX_LFM_0320_DISP2_POSTREP_DEBS_BP2</v>
      </c>
      <c r="AZ51" t="str">
        <f t="shared" si="114"/>
        <v>SSA_GFX_HRY_E_BEGIN_TITO_SACD_MAX_LFM_0320_DISP2_POSTREP_DEBS_BP2</v>
      </c>
      <c r="BA51" t="str">
        <f t="shared" si="115"/>
        <v>SSA_GFX_HRY_E_BEGIN_TITO_SACD_MAX_LFM_0320_DISP2_POSTREP_DEBS_BP2</v>
      </c>
      <c r="BB51" t="str">
        <f t="shared" si="116"/>
        <v>SSA_GFX_HRY_E_BEGIN_TITO_SACD_MAX_LFM_0320_DISP2_POSTREP_DEBS_BP2</v>
      </c>
      <c r="BC51" t="str">
        <f t="shared" si="117"/>
        <v>SSA_GFX_HRY_E_BEGIN_TITO_SACD_MAX_LFM_0320_DISP2_POSTREP_DEBS_BP2</v>
      </c>
    </row>
    <row r="52" spans="1:55" x14ac:dyDescent="0.25">
      <c r="A52" s="3" t="s">
        <v>58</v>
      </c>
      <c r="B52" s="3" t="s">
        <v>11</v>
      </c>
      <c r="C52" s="3" t="str">
        <f>VLOOKUP(B52,templateLookup!A:B,2,0)</f>
        <v>PrimeMbistVminSearchTestMethod</v>
      </c>
      <c r="D52" t="str">
        <f t="shared" si="106"/>
        <v>SSA_GFX_HRY_E_BEGIN_TITO_SACD_MAX_LFM_0320_DISP2_POSTREP_DEBS_BP2</v>
      </c>
      <c r="E52" t="s">
        <v>50</v>
      </c>
      <c r="F52" t="s">
        <v>424</v>
      </c>
      <c r="G52" t="s">
        <v>135</v>
      </c>
      <c r="H52" t="s">
        <v>136</v>
      </c>
      <c r="I52" t="s">
        <v>137</v>
      </c>
      <c r="J52" t="s">
        <v>426</v>
      </c>
      <c r="K52" t="s">
        <v>244</v>
      </c>
      <c r="L52" t="s">
        <v>139</v>
      </c>
      <c r="M52" t="str">
        <f t="shared" si="107"/>
        <v>0320</v>
      </c>
      <c r="N52" t="s">
        <v>478</v>
      </c>
      <c r="O52" t="s">
        <v>141</v>
      </c>
      <c r="P52" t="s">
        <v>142</v>
      </c>
      <c r="Q52" t="s">
        <v>438</v>
      </c>
      <c r="R52">
        <v>61</v>
      </c>
      <c r="S52">
        <v>40</v>
      </c>
      <c r="T52">
        <v>62</v>
      </c>
      <c r="U52">
        <v>1</v>
      </c>
      <c r="V52" t="b">
        <v>0</v>
      </c>
      <c r="W52" t="s">
        <v>289</v>
      </c>
      <c r="AE52" t="s">
        <v>337</v>
      </c>
      <c r="AF52" t="s">
        <v>274</v>
      </c>
      <c r="AR52">
        <f t="shared" si="5"/>
        <v>10</v>
      </c>
      <c r="AS52">
        <v>1</v>
      </c>
      <c r="AT52" t="str">
        <f t="shared" si="108"/>
        <v>SSA_GFX_HRY_E_BEGIN_TITO_SACD_MAX_LFM_0320_DISP3_POSTREP_DEBS_BP3</v>
      </c>
      <c r="AU52" t="str">
        <f t="shared" si="109"/>
        <v>SSA_GFX_HRY_E_BEGIN_TITO_SACD_MAX_LFM_0320_DISP3_POSTREP_DEBS_BP3</v>
      </c>
      <c r="AV52" t="str">
        <f t="shared" si="110"/>
        <v>SSA_GFX_HRY_E_BEGIN_TITO_SACD_MAX_LFM_0320_DISP3_POSTREP_DEBS_BP3</v>
      </c>
      <c r="AW52" t="str">
        <f t="shared" si="111"/>
        <v>SSA_GFX_HRY_E_BEGIN_TITO_SACD_MAX_LFM_0320_DISP3_POSTREP_DEBS_BP3</v>
      </c>
      <c r="AX52" t="str">
        <f t="shared" si="112"/>
        <v>SSA_GFX_HRY_E_BEGIN_TITO_SACD_MAX_LFM_0320_DISP3_POSTREP_DEBS_BP3</v>
      </c>
      <c r="AY52" t="str">
        <f t="shared" si="113"/>
        <v>SSA_GFX_HRY_E_BEGIN_TITO_SACD_MAX_LFM_0320_DISP3_POSTREP_DEBS_BP3</v>
      </c>
      <c r="AZ52" t="str">
        <f t="shared" si="114"/>
        <v>SSA_GFX_HRY_E_BEGIN_TITO_SACD_MAX_LFM_0320_DISP3_POSTREP_DEBS_BP3</v>
      </c>
      <c r="BA52" t="str">
        <f t="shared" si="115"/>
        <v>SSA_GFX_HRY_E_BEGIN_TITO_SACD_MAX_LFM_0320_DISP3_POSTREP_DEBS_BP3</v>
      </c>
      <c r="BB52" t="str">
        <f t="shared" si="116"/>
        <v>SSA_GFX_HRY_E_BEGIN_TITO_SACD_MAX_LFM_0320_DISP3_POSTREP_DEBS_BP3</v>
      </c>
      <c r="BC52" t="str">
        <f t="shared" si="117"/>
        <v>SSA_GFX_HRY_E_BEGIN_TITO_SACD_MAX_LFM_0320_DISP3_POSTREP_DEBS_BP3</v>
      </c>
    </row>
    <row r="53" spans="1:55" x14ac:dyDescent="0.25">
      <c r="A53" s="3" t="s">
        <v>58</v>
      </c>
      <c r="B53" s="3" t="s">
        <v>11</v>
      </c>
      <c r="C53" s="3" t="str">
        <f>VLOOKUP(B53,templateLookup!A:B,2,0)</f>
        <v>PrimeMbistVminSearchTestMethod</v>
      </c>
      <c r="D53" t="str">
        <f t="shared" si="106"/>
        <v>SSA_GFX_HRY_E_BEGIN_TITO_SACD_MAX_LFM_0320_DISP3_POSTREP_DEBS_BP3</v>
      </c>
      <c r="E53" t="s">
        <v>50</v>
      </c>
      <c r="F53" t="s">
        <v>424</v>
      </c>
      <c r="G53" t="s">
        <v>135</v>
      </c>
      <c r="H53" t="s">
        <v>136</v>
      </c>
      <c r="I53" t="s">
        <v>137</v>
      </c>
      <c r="J53" t="s">
        <v>426</v>
      </c>
      <c r="K53" t="s">
        <v>244</v>
      </c>
      <c r="L53" t="s">
        <v>139</v>
      </c>
      <c r="M53" t="str">
        <f t="shared" si="107"/>
        <v>0320</v>
      </c>
      <c r="N53" t="s">
        <v>479</v>
      </c>
      <c r="O53" t="s">
        <v>141</v>
      </c>
      <c r="P53" t="s">
        <v>142</v>
      </c>
      <c r="Q53" t="s">
        <v>443</v>
      </c>
      <c r="R53">
        <v>61</v>
      </c>
      <c r="S53">
        <v>40</v>
      </c>
      <c r="T53">
        <v>63</v>
      </c>
      <c r="U53">
        <v>1</v>
      </c>
      <c r="V53" t="b">
        <v>0</v>
      </c>
      <c r="W53" t="s">
        <v>289</v>
      </c>
      <c r="AE53" t="s">
        <v>337</v>
      </c>
      <c r="AF53" t="s">
        <v>274</v>
      </c>
      <c r="AR53">
        <f t="shared" si="5"/>
        <v>10</v>
      </c>
      <c r="AS53">
        <v>1</v>
      </c>
      <c r="AT53" t="str">
        <f t="shared" si="108"/>
        <v>SSA_GFX_HRY_E_BEGIN_TITO_SACD_MAX_LFM_0320_DISP4_POSTREP_DEBS_BP4</v>
      </c>
      <c r="AU53" t="str">
        <f t="shared" si="109"/>
        <v>SSA_GFX_HRY_E_BEGIN_TITO_SACD_MAX_LFM_0320_DISP4_POSTREP_DEBS_BP4</v>
      </c>
      <c r="AV53" t="str">
        <f t="shared" si="110"/>
        <v>SSA_GFX_HRY_E_BEGIN_TITO_SACD_MAX_LFM_0320_DISP4_POSTREP_DEBS_BP4</v>
      </c>
      <c r="AW53" t="str">
        <f t="shared" si="111"/>
        <v>SSA_GFX_HRY_E_BEGIN_TITO_SACD_MAX_LFM_0320_DISP4_POSTREP_DEBS_BP4</v>
      </c>
      <c r="AX53" t="str">
        <f t="shared" si="112"/>
        <v>SSA_GFX_HRY_E_BEGIN_TITO_SACD_MAX_LFM_0320_DISP4_POSTREP_DEBS_BP4</v>
      </c>
      <c r="AY53" t="str">
        <f t="shared" si="113"/>
        <v>SSA_GFX_HRY_E_BEGIN_TITO_SACD_MAX_LFM_0320_DISP4_POSTREP_DEBS_BP4</v>
      </c>
      <c r="AZ53" t="str">
        <f t="shared" si="114"/>
        <v>SSA_GFX_HRY_E_BEGIN_TITO_SACD_MAX_LFM_0320_DISP4_POSTREP_DEBS_BP4</v>
      </c>
      <c r="BA53" t="str">
        <f t="shared" si="115"/>
        <v>SSA_GFX_HRY_E_BEGIN_TITO_SACD_MAX_LFM_0320_DISP4_POSTREP_DEBS_BP4</v>
      </c>
      <c r="BB53" t="str">
        <f t="shared" si="116"/>
        <v>SSA_GFX_HRY_E_BEGIN_TITO_SACD_MAX_LFM_0320_DISP4_POSTREP_DEBS_BP4</v>
      </c>
      <c r="BC53" t="str">
        <f t="shared" si="117"/>
        <v>SSA_GFX_HRY_E_BEGIN_TITO_SACD_MAX_LFM_0320_DISP4_POSTREP_DEBS_BP4</v>
      </c>
    </row>
    <row r="54" spans="1:55" x14ac:dyDescent="0.25">
      <c r="A54" s="3" t="s">
        <v>58</v>
      </c>
      <c r="B54" s="3" t="s">
        <v>11</v>
      </c>
      <c r="C54" s="3" t="str">
        <f>VLOOKUP(B54,templateLookup!A:B,2,0)</f>
        <v>PrimeMbistVminSearchTestMethod</v>
      </c>
      <c r="D54" t="str">
        <f t="shared" si="106"/>
        <v>SSA_GFX_HRY_E_BEGIN_TITO_SACD_MAX_LFM_0320_DISP4_POSTREP_DEBS_BP4</v>
      </c>
      <c r="E54" t="s">
        <v>50</v>
      </c>
      <c r="F54" t="s">
        <v>424</v>
      </c>
      <c r="G54" t="s">
        <v>135</v>
      </c>
      <c r="H54" t="s">
        <v>136</v>
      </c>
      <c r="I54" t="s">
        <v>137</v>
      </c>
      <c r="J54" t="s">
        <v>426</v>
      </c>
      <c r="K54" t="s">
        <v>244</v>
      </c>
      <c r="L54" t="s">
        <v>139</v>
      </c>
      <c r="M54" t="str">
        <f t="shared" si="107"/>
        <v>0320</v>
      </c>
      <c r="N54" t="s">
        <v>480</v>
      </c>
      <c r="O54" t="s">
        <v>141</v>
      </c>
      <c r="P54" t="s">
        <v>142</v>
      </c>
      <c r="Q54" t="s">
        <v>448</v>
      </c>
      <c r="R54">
        <v>61</v>
      </c>
      <c r="S54">
        <v>40</v>
      </c>
      <c r="T54">
        <v>64</v>
      </c>
      <c r="U54">
        <v>1</v>
      </c>
      <c r="V54" s="4" t="b">
        <v>0</v>
      </c>
      <c r="W54" t="s">
        <v>289</v>
      </c>
      <c r="AE54" t="s">
        <v>337</v>
      </c>
      <c r="AF54" t="s">
        <v>274</v>
      </c>
      <c r="AR54">
        <f t="shared" si="5"/>
        <v>10</v>
      </c>
      <c r="AS54">
        <v>1</v>
      </c>
      <c r="AT54" t="str">
        <f t="shared" si="108"/>
        <v>SSA_GFX_HRY_E_BEGIN_TITO_SACD_MAX_LFM_0320_DISP5_POSTREP_DEBS_BP5</v>
      </c>
      <c r="AU54" t="str">
        <f t="shared" si="109"/>
        <v>SSA_GFX_HRY_E_BEGIN_TITO_SACD_MAX_LFM_0320_DISP5_POSTREP_DEBS_BP5</v>
      </c>
      <c r="AV54" t="str">
        <f t="shared" si="110"/>
        <v>SSA_GFX_HRY_E_BEGIN_TITO_SACD_MAX_LFM_0320_DISP5_POSTREP_DEBS_BP5</v>
      </c>
      <c r="AW54" t="str">
        <f t="shared" si="111"/>
        <v>SSA_GFX_HRY_E_BEGIN_TITO_SACD_MAX_LFM_0320_DISP5_POSTREP_DEBS_BP5</v>
      </c>
      <c r="AX54" t="str">
        <f t="shared" si="112"/>
        <v>SSA_GFX_HRY_E_BEGIN_TITO_SACD_MAX_LFM_0320_DISP5_POSTREP_DEBS_BP5</v>
      </c>
      <c r="AY54" t="str">
        <f t="shared" si="113"/>
        <v>SSA_GFX_HRY_E_BEGIN_TITO_SACD_MAX_LFM_0320_DISP5_POSTREP_DEBS_BP5</v>
      </c>
      <c r="AZ54" t="str">
        <f t="shared" si="114"/>
        <v>SSA_GFX_HRY_E_BEGIN_TITO_SACD_MAX_LFM_0320_DISP5_POSTREP_DEBS_BP5</v>
      </c>
      <c r="BA54" t="str">
        <f t="shared" si="115"/>
        <v>SSA_GFX_HRY_E_BEGIN_TITO_SACD_MAX_LFM_0320_DISP5_POSTREP_DEBS_BP5</v>
      </c>
      <c r="BB54" t="str">
        <f t="shared" si="116"/>
        <v>SSA_GFX_HRY_E_BEGIN_TITO_SACD_MAX_LFM_0320_DISP5_POSTREP_DEBS_BP5</v>
      </c>
      <c r="BC54" t="str">
        <f t="shared" si="117"/>
        <v>SSA_GFX_HRY_E_BEGIN_TITO_SACD_MAX_LFM_0320_DISP5_POSTREP_DEBS_BP5</v>
      </c>
    </row>
    <row r="55" spans="1:55" x14ac:dyDescent="0.25">
      <c r="A55" s="3" t="s">
        <v>58</v>
      </c>
      <c r="B55" s="3" t="s">
        <v>11</v>
      </c>
      <c r="C55" s="3" t="str">
        <f>VLOOKUP(B55,templateLookup!A:B,2,0)</f>
        <v>PrimeMbistVminSearchTestMethod</v>
      </c>
      <c r="D55" t="str">
        <f t="shared" si="106"/>
        <v>SSA_GFX_HRY_E_BEGIN_TITO_SACD_MAX_LFM_0320_DISP5_POSTREP_DEBS_BP5</v>
      </c>
      <c r="E55" t="s">
        <v>50</v>
      </c>
      <c r="F55" t="s">
        <v>424</v>
      </c>
      <c r="G55" t="s">
        <v>135</v>
      </c>
      <c r="H55" t="s">
        <v>136</v>
      </c>
      <c r="I55" t="s">
        <v>137</v>
      </c>
      <c r="J55" t="s">
        <v>426</v>
      </c>
      <c r="K55" t="s">
        <v>244</v>
      </c>
      <c r="L55" t="s">
        <v>139</v>
      </c>
      <c r="M55" t="str">
        <f t="shared" si="107"/>
        <v>0320</v>
      </c>
      <c r="N55" t="s">
        <v>481</v>
      </c>
      <c r="O55" t="s">
        <v>141</v>
      </c>
      <c r="P55" t="s">
        <v>142</v>
      </c>
      <c r="Q55" t="s">
        <v>453</v>
      </c>
      <c r="R55">
        <v>61</v>
      </c>
      <c r="S55">
        <v>40</v>
      </c>
      <c r="T55">
        <v>65</v>
      </c>
      <c r="U55">
        <v>1</v>
      </c>
      <c r="V55" t="b">
        <v>0</v>
      </c>
      <c r="W55" t="s">
        <v>289</v>
      </c>
      <c r="AE55" t="s">
        <v>337</v>
      </c>
      <c r="AF55" t="s">
        <v>274</v>
      </c>
      <c r="AR55">
        <f t="shared" si="5"/>
        <v>10</v>
      </c>
      <c r="AS55">
        <v>1</v>
      </c>
      <c r="AT55" t="str">
        <f t="shared" si="108"/>
        <v>LSA_GFX_HRY_E_BEGIN_TITO_SACD_MAX_LFM_0320_DISP0_POSTREP_DEBS_BP0</v>
      </c>
      <c r="AU55" t="str">
        <f t="shared" si="109"/>
        <v>LSA_GFX_HRY_E_BEGIN_TITO_SACD_MAX_LFM_0320_DISP0_POSTREP_DEBS_BP0</v>
      </c>
      <c r="AV55" t="str">
        <f t="shared" si="110"/>
        <v>LSA_GFX_HRY_E_BEGIN_TITO_SACD_MAX_LFM_0320_DISP0_POSTREP_DEBS_BP0</v>
      </c>
      <c r="AW55" t="str">
        <f t="shared" si="111"/>
        <v>LSA_GFX_HRY_E_BEGIN_TITO_SACD_MAX_LFM_0320_DISP0_POSTREP_DEBS_BP0</v>
      </c>
      <c r="AX55" t="str">
        <f t="shared" si="112"/>
        <v>LSA_GFX_HRY_E_BEGIN_TITO_SACD_MAX_LFM_0320_DISP0_POSTREP_DEBS_BP0</v>
      </c>
      <c r="AY55" t="str">
        <f t="shared" si="113"/>
        <v>LSA_GFX_HRY_E_BEGIN_TITO_SACD_MAX_LFM_0320_DISP0_POSTREP_DEBS_BP0</v>
      </c>
      <c r="AZ55" t="str">
        <f t="shared" si="114"/>
        <v>LSA_GFX_HRY_E_BEGIN_TITO_SACD_MAX_LFM_0320_DISP0_POSTREP_DEBS_BP0</v>
      </c>
      <c r="BA55" t="str">
        <f t="shared" si="115"/>
        <v>LSA_GFX_HRY_E_BEGIN_TITO_SACD_MAX_LFM_0320_DISP0_POSTREP_DEBS_BP0</v>
      </c>
      <c r="BB55" t="str">
        <f t="shared" si="116"/>
        <v>LSA_GFX_HRY_E_BEGIN_TITO_SACD_MAX_LFM_0320_DISP0_POSTREP_DEBS_BP0</v>
      </c>
      <c r="BC55" t="str">
        <f t="shared" si="117"/>
        <v>LSA_GFX_HRY_E_BEGIN_TITO_SACD_MAX_LFM_0320_DISP0_POSTREP_DEBS_BP0</v>
      </c>
    </row>
    <row r="56" spans="1:55" x14ac:dyDescent="0.25">
      <c r="A56" s="3" t="s">
        <v>58</v>
      </c>
      <c r="B56" s="3" t="s">
        <v>11</v>
      </c>
      <c r="C56" s="3" t="str">
        <f>VLOOKUP(B56,templateLookup!A:B,2,0)</f>
        <v>PrimeMbistVminSearchTestMethod</v>
      </c>
      <c r="D56" t="str">
        <f t="shared" si="106"/>
        <v>LSA_GFX_HRY_E_BEGIN_TITO_SACD_MAX_LFM_0320_DISP0_POSTREP_DEBS_BP0</v>
      </c>
      <c r="E56" t="s">
        <v>51</v>
      </c>
      <c r="F56" t="s">
        <v>424</v>
      </c>
      <c r="G56" t="s">
        <v>135</v>
      </c>
      <c r="H56" t="s">
        <v>136</v>
      </c>
      <c r="I56" t="s">
        <v>137</v>
      </c>
      <c r="J56" t="s">
        <v>426</v>
      </c>
      <c r="K56" t="s">
        <v>244</v>
      </c>
      <c r="L56" t="s">
        <v>139</v>
      </c>
      <c r="M56" t="str">
        <f t="shared" si="107"/>
        <v>0320</v>
      </c>
      <c r="N56" t="s">
        <v>476</v>
      </c>
      <c r="O56" t="s">
        <v>141</v>
      </c>
      <c r="P56" t="s">
        <v>142</v>
      </c>
      <c r="Q56" t="s">
        <v>457</v>
      </c>
      <c r="R56">
        <v>21</v>
      </c>
      <c r="S56">
        <v>40</v>
      </c>
      <c r="T56">
        <v>66</v>
      </c>
      <c r="U56">
        <v>1</v>
      </c>
      <c r="V56" t="b">
        <v>0</v>
      </c>
      <c r="W56" t="s">
        <v>289</v>
      </c>
      <c r="AE56" t="s">
        <v>337</v>
      </c>
      <c r="AF56" t="s">
        <v>274</v>
      </c>
      <c r="AR56">
        <f t="shared" si="5"/>
        <v>10</v>
      </c>
      <c r="AS56">
        <v>1</v>
      </c>
      <c r="AT56" t="str">
        <f t="shared" si="108"/>
        <v>LSA_GFX_HRY_E_BEGIN_TITO_SACD_MAX_LFM_0320_DISP1_POSTREP_DEBS_BP1</v>
      </c>
      <c r="AU56" t="str">
        <f t="shared" si="109"/>
        <v>LSA_GFX_HRY_E_BEGIN_TITO_SACD_MAX_LFM_0320_DISP1_POSTREP_DEBS_BP1</v>
      </c>
      <c r="AV56" t="str">
        <f t="shared" si="110"/>
        <v>LSA_GFX_HRY_E_BEGIN_TITO_SACD_MAX_LFM_0320_DISP1_POSTREP_DEBS_BP1</v>
      </c>
      <c r="AW56" t="str">
        <f t="shared" si="111"/>
        <v>LSA_GFX_HRY_E_BEGIN_TITO_SACD_MAX_LFM_0320_DISP1_POSTREP_DEBS_BP1</v>
      </c>
      <c r="AX56" t="str">
        <f t="shared" si="112"/>
        <v>LSA_GFX_HRY_E_BEGIN_TITO_SACD_MAX_LFM_0320_DISP1_POSTREP_DEBS_BP1</v>
      </c>
      <c r="AY56" t="str">
        <f t="shared" si="113"/>
        <v>LSA_GFX_HRY_E_BEGIN_TITO_SACD_MAX_LFM_0320_DISP1_POSTREP_DEBS_BP1</v>
      </c>
      <c r="AZ56" t="str">
        <f t="shared" si="114"/>
        <v>LSA_GFX_HRY_E_BEGIN_TITO_SACD_MAX_LFM_0320_DISP1_POSTREP_DEBS_BP1</v>
      </c>
      <c r="BA56" t="str">
        <f t="shared" si="115"/>
        <v>LSA_GFX_HRY_E_BEGIN_TITO_SACD_MAX_LFM_0320_DISP1_POSTREP_DEBS_BP1</v>
      </c>
      <c r="BB56" t="str">
        <f t="shared" si="116"/>
        <v>LSA_GFX_HRY_E_BEGIN_TITO_SACD_MAX_LFM_0320_DISP1_POSTREP_DEBS_BP1</v>
      </c>
      <c r="BC56" t="str">
        <f t="shared" si="117"/>
        <v>LSA_GFX_HRY_E_BEGIN_TITO_SACD_MAX_LFM_0320_DISP1_POSTREP_DEBS_BP1</v>
      </c>
    </row>
    <row r="57" spans="1:55" x14ac:dyDescent="0.25">
      <c r="A57" s="3" t="s">
        <v>58</v>
      </c>
      <c r="B57" s="3" t="s">
        <v>11</v>
      </c>
      <c r="C57" s="3" t="str">
        <f>VLOOKUP(B57,templateLookup!A:B,2,0)</f>
        <v>PrimeMbistVminSearchTestMethod</v>
      </c>
      <c r="D57" t="str">
        <f t="shared" si="106"/>
        <v>LSA_GFX_HRY_E_BEGIN_TITO_SACD_MAX_LFM_0320_DISP1_POSTREP_DEBS_BP1</v>
      </c>
      <c r="E57" t="s">
        <v>51</v>
      </c>
      <c r="F57" t="s">
        <v>424</v>
      </c>
      <c r="G57" t="s">
        <v>135</v>
      </c>
      <c r="H57" t="s">
        <v>136</v>
      </c>
      <c r="I57" t="s">
        <v>137</v>
      </c>
      <c r="J57" t="s">
        <v>426</v>
      </c>
      <c r="K57" t="s">
        <v>244</v>
      </c>
      <c r="L57" t="s">
        <v>139</v>
      </c>
      <c r="M57" t="str">
        <f t="shared" si="107"/>
        <v>0320</v>
      </c>
      <c r="N57" t="s">
        <v>477</v>
      </c>
      <c r="O57" t="s">
        <v>141</v>
      </c>
      <c r="P57" t="s">
        <v>142</v>
      </c>
      <c r="Q57" t="s">
        <v>459</v>
      </c>
      <c r="R57">
        <v>21</v>
      </c>
      <c r="S57">
        <v>40</v>
      </c>
      <c r="T57">
        <v>67</v>
      </c>
      <c r="U57">
        <v>1</v>
      </c>
      <c r="V57" t="b">
        <v>0</v>
      </c>
      <c r="W57" t="s">
        <v>289</v>
      </c>
      <c r="AE57" t="s">
        <v>337</v>
      </c>
      <c r="AF57" t="s">
        <v>274</v>
      </c>
      <c r="AR57">
        <f t="shared" si="5"/>
        <v>10</v>
      </c>
      <c r="AS57">
        <v>1</v>
      </c>
      <c r="AT57" t="str">
        <f t="shared" si="108"/>
        <v>LSA_GFX_HRY_E_BEGIN_TITO_SACD_MAX_LFM_0320_DISP2_POSTREP_DEBS_BP2</v>
      </c>
      <c r="AU57" t="str">
        <f t="shared" si="109"/>
        <v>LSA_GFX_HRY_E_BEGIN_TITO_SACD_MAX_LFM_0320_DISP2_POSTREP_DEBS_BP2</v>
      </c>
      <c r="AV57" t="str">
        <f t="shared" si="110"/>
        <v>LSA_GFX_HRY_E_BEGIN_TITO_SACD_MAX_LFM_0320_DISP2_POSTREP_DEBS_BP2</v>
      </c>
      <c r="AW57" t="str">
        <f t="shared" si="111"/>
        <v>LSA_GFX_HRY_E_BEGIN_TITO_SACD_MAX_LFM_0320_DISP2_POSTREP_DEBS_BP2</v>
      </c>
      <c r="AX57" t="str">
        <f t="shared" si="112"/>
        <v>LSA_GFX_HRY_E_BEGIN_TITO_SACD_MAX_LFM_0320_DISP2_POSTREP_DEBS_BP2</v>
      </c>
      <c r="AY57" t="str">
        <f t="shared" si="113"/>
        <v>LSA_GFX_HRY_E_BEGIN_TITO_SACD_MAX_LFM_0320_DISP2_POSTREP_DEBS_BP2</v>
      </c>
      <c r="AZ57" t="str">
        <f t="shared" si="114"/>
        <v>LSA_GFX_HRY_E_BEGIN_TITO_SACD_MAX_LFM_0320_DISP2_POSTREP_DEBS_BP2</v>
      </c>
      <c r="BA57" t="str">
        <f t="shared" si="115"/>
        <v>LSA_GFX_HRY_E_BEGIN_TITO_SACD_MAX_LFM_0320_DISP2_POSTREP_DEBS_BP2</v>
      </c>
      <c r="BB57" t="str">
        <f t="shared" si="116"/>
        <v>LSA_GFX_HRY_E_BEGIN_TITO_SACD_MAX_LFM_0320_DISP2_POSTREP_DEBS_BP2</v>
      </c>
      <c r="BC57" t="str">
        <f t="shared" si="117"/>
        <v>LSA_GFX_HRY_E_BEGIN_TITO_SACD_MAX_LFM_0320_DISP2_POSTREP_DEBS_BP2</v>
      </c>
    </row>
    <row r="58" spans="1:55" x14ac:dyDescent="0.25">
      <c r="A58" s="3" t="s">
        <v>58</v>
      </c>
      <c r="B58" s="3" t="s">
        <v>11</v>
      </c>
      <c r="C58" s="3" t="str">
        <f>VLOOKUP(B58,templateLookup!A:B,2,0)</f>
        <v>PrimeMbistVminSearchTestMethod</v>
      </c>
      <c r="D58" t="str">
        <f t="shared" si="106"/>
        <v>LSA_GFX_HRY_E_BEGIN_TITO_SACD_MAX_LFM_0320_DISP2_POSTREP_DEBS_BP2</v>
      </c>
      <c r="E58" t="s">
        <v>51</v>
      </c>
      <c r="F58" t="s">
        <v>424</v>
      </c>
      <c r="G58" t="s">
        <v>135</v>
      </c>
      <c r="H58" t="s">
        <v>136</v>
      </c>
      <c r="I58" t="s">
        <v>137</v>
      </c>
      <c r="J58" t="s">
        <v>426</v>
      </c>
      <c r="K58" t="s">
        <v>244</v>
      </c>
      <c r="L58" t="s">
        <v>139</v>
      </c>
      <c r="M58" t="str">
        <f t="shared" si="107"/>
        <v>0320</v>
      </c>
      <c r="N58" t="s">
        <v>478</v>
      </c>
      <c r="O58" t="s">
        <v>141</v>
      </c>
      <c r="P58" t="s">
        <v>142</v>
      </c>
      <c r="Q58" t="s">
        <v>461</v>
      </c>
      <c r="R58">
        <v>21</v>
      </c>
      <c r="S58">
        <v>40</v>
      </c>
      <c r="T58">
        <v>68</v>
      </c>
      <c r="U58">
        <v>1</v>
      </c>
      <c r="V58" t="b">
        <v>0</v>
      </c>
      <c r="W58" t="s">
        <v>289</v>
      </c>
      <c r="AE58" t="s">
        <v>337</v>
      </c>
      <c r="AF58" t="s">
        <v>274</v>
      </c>
      <c r="AR58">
        <f t="shared" si="5"/>
        <v>10</v>
      </c>
      <c r="AS58">
        <v>1</v>
      </c>
      <c r="AT58" t="str">
        <f t="shared" si="108"/>
        <v>LSA_GFX_HRY_E_BEGIN_TITO_SACD_MAX_LFM_0320_DISP3_POSTREP_DEBS_BP3</v>
      </c>
      <c r="AU58" t="str">
        <f t="shared" si="109"/>
        <v>LSA_GFX_HRY_E_BEGIN_TITO_SACD_MAX_LFM_0320_DISP3_POSTREP_DEBS_BP3</v>
      </c>
      <c r="AV58" t="str">
        <f t="shared" si="110"/>
        <v>LSA_GFX_HRY_E_BEGIN_TITO_SACD_MAX_LFM_0320_DISP3_POSTREP_DEBS_BP3</v>
      </c>
      <c r="AW58" t="str">
        <f t="shared" si="111"/>
        <v>LSA_GFX_HRY_E_BEGIN_TITO_SACD_MAX_LFM_0320_DISP3_POSTREP_DEBS_BP3</v>
      </c>
      <c r="AX58" t="str">
        <f t="shared" si="112"/>
        <v>LSA_GFX_HRY_E_BEGIN_TITO_SACD_MAX_LFM_0320_DISP3_POSTREP_DEBS_BP3</v>
      </c>
      <c r="AY58" t="str">
        <f t="shared" si="113"/>
        <v>LSA_GFX_HRY_E_BEGIN_TITO_SACD_MAX_LFM_0320_DISP3_POSTREP_DEBS_BP3</v>
      </c>
      <c r="AZ58" t="str">
        <f t="shared" si="114"/>
        <v>LSA_GFX_HRY_E_BEGIN_TITO_SACD_MAX_LFM_0320_DISP3_POSTREP_DEBS_BP3</v>
      </c>
      <c r="BA58" t="str">
        <f t="shared" si="115"/>
        <v>LSA_GFX_HRY_E_BEGIN_TITO_SACD_MAX_LFM_0320_DISP3_POSTREP_DEBS_BP3</v>
      </c>
      <c r="BB58" t="str">
        <f t="shared" si="116"/>
        <v>LSA_GFX_HRY_E_BEGIN_TITO_SACD_MAX_LFM_0320_DISP3_POSTREP_DEBS_BP3</v>
      </c>
      <c r="BC58" t="str">
        <f t="shared" si="117"/>
        <v>LSA_GFX_HRY_E_BEGIN_TITO_SACD_MAX_LFM_0320_DISP3_POSTREP_DEBS_BP3</v>
      </c>
    </row>
    <row r="59" spans="1:55" x14ac:dyDescent="0.25">
      <c r="A59" s="3" t="s">
        <v>58</v>
      </c>
      <c r="B59" s="3" t="s">
        <v>11</v>
      </c>
      <c r="C59" s="3" t="str">
        <f>VLOOKUP(B59,templateLookup!A:B,2,0)</f>
        <v>PrimeMbistVminSearchTestMethod</v>
      </c>
      <c r="D59" t="str">
        <f t="shared" si="106"/>
        <v>LSA_GFX_HRY_E_BEGIN_TITO_SACD_MAX_LFM_0320_DISP3_POSTREP_DEBS_BP3</v>
      </c>
      <c r="E59" t="s">
        <v>51</v>
      </c>
      <c r="F59" t="s">
        <v>424</v>
      </c>
      <c r="G59" t="s">
        <v>135</v>
      </c>
      <c r="H59" t="s">
        <v>136</v>
      </c>
      <c r="I59" t="s">
        <v>137</v>
      </c>
      <c r="J59" t="s">
        <v>426</v>
      </c>
      <c r="K59" t="s">
        <v>244</v>
      </c>
      <c r="L59" t="s">
        <v>139</v>
      </c>
      <c r="M59" t="str">
        <f t="shared" si="107"/>
        <v>0320</v>
      </c>
      <c r="N59" t="s">
        <v>479</v>
      </c>
      <c r="O59" t="s">
        <v>141</v>
      </c>
      <c r="P59" t="s">
        <v>142</v>
      </c>
      <c r="Q59" t="s">
        <v>463</v>
      </c>
      <c r="R59">
        <v>21</v>
      </c>
      <c r="S59">
        <v>40</v>
      </c>
      <c r="T59">
        <v>69</v>
      </c>
      <c r="U59">
        <v>1</v>
      </c>
      <c r="V59" t="b">
        <v>0</v>
      </c>
      <c r="W59" t="s">
        <v>289</v>
      </c>
      <c r="AE59" t="s">
        <v>337</v>
      </c>
      <c r="AF59" t="s">
        <v>274</v>
      </c>
      <c r="AR59">
        <f t="shared" si="5"/>
        <v>10</v>
      </c>
      <c r="AS59">
        <v>1</v>
      </c>
      <c r="AT59" t="str">
        <f t="shared" si="108"/>
        <v>LSA_GFX_HRY_E_BEGIN_TITO_SACD_MAX_LFM_0320_DISP4_POSTREP_DEBS_BP4</v>
      </c>
      <c r="AU59" t="str">
        <f t="shared" si="109"/>
        <v>LSA_GFX_HRY_E_BEGIN_TITO_SACD_MAX_LFM_0320_DISP4_POSTREP_DEBS_BP4</v>
      </c>
      <c r="AV59" t="str">
        <f t="shared" si="110"/>
        <v>LSA_GFX_HRY_E_BEGIN_TITO_SACD_MAX_LFM_0320_DISP4_POSTREP_DEBS_BP4</v>
      </c>
      <c r="AW59" t="str">
        <f t="shared" si="111"/>
        <v>LSA_GFX_HRY_E_BEGIN_TITO_SACD_MAX_LFM_0320_DISP4_POSTREP_DEBS_BP4</v>
      </c>
      <c r="AX59" t="str">
        <f t="shared" si="112"/>
        <v>LSA_GFX_HRY_E_BEGIN_TITO_SACD_MAX_LFM_0320_DISP4_POSTREP_DEBS_BP4</v>
      </c>
      <c r="AY59" t="str">
        <f t="shared" si="113"/>
        <v>LSA_GFX_HRY_E_BEGIN_TITO_SACD_MAX_LFM_0320_DISP4_POSTREP_DEBS_BP4</v>
      </c>
      <c r="AZ59" t="str">
        <f t="shared" si="114"/>
        <v>LSA_GFX_HRY_E_BEGIN_TITO_SACD_MAX_LFM_0320_DISP4_POSTREP_DEBS_BP4</v>
      </c>
      <c r="BA59" t="str">
        <f t="shared" si="115"/>
        <v>LSA_GFX_HRY_E_BEGIN_TITO_SACD_MAX_LFM_0320_DISP4_POSTREP_DEBS_BP4</v>
      </c>
      <c r="BB59" t="str">
        <f t="shared" si="116"/>
        <v>LSA_GFX_HRY_E_BEGIN_TITO_SACD_MAX_LFM_0320_DISP4_POSTREP_DEBS_BP4</v>
      </c>
      <c r="BC59" t="str">
        <f t="shared" si="117"/>
        <v>LSA_GFX_HRY_E_BEGIN_TITO_SACD_MAX_LFM_0320_DISP4_POSTREP_DEBS_BP4</v>
      </c>
    </row>
    <row r="60" spans="1:55" x14ac:dyDescent="0.25">
      <c r="A60" s="3" t="s">
        <v>58</v>
      </c>
      <c r="B60" s="3" t="s">
        <v>11</v>
      </c>
      <c r="C60" s="3" t="str">
        <f>VLOOKUP(B60,templateLookup!A:B,2,0)</f>
        <v>PrimeMbistVminSearchTestMethod</v>
      </c>
      <c r="D60" t="str">
        <f t="shared" si="106"/>
        <v>LSA_GFX_HRY_E_BEGIN_TITO_SACD_MAX_LFM_0320_DISP4_POSTREP_DEBS_BP4</v>
      </c>
      <c r="E60" t="s">
        <v>51</v>
      </c>
      <c r="F60" t="s">
        <v>424</v>
      </c>
      <c r="G60" t="s">
        <v>135</v>
      </c>
      <c r="H60" t="s">
        <v>136</v>
      </c>
      <c r="I60" t="s">
        <v>137</v>
      </c>
      <c r="J60" t="s">
        <v>426</v>
      </c>
      <c r="K60" t="s">
        <v>244</v>
      </c>
      <c r="L60" t="s">
        <v>139</v>
      </c>
      <c r="M60" t="str">
        <f t="shared" si="107"/>
        <v>0320</v>
      </c>
      <c r="N60" t="s">
        <v>480</v>
      </c>
      <c r="O60" t="s">
        <v>141</v>
      </c>
      <c r="P60" t="s">
        <v>142</v>
      </c>
      <c r="Q60" t="s">
        <v>465</v>
      </c>
      <c r="R60">
        <v>21</v>
      </c>
      <c r="S60">
        <v>40</v>
      </c>
      <c r="T60">
        <v>70</v>
      </c>
      <c r="U60">
        <v>1</v>
      </c>
      <c r="V60" t="b">
        <v>0</v>
      </c>
      <c r="W60" t="s">
        <v>289</v>
      </c>
      <c r="AE60" t="s">
        <v>337</v>
      </c>
      <c r="AF60" t="s">
        <v>274</v>
      </c>
      <c r="AR60">
        <f t="shared" si="5"/>
        <v>10</v>
      </c>
      <c r="AS60">
        <v>1</v>
      </c>
      <c r="AT60" t="str">
        <f t="shared" si="108"/>
        <v>LSA_GFX_HRY_E_BEGIN_TITO_SACD_MAX_LFM_0320_DISP5_POSTREP_DEBS_BP5</v>
      </c>
      <c r="AU60" t="str">
        <f t="shared" si="109"/>
        <v>LSA_GFX_HRY_E_BEGIN_TITO_SACD_MAX_LFM_0320_DISP5_POSTREP_DEBS_BP5</v>
      </c>
      <c r="AV60" t="str">
        <f t="shared" si="110"/>
        <v>LSA_GFX_HRY_E_BEGIN_TITO_SACD_MAX_LFM_0320_DISP5_POSTREP_DEBS_BP5</v>
      </c>
      <c r="AW60" t="str">
        <f t="shared" si="111"/>
        <v>LSA_GFX_HRY_E_BEGIN_TITO_SACD_MAX_LFM_0320_DISP5_POSTREP_DEBS_BP5</v>
      </c>
      <c r="AX60" t="str">
        <f t="shared" si="112"/>
        <v>LSA_GFX_HRY_E_BEGIN_TITO_SACD_MAX_LFM_0320_DISP5_POSTREP_DEBS_BP5</v>
      </c>
      <c r="AY60" t="str">
        <f t="shared" si="113"/>
        <v>LSA_GFX_HRY_E_BEGIN_TITO_SACD_MAX_LFM_0320_DISP5_POSTREP_DEBS_BP5</v>
      </c>
      <c r="AZ60" t="str">
        <f t="shared" si="114"/>
        <v>LSA_GFX_HRY_E_BEGIN_TITO_SACD_MAX_LFM_0320_DISP5_POSTREP_DEBS_BP5</v>
      </c>
      <c r="BA60" t="str">
        <f t="shared" si="115"/>
        <v>LSA_GFX_HRY_E_BEGIN_TITO_SACD_MAX_LFM_0320_DISP5_POSTREP_DEBS_BP5</v>
      </c>
      <c r="BB60" t="str">
        <f t="shared" si="116"/>
        <v>LSA_GFX_HRY_E_BEGIN_TITO_SACD_MAX_LFM_0320_DISP5_POSTREP_DEBS_BP5</v>
      </c>
      <c r="BC60" t="str">
        <f t="shared" si="117"/>
        <v>LSA_GFX_HRY_E_BEGIN_TITO_SACD_MAX_LFM_0320_DISP5_POSTREP_DEBS_BP5</v>
      </c>
    </row>
    <row r="61" spans="1:55" x14ac:dyDescent="0.25">
      <c r="A61" s="3" t="s">
        <v>58</v>
      </c>
      <c r="B61" s="3" t="s">
        <v>11</v>
      </c>
      <c r="C61" s="3" t="str">
        <f>VLOOKUP(B61,templateLookup!A:B,2,0)</f>
        <v>PrimeMbistVminSearchTestMethod</v>
      </c>
      <c r="D61" t="str">
        <f t="shared" si="106"/>
        <v>LSA_GFX_HRY_E_BEGIN_TITO_SACD_MAX_LFM_0320_DISP5_POSTREP_DEBS_BP5</v>
      </c>
      <c r="E61" t="s">
        <v>51</v>
      </c>
      <c r="F61" t="s">
        <v>424</v>
      </c>
      <c r="G61" t="s">
        <v>135</v>
      </c>
      <c r="H61" t="s">
        <v>136</v>
      </c>
      <c r="I61" t="s">
        <v>137</v>
      </c>
      <c r="J61" t="s">
        <v>426</v>
      </c>
      <c r="K61" t="s">
        <v>244</v>
      </c>
      <c r="L61" t="s">
        <v>139</v>
      </c>
      <c r="M61" t="str">
        <f t="shared" si="107"/>
        <v>0320</v>
      </c>
      <c r="N61" t="s">
        <v>481</v>
      </c>
      <c r="O61" t="s">
        <v>141</v>
      </c>
      <c r="P61" t="s">
        <v>142</v>
      </c>
      <c r="Q61" t="s">
        <v>467</v>
      </c>
      <c r="R61">
        <v>21</v>
      </c>
      <c r="S61">
        <v>40</v>
      </c>
      <c r="T61">
        <v>71</v>
      </c>
      <c r="U61">
        <v>1</v>
      </c>
      <c r="V61" t="b">
        <v>0</v>
      </c>
      <c r="W61" t="s">
        <v>289</v>
      </c>
      <c r="Z61" t="s">
        <v>324</v>
      </c>
      <c r="AE61" t="s">
        <v>337</v>
      </c>
      <c r="AF61" t="s">
        <v>274</v>
      </c>
      <c r="AR61">
        <f t="shared" si="5"/>
        <v>10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</row>
    <row r="62" spans="1:55" x14ac:dyDescent="0.25">
      <c r="A62" s="39" t="s">
        <v>58</v>
      </c>
      <c r="B62" s="39" t="s">
        <v>6</v>
      </c>
      <c r="C62" s="39" t="str">
        <f>VLOOKUP(B62,templateLookup!A:B,2,0)</f>
        <v>COMPOSITE</v>
      </c>
      <c r="D62" s="22"/>
    </row>
    <row r="63" spans="1:55" x14ac:dyDescent="0.25">
      <c r="A63" s="38" t="s">
        <v>58</v>
      </c>
      <c r="B63" s="38" t="s">
        <v>5</v>
      </c>
      <c r="C63" s="38" t="str">
        <f>VLOOKUP(B63,templateLookup!A:B,2,0)</f>
        <v>COMPOSITE</v>
      </c>
      <c r="D63" s="22" t="s">
        <v>482</v>
      </c>
      <c r="F63" t="s">
        <v>424</v>
      </c>
      <c r="V63" s="4"/>
      <c r="AR63">
        <v>2</v>
      </c>
      <c r="AS63">
        <v>1</v>
      </c>
      <c r="AT63" t="str">
        <f>D86</f>
        <v>REPAIR_IPU</v>
      </c>
      <c r="AU63" t="str">
        <f>D86</f>
        <v>REPAIR_IPU</v>
      </c>
    </row>
    <row r="64" spans="1:55" x14ac:dyDescent="0.25">
      <c r="A64" s="1" t="s">
        <v>58</v>
      </c>
      <c r="B64" s="1" t="s">
        <v>10</v>
      </c>
      <c r="C64" s="1" t="str">
        <f>VLOOKUP(B64,templateLookup!A:B,2,0)</f>
        <v>PrimeMbistVminSearchTestMethod</v>
      </c>
      <c r="D64" t="str">
        <f t="shared" ref="D64:D84" si="118">E64&amp;"_"&amp;F64&amp;"_"&amp;G64&amp;"_"&amp;H64&amp;"_"&amp;A64&amp;"_"&amp;I64&amp;"_"&amp;J64&amp;"_"&amp;K64&amp;"_"&amp;L64&amp;"_"&amp;M64&amp;"_"&amp;N64</f>
        <v>SSA_GFX_HRY_E_BEGIN_TITO_SAPS_NOM_LFM_0200_IPU0_BHRY_BTRS_BP5</v>
      </c>
      <c r="E64" t="s">
        <v>50</v>
      </c>
      <c r="F64" t="s">
        <v>424</v>
      </c>
      <c r="G64" t="s">
        <v>135</v>
      </c>
      <c r="H64" t="s">
        <v>136</v>
      </c>
      <c r="I64" t="s">
        <v>137</v>
      </c>
      <c r="J64" t="s">
        <v>483</v>
      </c>
      <c r="K64" t="s">
        <v>138</v>
      </c>
      <c r="L64" t="s">
        <v>139</v>
      </c>
      <c r="M64" t="str">
        <f>TEXT(200,"0000")</f>
        <v>0200</v>
      </c>
      <c r="N64" t="s">
        <v>484</v>
      </c>
      <c r="O64" t="s">
        <v>141</v>
      </c>
      <c r="P64" t="s">
        <v>142</v>
      </c>
      <c r="Q64" t="s">
        <v>485</v>
      </c>
      <c r="R64">
        <v>61</v>
      </c>
      <c r="S64">
        <v>40</v>
      </c>
      <c r="T64">
        <v>100</v>
      </c>
      <c r="U64">
        <v>-1</v>
      </c>
      <c r="V64" t="b">
        <v>0</v>
      </c>
      <c r="W64" t="s">
        <v>289</v>
      </c>
      <c r="AE64" t="s">
        <v>135</v>
      </c>
      <c r="AF64" t="s">
        <v>274</v>
      </c>
      <c r="AR64">
        <f t="shared" ref="AR64" si="119">COUNTA(AT64:BC64)</f>
        <v>10</v>
      </c>
      <c r="AS64" t="s">
        <v>275</v>
      </c>
      <c r="AT64" t="str">
        <f t="shared" ref="AT64:AT83" si="120">$D65</f>
        <v>SSA_GFX_HRY_E_BEGIN_TITO_SAPS_NOM_LFM_0200_IPU0_BISR_BTRS_BP5</v>
      </c>
      <c r="AU64" t="str">
        <f>$D67</f>
        <v>SSA_GFX_HRY_E_BEGIN_TITO_SAPS_NOM_LFM_0200_IPU1_BHRY_BTRS_BP6</v>
      </c>
      <c r="AV64" t="str">
        <f t="shared" ref="AV64" si="121">$D65</f>
        <v>SSA_GFX_HRY_E_BEGIN_TITO_SAPS_NOM_LFM_0200_IPU0_BISR_BTRS_BP5</v>
      </c>
      <c r="AW64" t="str">
        <f t="shared" ref="AW64" si="122">$D65</f>
        <v>SSA_GFX_HRY_E_BEGIN_TITO_SAPS_NOM_LFM_0200_IPU0_BISR_BTRS_BP5</v>
      </c>
      <c r="AX64" t="str">
        <f t="shared" ref="AX64" si="123">$D65</f>
        <v>SSA_GFX_HRY_E_BEGIN_TITO_SAPS_NOM_LFM_0200_IPU0_BISR_BTRS_BP5</v>
      </c>
      <c r="AY64" t="str">
        <f t="shared" ref="AY64:AY83" si="124">$D65</f>
        <v>SSA_GFX_HRY_E_BEGIN_TITO_SAPS_NOM_LFM_0200_IPU0_BISR_BTRS_BP5</v>
      </c>
      <c r="AZ64" t="str">
        <f t="shared" ref="AZ64:AZ65" si="125">$D65</f>
        <v>SSA_GFX_HRY_E_BEGIN_TITO_SAPS_NOM_LFM_0200_IPU0_BISR_BTRS_BP5</v>
      </c>
      <c r="BA64" t="str">
        <f t="shared" ref="BA64:BA65" si="126">$D65</f>
        <v>SSA_GFX_HRY_E_BEGIN_TITO_SAPS_NOM_LFM_0200_IPU0_BISR_BTRS_BP5</v>
      </c>
      <c r="BB64" t="str">
        <f t="shared" ref="BB64:BB65" si="127">$D65</f>
        <v>SSA_GFX_HRY_E_BEGIN_TITO_SAPS_NOM_LFM_0200_IPU0_BISR_BTRS_BP5</v>
      </c>
      <c r="BC64" t="str">
        <f t="shared" ref="BC64:BC65" si="128">$D65</f>
        <v>SSA_GFX_HRY_E_BEGIN_TITO_SAPS_NOM_LFM_0200_IPU0_BISR_BTRS_BP5</v>
      </c>
    </row>
    <row r="65" spans="1:55" x14ac:dyDescent="0.25">
      <c r="A65" s="1" t="s">
        <v>58</v>
      </c>
      <c r="B65" s="1" t="s">
        <v>10</v>
      </c>
      <c r="C65" s="1" t="str">
        <f>VLOOKUP(B65,templateLookup!A:B,2,0)</f>
        <v>PrimeMbistVminSearchTestMethod</v>
      </c>
      <c r="D65" t="str">
        <f t="shared" si="118"/>
        <v>SSA_GFX_HRY_E_BEGIN_TITO_SAPS_NOM_LFM_0200_IPU0_BISR_BTRS_BP5</v>
      </c>
      <c r="E65" t="s">
        <v>50</v>
      </c>
      <c r="F65" t="s">
        <v>424</v>
      </c>
      <c r="G65" t="s">
        <v>135</v>
      </c>
      <c r="H65" t="s">
        <v>136</v>
      </c>
      <c r="I65" t="s">
        <v>137</v>
      </c>
      <c r="J65" t="s">
        <v>483</v>
      </c>
      <c r="K65" t="s">
        <v>138</v>
      </c>
      <c r="L65" t="s">
        <v>139</v>
      </c>
      <c r="M65" t="str">
        <f t="shared" ref="M65:M84" si="129">TEXT(200,"0000")</f>
        <v>0200</v>
      </c>
      <c r="N65" t="s">
        <v>486</v>
      </c>
      <c r="O65" t="s">
        <v>141</v>
      </c>
      <c r="P65" t="s">
        <v>142</v>
      </c>
      <c r="Q65" t="s">
        <v>487</v>
      </c>
      <c r="R65">
        <v>61</v>
      </c>
      <c r="S65">
        <v>40</v>
      </c>
      <c r="T65">
        <v>101</v>
      </c>
      <c r="U65">
        <v>-1</v>
      </c>
      <c r="V65" t="b">
        <v>0</v>
      </c>
      <c r="W65" t="s">
        <v>289</v>
      </c>
      <c r="AE65" t="s">
        <v>392</v>
      </c>
      <c r="AF65" t="s">
        <v>274</v>
      </c>
      <c r="AR65">
        <f t="shared" ref="AR65:AR72" si="130">COUNTA(AT65:BC65)</f>
        <v>10</v>
      </c>
      <c r="AS65" t="s">
        <v>275</v>
      </c>
      <c r="AT65" t="str">
        <f t="shared" si="120"/>
        <v>SSA_GFX_RASTER_E_BEGIN_TITO_SAPS_NOM_LFM_0200_IPU0_RASTER_BTRS_BP5</v>
      </c>
      <c r="AU65" t="str">
        <f>$D67</f>
        <v>SSA_GFX_HRY_E_BEGIN_TITO_SAPS_NOM_LFM_0200_IPU1_BHRY_BTRS_BP6</v>
      </c>
      <c r="AV65" t="str">
        <f t="shared" ref="AV65:AX65" si="131">$D67</f>
        <v>SSA_GFX_HRY_E_BEGIN_TITO_SAPS_NOM_LFM_0200_IPU1_BHRY_BTRS_BP6</v>
      </c>
      <c r="AW65" t="str">
        <f t="shared" si="131"/>
        <v>SSA_GFX_HRY_E_BEGIN_TITO_SAPS_NOM_LFM_0200_IPU1_BHRY_BTRS_BP6</v>
      </c>
      <c r="AX65" t="str">
        <f t="shared" si="131"/>
        <v>SSA_GFX_HRY_E_BEGIN_TITO_SAPS_NOM_LFM_0200_IPU1_BHRY_BTRS_BP6</v>
      </c>
      <c r="AY65" t="str">
        <f t="shared" si="124"/>
        <v>SSA_GFX_RASTER_E_BEGIN_TITO_SAPS_NOM_LFM_0200_IPU0_RASTER_BTRS_BP5</v>
      </c>
      <c r="AZ65" t="str">
        <f t="shared" si="125"/>
        <v>SSA_GFX_RASTER_E_BEGIN_TITO_SAPS_NOM_LFM_0200_IPU0_RASTER_BTRS_BP5</v>
      </c>
      <c r="BA65" t="str">
        <f t="shared" si="126"/>
        <v>SSA_GFX_RASTER_E_BEGIN_TITO_SAPS_NOM_LFM_0200_IPU0_RASTER_BTRS_BP5</v>
      </c>
      <c r="BB65" t="str">
        <f t="shared" si="127"/>
        <v>SSA_GFX_RASTER_E_BEGIN_TITO_SAPS_NOM_LFM_0200_IPU0_RASTER_BTRS_BP5</v>
      </c>
      <c r="BC65" t="str">
        <f t="shared" si="128"/>
        <v>SSA_GFX_RASTER_E_BEGIN_TITO_SAPS_NOM_LFM_0200_IPU0_RASTER_BTRS_BP5</v>
      </c>
    </row>
    <row r="66" spans="1:55" x14ac:dyDescent="0.25">
      <c r="A66" s="1" t="s">
        <v>58</v>
      </c>
      <c r="B66" s="1" t="s">
        <v>12</v>
      </c>
      <c r="C66" s="1" t="str">
        <f>VLOOKUP(B66,templateLookup!A:B,2,0)</f>
        <v>MbistRasterTC</v>
      </c>
      <c r="D66" t="str">
        <f t="shared" si="118"/>
        <v>SSA_GFX_RASTER_E_BEGIN_TITO_SAPS_NOM_LFM_0200_IPU0_RASTER_BTRS_BP5</v>
      </c>
      <c r="E66" t="s">
        <v>50</v>
      </c>
      <c r="F66" t="s">
        <v>424</v>
      </c>
      <c r="G66" t="s">
        <v>219</v>
      </c>
      <c r="H66" t="s">
        <v>136</v>
      </c>
      <c r="I66" t="s">
        <v>137</v>
      </c>
      <c r="J66" t="s">
        <v>483</v>
      </c>
      <c r="K66" t="s">
        <v>138</v>
      </c>
      <c r="L66" t="s">
        <v>139</v>
      </c>
      <c r="M66" t="str">
        <f t="shared" si="129"/>
        <v>0200</v>
      </c>
      <c r="N66" t="s">
        <v>488</v>
      </c>
      <c r="O66" t="s">
        <v>141</v>
      </c>
      <c r="P66" t="s">
        <v>142</v>
      </c>
      <c r="Q66" t="s">
        <v>283</v>
      </c>
      <c r="R66">
        <v>61</v>
      </c>
      <c r="S66">
        <v>40</v>
      </c>
      <c r="T66">
        <v>102</v>
      </c>
      <c r="U66">
        <v>1</v>
      </c>
      <c r="V66" s="4" t="b">
        <v>0</v>
      </c>
      <c r="W66" t="s">
        <v>289</v>
      </c>
      <c r="AR66">
        <f t="shared" si="130"/>
        <v>6</v>
      </c>
      <c r="AS66">
        <v>1</v>
      </c>
      <c r="AT66" t="str">
        <f t="shared" si="120"/>
        <v>SSA_GFX_HRY_E_BEGIN_TITO_SAPS_NOM_LFM_0200_IPU1_BHRY_BTRS_BP6</v>
      </c>
      <c r="AU66" t="str">
        <f t="shared" ref="AU66" si="132">$D67</f>
        <v>SSA_GFX_HRY_E_BEGIN_TITO_SAPS_NOM_LFM_0200_IPU1_BHRY_BTRS_BP6</v>
      </c>
      <c r="AV66" t="str">
        <f t="shared" ref="AV66:AV67" si="133">$D67</f>
        <v>SSA_GFX_HRY_E_BEGIN_TITO_SAPS_NOM_LFM_0200_IPU1_BHRY_BTRS_BP6</v>
      </c>
      <c r="AW66" t="str">
        <f t="shared" ref="AW66:AW67" si="134">$D67</f>
        <v>SSA_GFX_HRY_E_BEGIN_TITO_SAPS_NOM_LFM_0200_IPU1_BHRY_BTRS_BP6</v>
      </c>
      <c r="AX66" t="str">
        <f t="shared" ref="AX66:AX67" si="135">$D67</f>
        <v>SSA_GFX_HRY_E_BEGIN_TITO_SAPS_NOM_LFM_0200_IPU1_BHRY_BTRS_BP6</v>
      </c>
      <c r="AY66" t="str">
        <f t="shared" si="124"/>
        <v>SSA_GFX_HRY_E_BEGIN_TITO_SAPS_NOM_LFM_0200_IPU1_BHRY_BTRS_BP6</v>
      </c>
    </row>
    <row r="67" spans="1:55" x14ac:dyDescent="0.25">
      <c r="A67" s="1" t="s">
        <v>58</v>
      </c>
      <c r="B67" s="1" t="s">
        <v>10</v>
      </c>
      <c r="C67" s="1" t="str">
        <f>VLOOKUP(B67,templateLookup!A:B,2,0)</f>
        <v>PrimeMbistVminSearchTestMethod</v>
      </c>
      <c r="D67" t="str">
        <f t="shared" si="118"/>
        <v>SSA_GFX_HRY_E_BEGIN_TITO_SAPS_NOM_LFM_0200_IPU1_BHRY_BTRS_BP6</v>
      </c>
      <c r="E67" t="s">
        <v>50</v>
      </c>
      <c r="F67" t="s">
        <v>424</v>
      </c>
      <c r="G67" t="s">
        <v>135</v>
      </c>
      <c r="H67" t="s">
        <v>136</v>
      </c>
      <c r="I67" t="s">
        <v>137</v>
      </c>
      <c r="J67" t="s">
        <v>483</v>
      </c>
      <c r="K67" t="s">
        <v>138</v>
      </c>
      <c r="L67" t="s">
        <v>139</v>
      </c>
      <c r="M67" t="str">
        <f t="shared" si="129"/>
        <v>0200</v>
      </c>
      <c r="N67" t="s">
        <v>489</v>
      </c>
      <c r="O67" t="s">
        <v>141</v>
      </c>
      <c r="P67" t="s">
        <v>142</v>
      </c>
      <c r="Q67" t="s">
        <v>490</v>
      </c>
      <c r="R67">
        <v>61</v>
      </c>
      <c r="S67">
        <v>40</v>
      </c>
      <c r="T67">
        <v>103</v>
      </c>
      <c r="U67">
        <v>-1</v>
      </c>
      <c r="V67" t="b">
        <v>0</v>
      </c>
      <c r="W67" t="s">
        <v>289</v>
      </c>
      <c r="AE67" t="s">
        <v>135</v>
      </c>
      <c r="AF67" t="s">
        <v>274</v>
      </c>
      <c r="AR67">
        <f t="shared" ref="AR67" si="136">COUNTA(AT67:BC67)</f>
        <v>10</v>
      </c>
      <c r="AS67" t="s">
        <v>275</v>
      </c>
      <c r="AT67" t="str">
        <f t="shared" si="120"/>
        <v>SSA_GFX_HRY_E_BEGIN_TITO_SAPS_NOM_LFM_0200_IPU1_BISR_BTRS_BP6</v>
      </c>
      <c r="AU67" t="str">
        <f>$D70</f>
        <v>SSA_GFX_HRY_E_BEGIN_TITO_SAPS_NOM_LFM_0200_IPU2_BHRY_BTRS_BP3</v>
      </c>
      <c r="AV67" t="str">
        <f t="shared" si="133"/>
        <v>SSA_GFX_HRY_E_BEGIN_TITO_SAPS_NOM_LFM_0200_IPU1_BISR_BTRS_BP6</v>
      </c>
      <c r="AW67" t="str">
        <f t="shared" si="134"/>
        <v>SSA_GFX_HRY_E_BEGIN_TITO_SAPS_NOM_LFM_0200_IPU1_BISR_BTRS_BP6</v>
      </c>
      <c r="AX67" t="str">
        <f t="shared" si="135"/>
        <v>SSA_GFX_HRY_E_BEGIN_TITO_SAPS_NOM_LFM_0200_IPU1_BISR_BTRS_BP6</v>
      </c>
      <c r="AY67" t="str">
        <f t="shared" si="124"/>
        <v>SSA_GFX_HRY_E_BEGIN_TITO_SAPS_NOM_LFM_0200_IPU1_BISR_BTRS_BP6</v>
      </c>
      <c r="AZ67" t="str">
        <f t="shared" ref="AZ67:AZ68" si="137">$D68</f>
        <v>SSA_GFX_HRY_E_BEGIN_TITO_SAPS_NOM_LFM_0200_IPU1_BISR_BTRS_BP6</v>
      </c>
      <c r="BA67" t="str">
        <f t="shared" ref="BA67:BA68" si="138">$D68</f>
        <v>SSA_GFX_HRY_E_BEGIN_TITO_SAPS_NOM_LFM_0200_IPU1_BISR_BTRS_BP6</v>
      </c>
      <c r="BB67" t="str">
        <f t="shared" ref="BB67:BB68" si="139">$D68</f>
        <v>SSA_GFX_HRY_E_BEGIN_TITO_SAPS_NOM_LFM_0200_IPU1_BISR_BTRS_BP6</v>
      </c>
      <c r="BC67" t="str">
        <f t="shared" ref="BC67:BC68" si="140">$D68</f>
        <v>SSA_GFX_HRY_E_BEGIN_TITO_SAPS_NOM_LFM_0200_IPU1_BISR_BTRS_BP6</v>
      </c>
    </row>
    <row r="68" spans="1:55" x14ac:dyDescent="0.25">
      <c r="A68" s="1" t="s">
        <v>58</v>
      </c>
      <c r="B68" s="1" t="s">
        <v>10</v>
      </c>
      <c r="C68" s="1" t="str">
        <f>VLOOKUP(B68,templateLookup!A:B,2,0)</f>
        <v>PrimeMbistVminSearchTestMethod</v>
      </c>
      <c r="D68" t="str">
        <f t="shared" si="118"/>
        <v>SSA_GFX_HRY_E_BEGIN_TITO_SAPS_NOM_LFM_0200_IPU1_BISR_BTRS_BP6</v>
      </c>
      <c r="E68" t="s">
        <v>50</v>
      </c>
      <c r="F68" t="s">
        <v>424</v>
      </c>
      <c r="G68" t="s">
        <v>135</v>
      </c>
      <c r="H68" t="s">
        <v>136</v>
      </c>
      <c r="I68" t="s">
        <v>137</v>
      </c>
      <c r="J68" t="s">
        <v>483</v>
      </c>
      <c r="K68" t="s">
        <v>138</v>
      </c>
      <c r="L68" t="s">
        <v>139</v>
      </c>
      <c r="M68" t="str">
        <f t="shared" si="129"/>
        <v>0200</v>
      </c>
      <c r="N68" t="s">
        <v>491</v>
      </c>
      <c r="O68" t="s">
        <v>141</v>
      </c>
      <c r="P68" t="s">
        <v>142</v>
      </c>
      <c r="Q68" t="s">
        <v>492</v>
      </c>
      <c r="R68">
        <v>61</v>
      </c>
      <c r="S68">
        <v>40</v>
      </c>
      <c r="T68">
        <v>104</v>
      </c>
      <c r="U68">
        <v>-1</v>
      </c>
      <c r="V68" t="b">
        <v>0</v>
      </c>
      <c r="W68" t="s">
        <v>289</v>
      </c>
      <c r="AE68" t="s">
        <v>392</v>
      </c>
      <c r="AF68" t="s">
        <v>274</v>
      </c>
      <c r="AR68">
        <f t="shared" si="130"/>
        <v>10</v>
      </c>
      <c r="AS68" t="s">
        <v>275</v>
      </c>
      <c r="AT68" t="str">
        <f t="shared" si="120"/>
        <v>SSA_GFX_RASTER_E_BEGIN_TITO_SAPS_NOM_LFM_0200_IPU1_RASTER_BTRS_BP6</v>
      </c>
      <c r="AU68" t="str">
        <f>$D70</f>
        <v>SSA_GFX_HRY_E_BEGIN_TITO_SAPS_NOM_LFM_0200_IPU2_BHRY_BTRS_BP3</v>
      </c>
      <c r="AV68" t="str">
        <f t="shared" ref="AV68:AX68" si="141">$D70</f>
        <v>SSA_GFX_HRY_E_BEGIN_TITO_SAPS_NOM_LFM_0200_IPU2_BHRY_BTRS_BP3</v>
      </c>
      <c r="AW68" t="str">
        <f t="shared" si="141"/>
        <v>SSA_GFX_HRY_E_BEGIN_TITO_SAPS_NOM_LFM_0200_IPU2_BHRY_BTRS_BP3</v>
      </c>
      <c r="AX68" t="str">
        <f t="shared" si="141"/>
        <v>SSA_GFX_HRY_E_BEGIN_TITO_SAPS_NOM_LFM_0200_IPU2_BHRY_BTRS_BP3</v>
      </c>
      <c r="AY68" t="str">
        <f t="shared" si="124"/>
        <v>SSA_GFX_RASTER_E_BEGIN_TITO_SAPS_NOM_LFM_0200_IPU1_RASTER_BTRS_BP6</v>
      </c>
      <c r="AZ68" t="str">
        <f t="shared" si="137"/>
        <v>SSA_GFX_RASTER_E_BEGIN_TITO_SAPS_NOM_LFM_0200_IPU1_RASTER_BTRS_BP6</v>
      </c>
      <c r="BA68" t="str">
        <f t="shared" si="138"/>
        <v>SSA_GFX_RASTER_E_BEGIN_TITO_SAPS_NOM_LFM_0200_IPU1_RASTER_BTRS_BP6</v>
      </c>
      <c r="BB68" t="str">
        <f t="shared" si="139"/>
        <v>SSA_GFX_RASTER_E_BEGIN_TITO_SAPS_NOM_LFM_0200_IPU1_RASTER_BTRS_BP6</v>
      </c>
      <c r="BC68" t="str">
        <f t="shared" si="140"/>
        <v>SSA_GFX_RASTER_E_BEGIN_TITO_SAPS_NOM_LFM_0200_IPU1_RASTER_BTRS_BP6</v>
      </c>
    </row>
    <row r="69" spans="1:55" x14ac:dyDescent="0.25">
      <c r="A69" s="1" t="s">
        <v>58</v>
      </c>
      <c r="B69" s="1" t="s">
        <v>12</v>
      </c>
      <c r="C69" s="1" t="str">
        <f>VLOOKUP(B69,templateLookup!A:B,2,0)</f>
        <v>MbistRasterTC</v>
      </c>
      <c r="D69" t="str">
        <f t="shared" si="118"/>
        <v>SSA_GFX_RASTER_E_BEGIN_TITO_SAPS_NOM_LFM_0200_IPU1_RASTER_BTRS_BP6</v>
      </c>
      <c r="E69" t="s">
        <v>50</v>
      </c>
      <c r="F69" t="s">
        <v>424</v>
      </c>
      <c r="G69" t="s">
        <v>219</v>
      </c>
      <c r="H69" t="s">
        <v>136</v>
      </c>
      <c r="I69" t="s">
        <v>137</v>
      </c>
      <c r="J69" t="s">
        <v>483</v>
      </c>
      <c r="K69" t="s">
        <v>138</v>
      </c>
      <c r="L69" t="s">
        <v>139</v>
      </c>
      <c r="M69" t="str">
        <f t="shared" si="129"/>
        <v>0200</v>
      </c>
      <c r="N69" t="s">
        <v>493</v>
      </c>
      <c r="O69" t="s">
        <v>141</v>
      </c>
      <c r="P69" t="s">
        <v>142</v>
      </c>
      <c r="Q69" t="s">
        <v>283</v>
      </c>
      <c r="R69">
        <v>61</v>
      </c>
      <c r="S69">
        <v>40</v>
      </c>
      <c r="T69">
        <v>105</v>
      </c>
      <c r="U69">
        <v>1</v>
      </c>
      <c r="V69" t="b">
        <v>0</v>
      </c>
      <c r="W69" t="s">
        <v>289</v>
      </c>
      <c r="AR69">
        <f t="shared" si="130"/>
        <v>6</v>
      </c>
      <c r="AS69">
        <v>1</v>
      </c>
      <c r="AT69" t="str">
        <f t="shared" si="120"/>
        <v>SSA_GFX_HRY_E_BEGIN_TITO_SAPS_NOM_LFM_0200_IPU2_BHRY_BTRS_BP3</v>
      </c>
      <c r="AU69" t="str">
        <f t="shared" ref="AU69" si="142">$D70</f>
        <v>SSA_GFX_HRY_E_BEGIN_TITO_SAPS_NOM_LFM_0200_IPU2_BHRY_BTRS_BP3</v>
      </c>
      <c r="AV69" t="str">
        <f t="shared" ref="AV69:AV70" si="143">$D70</f>
        <v>SSA_GFX_HRY_E_BEGIN_TITO_SAPS_NOM_LFM_0200_IPU2_BHRY_BTRS_BP3</v>
      </c>
      <c r="AW69" t="str">
        <f t="shared" ref="AW69:AW70" si="144">$D70</f>
        <v>SSA_GFX_HRY_E_BEGIN_TITO_SAPS_NOM_LFM_0200_IPU2_BHRY_BTRS_BP3</v>
      </c>
      <c r="AX69" t="str">
        <f t="shared" ref="AX69:AX70" si="145">$D70</f>
        <v>SSA_GFX_HRY_E_BEGIN_TITO_SAPS_NOM_LFM_0200_IPU2_BHRY_BTRS_BP3</v>
      </c>
      <c r="AY69" t="str">
        <f t="shared" si="124"/>
        <v>SSA_GFX_HRY_E_BEGIN_TITO_SAPS_NOM_LFM_0200_IPU2_BHRY_BTRS_BP3</v>
      </c>
    </row>
    <row r="70" spans="1:55" x14ac:dyDescent="0.25">
      <c r="A70" s="1" t="s">
        <v>58</v>
      </c>
      <c r="B70" s="1" t="s">
        <v>10</v>
      </c>
      <c r="C70" s="1" t="str">
        <f>VLOOKUP(B70,templateLookup!A:B,2,0)</f>
        <v>PrimeMbistVminSearchTestMethod</v>
      </c>
      <c r="D70" t="str">
        <f t="shared" si="118"/>
        <v>SSA_GFX_HRY_E_BEGIN_TITO_SAPS_NOM_LFM_0200_IPU2_BHRY_BTRS_BP3</v>
      </c>
      <c r="E70" t="s">
        <v>50</v>
      </c>
      <c r="F70" t="s">
        <v>424</v>
      </c>
      <c r="G70" t="s">
        <v>135</v>
      </c>
      <c r="H70" t="s">
        <v>136</v>
      </c>
      <c r="I70" t="s">
        <v>137</v>
      </c>
      <c r="J70" t="s">
        <v>483</v>
      </c>
      <c r="K70" t="s">
        <v>138</v>
      </c>
      <c r="L70" t="s">
        <v>139</v>
      </c>
      <c r="M70" t="str">
        <f t="shared" si="129"/>
        <v>0200</v>
      </c>
      <c r="N70" t="s">
        <v>494</v>
      </c>
      <c r="O70" t="s">
        <v>141</v>
      </c>
      <c r="P70" t="s">
        <v>142</v>
      </c>
      <c r="Q70" t="s">
        <v>495</v>
      </c>
      <c r="R70">
        <v>61</v>
      </c>
      <c r="S70">
        <v>40</v>
      </c>
      <c r="T70">
        <v>106</v>
      </c>
      <c r="U70">
        <v>-1</v>
      </c>
      <c r="V70" t="b">
        <v>0</v>
      </c>
      <c r="W70" t="s">
        <v>289</v>
      </c>
      <c r="AE70" t="s">
        <v>135</v>
      </c>
      <c r="AF70" t="s">
        <v>274</v>
      </c>
      <c r="AR70">
        <f t="shared" ref="AR70" si="146">COUNTA(AT70:BC70)</f>
        <v>10</v>
      </c>
      <c r="AS70" t="s">
        <v>275</v>
      </c>
      <c r="AT70" t="str">
        <f t="shared" si="120"/>
        <v>SSA_GFX_HRY_E_BEGIN_TITO_SAPS_NOM_LFM_0200_IPU2_BISR_BTRS_BP3</v>
      </c>
      <c r="AU70" t="str">
        <f>$D73</f>
        <v>LSA_GFX_HRY_E_BEGIN_TITO_SAPS_NOM_LFM_0200_IPU_BUTTRESS_BHRY_BTRS_BP4</v>
      </c>
      <c r="AV70" t="str">
        <f t="shared" si="143"/>
        <v>SSA_GFX_HRY_E_BEGIN_TITO_SAPS_NOM_LFM_0200_IPU2_BISR_BTRS_BP3</v>
      </c>
      <c r="AW70" t="str">
        <f t="shared" si="144"/>
        <v>SSA_GFX_HRY_E_BEGIN_TITO_SAPS_NOM_LFM_0200_IPU2_BISR_BTRS_BP3</v>
      </c>
      <c r="AX70" t="str">
        <f t="shared" si="145"/>
        <v>SSA_GFX_HRY_E_BEGIN_TITO_SAPS_NOM_LFM_0200_IPU2_BISR_BTRS_BP3</v>
      </c>
      <c r="AY70" t="str">
        <f t="shared" si="124"/>
        <v>SSA_GFX_HRY_E_BEGIN_TITO_SAPS_NOM_LFM_0200_IPU2_BISR_BTRS_BP3</v>
      </c>
      <c r="AZ70" t="str">
        <f t="shared" ref="AZ70:AZ71" si="147">$D71</f>
        <v>SSA_GFX_HRY_E_BEGIN_TITO_SAPS_NOM_LFM_0200_IPU2_BISR_BTRS_BP3</v>
      </c>
      <c r="BA70" t="str">
        <f t="shared" ref="BA70:BA71" si="148">$D71</f>
        <v>SSA_GFX_HRY_E_BEGIN_TITO_SAPS_NOM_LFM_0200_IPU2_BISR_BTRS_BP3</v>
      </c>
      <c r="BB70" t="str">
        <f t="shared" ref="BB70:BB71" si="149">$D71</f>
        <v>SSA_GFX_HRY_E_BEGIN_TITO_SAPS_NOM_LFM_0200_IPU2_BISR_BTRS_BP3</v>
      </c>
      <c r="BC70" t="str">
        <f t="shared" ref="BC70:BC71" si="150">$D71</f>
        <v>SSA_GFX_HRY_E_BEGIN_TITO_SAPS_NOM_LFM_0200_IPU2_BISR_BTRS_BP3</v>
      </c>
    </row>
    <row r="71" spans="1:55" x14ac:dyDescent="0.25">
      <c r="A71" s="1" t="s">
        <v>58</v>
      </c>
      <c r="B71" s="1" t="s">
        <v>10</v>
      </c>
      <c r="C71" s="1" t="str">
        <f>VLOOKUP(B71,templateLookup!A:B,2,0)</f>
        <v>PrimeMbistVminSearchTestMethod</v>
      </c>
      <c r="D71" t="str">
        <f t="shared" si="118"/>
        <v>SSA_GFX_HRY_E_BEGIN_TITO_SAPS_NOM_LFM_0200_IPU2_BISR_BTRS_BP3</v>
      </c>
      <c r="E71" t="s">
        <v>50</v>
      </c>
      <c r="F71" t="s">
        <v>424</v>
      </c>
      <c r="G71" t="s">
        <v>135</v>
      </c>
      <c r="H71" t="s">
        <v>136</v>
      </c>
      <c r="I71" t="s">
        <v>137</v>
      </c>
      <c r="J71" t="s">
        <v>483</v>
      </c>
      <c r="K71" t="s">
        <v>138</v>
      </c>
      <c r="L71" t="s">
        <v>139</v>
      </c>
      <c r="M71" t="str">
        <f t="shared" si="129"/>
        <v>0200</v>
      </c>
      <c r="N71" t="s">
        <v>496</v>
      </c>
      <c r="O71" t="s">
        <v>141</v>
      </c>
      <c r="P71" t="s">
        <v>142</v>
      </c>
      <c r="Q71" t="s">
        <v>497</v>
      </c>
      <c r="R71">
        <v>61</v>
      </c>
      <c r="S71">
        <v>40</v>
      </c>
      <c r="T71">
        <v>107</v>
      </c>
      <c r="U71">
        <v>-1</v>
      </c>
      <c r="V71" s="4" t="b">
        <v>0</v>
      </c>
      <c r="W71" t="s">
        <v>289</v>
      </c>
      <c r="AE71" t="s">
        <v>392</v>
      </c>
      <c r="AF71" t="s">
        <v>274</v>
      </c>
      <c r="AR71">
        <f t="shared" si="130"/>
        <v>10</v>
      </c>
      <c r="AS71" t="s">
        <v>275</v>
      </c>
      <c r="AT71" t="str">
        <f t="shared" si="120"/>
        <v>SSA_GFX_RASTER_E_BEGIN_TITO_SAPS_NOM_LFM_0200_IPU2_RASTER_BTRS_BP3</v>
      </c>
      <c r="AU71" t="str">
        <f>$D73</f>
        <v>LSA_GFX_HRY_E_BEGIN_TITO_SAPS_NOM_LFM_0200_IPU_BUTTRESS_BHRY_BTRS_BP4</v>
      </c>
      <c r="AV71" t="str">
        <f t="shared" ref="AV71:AX71" si="151">$D73</f>
        <v>LSA_GFX_HRY_E_BEGIN_TITO_SAPS_NOM_LFM_0200_IPU_BUTTRESS_BHRY_BTRS_BP4</v>
      </c>
      <c r="AW71" t="str">
        <f t="shared" si="151"/>
        <v>LSA_GFX_HRY_E_BEGIN_TITO_SAPS_NOM_LFM_0200_IPU_BUTTRESS_BHRY_BTRS_BP4</v>
      </c>
      <c r="AX71" t="str">
        <f t="shared" si="151"/>
        <v>LSA_GFX_HRY_E_BEGIN_TITO_SAPS_NOM_LFM_0200_IPU_BUTTRESS_BHRY_BTRS_BP4</v>
      </c>
      <c r="AY71" t="str">
        <f t="shared" si="124"/>
        <v>SSA_GFX_RASTER_E_BEGIN_TITO_SAPS_NOM_LFM_0200_IPU2_RASTER_BTRS_BP3</v>
      </c>
      <c r="AZ71" t="str">
        <f t="shared" si="147"/>
        <v>SSA_GFX_RASTER_E_BEGIN_TITO_SAPS_NOM_LFM_0200_IPU2_RASTER_BTRS_BP3</v>
      </c>
      <c r="BA71" t="str">
        <f t="shared" si="148"/>
        <v>SSA_GFX_RASTER_E_BEGIN_TITO_SAPS_NOM_LFM_0200_IPU2_RASTER_BTRS_BP3</v>
      </c>
      <c r="BB71" t="str">
        <f t="shared" si="149"/>
        <v>SSA_GFX_RASTER_E_BEGIN_TITO_SAPS_NOM_LFM_0200_IPU2_RASTER_BTRS_BP3</v>
      </c>
      <c r="BC71" t="str">
        <f t="shared" si="150"/>
        <v>SSA_GFX_RASTER_E_BEGIN_TITO_SAPS_NOM_LFM_0200_IPU2_RASTER_BTRS_BP3</v>
      </c>
    </row>
    <row r="72" spans="1:55" x14ac:dyDescent="0.25">
      <c r="A72" s="1" t="s">
        <v>58</v>
      </c>
      <c r="B72" s="1" t="s">
        <v>12</v>
      </c>
      <c r="C72" s="1" t="str">
        <f>VLOOKUP(B72,templateLookup!A:B,2,0)</f>
        <v>MbistRasterTC</v>
      </c>
      <c r="D72" t="str">
        <f t="shared" si="118"/>
        <v>SSA_GFX_RASTER_E_BEGIN_TITO_SAPS_NOM_LFM_0200_IPU2_RASTER_BTRS_BP3</v>
      </c>
      <c r="E72" t="s">
        <v>50</v>
      </c>
      <c r="F72" t="s">
        <v>424</v>
      </c>
      <c r="G72" t="s">
        <v>219</v>
      </c>
      <c r="H72" t="s">
        <v>136</v>
      </c>
      <c r="I72" t="s">
        <v>137</v>
      </c>
      <c r="J72" t="s">
        <v>483</v>
      </c>
      <c r="K72" t="s">
        <v>138</v>
      </c>
      <c r="L72" t="s">
        <v>139</v>
      </c>
      <c r="M72" t="str">
        <f t="shared" si="129"/>
        <v>0200</v>
      </c>
      <c r="N72" t="s">
        <v>498</v>
      </c>
      <c r="O72" t="s">
        <v>141</v>
      </c>
      <c r="P72" t="s">
        <v>142</v>
      </c>
      <c r="Q72" t="s">
        <v>283</v>
      </c>
      <c r="R72">
        <v>61</v>
      </c>
      <c r="S72">
        <v>40</v>
      </c>
      <c r="T72">
        <v>108</v>
      </c>
      <c r="U72">
        <v>1</v>
      </c>
      <c r="V72" t="b">
        <v>0</v>
      </c>
      <c r="W72" t="s">
        <v>289</v>
      </c>
      <c r="AR72">
        <f t="shared" si="130"/>
        <v>6</v>
      </c>
      <c r="AS72">
        <v>1</v>
      </c>
      <c r="AT72" t="str">
        <f t="shared" si="120"/>
        <v>LSA_GFX_HRY_E_BEGIN_TITO_SAPS_NOM_LFM_0200_IPU_BUTTRESS_BHRY_BTRS_BP4</v>
      </c>
      <c r="AU72" t="str">
        <f t="shared" ref="AU72" si="152">$D73</f>
        <v>LSA_GFX_HRY_E_BEGIN_TITO_SAPS_NOM_LFM_0200_IPU_BUTTRESS_BHRY_BTRS_BP4</v>
      </c>
      <c r="AV72" t="str">
        <f t="shared" ref="AV72:AV73" si="153">$D73</f>
        <v>LSA_GFX_HRY_E_BEGIN_TITO_SAPS_NOM_LFM_0200_IPU_BUTTRESS_BHRY_BTRS_BP4</v>
      </c>
      <c r="AW72" t="str">
        <f t="shared" ref="AW72:AW73" si="154">$D73</f>
        <v>LSA_GFX_HRY_E_BEGIN_TITO_SAPS_NOM_LFM_0200_IPU_BUTTRESS_BHRY_BTRS_BP4</v>
      </c>
      <c r="AX72" t="str">
        <f t="shared" ref="AX72:AX73" si="155">$D73</f>
        <v>LSA_GFX_HRY_E_BEGIN_TITO_SAPS_NOM_LFM_0200_IPU_BUTTRESS_BHRY_BTRS_BP4</v>
      </c>
      <c r="AY72" t="str">
        <f t="shared" si="124"/>
        <v>LSA_GFX_HRY_E_BEGIN_TITO_SAPS_NOM_LFM_0200_IPU_BUTTRESS_BHRY_BTRS_BP4</v>
      </c>
    </row>
    <row r="73" spans="1:55" x14ac:dyDescent="0.25">
      <c r="A73" s="1" t="s">
        <v>58</v>
      </c>
      <c r="B73" s="1" t="s">
        <v>10</v>
      </c>
      <c r="C73" s="1" t="str">
        <f>VLOOKUP(B73,templateLookup!A:B,2,0)</f>
        <v>PrimeMbistVminSearchTestMethod</v>
      </c>
      <c r="D73" t="str">
        <f t="shared" si="118"/>
        <v>LSA_GFX_HRY_E_BEGIN_TITO_SAPS_NOM_LFM_0200_IPU_BUTTRESS_BHRY_BTRS_BP4</v>
      </c>
      <c r="E73" t="s">
        <v>51</v>
      </c>
      <c r="F73" t="s">
        <v>424</v>
      </c>
      <c r="G73" t="s">
        <v>135</v>
      </c>
      <c r="H73" t="s">
        <v>136</v>
      </c>
      <c r="I73" t="s">
        <v>137</v>
      </c>
      <c r="J73" t="s">
        <v>483</v>
      </c>
      <c r="K73" t="s">
        <v>138</v>
      </c>
      <c r="L73" t="s">
        <v>139</v>
      </c>
      <c r="M73" t="str">
        <f t="shared" si="129"/>
        <v>0200</v>
      </c>
      <c r="N73" t="s">
        <v>499</v>
      </c>
      <c r="O73" t="s">
        <v>141</v>
      </c>
      <c r="P73" t="s">
        <v>142</v>
      </c>
      <c r="Q73" t="s">
        <v>500</v>
      </c>
      <c r="R73">
        <v>21</v>
      </c>
      <c r="S73">
        <v>40</v>
      </c>
      <c r="T73">
        <v>109</v>
      </c>
      <c r="U73">
        <v>-1</v>
      </c>
      <c r="V73" t="b">
        <v>0</v>
      </c>
      <c r="W73" t="s">
        <v>289</v>
      </c>
      <c r="AE73" t="s">
        <v>135</v>
      </c>
      <c r="AF73" t="s">
        <v>274</v>
      </c>
      <c r="AR73">
        <f>COUNTA(AT73:BC73)</f>
        <v>10</v>
      </c>
      <c r="AS73" t="s">
        <v>275</v>
      </c>
      <c r="AT73" t="str">
        <f t="shared" si="120"/>
        <v>LSA_GFX_HRY_E_BEGIN_TITO_SAPS_NOM_LFM_0200_IPU_BUTTRESS_BISR_BTRS_BP4</v>
      </c>
      <c r="AU73" t="str">
        <f>$D76</f>
        <v>LSA_GFX_HRY_E_BEGIN_TITO_SAPS_NOM_LFM_0200_IPU0_BHRY_BTRS_BP5</v>
      </c>
      <c r="AV73" t="str">
        <f t="shared" si="153"/>
        <v>LSA_GFX_HRY_E_BEGIN_TITO_SAPS_NOM_LFM_0200_IPU_BUTTRESS_BISR_BTRS_BP4</v>
      </c>
      <c r="AW73" t="str">
        <f t="shared" si="154"/>
        <v>LSA_GFX_HRY_E_BEGIN_TITO_SAPS_NOM_LFM_0200_IPU_BUTTRESS_BISR_BTRS_BP4</v>
      </c>
      <c r="AX73" t="str">
        <f t="shared" si="155"/>
        <v>LSA_GFX_HRY_E_BEGIN_TITO_SAPS_NOM_LFM_0200_IPU_BUTTRESS_BISR_BTRS_BP4</v>
      </c>
      <c r="AY73" t="str">
        <f t="shared" si="124"/>
        <v>LSA_GFX_HRY_E_BEGIN_TITO_SAPS_NOM_LFM_0200_IPU_BUTTRESS_BISR_BTRS_BP4</v>
      </c>
      <c r="AZ73" t="str">
        <f t="shared" ref="AZ73:AZ74" si="156">$D74</f>
        <v>LSA_GFX_HRY_E_BEGIN_TITO_SAPS_NOM_LFM_0200_IPU_BUTTRESS_BISR_BTRS_BP4</v>
      </c>
      <c r="BA73" t="str">
        <f t="shared" ref="BA73:BA74" si="157">$D74</f>
        <v>LSA_GFX_HRY_E_BEGIN_TITO_SAPS_NOM_LFM_0200_IPU_BUTTRESS_BISR_BTRS_BP4</v>
      </c>
      <c r="BB73" t="str">
        <f t="shared" ref="BB73:BB74" si="158">$D74</f>
        <v>LSA_GFX_HRY_E_BEGIN_TITO_SAPS_NOM_LFM_0200_IPU_BUTTRESS_BISR_BTRS_BP4</v>
      </c>
      <c r="BC73" t="str">
        <f t="shared" ref="BC73:BC74" si="159">$D74</f>
        <v>LSA_GFX_HRY_E_BEGIN_TITO_SAPS_NOM_LFM_0200_IPU_BUTTRESS_BISR_BTRS_BP4</v>
      </c>
    </row>
    <row r="74" spans="1:55" x14ac:dyDescent="0.25">
      <c r="A74" s="1" t="s">
        <v>58</v>
      </c>
      <c r="B74" s="1" t="s">
        <v>10</v>
      </c>
      <c r="C74" s="1" t="str">
        <f>VLOOKUP(B74,templateLookup!A:B,2,0)</f>
        <v>PrimeMbistVminSearchTestMethod</v>
      </c>
      <c r="D74" t="str">
        <f t="shared" si="118"/>
        <v>LSA_GFX_HRY_E_BEGIN_TITO_SAPS_NOM_LFM_0200_IPU_BUTTRESS_BISR_BTRS_BP4</v>
      </c>
      <c r="E74" t="s">
        <v>51</v>
      </c>
      <c r="F74" t="s">
        <v>424</v>
      </c>
      <c r="G74" t="s">
        <v>135</v>
      </c>
      <c r="H74" t="s">
        <v>136</v>
      </c>
      <c r="I74" t="s">
        <v>137</v>
      </c>
      <c r="J74" t="s">
        <v>483</v>
      </c>
      <c r="K74" t="s">
        <v>138</v>
      </c>
      <c r="L74" t="s">
        <v>139</v>
      </c>
      <c r="M74" t="str">
        <f t="shared" si="129"/>
        <v>0200</v>
      </c>
      <c r="N74" t="s">
        <v>501</v>
      </c>
      <c r="O74" t="s">
        <v>141</v>
      </c>
      <c r="P74" t="s">
        <v>142</v>
      </c>
      <c r="Q74" t="s">
        <v>502</v>
      </c>
      <c r="R74">
        <v>21</v>
      </c>
      <c r="S74">
        <v>40</v>
      </c>
      <c r="T74">
        <v>110</v>
      </c>
      <c r="U74">
        <v>-1</v>
      </c>
      <c r="V74" t="b">
        <v>0</v>
      </c>
      <c r="W74" t="s">
        <v>289</v>
      </c>
      <c r="AE74" t="s">
        <v>392</v>
      </c>
      <c r="AF74" t="s">
        <v>274</v>
      </c>
      <c r="AR74">
        <f>COUNTA(AT74:BC74)</f>
        <v>10</v>
      </c>
      <c r="AS74" t="s">
        <v>275</v>
      </c>
      <c r="AT74" t="str">
        <f t="shared" si="120"/>
        <v>LSA_GFX_RASTER_E_BEGIN_TITO_SAPS_NOM_LFM_0200_IPU_BUTTRESS_RASTER_BTRS_BP4</v>
      </c>
      <c r="AU74" t="str">
        <f>$D76</f>
        <v>LSA_GFX_HRY_E_BEGIN_TITO_SAPS_NOM_LFM_0200_IPU0_BHRY_BTRS_BP5</v>
      </c>
      <c r="AV74" t="str">
        <f t="shared" ref="AV74:AX74" si="160">$D76</f>
        <v>LSA_GFX_HRY_E_BEGIN_TITO_SAPS_NOM_LFM_0200_IPU0_BHRY_BTRS_BP5</v>
      </c>
      <c r="AW74" t="str">
        <f t="shared" si="160"/>
        <v>LSA_GFX_HRY_E_BEGIN_TITO_SAPS_NOM_LFM_0200_IPU0_BHRY_BTRS_BP5</v>
      </c>
      <c r="AX74" t="str">
        <f t="shared" si="160"/>
        <v>LSA_GFX_HRY_E_BEGIN_TITO_SAPS_NOM_LFM_0200_IPU0_BHRY_BTRS_BP5</v>
      </c>
      <c r="AY74" t="str">
        <f t="shared" si="124"/>
        <v>LSA_GFX_RASTER_E_BEGIN_TITO_SAPS_NOM_LFM_0200_IPU_BUTTRESS_RASTER_BTRS_BP4</v>
      </c>
      <c r="AZ74" t="str">
        <f t="shared" si="156"/>
        <v>LSA_GFX_RASTER_E_BEGIN_TITO_SAPS_NOM_LFM_0200_IPU_BUTTRESS_RASTER_BTRS_BP4</v>
      </c>
      <c r="BA74" t="str">
        <f t="shared" si="157"/>
        <v>LSA_GFX_RASTER_E_BEGIN_TITO_SAPS_NOM_LFM_0200_IPU_BUTTRESS_RASTER_BTRS_BP4</v>
      </c>
      <c r="BB74" t="str">
        <f t="shared" si="158"/>
        <v>LSA_GFX_RASTER_E_BEGIN_TITO_SAPS_NOM_LFM_0200_IPU_BUTTRESS_RASTER_BTRS_BP4</v>
      </c>
      <c r="BC74" t="str">
        <f t="shared" si="159"/>
        <v>LSA_GFX_RASTER_E_BEGIN_TITO_SAPS_NOM_LFM_0200_IPU_BUTTRESS_RASTER_BTRS_BP4</v>
      </c>
    </row>
    <row r="75" spans="1:55" x14ac:dyDescent="0.25">
      <c r="A75" s="1" t="s">
        <v>58</v>
      </c>
      <c r="B75" s="1" t="s">
        <v>12</v>
      </c>
      <c r="C75" s="1" t="str">
        <f>VLOOKUP(B75,templateLookup!A:B,2,0)</f>
        <v>MbistRasterTC</v>
      </c>
      <c r="D75" t="str">
        <f t="shared" si="118"/>
        <v>LSA_GFX_RASTER_E_BEGIN_TITO_SAPS_NOM_LFM_0200_IPU_BUTTRESS_RASTER_BTRS_BP4</v>
      </c>
      <c r="E75" t="s">
        <v>51</v>
      </c>
      <c r="F75" t="s">
        <v>424</v>
      </c>
      <c r="G75" t="s">
        <v>219</v>
      </c>
      <c r="H75" t="s">
        <v>136</v>
      </c>
      <c r="I75" t="s">
        <v>137</v>
      </c>
      <c r="J75" t="s">
        <v>483</v>
      </c>
      <c r="K75" t="s">
        <v>138</v>
      </c>
      <c r="L75" t="s">
        <v>139</v>
      </c>
      <c r="M75" t="str">
        <f t="shared" si="129"/>
        <v>0200</v>
      </c>
      <c r="N75" t="s">
        <v>503</v>
      </c>
      <c r="O75" t="s">
        <v>141</v>
      </c>
      <c r="P75" t="s">
        <v>142</v>
      </c>
      <c r="Q75" t="s">
        <v>283</v>
      </c>
      <c r="R75">
        <v>21</v>
      </c>
      <c r="S75">
        <v>40</v>
      </c>
      <c r="T75">
        <v>111</v>
      </c>
      <c r="U75">
        <v>1</v>
      </c>
      <c r="V75" t="b">
        <v>0</v>
      </c>
      <c r="W75" t="s">
        <v>289</v>
      </c>
      <c r="AR75">
        <f t="shared" ref="AR75:AR84" si="161">COUNTA(AT75:BC75)</f>
        <v>6</v>
      </c>
      <c r="AS75">
        <v>1</v>
      </c>
      <c r="AT75" t="str">
        <f t="shared" si="120"/>
        <v>LSA_GFX_HRY_E_BEGIN_TITO_SAPS_NOM_LFM_0200_IPU0_BHRY_BTRS_BP5</v>
      </c>
      <c r="AU75" t="str">
        <f t="shared" ref="AU75" si="162">$D76</f>
        <v>LSA_GFX_HRY_E_BEGIN_TITO_SAPS_NOM_LFM_0200_IPU0_BHRY_BTRS_BP5</v>
      </c>
      <c r="AV75" t="str">
        <f t="shared" ref="AV75:AV76" si="163">$D76</f>
        <v>LSA_GFX_HRY_E_BEGIN_TITO_SAPS_NOM_LFM_0200_IPU0_BHRY_BTRS_BP5</v>
      </c>
      <c r="AW75" t="str">
        <f t="shared" ref="AW75:AW76" si="164">$D76</f>
        <v>LSA_GFX_HRY_E_BEGIN_TITO_SAPS_NOM_LFM_0200_IPU0_BHRY_BTRS_BP5</v>
      </c>
      <c r="AX75" t="str">
        <f t="shared" ref="AX75:AX76" si="165">$D76</f>
        <v>LSA_GFX_HRY_E_BEGIN_TITO_SAPS_NOM_LFM_0200_IPU0_BHRY_BTRS_BP5</v>
      </c>
      <c r="AY75" t="str">
        <f t="shared" si="124"/>
        <v>LSA_GFX_HRY_E_BEGIN_TITO_SAPS_NOM_LFM_0200_IPU0_BHRY_BTRS_BP5</v>
      </c>
    </row>
    <row r="76" spans="1:55" x14ac:dyDescent="0.25">
      <c r="A76" s="1" t="s">
        <v>58</v>
      </c>
      <c r="B76" s="1" t="s">
        <v>10</v>
      </c>
      <c r="C76" s="1" t="str">
        <f>VLOOKUP(B76,templateLookup!A:B,2,0)</f>
        <v>PrimeMbistVminSearchTestMethod</v>
      </c>
      <c r="D76" t="str">
        <f t="shared" si="118"/>
        <v>LSA_GFX_HRY_E_BEGIN_TITO_SAPS_NOM_LFM_0200_IPU0_BHRY_BTRS_BP5</v>
      </c>
      <c r="E76" t="s">
        <v>51</v>
      </c>
      <c r="F76" t="s">
        <v>424</v>
      </c>
      <c r="G76" t="s">
        <v>135</v>
      </c>
      <c r="H76" t="s">
        <v>136</v>
      </c>
      <c r="I76" t="s">
        <v>137</v>
      </c>
      <c r="J76" t="s">
        <v>483</v>
      </c>
      <c r="K76" t="s">
        <v>138</v>
      </c>
      <c r="L76" t="s">
        <v>139</v>
      </c>
      <c r="M76" t="str">
        <f t="shared" si="129"/>
        <v>0200</v>
      </c>
      <c r="N76" t="s">
        <v>484</v>
      </c>
      <c r="O76" t="s">
        <v>141</v>
      </c>
      <c r="P76" t="s">
        <v>142</v>
      </c>
      <c r="Q76" t="s">
        <v>504</v>
      </c>
      <c r="R76">
        <v>21</v>
      </c>
      <c r="S76">
        <v>40</v>
      </c>
      <c r="T76">
        <v>112</v>
      </c>
      <c r="U76">
        <v>-1</v>
      </c>
      <c r="V76" s="4" t="b">
        <v>0</v>
      </c>
      <c r="W76" t="s">
        <v>289</v>
      </c>
      <c r="AE76" t="s">
        <v>135</v>
      </c>
      <c r="AF76" t="s">
        <v>274</v>
      </c>
      <c r="AR76">
        <f t="shared" ref="AR76" si="166">COUNTA(AT76:BC76)</f>
        <v>10</v>
      </c>
      <c r="AS76" t="s">
        <v>275</v>
      </c>
      <c r="AT76" t="str">
        <f t="shared" si="120"/>
        <v>LSA_GFX_HRY_E_BEGIN_TITO_SAPS_NOM_LFM_0200_IPU0_BISR_BTRS_BP5</v>
      </c>
      <c r="AU76" t="str">
        <f>$D79</f>
        <v>LSA_GFX_HRY_E_BEGIN_TITO_SAPS_NOM_LFM_0200_IPU1_BHRY_BTRS_BP6</v>
      </c>
      <c r="AV76" t="str">
        <f t="shared" si="163"/>
        <v>LSA_GFX_HRY_E_BEGIN_TITO_SAPS_NOM_LFM_0200_IPU0_BISR_BTRS_BP5</v>
      </c>
      <c r="AW76" t="str">
        <f t="shared" si="164"/>
        <v>LSA_GFX_HRY_E_BEGIN_TITO_SAPS_NOM_LFM_0200_IPU0_BISR_BTRS_BP5</v>
      </c>
      <c r="AX76" t="str">
        <f t="shared" si="165"/>
        <v>LSA_GFX_HRY_E_BEGIN_TITO_SAPS_NOM_LFM_0200_IPU0_BISR_BTRS_BP5</v>
      </c>
      <c r="AY76" t="str">
        <f t="shared" si="124"/>
        <v>LSA_GFX_HRY_E_BEGIN_TITO_SAPS_NOM_LFM_0200_IPU0_BISR_BTRS_BP5</v>
      </c>
      <c r="AZ76" t="str">
        <f t="shared" ref="AZ76:AZ77" si="167">$D77</f>
        <v>LSA_GFX_HRY_E_BEGIN_TITO_SAPS_NOM_LFM_0200_IPU0_BISR_BTRS_BP5</v>
      </c>
      <c r="BA76" t="str">
        <f t="shared" ref="BA76:BA77" si="168">$D77</f>
        <v>LSA_GFX_HRY_E_BEGIN_TITO_SAPS_NOM_LFM_0200_IPU0_BISR_BTRS_BP5</v>
      </c>
      <c r="BB76" t="str">
        <f t="shared" ref="BB76:BB77" si="169">$D77</f>
        <v>LSA_GFX_HRY_E_BEGIN_TITO_SAPS_NOM_LFM_0200_IPU0_BISR_BTRS_BP5</v>
      </c>
      <c r="BC76" t="str">
        <f t="shared" ref="BC76:BC77" si="170">$D77</f>
        <v>LSA_GFX_HRY_E_BEGIN_TITO_SAPS_NOM_LFM_0200_IPU0_BISR_BTRS_BP5</v>
      </c>
    </row>
    <row r="77" spans="1:55" x14ac:dyDescent="0.25">
      <c r="A77" s="1" t="s">
        <v>58</v>
      </c>
      <c r="B77" s="1" t="s">
        <v>10</v>
      </c>
      <c r="C77" s="1" t="str">
        <f>VLOOKUP(B77,templateLookup!A:B,2,0)</f>
        <v>PrimeMbistVminSearchTestMethod</v>
      </c>
      <c r="D77" t="str">
        <f t="shared" si="118"/>
        <v>LSA_GFX_HRY_E_BEGIN_TITO_SAPS_NOM_LFM_0200_IPU0_BISR_BTRS_BP5</v>
      </c>
      <c r="E77" t="s">
        <v>51</v>
      </c>
      <c r="F77" t="s">
        <v>424</v>
      </c>
      <c r="G77" t="s">
        <v>135</v>
      </c>
      <c r="H77" t="s">
        <v>136</v>
      </c>
      <c r="I77" t="s">
        <v>137</v>
      </c>
      <c r="J77" t="s">
        <v>483</v>
      </c>
      <c r="K77" t="s">
        <v>138</v>
      </c>
      <c r="L77" t="s">
        <v>139</v>
      </c>
      <c r="M77" t="str">
        <f t="shared" si="129"/>
        <v>0200</v>
      </c>
      <c r="N77" t="s">
        <v>486</v>
      </c>
      <c r="O77" t="s">
        <v>141</v>
      </c>
      <c r="P77" t="s">
        <v>142</v>
      </c>
      <c r="Q77" t="s">
        <v>505</v>
      </c>
      <c r="R77">
        <v>21</v>
      </c>
      <c r="S77">
        <v>40</v>
      </c>
      <c r="T77">
        <v>113</v>
      </c>
      <c r="U77">
        <v>-1</v>
      </c>
      <c r="V77" t="b">
        <v>0</v>
      </c>
      <c r="W77" t="s">
        <v>289</v>
      </c>
      <c r="AE77" t="s">
        <v>392</v>
      </c>
      <c r="AF77" t="s">
        <v>274</v>
      </c>
      <c r="AR77">
        <f t="shared" si="161"/>
        <v>10</v>
      </c>
      <c r="AS77" t="s">
        <v>275</v>
      </c>
      <c r="AT77" t="str">
        <f t="shared" si="120"/>
        <v>LSA_GFX_RASTER_E_BEGIN_TITO_SAPS_NOM_LFM_0200_IPU0_RASTER_BTRS_BP5</v>
      </c>
      <c r="AU77" t="str">
        <f>$D79</f>
        <v>LSA_GFX_HRY_E_BEGIN_TITO_SAPS_NOM_LFM_0200_IPU1_BHRY_BTRS_BP6</v>
      </c>
      <c r="AV77" t="str">
        <f t="shared" ref="AV77:AX77" si="171">$D79</f>
        <v>LSA_GFX_HRY_E_BEGIN_TITO_SAPS_NOM_LFM_0200_IPU1_BHRY_BTRS_BP6</v>
      </c>
      <c r="AW77" t="str">
        <f t="shared" si="171"/>
        <v>LSA_GFX_HRY_E_BEGIN_TITO_SAPS_NOM_LFM_0200_IPU1_BHRY_BTRS_BP6</v>
      </c>
      <c r="AX77" t="str">
        <f t="shared" si="171"/>
        <v>LSA_GFX_HRY_E_BEGIN_TITO_SAPS_NOM_LFM_0200_IPU1_BHRY_BTRS_BP6</v>
      </c>
      <c r="AY77" t="str">
        <f t="shared" si="124"/>
        <v>LSA_GFX_RASTER_E_BEGIN_TITO_SAPS_NOM_LFM_0200_IPU0_RASTER_BTRS_BP5</v>
      </c>
      <c r="AZ77" t="str">
        <f t="shared" si="167"/>
        <v>LSA_GFX_RASTER_E_BEGIN_TITO_SAPS_NOM_LFM_0200_IPU0_RASTER_BTRS_BP5</v>
      </c>
      <c r="BA77" t="str">
        <f t="shared" si="168"/>
        <v>LSA_GFX_RASTER_E_BEGIN_TITO_SAPS_NOM_LFM_0200_IPU0_RASTER_BTRS_BP5</v>
      </c>
      <c r="BB77" t="str">
        <f t="shared" si="169"/>
        <v>LSA_GFX_RASTER_E_BEGIN_TITO_SAPS_NOM_LFM_0200_IPU0_RASTER_BTRS_BP5</v>
      </c>
      <c r="BC77" t="str">
        <f t="shared" si="170"/>
        <v>LSA_GFX_RASTER_E_BEGIN_TITO_SAPS_NOM_LFM_0200_IPU0_RASTER_BTRS_BP5</v>
      </c>
    </row>
    <row r="78" spans="1:55" x14ac:dyDescent="0.25">
      <c r="A78" s="1" t="s">
        <v>58</v>
      </c>
      <c r="B78" s="1" t="s">
        <v>12</v>
      </c>
      <c r="C78" s="1" t="str">
        <f>VLOOKUP(B78,templateLookup!A:B,2,0)</f>
        <v>MbistRasterTC</v>
      </c>
      <c r="D78" t="str">
        <f t="shared" si="118"/>
        <v>LSA_GFX_RASTER_E_BEGIN_TITO_SAPS_NOM_LFM_0200_IPU0_RASTER_BTRS_BP5</v>
      </c>
      <c r="E78" t="s">
        <v>51</v>
      </c>
      <c r="F78" t="s">
        <v>424</v>
      </c>
      <c r="G78" t="s">
        <v>219</v>
      </c>
      <c r="H78" t="s">
        <v>136</v>
      </c>
      <c r="I78" t="s">
        <v>137</v>
      </c>
      <c r="J78" t="s">
        <v>483</v>
      </c>
      <c r="K78" t="s">
        <v>138</v>
      </c>
      <c r="L78" t="s">
        <v>139</v>
      </c>
      <c r="M78" t="str">
        <f t="shared" si="129"/>
        <v>0200</v>
      </c>
      <c r="N78" t="s">
        <v>488</v>
      </c>
      <c r="O78" t="s">
        <v>141</v>
      </c>
      <c r="P78" t="s">
        <v>142</v>
      </c>
      <c r="Q78" t="s">
        <v>283</v>
      </c>
      <c r="R78">
        <v>21</v>
      </c>
      <c r="S78">
        <v>40</v>
      </c>
      <c r="T78">
        <v>114</v>
      </c>
      <c r="U78">
        <v>1</v>
      </c>
      <c r="V78" t="b">
        <v>0</v>
      </c>
      <c r="W78" t="s">
        <v>289</v>
      </c>
      <c r="AR78">
        <f t="shared" si="161"/>
        <v>6</v>
      </c>
      <c r="AS78">
        <v>1</v>
      </c>
      <c r="AT78" t="str">
        <f t="shared" si="120"/>
        <v>LSA_GFX_HRY_E_BEGIN_TITO_SAPS_NOM_LFM_0200_IPU1_BHRY_BTRS_BP6</v>
      </c>
      <c r="AU78" t="str">
        <f t="shared" ref="AU78" si="172">$D79</f>
        <v>LSA_GFX_HRY_E_BEGIN_TITO_SAPS_NOM_LFM_0200_IPU1_BHRY_BTRS_BP6</v>
      </c>
      <c r="AV78" t="str">
        <f t="shared" ref="AV78:AV79" si="173">$D79</f>
        <v>LSA_GFX_HRY_E_BEGIN_TITO_SAPS_NOM_LFM_0200_IPU1_BHRY_BTRS_BP6</v>
      </c>
      <c r="AW78" t="str">
        <f t="shared" ref="AW78:AW79" si="174">$D79</f>
        <v>LSA_GFX_HRY_E_BEGIN_TITO_SAPS_NOM_LFM_0200_IPU1_BHRY_BTRS_BP6</v>
      </c>
      <c r="AX78" t="str">
        <f t="shared" ref="AX78:AX79" si="175">$D79</f>
        <v>LSA_GFX_HRY_E_BEGIN_TITO_SAPS_NOM_LFM_0200_IPU1_BHRY_BTRS_BP6</v>
      </c>
      <c r="AY78" t="str">
        <f t="shared" si="124"/>
        <v>LSA_GFX_HRY_E_BEGIN_TITO_SAPS_NOM_LFM_0200_IPU1_BHRY_BTRS_BP6</v>
      </c>
    </row>
    <row r="79" spans="1:55" x14ac:dyDescent="0.25">
      <c r="A79" s="1" t="s">
        <v>58</v>
      </c>
      <c r="B79" s="1" t="s">
        <v>10</v>
      </c>
      <c r="C79" s="1" t="str">
        <f>VLOOKUP(B79,templateLookup!A:B,2,0)</f>
        <v>PrimeMbistVminSearchTestMethod</v>
      </c>
      <c r="D79" t="str">
        <f t="shared" si="118"/>
        <v>LSA_GFX_HRY_E_BEGIN_TITO_SAPS_NOM_LFM_0200_IPU1_BHRY_BTRS_BP6</v>
      </c>
      <c r="E79" t="s">
        <v>51</v>
      </c>
      <c r="F79" t="s">
        <v>424</v>
      </c>
      <c r="G79" t="s">
        <v>135</v>
      </c>
      <c r="H79" t="s">
        <v>136</v>
      </c>
      <c r="I79" t="s">
        <v>137</v>
      </c>
      <c r="J79" t="s">
        <v>483</v>
      </c>
      <c r="K79" t="s">
        <v>138</v>
      </c>
      <c r="L79" t="s">
        <v>139</v>
      </c>
      <c r="M79" t="str">
        <f t="shared" si="129"/>
        <v>0200</v>
      </c>
      <c r="N79" t="s">
        <v>489</v>
      </c>
      <c r="O79" t="s">
        <v>141</v>
      </c>
      <c r="P79" t="s">
        <v>142</v>
      </c>
      <c r="Q79" t="s">
        <v>506</v>
      </c>
      <c r="R79">
        <v>21</v>
      </c>
      <c r="S79">
        <v>40</v>
      </c>
      <c r="T79">
        <v>115</v>
      </c>
      <c r="U79">
        <v>-1</v>
      </c>
      <c r="V79" s="4" t="b">
        <v>0</v>
      </c>
      <c r="W79" t="s">
        <v>289</v>
      </c>
      <c r="AE79" t="s">
        <v>135</v>
      </c>
      <c r="AF79" t="s">
        <v>274</v>
      </c>
      <c r="AR79">
        <f t="shared" ref="AR79" si="176">COUNTA(AT79:BC79)</f>
        <v>10</v>
      </c>
      <c r="AS79" t="s">
        <v>275</v>
      </c>
      <c r="AT79" t="str">
        <f t="shared" si="120"/>
        <v>LSA_GFX_HRY_E_BEGIN_TITO_SAPS_NOM_LFM_0200_IPU1_BISR_BTRS_BP6</v>
      </c>
      <c r="AU79" t="str">
        <f>$D82</f>
        <v>LSA_GFX_HRY_E_BEGIN_TITO_SAPS_NOM_LFM_0200_IPU2_BHRY_BTRS_BP3</v>
      </c>
      <c r="AV79" t="str">
        <f t="shared" si="173"/>
        <v>LSA_GFX_HRY_E_BEGIN_TITO_SAPS_NOM_LFM_0200_IPU1_BISR_BTRS_BP6</v>
      </c>
      <c r="AW79" t="str">
        <f t="shared" si="174"/>
        <v>LSA_GFX_HRY_E_BEGIN_TITO_SAPS_NOM_LFM_0200_IPU1_BISR_BTRS_BP6</v>
      </c>
      <c r="AX79" t="str">
        <f t="shared" si="175"/>
        <v>LSA_GFX_HRY_E_BEGIN_TITO_SAPS_NOM_LFM_0200_IPU1_BISR_BTRS_BP6</v>
      </c>
      <c r="AY79" t="str">
        <f t="shared" si="124"/>
        <v>LSA_GFX_HRY_E_BEGIN_TITO_SAPS_NOM_LFM_0200_IPU1_BISR_BTRS_BP6</v>
      </c>
      <c r="AZ79" t="str">
        <f t="shared" ref="AZ79:AZ80" si="177">$D80</f>
        <v>LSA_GFX_HRY_E_BEGIN_TITO_SAPS_NOM_LFM_0200_IPU1_BISR_BTRS_BP6</v>
      </c>
      <c r="BA79" t="str">
        <f t="shared" ref="BA79:BA80" si="178">$D80</f>
        <v>LSA_GFX_HRY_E_BEGIN_TITO_SAPS_NOM_LFM_0200_IPU1_BISR_BTRS_BP6</v>
      </c>
      <c r="BB79" t="str">
        <f t="shared" ref="BB79:BB80" si="179">$D80</f>
        <v>LSA_GFX_HRY_E_BEGIN_TITO_SAPS_NOM_LFM_0200_IPU1_BISR_BTRS_BP6</v>
      </c>
      <c r="BC79" t="str">
        <f t="shared" ref="BC79:BC80" si="180">$D80</f>
        <v>LSA_GFX_HRY_E_BEGIN_TITO_SAPS_NOM_LFM_0200_IPU1_BISR_BTRS_BP6</v>
      </c>
    </row>
    <row r="80" spans="1:55" x14ac:dyDescent="0.25">
      <c r="A80" s="1" t="s">
        <v>58</v>
      </c>
      <c r="B80" s="1" t="s">
        <v>10</v>
      </c>
      <c r="C80" s="1" t="str">
        <f>VLOOKUP(B80,templateLookup!A:B,2,0)</f>
        <v>PrimeMbistVminSearchTestMethod</v>
      </c>
      <c r="D80" t="str">
        <f t="shared" si="118"/>
        <v>LSA_GFX_HRY_E_BEGIN_TITO_SAPS_NOM_LFM_0200_IPU1_BISR_BTRS_BP6</v>
      </c>
      <c r="E80" t="s">
        <v>51</v>
      </c>
      <c r="F80" t="s">
        <v>424</v>
      </c>
      <c r="G80" t="s">
        <v>135</v>
      </c>
      <c r="H80" t="s">
        <v>136</v>
      </c>
      <c r="I80" t="s">
        <v>137</v>
      </c>
      <c r="J80" t="s">
        <v>483</v>
      </c>
      <c r="K80" t="s">
        <v>138</v>
      </c>
      <c r="L80" t="s">
        <v>139</v>
      </c>
      <c r="M80" t="str">
        <f t="shared" si="129"/>
        <v>0200</v>
      </c>
      <c r="N80" t="s">
        <v>491</v>
      </c>
      <c r="O80" t="s">
        <v>141</v>
      </c>
      <c r="P80" t="s">
        <v>142</v>
      </c>
      <c r="Q80" t="s">
        <v>507</v>
      </c>
      <c r="R80">
        <v>21</v>
      </c>
      <c r="S80">
        <v>40</v>
      </c>
      <c r="T80">
        <v>116</v>
      </c>
      <c r="U80">
        <v>-1</v>
      </c>
      <c r="V80" t="b">
        <v>0</v>
      </c>
      <c r="W80" t="s">
        <v>289</v>
      </c>
      <c r="AE80" t="s">
        <v>392</v>
      </c>
      <c r="AF80" t="s">
        <v>274</v>
      </c>
      <c r="AR80">
        <f t="shared" si="161"/>
        <v>10</v>
      </c>
      <c r="AS80" t="s">
        <v>275</v>
      </c>
      <c r="AT80" t="str">
        <f t="shared" si="120"/>
        <v>LSA_GFX_RASTER_E_BEGIN_TITO_SAPS_NOM_LFM_0200_IPU1_RASTER_BTRS_BP6</v>
      </c>
      <c r="AU80" t="str">
        <f>$D82</f>
        <v>LSA_GFX_HRY_E_BEGIN_TITO_SAPS_NOM_LFM_0200_IPU2_BHRY_BTRS_BP3</v>
      </c>
      <c r="AV80" t="str">
        <f t="shared" ref="AV80:AX80" si="181">$D82</f>
        <v>LSA_GFX_HRY_E_BEGIN_TITO_SAPS_NOM_LFM_0200_IPU2_BHRY_BTRS_BP3</v>
      </c>
      <c r="AW80" t="str">
        <f t="shared" si="181"/>
        <v>LSA_GFX_HRY_E_BEGIN_TITO_SAPS_NOM_LFM_0200_IPU2_BHRY_BTRS_BP3</v>
      </c>
      <c r="AX80" t="str">
        <f t="shared" si="181"/>
        <v>LSA_GFX_HRY_E_BEGIN_TITO_SAPS_NOM_LFM_0200_IPU2_BHRY_BTRS_BP3</v>
      </c>
      <c r="AY80" t="str">
        <f t="shared" si="124"/>
        <v>LSA_GFX_RASTER_E_BEGIN_TITO_SAPS_NOM_LFM_0200_IPU1_RASTER_BTRS_BP6</v>
      </c>
      <c r="AZ80" t="str">
        <f t="shared" si="177"/>
        <v>LSA_GFX_RASTER_E_BEGIN_TITO_SAPS_NOM_LFM_0200_IPU1_RASTER_BTRS_BP6</v>
      </c>
      <c r="BA80" t="str">
        <f t="shared" si="178"/>
        <v>LSA_GFX_RASTER_E_BEGIN_TITO_SAPS_NOM_LFM_0200_IPU1_RASTER_BTRS_BP6</v>
      </c>
      <c r="BB80" t="str">
        <f t="shared" si="179"/>
        <v>LSA_GFX_RASTER_E_BEGIN_TITO_SAPS_NOM_LFM_0200_IPU1_RASTER_BTRS_BP6</v>
      </c>
      <c r="BC80" t="str">
        <f t="shared" si="180"/>
        <v>LSA_GFX_RASTER_E_BEGIN_TITO_SAPS_NOM_LFM_0200_IPU1_RASTER_BTRS_BP6</v>
      </c>
    </row>
    <row r="81" spans="1:55" x14ac:dyDescent="0.25">
      <c r="A81" s="1" t="s">
        <v>58</v>
      </c>
      <c r="B81" s="1" t="s">
        <v>12</v>
      </c>
      <c r="C81" s="1" t="str">
        <f>VLOOKUP(B81,templateLookup!A:B,2,0)</f>
        <v>MbistRasterTC</v>
      </c>
      <c r="D81" t="str">
        <f t="shared" si="118"/>
        <v>LSA_GFX_RASTER_E_BEGIN_TITO_SAPS_NOM_LFM_0200_IPU1_RASTER_BTRS_BP6</v>
      </c>
      <c r="E81" t="s">
        <v>51</v>
      </c>
      <c r="F81" t="s">
        <v>424</v>
      </c>
      <c r="G81" t="s">
        <v>219</v>
      </c>
      <c r="H81" t="s">
        <v>136</v>
      </c>
      <c r="I81" t="s">
        <v>137</v>
      </c>
      <c r="J81" t="s">
        <v>483</v>
      </c>
      <c r="K81" t="s">
        <v>138</v>
      </c>
      <c r="L81" t="s">
        <v>139</v>
      </c>
      <c r="M81" t="str">
        <f t="shared" si="129"/>
        <v>0200</v>
      </c>
      <c r="N81" t="s">
        <v>493</v>
      </c>
      <c r="O81" t="s">
        <v>141</v>
      </c>
      <c r="P81" t="s">
        <v>142</v>
      </c>
      <c r="Q81" t="s">
        <v>283</v>
      </c>
      <c r="R81">
        <v>21</v>
      </c>
      <c r="S81">
        <v>40</v>
      </c>
      <c r="T81">
        <v>117</v>
      </c>
      <c r="U81">
        <v>1</v>
      </c>
      <c r="V81" t="b">
        <v>0</v>
      </c>
      <c r="W81" t="s">
        <v>289</v>
      </c>
      <c r="AR81">
        <f t="shared" si="161"/>
        <v>6</v>
      </c>
      <c r="AS81">
        <v>1</v>
      </c>
      <c r="AT81" t="str">
        <f t="shared" si="120"/>
        <v>LSA_GFX_HRY_E_BEGIN_TITO_SAPS_NOM_LFM_0200_IPU2_BHRY_BTRS_BP3</v>
      </c>
      <c r="AU81" t="str">
        <f t="shared" ref="AU81" si="182">$D82</f>
        <v>LSA_GFX_HRY_E_BEGIN_TITO_SAPS_NOM_LFM_0200_IPU2_BHRY_BTRS_BP3</v>
      </c>
      <c r="AV81" t="str">
        <f t="shared" ref="AV81:AV82" si="183">$D82</f>
        <v>LSA_GFX_HRY_E_BEGIN_TITO_SAPS_NOM_LFM_0200_IPU2_BHRY_BTRS_BP3</v>
      </c>
      <c r="AW81" t="str">
        <f t="shared" ref="AW81:AW82" si="184">$D82</f>
        <v>LSA_GFX_HRY_E_BEGIN_TITO_SAPS_NOM_LFM_0200_IPU2_BHRY_BTRS_BP3</v>
      </c>
      <c r="AX81" t="str">
        <f t="shared" ref="AX81:AX82" si="185">$D82</f>
        <v>LSA_GFX_HRY_E_BEGIN_TITO_SAPS_NOM_LFM_0200_IPU2_BHRY_BTRS_BP3</v>
      </c>
      <c r="AY81" t="str">
        <f t="shared" si="124"/>
        <v>LSA_GFX_HRY_E_BEGIN_TITO_SAPS_NOM_LFM_0200_IPU2_BHRY_BTRS_BP3</v>
      </c>
    </row>
    <row r="82" spans="1:55" x14ac:dyDescent="0.25">
      <c r="A82" s="1" t="s">
        <v>58</v>
      </c>
      <c r="B82" s="1" t="s">
        <v>10</v>
      </c>
      <c r="C82" s="1" t="str">
        <f>VLOOKUP(B82,templateLookup!A:B,2,0)</f>
        <v>PrimeMbistVminSearchTestMethod</v>
      </c>
      <c r="D82" t="str">
        <f t="shared" si="118"/>
        <v>LSA_GFX_HRY_E_BEGIN_TITO_SAPS_NOM_LFM_0200_IPU2_BHRY_BTRS_BP3</v>
      </c>
      <c r="E82" t="s">
        <v>51</v>
      </c>
      <c r="F82" t="s">
        <v>424</v>
      </c>
      <c r="G82" t="s">
        <v>135</v>
      </c>
      <c r="H82" t="s">
        <v>136</v>
      </c>
      <c r="I82" t="s">
        <v>137</v>
      </c>
      <c r="J82" t="s">
        <v>483</v>
      </c>
      <c r="K82" t="s">
        <v>138</v>
      </c>
      <c r="L82" t="s">
        <v>139</v>
      </c>
      <c r="M82" t="str">
        <f t="shared" si="129"/>
        <v>0200</v>
      </c>
      <c r="N82" t="s">
        <v>494</v>
      </c>
      <c r="O82" t="s">
        <v>141</v>
      </c>
      <c r="P82" t="s">
        <v>142</v>
      </c>
      <c r="Q82" t="s">
        <v>508</v>
      </c>
      <c r="R82">
        <v>21</v>
      </c>
      <c r="S82">
        <v>40</v>
      </c>
      <c r="T82">
        <v>118</v>
      </c>
      <c r="U82">
        <v>-1</v>
      </c>
      <c r="V82" s="4" t="b">
        <v>0</v>
      </c>
      <c r="W82" t="s">
        <v>289</v>
      </c>
      <c r="Z82" t="s">
        <v>324</v>
      </c>
      <c r="AE82" t="s">
        <v>135</v>
      </c>
      <c r="AF82" t="s">
        <v>274</v>
      </c>
      <c r="AR82">
        <f t="shared" ref="AR82" si="186">COUNTA(AT82:BC82)</f>
        <v>10</v>
      </c>
      <c r="AS82" t="s">
        <v>275</v>
      </c>
      <c r="AT82" t="str">
        <f t="shared" si="120"/>
        <v>LSA_GFX_HRY_E_BEGIN_TITO_SAPS_NOM_LFM_0200_IPU2_BISR_BTRS_BP3</v>
      </c>
      <c r="AU82">
        <v>1</v>
      </c>
      <c r="AV82" t="str">
        <f t="shared" si="183"/>
        <v>LSA_GFX_HRY_E_BEGIN_TITO_SAPS_NOM_LFM_0200_IPU2_BISR_BTRS_BP3</v>
      </c>
      <c r="AW82" t="str">
        <f t="shared" si="184"/>
        <v>LSA_GFX_HRY_E_BEGIN_TITO_SAPS_NOM_LFM_0200_IPU2_BISR_BTRS_BP3</v>
      </c>
      <c r="AX82" t="str">
        <f t="shared" si="185"/>
        <v>LSA_GFX_HRY_E_BEGIN_TITO_SAPS_NOM_LFM_0200_IPU2_BISR_BTRS_BP3</v>
      </c>
      <c r="AY82" t="str">
        <f t="shared" si="124"/>
        <v>LSA_GFX_HRY_E_BEGIN_TITO_SAPS_NOM_LFM_0200_IPU2_BISR_BTRS_BP3</v>
      </c>
      <c r="AZ82" t="str">
        <f t="shared" ref="AZ82:AZ83" si="187">$D83</f>
        <v>LSA_GFX_HRY_E_BEGIN_TITO_SAPS_NOM_LFM_0200_IPU2_BISR_BTRS_BP3</v>
      </c>
      <c r="BA82" t="str">
        <f t="shared" ref="BA82:BA83" si="188">$D83</f>
        <v>LSA_GFX_HRY_E_BEGIN_TITO_SAPS_NOM_LFM_0200_IPU2_BISR_BTRS_BP3</v>
      </c>
      <c r="BB82" t="str">
        <f t="shared" ref="BB82:BB83" si="189">$D83</f>
        <v>LSA_GFX_HRY_E_BEGIN_TITO_SAPS_NOM_LFM_0200_IPU2_BISR_BTRS_BP3</v>
      </c>
      <c r="BC82" t="str">
        <f t="shared" ref="BC82:BC83" si="190">$D83</f>
        <v>LSA_GFX_HRY_E_BEGIN_TITO_SAPS_NOM_LFM_0200_IPU2_BISR_BTRS_BP3</v>
      </c>
    </row>
    <row r="83" spans="1:55" x14ac:dyDescent="0.25">
      <c r="A83" s="1" t="s">
        <v>58</v>
      </c>
      <c r="B83" s="1" t="s">
        <v>10</v>
      </c>
      <c r="C83" s="1" t="str">
        <f>VLOOKUP(B83,templateLookup!A:B,2,0)</f>
        <v>PrimeMbistVminSearchTestMethod</v>
      </c>
      <c r="D83" t="str">
        <f t="shared" si="118"/>
        <v>LSA_GFX_HRY_E_BEGIN_TITO_SAPS_NOM_LFM_0200_IPU2_BISR_BTRS_BP3</v>
      </c>
      <c r="E83" t="s">
        <v>51</v>
      </c>
      <c r="F83" t="s">
        <v>424</v>
      </c>
      <c r="G83" t="s">
        <v>135</v>
      </c>
      <c r="H83" t="s">
        <v>136</v>
      </c>
      <c r="I83" t="s">
        <v>137</v>
      </c>
      <c r="J83" t="s">
        <v>483</v>
      </c>
      <c r="K83" t="s">
        <v>138</v>
      </c>
      <c r="L83" t="s">
        <v>139</v>
      </c>
      <c r="M83" t="str">
        <f t="shared" si="129"/>
        <v>0200</v>
      </c>
      <c r="N83" t="s">
        <v>496</v>
      </c>
      <c r="O83" t="s">
        <v>141</v>
      </c>
      <c r="P83" t="s">
        <v>142</v>
      </c>
      <c r="Q83" t="s">
        <v>509</v>
      </c>
      <c r="R83">
        <v>21</v>
      </c>
      <c r="S83">
        <v>40</v>
      </c>
      <c r="T83">
        <v>119</v>
      </c>
      <c r="U83">
        <v>-1</v>
      </c>
      <c r="V83" t="b">
        <v>0</v>
      </c>
      <c r="W83" t="s">
        <v>289</v>
      </c>
      <c r="AE83" t="s">
        <v>392</v>
      </c>
      <c r="AF83" t="s">
        <v>274</v>
      </c>
      <c r="AR83">
        <f t="shared" si="161"/>
        <v>10</v>
      </c>
      <c r="AS83" t="s">
        <v>275</v>
      </c>
      <c r="AT83" t="str">
        <f t="shared" si="120"/>
        <v>LSA_GFX_RASTER_E_BEGIN_TITO_SAPS_NOM_LFM_0200_IPU2_RASTER_BTRS_BP3</v>
      </c>
      <c r="AU83">
        <v>1</v>
      </c>
      <c r="AV83">
        <v>1</v>
      </c>
      <c r="AW83">
        <v>1</v>
      </c>
      <c r="AX83">
        <v>1</v>
      </c>
      <c r="AY83" t="str">
        <f t="shared" si="124"/>
        <v>LSA_GFX_RASTER_E_BEGIN_TITO_SAPS_NOM_LFM_0200_IPU2_RASTER_BTRS_BP3</v>
      </c>
      <c r="AZ83" t="str">
        <f t="shared" si="187"/>
        <v>LSA_GFX_RASTER_E_BEGIN_TITO_SAPS_NOM_LFM_0200_IPU2_RASTER_BTRS_BP3</v>
      </c>
      <c r="BA83" t="str">
        <f t="shared" si="188"/>
        <v>LSA_GFX_RASTER_E_BEGIN_TITO_SAPS_NOM_LFM_0200_IPU2_RASTER_BTRS_BP3</v>
      </c>
      <c r="BB83" t="str">
        <f t="shared" si="189"/>
        <v>LSA_GFX_RASTER_E_BEGIN_TITO_SAPS_NOM_LFM_0200_IPU2_RASTER_BTRS_BP3</v>
      </c>
      <c r="BC83" t="str">
        <f t="shared" si="190"/>
        <v>LSA_GFX_RASTER_E_BEGIN_TITO_SAPS_NOM_LFM_0200_IPU2_RASTER_BTRS_BP3</v>
      </c>
    </row>
    <row r="84" spans="1:55" x14ac:dyDescent="0.25">
      <c r="A84" s="1" t="s">
        <v>58</v>
      </c>
      <c r="B84" s="1" t="s">
        <v>12</v>
      </c>
      <c r="C84" s="1" t="str">
        <f>VLOOKUP(B84,templateLookup!A:B,2,0)</f>
        <v>MbistRasterTC</v>
      </c>
      <c r="D84" t="str">
        <f t="shared" si="118"/>
        <v>LSA_GFX_RASTER_E_BEGIN_TITO_SAPS_NOM_LFM_0200_IPU2_RASTER_BTRS_BP3</v>
      </c>
      <c r="E84" t="s">
        <v>51</v>
      </c>
      <c r="F84" t="s">
        <v>424</v>
      </c>
      <c r="G84" t="s">
        <v>219</v>
      </c>
      <c r="H84" t="s">
        <v>136</v>
      </c>
      <c r="I84" t="s">
        <v>137</v>
      </c>
      <c r="J84" t="s">
        <v>483</v>
      </c>
      <c r="K84" t="s">
        <v>138</v>
      </c>
      <c r="L84" t="s">
        <v>139</v>
      </c>
      <c r="M84" t="str">
        <f t="shared" si="129"/>
        <v>0200</v>
      </c>
      <c r="N84" t="s">
        <v>498</v>
      </c>
      <c r="O84" t="s">
        <v>141</v>
      </c>
      <c r="P84" t="s">
        <v>142</v>
      </c>
      <c r="Q84" t="s">
        <v>283</v>
      </c>
      <c r="R84">
        <v>21</v>
      </c>
      <c r="S84">
        <v>40</v>
      </c>
      <c r="T84">
        <v>120</v>
      </c>
      <c r="U84">
        <v>1</v>
      </c>
      <c r="V84" t="b">
        <v>0</v>
      </c>
      <c r="W84" t="s">
        <v>289</v>
      </c>
      <c r="AR84">
        <f t="shared" si="161"/>
        <v>6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</row>
    <row r="85" spans="1:55" x14ac:dyDescent="0.25">
      <c r="A85" s="38" t="s">
        <v>58</v>
      </c>
      <c r="B85" s="38" t="s">
        <v>6</v>
      </c>
      <c r="C85" s="38" t="str">
        <f>VLOOKUP(B85,templateLookup!A:B,2,0)</f>
        <v>COMPOSITE</v>
      </c>
      <c r="D85" s="22"/>
      <c r="V85" s="4"/>
    </row>
    <row r="86" spans="1:55" x14ac:dyDescent="0.25">
      <c r="A86" s="21" t="s">
        <v>58</v>
      </c>
      <c r="B86" s="21" t="s">
        <v>5</v>
      </c>
      <c r="C86" s="21" t="str">
        <f>VLOOKUP(B86,templateLookup!A:B,2,0)</f>
        <v>COMPOSITE</v>
      </c>
      <c r="D86" s="22" t="s">
        <v>510</v>
      </c>
      <c r="F86" t="s">
        <v>424</v>
      </c>
      <c r="AR86">
        <f t="shared" ref="AR86:AR90" si="191">COUNTA(AT86:BC86)</f>
        <v>2</v>
      </c>
      <c r="AS86">
        <v>1</v>
      </c>
      <c r="AT86" t="str">
        <f>D92</f>
        <v>POST_REPAIR_IPU</v>
      </c>
      <c r="AU86" t="str">
        <f>D92</f>
        <v>POST_REPAIR_IPU</v>
      </c>
    </row>
    <row r="87" spans="1:55" x14ac:dyDescent="0.25">
      <c r="A87" s="2" t="s">
        <v>58</v>
      </c>
      <c r="B87" s="2" t="s">
        <v>41</v>
      </c>
      <c r="C87" s="2" t="str">
        <f>VLOOKUP(B87,templateLookup!A:B,2,0)</f>
        <v>iCScreenTest</v>
      </c>
      <c r="D87" t="str">
        <f t="shared" ref="D87:D90" si="192">E87&amp;"_"&amp;F87&amp;"_"&amp;G87&amp;"_"&amp;H87&amp;"_"&amp;A87&amp;"_"&amp;I87&amp;"_"&amp;J87&amp;"_"&amp;K87&amp;"_"&amp;L87&amp;"_"&amp;M87&amp;"_"&amp;N87</f>
        <v>ALL_GFX_SCREEN_E_BEGIN_X_SAPS_X_X_0200_JOIN_BISR_IPU</v>
      </c>
      <c r="E87" t="s">
        <v>53</v>
      </c>
      <c r="F87" t="s">
        <v>424</v>
      </c>
      <c r="G87" t="s">
        <v>326</v>
      </c>
      <c r="H87" t="s">
        <v>136</v>
      </c>
      <c r="I87" t="s">
        <v>172</v>
      </c>
      <c r="J87" t="s">
        <v>483</v>
      </c>
      <c r="K87" t="s">
        <v>172</v>
      </c>
      <c r="L87" t="s">
        <v>172</v>
      </c>
      <c r="M87" t="str">
        <f t="shared" ref="M87:M89" si="193">TEXT(200,"0000")</f>
        <v>0200</v>
      </c>
      <c r="N87" t="s">
        <v>511</v>
      </c>
      <c r="O87" t="s">
        <v>141</v>
      </c>
      <c r="P87" t="s">
        <v>142</v>
      </c>
      <c r="Q87" t="s">
        <v>395</v>
      </c>
      <c r="R87">
        <v>61</v>
      </c>
      <c r="S87">
        <v>40</v>
      </c>
      <c r="T87">
        <v>150</v>
      </c>
      <c r="U87">
        <v>1</v>
      </c>
      <c r="V87" t="b">
        <v>0</v>
      </c>
      <c r="W87" t="s">
        <v>289</v>
      </c>
      <c r="AC87" t="s">
        <v>512</v>
      </c>
      <c r="AD87" t="s">
        <v>472</v>
      </c>
      <c r="AR87">
        <f t="shared" si="191"/>
        <v>3</v>
      </c>
      <c r="AS87">
        <v>1</v>
      </c>
      <c r="AT87" t="str">
        <f>D88</f>
        <v>ALL_GFX_VFDM_E_BEGIN_X_SAPS_X_X_0200_ALL</v>
      </c>
      <c r="AU87" t="str">
        <f>D88</f>
        <v>ALL_GFX_VFDM_E_BEGIN_X_SAPS_X_X_0200_ALL</v>
      </c>
      <c r="AV87" t="str">
        <f>D88</f>
        <v>ALL_GFX_VFDM_E_BEGIN_X_SAPS_X_X_0200_ALL</v>
      </c>
    </row>
    <row r="88" spans="1:55" x14ac:dyDescent="0.25">
      <c r="A88" s="2" t="s">
        <v>58</v>
      </c>
      <c r="B88" s="2" t="s">
        <v>31</v>
      </c>
      <c r="C88" s="2" t="str">
        <f>VLOOKUP(B88,templateLookup!A:B,2,0)</f>
        <v>iCVFDMTest</v>
      </c>
      <c r="D88" t="str">
        <f t="shared" si="192"/>
        <v>ALL_GFX_VFDM_E_BEGIN_X_SAPS_X_X_0200_ALL</v>
      </c>
      <c r="E88" t="s">
        <v>53</v>
      </c>
      <c r="F88" t="s">
        <v>424</v>
      </c>
      <c r="G88" t="s">
        <v>113</v>
      </c>
      <c r="H88" t="s">
        <v>136</v>
      </c>
      <c r="I88" t="s">
        <v>172</v>
      </c>
      <c r="J88" t="s">
        <v>483</v>
      </c>
      <c r="K88" t="s">
        <v>172</v>
      </c>
      <c r="L88" t="s">
        <v>172</v>
      </c>
      <c r="M88" t="str">
        <f t="shared" si="193"/>
        <v>0200</v>
      </c>
      <c r="N88" t="s">
        <v>53</v>
      </c>
      <c r="O88" t="s">
        <v>141</v>
      </c>
      <c r="P88" t="s">
        <v>142</v>
      </c>
      <c r="Q88" t="s">
        <v>395</v>
      </c>
      <c r="R88">
        <v>61</v>
      </c>
      <c r="S88">
        <v>40</v>
      </c>
      <c r="T88">
        <v>151</v>
      </c>
      <c r="U88">
        <v>1</v>
      </c>
      <c r="V88" s="4" t="b">
        <v>0</v>
      </c>
      <c r="W88" t="s">
        <v>289</v>
      </c>
      <c r="AI88" t="s">
        <v>1064</v>
      </c>
      <c r="AJ88" t="s">
        <v>53</v>
      </c>
      <c r="AR88">
        <f t="shared" si="191"/>
        <v>3</v>
      </c>
      <c r="AS88" t="s">
        <v>134</v>
      </c>
      <c r="AT88" t="str">
        <f>D89</f>
        <v>ALL_GFX_UF_K_BEGIN_X_SAPS_X_X_0200_IPU_VFDM_UF</v>
      </c>
      <c r="AU88" t="str">
        <f>D89</f>
        <v>ALL_GFX_UF_K_BEGIN_X_SAPS_X_X_0200_IPU_VFDM_UF</v>
      </c>
      <c r="AV88">
        <v>1</v>
      </c>
    </row>
    <row r="89" spans="1:55" x14ac:dyDescent="0.25">
      <c r="A89" s="2" t="s">
        <v>58</v>
      </c>
      <c r="B89" s="2" t="s">
        <v>29</v>
      </c>
      <c r="C89" s="2" t="str">
        <f>VLOOKUP(B89,templateLookup!A:B,2,0)</f>
        <v>iCUserFuncTest</v>
      </c>
      <c r="D89" t="str">
        <f t="shared" si="192"/>
        <v>ALL_GFX_UF_K_BEGIN_X_SAPS_X_X_0200_IPU_VFDM_UF</v>
      </c>
      <c r="E89" t="s">
        <v>53</v>
      </c>
      <c r="F89" t="s">
        <v>424</v>
      </c>
      <c r="G89" t="s">
        <v>175</v>
      </c>
      <c r="H89" t="s">
        <v>242</v>
      </c>
      <c r="I89" t="s">
        <v>172</v>
      </c>
      <c r="J89" t="s">
        <v>483</v>
      </c>
      <c r="K89" t="s">
        <v>172</v>
      </c>
      <c r="L89" t="s">
        <v>172</v>
      </c>
      <c r="M89" t="str">
        <f t="shared" si="193"/>
        <v>0200</v>
      </c>
      <c r="N89" t="s">
        <v>513</v>
      </c>
      <c r="O89" t="s">
        <v>141</v>
      </c>
      <c r="P89" t="s">
        <v>142</v>
      </c>
      <c r="Q89" t="s">
        <v>395</v>
      </c>
      <c r="R89">
        <v>90</v>
      </c>
      <c r="S89">
        <v>61</v>
      </c>
      <c r="T89">
        <v>152</v>
      </c>
      <c r="U89">
        <v>1</v>
      </c>
      <c r="V89" t="b">
        <v>1</v>
      </c>
      <c r="W89" t="s">
        <v>289</v>
      </c>
      <c r="AR89">
        <f t="shared" si="191"/>
        <v>3</v>
      </c>
      <c r="AS89" t="s">
        <v>134</v>
      </c>
      <c r="AT89" t="str">
        <f>D90</f>
        <v>ALL_GFX_PATMOD_E_BEGIN_TITO_X_MAX_LFM_X_IPU_REPAIR</v>
      </c>
      <c r="AU89" t="str">
        <f>D90</f>
        <v>ALL_GFX_PATMOD_E_BEGIN_TITO_X_MAX_LFM_X_IPU_REPAIR</v>
      </c>
      <c r="AV89" t="str">
        <f>D90</f>
        <v>ALL_GFX_PATMOD_E_BEGIN_TITO_X_MAX_LFM_X_IPU_REPAIR</v>
      </c>
    </row>
    <row r="90" spans="1:55" x14ac:dyDescent="0.25">
      <c r="A90" s="2" t="s">
        <v>58</v>
      </c>
      <c r="B90" s="2" t="s">
        <v>15</v>
      </c>
      <c r="C90" s="2" t="str">
        <f>VLOOKUP(B90,templateLookup!A:B,2,0)</f>
        <v>PrimePatConfigTestMethod</v>
      </c>
      <c r="D90" t="str">
        <f t="shared" si="192"/>
        <v>ALL_GFX_PATMOD_E_BEGIN_TITO_X_MAX_LFM_X_IPU_REPAIR</v>
      </c>
      <c r="E90" t="s">
        <v>53</v>
      </c>
      <c r="F90" t="s">
        <v>424</v>
      </c>
      <c r="G90" t="s">
        <v>331</v>
      </c>
      <c r="H90" t="s">
        <v>136</v>
      </c>
      <c r="I90" t="s">
        <v>137</v>
      </c>
      <c r="J90" t="s">
        <v>172</v>
      </c>
      <c r="K90" t="s">
        <v>244</v>
      </c>
      <c r="L90" t="s">
        <v>139</v>
      </c>
      <c r="M90" t="s">
        <v>172</v>
      </c>
      <c r="N90" t="s">
        <v>514</v>
      </c>
      <c r="O90" t="s">
        <v>141</v>
      </c>
      <c r="P90" t="s">
        <v>142</v>
      </c>
      <c r="Q90" t="s">
        <v>395</v>
      </c>
      <c r="R90">
        <v>61</v>
      </c>
      <c r="S90">
        <v>40</v>
      </c>
      <c r="T90">
        <v>153</v>
      </c>
      <c r="U90">
        <v>1</v>
      </c>
      <c r="V90" t="b">
        <v>0</v>
      </c>
      <c r="W90" t="s">
        <v>289</v>
      </c>
      <c r="AR90">
        <f t="shared" si="191"/>
        <v>2</v>
      </c>
      <c r="AS90">
        <v>1</v>
      </c>
      <c r="AT90">
        <v>1</v>
      </c>
      <c r="AU90">
        <v>1</v>
      </c>
    </row>
    <row r="91" spans="1:55" x14ac:dyDescent="0.25">
      <c r="A91" s="21" t="s">
        <v>58</v>
      </c>
      <c r="B91" s="21" t="s">
        <v>6</v>
      </c>
      <c r="C91" s="21" t="str">
        <f>VLOOKUP(B91,templateLookup!A:B,2,0)</f>
        <v>COMPOSITE</v>
      </c>
      <c r="D91" s="22"/>
    </row>
    <row r="92" spans="1:55" x14ac:dyDescent="0.25">
      <c r="A92" s="39" t="s">
        <v>58</v>
      </c>
      <c r="B92" s="39" t="s">
        <v>5</v>
      </c>
      <c r="C92" s="39" t="str">
        <f>VLOOKUP(B92,templateLookup!A:B,2,0)</f>
        <v>COMPOSITE</v>
      </c>
      <c r="D92" s="22" t="s">
        <v>515</v>
      </c>
      <c r="F92" t="s">
        <v>424</v>
      </c>
      <c r="AR92">
        <f t="shared" ref="AR92:AR99" si="194">COUNTA(AT92:BC92)</f>
        <v>2</v>
      </c>
      <c r="AS92">
        <v>1</v>
      </c>
      <c r="AT92" t="str">
        <f>D101</f>
        <v>PRE_REPAIR_MEDIA</v>
      </c>
      <c r="AU92" t="str">
        <f>D101</f>
        <v>PRE_REPAIR_MEDIA</v>
      </c>
    </row>
    <row r="93" spans="1:55" x14ac:dyDescent="0.25">
      <c r="A93" s="3" t="s">
        <v>58</v>
      </c>
      <c r="B93" s="3" t="s">
        <v>11</v>
      </c>
      <c r="C93" s="3" t="str">
        <f>VLOOKUP(B93,templateLookup!A:B,2,0)</f>
        <v>PrimeMbistVminSearchTestMethod</v>
      </c>
      <c r="D93" t="str">
        <f t="shared" ref="D93:D99" si="195">E93&amp;"_"&amp;F93&amp;"_"&amp;G93&amp;"_"&amp;H93&amp;"_"&amp;A93&amp;"_"&amp;I93&amp;"_"&amp;J93&amp;"_"&amp;K93&amp;"_"&amp;L93&amp;"_"&amp;M93&amp;"_"&amp;N93</f>
        <v>SSA_GFX_HRY_E_BEGIN_TITO_SAPS_MAX_LFM_0200_IPU0_POST_REPAIR_BTRS_BP5</v>
      </c>
      <c r="E93" t="s">
        <v>50</v>
      </c>
      <c r="F93" t="s">
        <v>424</v>
      </c>
      <c r="G93" t="s">
        <v>135</v>
      </c>
      <c r="H93" t="s">
        <v>136</v>
      </c>
      <c r="I93" t="s">
        <v>137</v>
      </c>
      <c r="J93" t="s">
        <v>483</v>
      </c>
      <c r="K93" t="s">
        <v>244</v>
      </c>
      <c r="L93" t="s">
        <v>139</v>
      </c>
      <c r="M93" t="str">
        <f t="shared" ref="M93:M99" si="196">TEXT(200,"0000")</f>
        <v>0200</v>
      </c>
      <c r="N93" t="s">
        <v>516</v>
      </c>
      <c r="O93" t="s">
        <v>141</v>
      </c>
      <c r="P93" t="s">
        <v>142</v>
      </c>
      <c r="Q93" t="s">
        <v>485</v>
      </c>
      <c r="R93">
        <v>61</v>
      </c>
      <c r="S93">
        <v>40</v>
      </c>
      <c r="T93">
        <v>160</v>
      </c>
      <c r="U93">
        <v>1</v>
      </c>
      <c r="V93" t="b">
        <v>0</v>
      </c>
      <c r="W93" t="s">
        <v>289</v>
      </c>
      <c r="AE93" t="s">
        <v>337</v>
      </c>
      <c r="AF93" t="s">
        <v>274</v>
      </c>
      <c r="AR93">
        <f t="shared" si="194"/>
        <v>10</v>
      </c>
      <c r="AS93">
        <v>1</v>
      </c>
      <c r="AT93" t="str">
        <f t="shared" ref="AT93:AT98" si="197">$D94</f>
        <v>SSA_GFX_HRY_E_BEGIN_TITO_SAPS_MAX_LFM_0200_IPU1_POST_REPAIR_BTRS_BP6</v>
      </c>
      <c r="AU93" t="str">
        <f t="shared" ref="AU93:BC93" si="198">$D94</f>
        <v>SSA_GFX_HRY_E_BEGIN_TITO_SAPS_MAX_LFM_0200_IPU1_POST_REPAIR_BTRS_BP6</v>
      </c>
      <c r="AV93" t="str">
        <f t="shared" si="198"/>
        <v>SSA_GFX_HRY_E_BEGIN_TITO_SAPS_MAX_LFM_0200_IPU1_POST_REPAIR_BTRS_BP6</v>
      </c>
      <c r="AW93" t="str">
        <f t="shared" si="198"/>
        <v>SSA_GFX_HRY_E_BEGIN_TITO_SAPS_MAX_LFM_0200_IPU1_POST_REPAIR_BTRS_BP6</v>
      </c>
      <c r="AX93" t="str">
        <f t="shared" si="198"/>
        <v>SSA_GFX_HRY_E_BEGIN_TITO_SAPS_MAX_LFM_0200_IPU1_POST_REPAIR_BTRS_BP6</v>
      </c>
      <c r="AY93" t="str">
        <f t="shared" si="198"/>
        <v>SSA_GFX_HRY_E_BEGIN_TITO_SAPS_MAX_LFM_0200_IPU1_POST_REPAIR_BTRS_BP6</v>
      </c>
      <c r="AZ93" t="str">
        <f t="shared" si="198"/>
        <v>SSA_GFX_HRY_E_BEGIN_TITO_SAPS_MAX_LFM_0200_IPU1_POST_REPAIR_BTRS_BP6</v>
      </c>
      <c r="BA93" t="str">
        <f t="shared" si="198"/>
        <v>SSA_GFX_HRY_E_BEGIN_TITO_SAPS_MAX_LFM_0200_IPU1_POST_REPAIR_BTRS_BP6</v>
      </c>
      <c r="BB93" t="str">
        <f t="shared" si="198"/>
        <v>SSA_GFX_HRY_E_BEGIN_TITO_SAPS_MAX_LFM_0200_IPU1_POST_REPAIR_BTRS_BP6</v>
      </c>
      <c r="BC93" t="str">
        <f t="shared" si="198"/>
        <v>SSA_GFX_HRY_E_BEGIN_TITO_SAPS_MAX_LFM_0200_IPU1_POST_REPAIR_BTRS_BP6</v>
      </c>
    </row>
    <row r="94" spans="1:55" x14ac:dyDescent="0.25">
      <c r="A94" s="3" t="s">
        <v>58</v>
      </c>
      <c r="B94" s="3" t="s">
        <v>11</v>
      </c>
      <c r="C94" s="3" t="str">
        <f>VLOOKUP(B94,templateLookup!A:B,2,0)</f>
        <v>PrimeMbistVminSearchTestMethod</v>
      </c>
      <c r="D94" t="str">
        <f t="shared" si="195"/>
        <v>SSA_GFX_HRY_E_BEGIN_TITO_SAPS_MAX_LFM_0200_IPU1_POST_REPAIR_BTRS_BP6</v>
      </c>
      <c r="E94" t="s">
        <v>50</v>
      </c>
      <c r="F94" t="s">
        <v>424</v>
      </c>
      <c r="G94" t="s">
        <v>135</v>
      </c>
      <c r="H94" t="s">
        <v>136</v>
      </c>
      <c r="I94" t="s">
        <v>137</v>
      </c>
      <c r="J94" t="s">
        <v>483</v>
      </c>
      <c r="K94" t="s">
        <v>244</v>
      </c>
      <c r="L94" t="s">
        <v>139</v>
      </c>
      <c r="M94" t="str">
        <f t="shared" si="196"/>
        <v>0200</v>
      </c>
      <c r="N94" t="s">
        <v>517</v>
      </c>
      <c r="O94" t="s">
        <v>141</v>
      </c>
      <c r="P94" t="s">
        <v>142</v>
      </c>
      <c r="Q94" t="s">
        <v>490</v>
      </c>
      <c r="R94">
        <v>61</v>
      </c>
      <c r="S94">
        <v>40</v>
      </c>
      <c r="T94">
        <v>161</v>
      </c>
      <c r="U94">
        <v>1</v>
      </c>
      <c r="V94" t="b">
        <v>0</v>
      </c>
      <c r="W94" t="s">
        <v>289</v>
      </c>
      <c r="AE94" t="s">
        <v>337</v>
      </c>
      <c r="AF94" t="s">
        <v>274</v>
      </c>
      <c r="AR94">
        <f t="shared" si="194"/>
        <v>10</v>
      </c>
      <c r="AS94">
        <v>1</v>
      </c>
      <c r="AT94" t="str">
        <f t="shared" si="197"/>
        <v>SSA_GFX_HRY_E_BEGIN_TITO_SAPS_MAX_LFM_0200_IPU2_POST_REPAIR_BTRS_BP3</v>
      </c>
      <c r="AU94" t="str">
        <f t="shared" ref="AU94:AU96" si="199">$D95</f>
        <v>SSA_GFX_HRY_E_BEGIN_TITO_SAPS_MAX_LFM_0200_IPU2_POST_REPAIR_BTRS_BP3</v>
      </c>
      <c r="AV94" t="str">
        <f t="shared" ref="AV94:AV96" si="200">$D95</f>
        <v>SSA_GFX_HRY_E_BEGIN_TITO_SAPS_MAX_LFM_0200_IPU2_POST_REPAIR_BTRS_BP3</v>
      </c>
      <c r="AW94" t="str">
        <f t="shared" ref="AW94:AW96" si="201">$D95</f>
        <v>SSA_GFX_HRY_E_BEGIN_TITO_SAPS_MAX_LFM_0200_IPU2_POST_REPAIR_BTRS_BP3</v>
      </c>
      <c r="AX94" t="str">
        <f t="shared" ref="AX94:AX96" si="202">$D95</f>
        <v>SSA_GFX_HRY_E_BEGIN_TITO_SAPS_MAX_LFM_0200_IPU2_POST_REPAIR_BTRS_BP3</v>
      </c>
      <c r="AY94" t="str">
        <f t="shared" ref="AY94:AY96" si="203">$D95</f>
        <v>SSA_GFX_HRY_E_BEGIN_TITO_SAPS_MAX_LFM_0200_IPU2_POST_REPAIR_BTRS_BP3</v>
      </c>
      <c r="AZ94" t="str">
        <f t="shared" ref="AZ94:AZ96" si="204">$D95</f>
        <v>SSA_GFX_HRY_E_BEGIN_TITO_SAPS_MAX_LFM_0200_IPU2_POST_REPAIR_BTRS_BP3</v>
      </c>
      <c r="BA94" t="str">
        <f t="shared" ref="BA94:BA96" si="205">$D95</f>
        <v>SSA_GFX_HRY_E_BEGIN_TITO_SAPS_MAX_LFM_0200_IPU2_POST_REPAIR_BTRS_BP3</v>
      </c>
      <c r="BB94" t="str">
        <f t="shared" ref="BB94:BB96" si="206">$D95</f>
        <v>SSA_GFX_HRY_E_BEGIN_TITO_SAPS_MAX_LFM_0200_IPU2_POST_REPAIR_BTRS_BP3</v>
      </c>
      <c r="BC94" t="str">
        <f t="shared" ref="BC94:BC96" si="207">$D95</f>
        <v>SSA_GFX_HRY_E_BEGIN_TITO_SAPS_MAX_LFM_0200_IPU2_POST_REPAIR_BTRS_BP3</v>
      </c>
    </row>
    <row r="95" spans="1:55" x14ac:dyDescent="0.25">
      <c r="A95" s="3" t="s">
        <v>58</v>
      </c>
      <c r="B95" s="3" t="s">
        <v>11</v>
      </c>
      <c r="C95" s="3" t="str">
        <f>VLOOKUP(B95,templateLookup!A:B,2,0)</f>
        <v>PrimeMbistVminSearchTestMethod</v>
      </c>
      <c r="D95" t="str">
        <f t="shared" si="195"/>
        <v>SSA_GFX_HRY_E_BEGIN_TITO_SAPS_MAX_LFM_0200_IPU2_POST_REPAIR_BTRS_BP3</v>
      </c>
      <c r="E95" t="s">
        <v>50</v>
      </c>
      <c r="F95" t="s">
        <v>424</v>
      </c>
      <c r="G95" t="s">
        <v>135</v>
      </c>
      <c r="H95" t="s">
        <v>136</v>
      </c>
      <c r="I95" t="s">
        <v>137</v>
      </c>
      <c r="J95" t="s">
        <v>483</v>
      </c>
      <c r="K95" t="s">
        <v>244</v>
      </c>
      <c r="L95" t="s">
        <v>139</v>
      </c>
      <c r="M95" t="str">
        <f t="shared" si="196"/>
        <v>0200</v>
      </c>
      <c r="N95" t="s">
        <v>518</v>
      </c>
      <c r="O95" t="s">
        <v>141</v>
      </c>
      <c r="P95" t="s">
        <v>142</v>
      </c>
      <c r="Q95" t="s">
        <v>495</v>
      </c>
      <c r="R95">
        <v>61</v>
      </c>
      <c r="S95">
        <v>40</v>
      </c>
      <c r="T95">
        <v>162</v>
      </c>
      <c r="U95">
        <v>1</v>
      </c>
      <c r="V95" t="b">
        <v>0</v>
      </c>
      <c r="W95" t="s">
        <v>289</v>
      </c>
      <c r="AE95" t="s">
        <v>337</v>
      </c>
      <c r="AF95" t="s">
        <v>274</v>
      </c>
      <c r="AR95">
        <f t="shared" si="194"/>
        <v>10</v>
      </c>
      <c r="AS95">
        <v>1</v>
      </c>
      <c r="AT95" t="str">
        <f t="shared" si="197"/>
        <v>LSA_GFX_HRY_E_BEGIN_TITO_SAPS_MAX_LFM_0200_IPU_BUTTRESS_POST_REPAIR_BTRS_BP4</v>
      </c>
      <c r="AU95" t="str">
        <f t="shared" si="199"/>
        <v>LSA_GFX_HRY_E_BEGIN_TITO_SAPS_MAX_LFM_0200_IPU_BUTTRESS_POST_REPAIR_BTRS_BP4</v>
      </c>
      <c r="AV95" t="str">
        <f t="shared" si="200"/>
        <v>LSA_GFX_HRY_E_BEGIN_TITO_SAPS_MAX_LFM_0200_IPU_BUTTRESS_POST_REPAIR_BTRS_BP4</v>
      </c>
      <c r="AW95" t="str">
        <f t="shared" si="201"/>
        <v>LSA_GFX_HRY_E_BEGIN_TITO_SAPS_MAX_LFM_0200_IPU_BUTTRESS_POST_REPAIR_BTRS_BP4</v>
      </c>
      <c r="AX95" t="str">
        <f t="shared" si="202"/>
        <v>LSA_GFX_HRY_E_BEGIN_TITO_SAPS_MAX_LFM_0200_IPU_BUTTRESS_POST_REPAIR_BTRS_BP4</v>
      </c>
      <c r="AY95" t="str">
        <f t="shared" si="203"/>
        <v>LSA_GFX_HRY_E_BEGIN_TITO_SAPS_MAX_LFM_0200_IPU_BUTTRESS_POST_REPAIR_BTRS_BP4</v>
      </c>
      <c r="AZ95" t="str">
        <f t="shared" si="204"/>
        <v>LSA_GFX_HRY_E_BEGIN_TITO_SAPS_MAX_LFM_0200_IPU_BUTTRESS_POST_REPAIR_BTRS_BP4</v>
      </c>
      <c r="BA95" t="str">
        <f t="shared" si="205"/>
        <v>LSA_GFX_HRY_E_BEGIN_TITO_SAPS_MAX_LFM_0200_IPU_BUTTRESS_POST_REPAIR_BTRS_BP4</v>
      </c>
      <c r="BB95" t="str">
        <f t="shared" si="206"/>
        <v>LSA_GFX_HRY_E_BEGIN_TITO_SAPS_MAX_LFM_0200_IPU_BUTTRESS_POST_REPAIR_BTRS_BP4</v>
      </c>
      <c r="BC95" t="str">
        <f t="shared" si="207"/>
        <v>LSA_GFX_HRY_E_BEGIN_TITO_SAPS_MAX_LFM_0200_IPU_BUTTRESS_POST_REPAIR_BTRS_BP4</v>
      </c>
    </row>
    <row r="96" spans="1:55" x14ac:dyDescent="0.25">
      <c r="A96" s="3" t="s">
        <v>58</v>
      </c>
      <c r="B96" s="3" t="s">
        <v>11</v>
      </c>
      <c r="C96" s="3" t="str">
        <f>VLOOKUP(B96,templateLookup!A:B,2,0)</f>
        <v>PrimeMbistVminSearchTestMethod</v>
      </c>
      <c r="D96" t="str">
        <f t="shared" si="195"/>
        <v>LSA_GFX_HRY_E_BEGIN_TITO_SAPS_MAX_LFM_0200_IPU_BUTTRESS_POST_REPAIR_BTRS_BP4</v>
      </c>
      <c r="E96" t="s">
        <v>51</v>
      </c>
      <c r="F96" t="s">
        <v>424</v>
      </c>
      <c r="G96" t="s">
        <v>135</v>
      </c>
      <c r="H96" t="s">
        <v>136</v>
      </c>
      <c r="I96" t="s">
        <v>137</v>
      </c>
      <c r="J96" t="s">
        <v>483</v>
      </c>
      <c r="K96" t="s">
        <v>244</v>
      </c>
      <c r="L96" t="s">
        <v>139</v>
      </c>
      <c r="M96" t="str">
        <f t="shared" si="196"/>
        <v>0200</v>
      </c>
      <c r="N96" t="s">
        <v>519</v>
      </c>
      <c r="O96" t="s">
        <v>141</v>
      </c>
      <c r="P96" t="s">
        <v>142</v>
      </c>
      <c r="Q96" t="s">
        <v>520</v>
      </c>
      <c r="R96">
        <v>21</v>
      </c>
      <c r="S96">
        <v>40</v>
      </c>
      <c r="T96">
        <v>163</v>
      </c>
      <c r="U96">
        <v>1</v>
      </c>
      <c r="V96" t="b">
        <v>0</v>
      </c>
      <c r="W96" t="s">
        <v>289</v>
      </c>
      <c r="AE96" t="s">
        <v>337</v>
      </c>
      <c r="AF96" t="s">
        <v>274</v>
      </c>
      <c r="AR96">
        <f t="shared" si="194"/>
        <v>10</v>
      </c>
      <c r="AS96">
        <v>1</v>
      </c>
      <c r="AT96" t="str">
        <f t="shared" si="197"/>
        <v>LSA_GFX_HRY_E_BEGIN_TITO_SAPS_MAX_LFM_0200_IPU0_POST_REPAIR_BTRS_BP5</v>
      </c>
      <c r="AU96" t="str">
        <f t="shared" si="199"/>
        <v>LSA_GFX_HRY_E_BEGIN_TITO_SAPS_MAX_LFM_0200_IPU0_POST_REPAIR_BTRS_BP5</v>
      </c>
      <c r="AV96" t="str">
        <f t="shared" si="200"/>
        <v>LSA_GFX_HRY_E_BEGIN_TITO_SAPS_MAX_LFM_0200_IPU0_POST_REPAIR_BTRS_BP5</v>
      </c>
      <c r="AW96" t="str">
        <f t="shared" si="201"/>
        <v>LSA_GFX_HRY_E_BEGIN_TITO_SAPS_MAX_LFM_0200_IPU0_POST_REPAIR_BTRS_BP5</v>
      </c>
      <c r="AX96" t="str">
        <f t="shared" si="202"/>
        <v>LSA_GFX_HRY_E_BEGIN_TITO_SAPS_MAX_LFM_0200_IPU0_POST_REPAIR_BTRS_BP5</v>
      </c>
      <c r="AY96" t="str">
        <f t="shared" si="203"/>
        <v>LSA_GFX_HRY_E_BEGIN_TITO_SAPS_MAX_LFM_0200_IPU0_POST_REPAIR_BTRS_BP5</v>
      </c>
      <c r="AZ96" t="str">
        <f t="shared" si="204"/>
        <v>LSA_GFX_HRY_E_BEGIN_TITO_SAPS_MAX_LFM_0200_IPU0_POST_REPAIR_BTRS_BP5</v>
      </c>
      <c r="BA96" t="str">
        <f t="shared" si="205"/>
        <v>LSA_GFX_HRY_E_BEGIN_TITO_SAPS_MAX_LFM_0200_IPU0_POST_REPAIR_BTRS_BP5</v>
      </c>
      <c r="BB96" t="str">
        <f t="shared" si="206"/>
        <v>LSA_GFX_HRY_E_BEGIN_TITO_SAPS_MAX_LFM_0200_IPU0_POST_REPAIR_BTRS_BP5</v>
      </c>
      <c r="BC96" t="str">
        <f t="shared" si="207"/>
        <v>LSA_GFX_HRY_E_BEGIN_TITO_SAPS_MAX_LFM_0200_IPU0_POST_REPAIR_BTRS_BP5</v>
      </c>
    </row>
    <row r="97" spans="1:55" x14ac:dyDescent="0.25">
      <c r="A97" s="3" t="s">
        <v>58</v>
      </c>
      <c r="B97" s="3" t="s">
        <v>11</v>
      </c>
      <c r="C97" s="3" t="str">
        <f>VLOOKUP(B97,templateLookup!A:B,2,0)</f>
        <v>PrimeMbistVminSearchTestMethod</v>
      </c>
      <c r="D97" t="str">
        <f t="shared" si="195"/>
        <v>LSA_GFX_HRY_E_BEGIN_TITO_SAPS_MAX_LFM_0200_IPU0_POST_REPAIR_BTRS_BP5</v>
      </c>
      <c r="E97" t="s">
        <v>51</v>
      </c>
      <c r="F97" t="s">
        <v>424</v>
      </c>
      <c r="G97" t="s">
        <v>135</v>
      </c>
      <c r="H97" t="s">
        <v>136</v>
      </c>
      <c r="I97" t="s">
        <v>137</v>
      </c>
      <c r="J97" t="s">
        <v>483</v>
      </c>
      <c r="K97" t="s">
        <v>244</v>
      </c>
      <c r="L97" t="s">
        <v>139</v>
      </c>
      <c r="M97" t="str">
        <f t="shared" si="196"/>
        <v>0200</v>
      </c>
      <c r="N97" t="s">
        <v>516</v>
      </c>
      <c r="O97" t="s">
        <v>141</v>
      </c>
      <c r="P97" t="s">
        <v>142</v>
      </c>
      <c r="Q97" t="s">
        <v>485</v>
      </c>
      <c r="R97">
        <v>21</v>
      </c>
      <c r="S97">
        <v>40</v>
      </c>
      <c r="T97">
        <v>164</v>
      </c>
      <c r="U97">
        <v>1</v>
      </c>
      <c r="V97" t="b">
        <v>0</v>
      </c>
      <c r="W97" t="s">
        <v>289</v>
      </c>
      <c r="AE97" t="s">
        <v>337</v>
      </c>
      <c r="AF97" t="s">
        <v>274</v>
      </c>
      <c r="AR97">
        <f t="shared" si="194"/>
        <v>10</v>
      </c>
      <c r="AS97">
        <v>1</v>
      </c>
      <c r="AT97" t="str">
        <f t="shared" si="197"/>
        <v>LSA_GFX_HRY_E_BEGIN_TITO_SAPS_MAX_LFM_0200_IPU1_POST_REPAIR_BTRS_BP6</v>
      </c>
      <c r="AU97" t="str">
        <f t="shared" ref="AU97:AU98" si="208">$D98</f>
        <v>LSA_GFX_HRY_E_BEGIN_TITO_SAPS_MAX_LFM_0200_IPU1_POST_REPAIR_BTRS_BP6</v>
      </c>
      <c r="AV97" t="str">
        <f t="shared" ref="AV97:AV98" si="209">$D98</f>
        <v>LSA_GFX_HRY_E_BEGIN_TITO_SAPS_MAX_LFM_0200_IPU1_POST_REPAIR_BTRS_BP6</v>
      </c>
      <c r="AW97" t="str">
        <f t="shared" ref="AW97:AW98" si="210">$D98</f>
        <v>LSA_GFX_HRY_E_BEGIN_TITO_SAPS_MAX_LFM_0200_IPU1_POST_REPAIR_BTRS_BP6</v>
      </c>
      <c r="AX97" t="str">
        <f t="shared" ref="AX97:AX98" si="211">$D98</f>
        <v>LSA_GFX_HRY_E_BEGIN_TITO_SAPS_MAX_LFM_0200_IPU1_POST_REPAIR_BTRS_BP6</v>
      </c>
      <c r="AY97" t="str">
        <f t="shared" ref="AY97:AY98" si="212">$D98</f>
        <v>LSA_GFX_HRY_E_BEGIN_TITO_SAPS_MAX_LFM_0200_IPU1_POST_REPAIR_BTRS_BP6</v>
      </c>
      <c r="AZ97" t="str">
        <f t="shared" ref="AZ97:AZ98" si="213">$D98</f>
        <v>LSA_GFX_HRY_E_BEGIN_TITO_SAPS_MAX_LFM_0200_IPU1_POST_REPAIR_BTRS_BP6</v>
      </c>
      <c r="BA97" t="str">
        <f t="shared" ref="BA97:BA98" si="214">$D98</f>
        <v>LSA_GFX_HRY_E_BEGIN_TITO_SAPS_MAX_LFM_0200_IPU1_POST_REPAIR_BTRS_BP6</v>
      </c>
      <c r="BB97" t="str">
        <f t="shared" ref="BB97:BB98" si="215">$D98</f>
        <v>LSA_GFX_HRY_E_BEGIN_TITO_SAPS_MAX_LFM_0200_IPU1_POST_REPAIR_BTRS_BP6</v>
      </c>
      <c r="BC97" t="str">
        <f t="shared" ref="BC97:BC98" si="216">$D98</f>
        <v>LSA_GFX_HRY_E_BEGIN_TITO_SAPS_MAX_LFM_0200_IPU1_POST_REPAIR_BTRS_BP6</v>
      </c>
    </row>
    <row r="98" spans="1:55" x14ac:dyDescent="0.25">
      <c r="A98" s="3" t="s">
        <v>58</v>
      </c>
      <c r="B98" s="3" t="s">
        <v>11</v>
      </c>
      <c r="C98" s="3" t="str">
        <f>VLOOKUP(B98,templateLookup!A:B,2,0)</f>
        <v>PrimeMbistVminSearchTestMethod</v>
      </c>
      <c r="D98" t="str">
        <f t="shared" si="195"/>
        <v>LSA_GFX_HRY_E_BEGIN_TITO_SAPS_MAX_LFM_0200_IPU1_POST_REPAIR_BTRS_BP6</v>
      </c>
      <c r="E98" t="s">
        <v>51</v>
      </c>
      <c r="F98" t="s">
        <v>424</v>
      </c>
      <c r="G98" t="s">
        <v>135</v>
      </c>
      <c r="H98" t="s">
        <v>136</v>
      </c>
      <c r="I98" t="s">
        <v>137</v>
      </c>
      <c r="J98" t="s">
        <v>483</v>
      </c>
      <c r="K98" t="s">
        <v>244</v>
      </c>
      <c r="L98" t="s">
        <v>139</v>
      </c>
      <c r="M98" t="str">
        <f t="shared" si="196"/>
        <v>0200</v>
      </c>
      <c r="N98" t="s">
        <v>517</v>
      </c>
      <c r="O98" t="s">
        <v>141</v>
      </c>
      <c r="P98" t="s">
        <v>142</v>
      </c>
      <c r="Q98" t="s">
        <v>490</v>
      </c>
      <c r="R98">
        <v>21</v>
      </c>
      <c r="S98">
        <v>40</v>
      </c>
      <c r="T98">
        <v>165</v>
      </c>
      <c r="U98">
        <v>1</v>
      </c>
      <c r="V98" t="b">
        <v>0</v>
      </c>
      <c r="W98" t="s">
        <v>289</v>
      </c>
      <c r="AE98" t="s">
        <v>337</v>
      </c>
      <c r="AF98" t="s">
        <v>274</v>
      </c>
      <c r="AR98">
        <f t="shared" si="194"/>
        <v>10</v>
      </c>
      <c r="AS98">
        <v>1</v>
      </c>
      <c r="AT98" t="str">
        <f t="shared" si="197"/>
        <v>LSA_GFX_HRY_E_BEGIN_TITO_SAPS_MAX_LFM_0200_IPU2_POST_REPAIR_BTRS_BP3</v>
      </c>
      <c r="AU98" t="str">
        <f t="shared" si="208"/>
        <v>LSA_GFX_HRY_E_BEGIN_TITO_SAPS_MAX_LFM_0200_IPU2_POST_REPAIR_BTRS_BP3</v>
      </c>
      <c r="AV98" t="str">
        <f t="shared" si="209"/>
        <v>LSA_GFX_HRY_E_BEGIN_TITO_SAPS_MAX_LFM_0200_IPU2_POST_REPAIR_BTRS_BP3</v>
      </c>
      <c r="AW98" t="str">
        <f t="shared" si="210"/>
        <v>LSA_GFX_HRY_E_BEGIN_TITO_SAPS_MAX_LFM_0200_IPU2_POST_REPAIR_BTRS_BP3</v>
      </c>
      <c r="AX98" t="str">
        <f t="shared" si="211"/>
        <v>LSA_GFX_HRY_E_BEGIN_TITO_SAPS_MAX_LFM_0200_IPU2_POST_REPAIR_BTRS_BP3</v>
      </c>
      <c r="AY98" t="str">
        <f t="shared" si="212"/>
        <v>LSA_GFX_HRY_E_BEGIN_TITO_SAPS_MAX_LFM_0200_IPU2_POST_REPAIR_BTRS_BP3</v>
      </c>
      <c r="AZ98" t="str">
        <f t="shared" si="213"/>
        <v>LSA_GFX_HRY_E_BEGIN_TITO_SAPS_MAX_LFM_0200_IPU2_POST_REPAIR_BTRS_BP3</v>
      </c>
      <c r="BA98" t="str">
        <f t="shared" si="214"/>
        <v>LSA_GFX_HRY_E_BEGIN_TITO_SAPS_MAX_LFM_0200_IPU2_POST_REPAIR_BTRS_BP3</v>
      </c>
      <c r="BB98" t="str">
        <f t="shared" si="215"/>
        <v>LSA_GFX_HRY_E_BEGIN_TITO_SAPS_MAX_LFM_0200_IPU2_POST_REPAIR_BTRS_BP3</v>
      </c>
      <c r="BC98" t="str">
        <f t="shared" si="216"/>
        <v>LSA_GFX_HRY_E_BEGIN_TITO_SAPS_MAX_LFM_0200_IPU2_POST_REPAIR_BTRS_BP3</v>
      </c>
    </row>
    <row r="99" spans="1:55" x14ac:dyDescent="0.25">
      <c r="A99" s="3" t="s">
        <v>58</v>
      </c>
      <c r="B99" s="3" t="s">
        <v>11</v>
      </c>
      <c r="C99" s="3" t="str">
        <f>VLOOKUP(B99,templateLookup!A:B,2,0)</f>
        <v>PrimeMbistVminSearchTestMethod</v>
      </c>
      <c r="D99" t="str">
        <f t="shared" si="195"/>
        <v>LSA_GFX_HRY_E_BEGIN_TITO_SAPS_MAX_LFM_0200_IPU2_POST_REPAIR_BTRS_BP3</v>
      </c>
      <c r="E99" t="s">
        <v>51</v>
      </c>
      <c r="F99" t="s">
        <v>424</v>
      </c>
      <c r="G99" t="s">
        <v>135</v>
      </c>
      <c r="H99" t="s">
        <v>136</v>
      </c>
      <c r="I99" t="s">
        <v>137</v>
      </c>
      <c r="J99" t="s">
        <v>483</v>
      </c>
      <c r="K99" t="s">
        <v>244</v>
      </c>
      <c r="L99" t="s">
        <v>139</v>
      </c>
      <c r="M99" t="str">
        <f t="shared" si="196"/>
        <v>0200</v>
      </c>
      <c r="N99" t="s">
        <v>518</v>
      </c>
      <c r="O99" t="s">
        <v>141</v>
      </c>
      <c r="P99" t="s">
        <v>142</v>
      </c>
      <c r="Q99" t="s">
        <v>495</v>
      </c>
      <c r="R99">
        <v>21</v>
      </c>
      <c r="S99">
        <v>40</v>
      </c>
      <c r="T99">
        <v>166</v>
      </c>
      <c r="U99">
        <v>1</v>
      </c>
      <c r="V99" t="b">
        <v>0</v>
      </c>
      <c r="W99" t="s">
        <v>289</v>
      </c>
      <c r="Z99" t="s">
        <v>324</v>
      </c>
      <c r="AE99" t="s">
        <v>337</v>
      </c>
      <c r="AF99" t="s">
        <v>274</v>
      </c>
      <c r="AR99">
        <f t="shared" si="194"/>
        <v>10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</row>
    <row r="100" spans="1:55" x14ac:dyDescent="0.25">
      <c r="A100" s="39" t="s">
        <v>58</v>
      </c>
      <c r="B100" s="39" t="s">
        <v>6</v>
      </c>
      <c r="C100" s="39" t="str">
        <f>VLOOKUP(B100,templateLookup!A:B,2,0)</f>
        <v>COMPOSITE</v>
      </c>
      <c r="D100" s="22"/>
    </row>
    <row r="101" spans="1:55" x14ac:dyDescent="0.25">
      <c r="A101" s="38" t="s">
        <v>58</v>
      </c>
      <c r="B101" s="38" t="s">
        <v>5</v>
      </c>
      <c r="C101" s="38" t="str">
        <f>VLOOKUP(B101,templateLookup!A:B,2,0)</f>
        <v>COMPOSITE</v>
      </c>
      <c r="D101" s="22" t="s">
        <v>521</v>
      </c>
      <c r="F101" t="s">
        <v>424</v>
      </c>
      <c r="AR101">
        <v>2</v>
      </c>
      <c r="AS101">
        <v>1</v>
      </c>
      <c r="AT101" t="str">
        <f>D121</f>
        <v>REPAIR_MEDIA</v>
      </c>
      <c r="AU101" t="str">
        <f>D121</f>
        <v>REPAIR_MEDIA</v>
      </c>
    </row>
    <row r="102" spans="1:55" x14ac:dyDescent="0.25">
      <c r="A102" s="1" t="s">
        <v>58</v>
      </c>
      <c r="B102" s="1" t="s">
        <v>10</v>
      </c>
      <c r="C102" s="1" t="str">
        <f>VLOOKUP(B102,templateLookup!A:B,2,0)</f>
        <v>PrimeMbistVminSearchTestMethod</v>
      </c>
      <c r="D102" t="str">
        <f t="shared" ref="D102:D119" si="217">E102&amp;"_"&amp;F102&amp;"_"&amp;G102&amp;"_"&amp;H102&amp;"_"&amp;A102&amp;"_"&amp;I102&amp;"_"&amp;J102&amp;"_"&amp;K102&amp;"_"&amp;L102&amp;"_"&amp;M102&amp;"_"&amp;N102</f>
        <v>SSA_GFX_HRY_E_BEGIN_TITO_SAME_NOM_LFM_0400_MEDIA1_BHRY_BP1</v>
      </c>
      <c r="E102" t="s">
        <v>50</v>
      </c>
      <c r="F102" t="s">
        <v>424</v>
      </c>
      <c r="G102" t="s">
        <v>135</v>
      </c>
      <c r="H102" t="s">
        <v>136</v>
      </c>
      <c r="I102" t="s">
        <v>137</v>
      </c>
      <c r="J102" t="s">
        <v>522</v>
      </c>
      <c r="K102" t="s">
        <v>138</v>
      </c>
      <c r="L102" t="s">
        <v>139</v>
      </c>
      <c r="M102" t="str">
        <f>TEXT(400,"0000")</f>
        <v>0400</v>
      </c>
      <c r="N102" t="s">
        <v>523</v>
      </c>
      <c r="O102" t="s">
        <v>141</v>
      </c>
      <c r="P102" t="s">
        <v>142</v>
      </c>
      <c r="Q102" t="s">
        <v>524</v>
      </c>
      <c r="R102">
        <v>61</v>
      </c>
      <c r="S102">
        <v>40</v>
      </c>
      <c r="T102">
        <v>200</v>
      </c>
      <c r="U102">
        <v>1</v>
      </c>
      <c r="V102" t="b">
        <v>0</v>
      </c>
      <c r="W102" t="s">
        <v>289</v>
      </c>
      <c r="AE102" t="s">
        <v>135</v>
      </c>
      <c r="AF102" t="s">
        <v>274</v>
      </c>
      <c r="AR102">
        <f t="shared" ref="AR102" si="218">COUNTA(AT102:BC102)</f>
        <v>10</v>
      </c>
      <c r="AS102" t="s">
        <v>275</v>
      </c>
      <c r="AT102" t="str">
        <f t="shared" ref="AT102:AT118" si="219">$D103</f>
        <v>SSA_GFX_HRY_E_BEGIN_TITO_SAME_NOM_LFM_0400_MEDIA1_BISR_BISR_BP1</v>
      </c>
      <c r="AU102" t="str">
        <f>$D105</f>
        <v>SSA_GFX_HRY_E_BEGIN_TITO_SAME_NOM_LFM_0400_MEDIA3_BHRY_BP3</v>
      </c>
      <c r="AV102" t="str">
        <f t="shared" ref="AV102:BC104" si="220">$D103</f>
        <v>SSA_GFX_HRY_E_BEGIN_TITO_SAME_NOM_LFM_0400_MEDIA1_BISR_BISR_BP1</v>
      </c>
      <c r="AW102" t="str">
        <f t="shared" si="220"/>
        <v>SSA_GFX_HRY_E_BEGIN_TITO_SAME_NOM_LFM_0400_MEDIA1_BISR_BISR_BP1</v>
      </c>
      <c r="AX102" t="str">
        <f t="shared" si="220"/>
        <v>SSA_GFX_HRY_E_BEGIN_TITO_SAME_NOM_LFM_0400_MEDIA1_BISR_BISR_BP1</v>
      </c>
      <c r="AY102" t="str">
        <f t="shared" si="220"/>
        <v>SSA_GFX_HRY_E_BEGIN_TITO_SAME_NOM_LFM_0400_MEDIA1_BISR_BISR_BP1</v>
      </c>
      <c r="AZ102" t="str">
        <f t="shared" si="220"/>
        <v>SSA_GFX_HRY_E_BEGIN_TITO_SAME_NOM_LFM_0400_MEDIA1_BISR_BISR_BP1</v>
      </c>
      <c r="BA102" t="str">
        <f t="shared" si="220"/>
        <v>SSA_GFX_HRY_E_BEGIN_TITO_SAME_NOM_LFM_0400_MEDIA1_BISR_BISR_BP1</v>
      </c>
      <c r="BB102" t="str">
        <f t="shared" si="220"/>
        <v>SSA_GFX_HRY_E_BEGIN_TITO_SAME_NOM_LFM_0400_MEDIA1_BISR_BISR_BP1</v>
      </c>
      <c r="BC102" t="str">
        <f t="shared" si="220"/>
        <v>SSA_GFX_HRY_E_BEGIN_TITO_SAME_NOM_LFM_0400_MEDIA1_BISR_BISR_BP1</v>
      </c>
    </row>
    <row r="103" spans="1:55" x14ac:dyDescent="0.25">
      <c r="A103" s="1" t="s">
        <v>58</v>
      </c>
      <c r="B103" s="1" t="s">
        <v>10</v>
      </c>
      <c r="C103" s="1" t="str">
        <f>VLOOKUP(B103,templateLookup!A:B,2,0)</f>
        <v>PrimeMbistVminSearchTestMethod</v>
      </c>
      <c r="D103" t="str">
        <f t="shared" si="217"/>
        <v>SSA_GFX_HRY_E_BEGIN_TITO_SAME_NOM_LFM_0400_MEDIA1_BISR_BISR_BP1</v>
      </c>
      <c r="E103" t="s">
        <v>50</v>
      </c>
      <c r="F103" t="s">
        <v>424</v>
      </c>
      <c r="G103" t="s">
        <v>135</v>
      </c>
      <c r="H103" t="s">
        <v>136</v>
      </c>
      <c r="I103" t="s">
        <v>137</v>
      </c>
      <c r="J103" t="s">
        <v>522</v>
      </c>
      <c r="K103" t="s">
        <v>138</v>
      </c>
      <c r="L103" t="s">
        <v>139</v>
      </c>
      <c r="M103" t="str">
        <f t="shared" ref="M103:M119" si="221">TEXT(400,"0000")</f>
        <v>0400</v>
      </c>
      <c r="N103" t="s">
        <v>525</v>
      </c>
      <c r="O103" t="s">
        <v>141</v>
      </c>
      <c r="P103" t="s">
        <v>142</v>
      </c>
      <c r="Q103" t="s">
        <v>526</v>
      </c>
      <c r="R103">
        <v>61</v>
      </c>
      <c r="S103">
        <v>40</v>
      </c>
      <c r="T103">
        <v>201</v>
      </c>
      <c r="U103">
        <v>1</v>
      </c>
      <c r="V103" t="b">
        <v>0</v>
      </c>
      <c r="W103" t="s">
        <v>289</v>
      </c>
      <c r="AE103" t="s">
        <v>135</v>
      </c>
      <c r="AF103" t="s">
        <v>274</v>
      </c>
      <c r="AR103">
        <f t="shared" ref="AR103:AR108" si="222">COUNTA(AT103:BC103)</f>
        <v>10</v>
      </c>
      <c r="AS103" t="s">
        <v>275</v>
      </c>
      <c r="AT103" t="str">
        <f t="shared" si="219"/>
        <v>SSA_GFX_RASTER_E_BEGIN_TITO_SAME_NOM_LFM_0400_MEDIA1_RASTER_BISR_BP1</v>
      </c>
      <c r="AU103" t="str">
        <f>$D105</f>
        <v>SSA_GFX_HRY_E_BEGIN_TITO_SAME_NOM_LFM_0400_MEDIA3_BHRY_BP3</v>
      </c>
      <c r="AV103" t="str">
        <f t="shared" ref="AV103:AX103" si="223">$D105</f>
        <v>SSA_GFX_HRY_E_BEGIN_TITO_SAME_NOM_LFM_0400_MEDIA3_BHRY_BP3</v>
      </c>
      <c r="AW103" t="str">
        <f t="shared" si="223"/>
        <v>SSA_GFX_HRY_E_BEGIN_TITO_SAME_NOM_LFM_0400_MEDIA3_BHRY_BP3</v>
      </c>
      <c r="AX103" t="str">
        <f t="shared" si="223"/>
        <v>SSA_GFX_HRY_E_BEGIN_TITO_SAME_NOM_LFM_0400_MEDIA3_BHRY_BP3</v>
      </c>
      <c r="AY103" t="str">
        <f t="shared" si="220"/>
        <v>SSA_GFX_RASTER_E_BEGIN_TITO_SAME_NOM_LFM_0400_MEDIA1_RASTER_BISR_BP1</v>
      </c>
      <c r="AZ103" t="str">
        <f t="shared" si="220"/>
        <v>SSA_GFX_RASTER_E_BEGIN_TITO_SAME_NOM_LFM_0400_MEDIA1_RASTER_BISR_BP1</v>
      </c>
      <c r="BA103" t="str">
        <f t="shared" si="220"/>
        <v>SSA_GFX_RASTER_E_BEGIN_TITO_SAME_NOM_LFM_0400_MEDIA1_RASTER_BISR_BP1</v>
      </c>
      <c r="BB103" t="str">
        <f t="shared" si="220"/>
        <v>SSA_GFX_RASTER_E_BEGIN_TITO_SAME_NOM_LFM_0400_MEDIA1_RASTER_BISR_BP1</v>
      </c>
      <c r="BC103" t="str">
        <f t="shared" si="220"/>
        <v>SSA_GFX_RASTER_E_BEGIN_TITO_SAME_NOM_LFM_0400_MEDIA1_RASTER_BISR_BP1</v>
      </c>
    </row>
    <row r="104" spans="1:55" x14ac:dyDescent="0.25">
      <c r="A104" s="1" t="s">
        <v>58</v>
      </c>
      <c r="B104" s="1" t="s">
        <v>12</v>
      </c>
      <c r="C104" s="1" t="str">
        <f>VLOOKUP(B104,templateLookup!A:B,2,0)</f>
        <v>MbistRasterTC</v>
      </c>
      <c r="D104" t="str">
        <f t="shared" si="217"/>
        <v>SSA_GFX_RASTER_E_BEGIN_TITO_SAME_NOM_LFM_0400_MEDIA1_RASTER_BISR_BP1</v>
      </c>
      <c r="E104" t="s">
        <v>50</v>
      </c>
      <c r="F104" t="s">
        <v>424</v>
      </c>
      <c r="G104" t="s">
        <v>219</v>
      </c>
      <c r="H104" t="s">
        <v>136</v>
      </c>
      <c r="I104" t="s">
        <v>137</v>
      </c>
      <c r="J104" t="s">
        <v>522</v>
      </c>
      <c r="K104" t="s">
        <v>138</v>
      </c>
      <c r="L104" t="s">
        <v>139</v>
      </c>
      <c r="M104" t="str">
        <f t="shared" si="221"/>
        <v>0400</v>
      </c>
      <c r="N104" t="s">
        <v>527</v>
      </c>
      <c r="O104" t="s">
        <v>141</v>
      </c>
      <c r="P104" t="s">
        <v>142</v>
      </c>
      <c r="Q104" t="s">
        <v>283</v>
      </c>
      <c r="R104">
        <v>61</v>
      </c>
      <c r="S104">
        <v>40</v>
      </c>
      <c r="T104">
        <v>202</v>
      </c>
      <c r="U104">
        <v>1</v>
      </c>
      <c r="V104" t="b">
        <v>0</v>
      </c>
      <c r="W104" t="s">
        <v>289</v>
      </c>
      <c r="AR104">
        <f t="shared" si="222"/>
        <v>6</v>
      </c>
      <c r="AS104">
        <v>1</v>
      </c>
      <c r="AT104" t="str">
        <f t="shared" si="219"/>
        <v>SSA_GFX_HRY_E_BEGIN_TITO_SAME_NOM_LFM_0400_MEDIA3_BHRY_BP3</v>
      </c>
      <c r="AU104" t="str">
        <f t="shared" ref="AU104:AX105" si="224">$D105</f>
        <v>SSA_GFX_HRY_E_BEGIN_TITO_SAME_NOM_LFM_0400_MEDIA3_BHRY_BP3</v>
      </c>
      <c r="AV104" t="str">
        <f t="shared" si="224"/>
        <v>SSA_GFX_HRY_E_BEGIN_TITO_SAME_NOM_LFM_0400_MEDIA3_BHRY_BP3</v>
      </c>
      <c r="AW104" t="str">
        <f t="shared" si="224"/>
        <v>SSA_GFX_HRY_E_BEGIN_TITO_SAME_NOM_LFM_0400_MEDIA3_BHRY_BP3</v>
      </c>
      <c r="AX104" t="str">
        <f t="shared" si="224"/>
        <v>SSA_GFX_HRY_E_BEGIN_TITO_SAME_NOM_LFM_0400_MEDIA3_BHRY_BP3</v>
      </c>
      <c r="AY104" t="str">
        <f t="shared" si="220"/>
        <v>SSA_GFX_HRY_E_BEGIN_TITO_SAME_NOM_LFM_0400_MEDIA3_BHRY_BP3</v>
      </c>
    </row>
    <row r="105" spans="1:55" x14ac:dyDescent="0.25">
      <c r="A105" s="1" t="s">
        <v>58</v>
      </c>
      <c r="B105" s="1" t="s">
        <v>10</v>
      </c>
      <c r="C105" s="1" t="str">
        <f>VLOOKUP(B105,templateLookup!A:B,2,0)</f>
        <v>PrimeMbistVminSearchTestMethod</v>
      </c>
      <c r="D105" t="str">
        <f t="shared" si="217"/>
        <v>SSA_GFX_HRY_E_BEGIN_TITO_SAME_NOM_LFM_0400_MEDIA3_BHRY_BP3</v>
      </c>
      <c r="E105" t="s">
        <v>50</v>
      </c>
      <c r="F105" t="s">
        <v>424</v>
      </c>
      <c r="G105" t="s">
        <v>135</v>
      </c>
      <c r="H105" t="s">
        <v>136</v>
      </c>
      <c r="I105" t="s">
        <v>137</v>
      </c>
      <c r="J105" t="s">
        <v>522</v>
      </c>
      <c r="K105" t="s">
        <v>138</v>
      </c>
      <c r="L105" t="s">
        <v>139</v>
      </c>
      <c r="M105" t="str">
        <f t="shared" si="221"/>
        <v>0400</v>
      </c>
      <c r="N105" t="s">
        <v>528</v>
      </c>
      <c r="O105" t="s">
        <v>141</v>
      </c>
      <c r="P105" t="s">
        <v>142</v>
      </c>
      <c r="Q105" t="s">
        <v>529</v>
      </c>
      <c r="R105">
        <v>61</v>
      </c>
      <c r="S105">
        <v>40</v>
      </c>
      <c r="T105">
        <v>203</v>
      </c>
      <c r="U105">
        <v>1</v>
      </c>
      <c r="V105" t="b">
        <v>0</v>
      </c>
      <c r="W105" t="s">
        <v>289</v>
      </c>
      <c r="AE105" t="s">
        <v>135</v>
      </c>
      <c r="AF105" t="s">
        <v>274</v>
      </c>
      <c r="AR105">
        <f t="shared" si="222"/>
        <v>10</v>
      </c>
      <c r="AS105" t="s">
        <v>275</v>
      </c>
      <c r="AT105" t="str">
        <f t="shared" si="219"/>
        <v>SSA_GFX_HRY_E_BEGIN_TITO_SAME_NOM_LFM_0400_MEDIA3_BISR_BISR_BP3</v>
      </c>
      <c r="AU105" t="str">
        <f>$D108</f>
        <v>LSA_GFX_HRY_E_BEGIN_TITO_SAME_NOM_LFM_0400_MEDIA0_BHRY_BP0</v>
      </c>
      <c r="AV105" t="str">
        <f t="shared" si="224"/>
        <v>SSA_GFX_HRY_E_BEGIN_TITO_SAME_NOM_LFM_0400_MEDIA3_BISR_BISR_BP3</v>
      </c>
      <c r="AW105" t="str">
        <f t="shared" si="224"/>
        <v>SSA_GFX_HRY_E_BEGIN_TITO_SAME_NOM_LFM_0400_MEDIA3_BISR_BISR_BP3</v>
      </c>
      <c r="AX105" t="str">
        <f t="shared" si="224"/>
        <v>SSA_GFX_HRY_E_BEGIN_TITO_SAME_NOM_LFM_0400_MEDIA3_BISR_BISR_BP3</v>
      </c>
      <c r="AY105" t="str">
        <f t="shared" ref="AY105:AY118" si="225">$D106</f>
        <v>SSA_GFX_HRY_E_BEGIN_TITO_SAME_NOM_LFM_0400_MEDIA3_BISR_BISR_BP3</v>
      </c>
      <c r="AZ105" t="str">
        <f t="shared" ref="AZ105:AZ106" si="226">$D106</f>
        <v>SSA_GFX_HRY_E_BEGIN_TITO_SAME_NOM_LFM_0400_MEDIA3_BISR_BISR_BP3</v>
      </c>
      <c r="BA105" t="str">
        <f t="shared" ref="BA105:BA106" si="227">$D106</f>
        <v>SSA_GFX_HRY_E_BEGIN_TITO_SAME_NOM_LFM_0400_MEDIA3_BISR_BISR_BP3</v>
      </c>
      <c r="BB105" t="str">
        <f t="shared" ref="BB105:BB106" si="228">$D106</f>
        <v>SSA_GFX_HRY_E_BEGIN_TITO_SAME_NOM_LFM_0400_MEDIA3_BISR_BISR_BP3</v>
      </c>
      <c r="BC105" t="str">
        <f t="shared" ref="BC105:BC106" si="229">$D106</f>
        <v>SSA_GFX_HRY_E_BEGIN_TITO_SAME_NOM_LFM_0400_MEDIA3_BISR_BISR_BP3</v>
      </c>
    </row>
    <row r="106" spans="1:55" x14ac:dyDescent="0.25">
      <c r="A106" s="1" t="s">
        <v>58</v>
      </c>
      <c r="B106" s="1" t="s">
        <v>10</v>
      </c>
      <c r="C106" s="1" t="str">
        <f>VLOOKUP(B106,templateLookup!A:B,2,0)</f>
        <v>PrimeMbistVminSearchTestMethod</v>
      </c>
      <c r="D106" t="str">
        <f t="shared" si="217"/>
        <v>SSA_GFX_HRY_E_BEGIN_TITO_SAME_NOM_LFM_0400_MEDIA3_BISR_BISR_BP3</v>
      </c>
      <c r="E106" t="s">
        <v>50</v>
      </c>
      <c r="F106" t="s">
        <v>424</v>
      </c>
      <c r="G106" t="s">
        <v>135</v>
      </c>
      <c r="H106" t="s">
        <v>136</v>
      </c>
      <c r="I106" t="s">
        <v>137</v>
      </c>
      <c r="J106" t="s">
        <v>522</v>
      </c>
      <c r="K106" t="s">
        <v>138</v>
      </c>
      <c r="L106" t="s">
        <v>139</v>
      </c>
      <c r="M106" t="str">
        <f t="shared" si="221"/>
        <v>0400</v>
      </c>
      <c r="N106" t="s">
        <v>530</v>
      </c>
      <c r="O106" t="s">
        <v>141</v>
      </c>
      <c r="P106" t="s">
        <v>142</v>
      </c>
      <c r="Q106" t="s">
        <v>531</v>
      </c>
      <c r="R106">
        <v>61</v>
      </c>
      <c r="S106">
        <v>40</v>
      </c>
      <c r="T106">
        <v>204</v>
      </c>
      <c r="U106">
        <v>1</v>
      </c>
      <c r="V106" t="b">
        <v>0</v>
      </c>
      <c r="W106" t="s">
        <v>289</v>
      </c>
      <c r="AE106" t="s">
        <v>135</v>
      </c>
      <c r="AF106" t="s">
        <v>274</v>
      </c>
      <c r="AR106">
        <f t="shared" si="222"/>
        <v>10</v>
      </c>
      <c r="AS106" t="s">
        <v>275</v>
      </c>
      <c r="AT106" t="str">
        <f t="shared" si="219"/>
        <v>SSA_GFX_RASTER_E_BEGIN_TITO_SAME_NOM_LFM_0400_MEDIA3_RASTER_BISR_BP3</v>
      </c>
      <c r="AU106" t="str">
        <f>$D108</f>
        <v>LSA_GFX_HRY_E_BEGIN_TITO_SAME_NOM_LFM_0400_MEDIA0_BHRY_BP0</v>
      </c>
      <c r="AV106" t="str">
        <f t="shared" ref="AV106:AX106" si="230">$D108</f>
        <v>LSA_GFX_HRY_E_BEGIN_TITO_SAME_NOM_LFM_0400_MEDIA0_BHRY_BP0</v>
      </c>
      <c r="AW106" t="str">
        <f t="shared" si="230"/>
        <v>LSA_GFX_HRY_E_BEGIN_TITO_SAME_NOM_LFM_0400_MEDIA0_BHRY_BP0</v>
      </c>
      <c r="AX106" t="str">
        <f t="shared" si="230"/>
        <v>LSA_GFX_HRY_E_BEGIN_TITO_SAME_NOM_LFM_0400_MEDIA0_BHRY_BP0</v>
      </c>
      <c r="AY106" t="str">
        <f t="shared" si="225"/>
        <v>SSA_GFX_RASTER_E_BEGIN_TITO_SAME_NOM_LFM_0400_MEDIA3_RASTER_BISR_BP3</v>
      </c>
      <c r="AZ106" t="str">
        <f t="shared" si="226"/>
        <v>SSA_GFX_RASTER_E_BEGIN_TITO_SAME_NOM_LFM_0400_MEDIA3_RASTER_BISR_BP3</v>
      </c>
      <c r="BA106" t="str">
        <f t="shared" si="227"/>
        <v>SSA_GFX_RASTER_E_BEGIN_TITO_SAME_NOM_LFM_0400_MEDIA3_RASTER_BISR_BP3</v>
      </c>
      <c r="BB106" t="str">
        <f t="shared" si="228"/>
        <v>SSA_GFX_RASTER_E_BEGIN_TITO_SAME_NOM_LFM_0400_MEDIA3_RASTER_BISR_BP3</v>
      </c>
      <c r="BC106" t="str">
        <f t="shared" si="229"/>
        <v>SSA_GFX_RASTER_E_BEGIN_TITO_SAME_NOM_LFM_0400_MEDIA3_RASTER_BISR_BP3</v>
      </c>
    </row>
    <row r="107" spans="1:55" x14ac:dyDescent="0.25">
      <c r="A107" s="1" t="s">
        <v>58</v>
      </c>
      <c r="B107" s="1" t="s">
        <v>12</v>
      </c>
      <c r="C107" s="1" t="str">
        <f>VLOOKUP(B107,templateLookup!A:B,2,0)</f>
        <v>MbistRasterTC</v>
      </c>
      <c r="D107" t="str">
        <f t="shared" si="217"/>
        <v>SSA_GFX_RASTER_E_BEGIN_TITO_SAME_NOM_LFM_0400_MEDIA3_RASTER_BISR_BP3</v>
      </c>
      <c r="E107" t="s">
        <v>50</v>
      </c>
      <c r="F107" t="s">
        <v>424</v>
      </c>
      <c r="G107" t="s">
        <v>219</v>
      </c>
      <c r="H107" t="s">
        <v>136</v>
      </c>
      <c r="I107" t="s">
        <v>137</v>
      </c>
      <c r="J107" t="s">
        <v>522</v>
      </c>
      <c r="K107" t="s">
        <v>138</v>
      </c>
      <c r="L107" t="s">
        <v>139</v>
      </c>
      <c r="M107" t="str">
        <f t="shared" si="221"/>
        <v>0400</v>
      </c>
      <c r="N107" t="s">
        <v>532</v>
      </c>
      <c r="O107" t="s">
        <v>141</v>
      </c>
      <c r="P107" t="s">
        <v>142</v>
      </c>
      <c r="Q107" t="s">
        <v>283</v>
      </c>
      <c r="R107">
        <v>61</v>
      </c>
      <c r="S107">
        <v>40</v>
      </c>
      <c r="T107">
        <v>205</v>
      </c>
      <c r="U107">
        <v>1</v>
      </c>
      <c r="V107" t="b">
        <v>0</v>
      </c>
      <c r="W107" t="s">
        <v>289</v>
      </c>
      <c r="AR107">
        <f t="shared" si="222"/>
        <v>6</v>
      </c>
      <c r="AS107">
        <v>1</v>
      </c>
      <c r="AT107" t="str">
        <f t="shared" si="219"/>
        <v>LSA_GFX_HRY_E_BEGIN_TITO_SAME_NOM_LFM_0400_MEDIA0_BHRY_BP0</v>
      </c>
      <c r="AU107" t="str">
        <f t="shared" ref="AU107" si="231">$D108</f>
        <v>LSA_GFX_HRY_E_BEGIN_TITO_SAME_NOM_LFM_0400_MEDIA0_BHRY_BP0</v>
      </c>
      <c r="AV107" t="str">
        <f t="shared" ref="AV107:AV108" si="232">$D108</f>
        <v>LSA_GFX_HRY_E_BEGIN_TITO_SAME_NOM_LFM_0400_MEDIA0_BHRY_BP0</v>
      </c>
      <c r="AW107" t="str">
        <f t="shared" ref="AW107:AW108" si="233">$D108</f>
        <v>LSA_GFX_HRY_E_BEGIN_TITO_SAME_NOM_LFM_0400_MEDIA0_BHRY_BP0</v>
      </c>
      <c r="AX107" t="str">
        <f t="shared" ref="AX107:AX108" si="234">$D108</f>
        <v>LSA_GFX_HRY_E_BEGIN_TITO_SAME_NOM_LFM_0400_MEDIA0_BHRY_BP0</v>
      </c>
      <c r="AY107" t="str">
        <f t="shared" si="225"/>
        <v>LSA_GFX_HRY_E_BEGIN_TITO_SAME_NOM_LFM_0400_MEDIA0_BHRY_BP0</v>
      </c>
    </row>
    <row r="108" spans="1:55" x14ac:dyDescent="0.25">
      <c r="A108" s="1" t="s">
        <v>58</v>
      </c>
      <c r="B108" s="1" t="s">
        <v>10</v>
      </c>
      <c r="C108" s="1" t="str">
        <f>VLOOKUP(B108,templateLookup!A:B,2,0)</f>
        <v>PrimeMbistVminSearchTestMethod</v>
      </c>
      <c r="D108" t="str">
        <f t="shared" si="217"/>
        <v>LSA_GFX_HRY_E_BEGIN_TITO_SAME_NOM_LFM_0400_MEDIA0_BHRY_BP0</v>
      </c>
      <c r="E108" t="s">
        <v>51</v>
      </c>
      <c r="F108" t="s">
        <v>424</v>
      </c>
      <c r="G108" t="s">
        <v>135</v>
      </c>
      <c r="H108" t="s">
        <v>136</v>
      </c>
      <c r="I108" t="s">
        <v>137</v>
      </c>
      <c r="J108" t="s">
        <v>522</v>
      </c>
      <c r="K108" t="s">
        <v>138</v>
      </c>
      <c r="L108" t="s">
        <v>139</v>
      </c>
      <c r="M108" t="str">
        <f t="shared" si="221"/>
        <v>0400</v>
      </c>
      <c r="N108" t="s">
        <v>533</v>
      </c>
      <c r="O108" t="s">
        <v>141</v>
      </c>
      <c r="P108" t="s">
        <v>142</v>
      </c>
      <c r="Q108" t="s">
        <v>534</v>
      </c>
      <c r="R108">
        <v>21</v>
      </c>
      <c r="S108">
        <v>40</v>
      </c>
      <c r="T108">
        <v>206</v>
      </c>
      <c r="U108">
        <v>1</v>
      </c>
      <c r="V108" t="b">
        <v>0</v>
      </c>
      <c r="W108" t="s">
        <v>289</v>
      </c>
      <c r="AE108" t="s">
        <v>135</v>
      </c>
      <c r="AF108" t="s">
        <v>274</v>
      </c>
      <c r="AR108">
        <f t="shared" si="222"/>
        <v>10</v>
      </c>
      <c r="AS108" t="s">
        <v>275</v>
      </c>
      <c r="AT108" t="str">
        <f t="shared" si="219"/>
        <v>LSA_GFX_HRY_E_BEGIN_TITO_SAME_NOM_LFM_0400_MEDIA0_BISR_BISR_BP0</v>
      </c>
      <c r="AU108" t="str">
        <f>$D111</f>
        <v>LSA_GFX_HRY_E_BEGIN_TITO_SAME_NOM_LFM_0400_MEDIA1_BHRY_BP1</v>
      </c>
      <c r="AV108" t="str">
        <f t="shared" si="232"/>
        <v>LSA_GFX_HRY_E_BEGIN_TITO_SAME_NOM_LFM_0400_MEDIA0_BISR_BISR_BP0</v>
      </c>
      <c r="AW108" t="str">
        <f t="shared" si="233"/>
        <v>LSA_GFX_HRY_E_BEGIN_TITO_SAME_NOM_LFM_0400_MEDIA0_BISR_BISR_BP0</v>
      </c>
      <c r="AX108" t="str">
        <f t="shared" si="234"/>
        <v>LSA_GFX_HRY_E_BEGIN_TITO_SAME_NOM_LFM_0400_MEDIA0_BISR_BISR_BP0</v>
      </c>
      <c r="AY108" t="str">
        <f t="shared" si="225"/>
        <v>LSA_GFX_HRY_E_BEGIN_TITO_SAME_NOM_LFM_0400_MEDIA0_BISR_BISR_BP0</v>
      </c>
      <c r="AZ108" t="str">
        <f t="shared" ref="AZ108:AZ109" si="235">$D109</f>
        <v>LSA_GFX_HRY_E_BEGIN_TITO_SAME_NOM_LFM_0400_MEDIA0_BISR_BISR_BP0</v>
      </c>
      <c r="BA108" t="str">
        <f t="shared" ref="BA108:BA109" si="236">$D109</f>
        <v>LSA_GFX_HRY_E_BEGIN_TITO_SAME_NOM_LFM_0400_MEDIA0_BISR_BISR_BP0</v>
      </c>
      <c r="BB108" t="str">
        <f t="shared" ref="BB108:BB109" si="237">$D109</f>
        <v>LSA_GFX_HRY_E_BEGIN_TITO_SAME_NOM_LFM_0400_MEDIA0_BISR_BISR_BP0</v>
      </c>
      <c r="BC108" t="str">
        <f t="shared" ref="BC108:BC109" si="238">$D109</f>
        <v>LSA_GFX_HRY_E_BEGIN_TITO_SAME_NOM_LFM_0400_MEDIA0_BISR_BISR_BP0</v>
      </c>
    </row>
    <row r="109" spans="1:55" x14ac:dyDescent="0.25">
      <c r="A109" s="1" t="s">
        <v>58</v>
      </c>
      <c r="B109" s="1" t="s">
        <v>10</v>
      </c>
      <c r="C109" s="1" t="str">
        <f>VLOOKUP(B109,templateLookup!A:B,2,0)</f>
        <v>PrimeMbistVminSearchTestMethod</v>
      </c>
      <c r="D109" t="str">
        <f t="shared" si="217"/>
        <v>LSA_GFX_HRY_E_BEGIN_TITO_SAME_NOM_LFM_0400_MEDIA0_BISR_BISR_BP0</v>
      </c>
      <c r="E109" t="s">
        <v>51</v>
      </c>
      <c r="F109" t="s">
        <v>424</v>
      </c>
      <c r="G109" t="s">
        <v>135</v>
      </c>
      <c r="H109" t="s">
        <v>136</v>
      </c>
      <c r="I109" t="s">
        <v>137</v>
      </c>
      <c r="J109" t="s">
        <v>522</v>
      </c>
      <c r="K109" t="s">
        <v>138</v>
      </c>
      <c r="L109" t="s">
        <v>139</v>
      </c>
      <c r="M109" t="str">
        <f t="shared" si="221"/>
        <v>0400</v>
      </c>
      <c r="N109" t="s">
        <v>535</v>
      </c>
      <c r="O109" t="s">
        <v>141</v>
      </c>
      <c r="P109" t="s">
        <v>142</v>
      </c>
      <c r="Q109" t="s">
        <v>536</v>
      </c>
      <c r="R109">
        <v>21</v>
      </c>
      <c r="S109">
        <v>40</v>
      </c>
      <c r="T109">
        <v>207</v>
      </c>
      <c r="U109">
        <v>1</v>
      </c>
      <c r="V109" t="b">
        <v>0</v>
      </c>
      <c r="W109" t="s">
        <v>289</v>
      </c>
      <c r="AE109" t="s">
        <v>135</v>
      </c>
      <c r="AF109" t="s">
        <v>274</v>
      </c>
      <c r="AR109">
        <f>COUNTA(AT109:BC109)</f>
        <v>10</v>
      </c>
      <c r="AS109" t="s">
        <v>275</v>
      </c>
      <c r="AT109" t="str">
        <f t="shared" si="219"/>
        <v>LSA_GFX_RASTER_E_BEGIN_TITO_SAME_NOM_LFM_0400_MEDIA0_RASTER_BISR_BP0</v>
      </c>
      <c r="AU109" t="str">
        <f>$D111</f>
        <v>LSA_GFX_HRY_E_BEGIN_TITO_SAME_NOM_LFM_0400_MEDIA1_BHRY_BP1</v>
      </c>
      <c r="AV109" t="str">
        <f t="shared" ref="AV109:AX109" si="239">$D111</f>
        <v>LSA_GFX_HRY_E_BEGIN_TITO_SAME_NOM_LFM_0400_MEDIA1_BHRY_BP1</v>
      </c>
      <c r="AW109" t="str">
        <f t="shared" si="239"/>
        <v>LSA_GFX_HRY_E_BEGIN_TITO_SAME_NOM_LFM_0400_MEDIA1_BHRY_BP1</v>
      </c>
      <c r="AX109" t="str">
        <f t="shared" si="239"/>
        <v>LSA_GFX_HRY_E_BEGIN_TITO_SAME_NOM_LFM_0400_MEDIA1_BHRY_BP1</v>
      </c>
      <c r="AY109" t="str">
        <f t="shared" si="225"/>
        <v>LSA_GFX_RASTER_E_BEGIN_TITO_SAME_NOM_LFM_0400_MEDIA0_RASTER_BISR_BP0</v>
      </c>
      <c r="AZ109" t="str">
        <f t="shared" si="235"/>
        <v>LSA_GFX_RASTER_E_BEGIN_TITO_SAME_NOM_LFM_0400_MEDIA0_RASTER_BISR_BP0</v>
      </c>
      <c r="BA109" t="str">
        <f t="shared" si="236"/>
        <v>LSA_GFX_RASTER_E_BEGIN_TITO_SAME_NOM_LFM_0400_MEDIA0_RASTER_BISR_BP0</v>
      </c>
      <c r="BB109" t="str">
        <f t="shared" si="237"/>
        <v>LSA_GFX_RASTER_E_BEGIN_TITO_SAME_NOM_LFM_0400_MEDIA0_RASTER_BISR_BP0</v>
      </c>
      <c r="BC109" t="str">
        <f t="shared" si="238"/>
        <v>LSA_GFX_RASTER_E_BEGIN_TITO_SAME_NOM_LFM_0400_MEDIA0_RASTER_BISR_BP0</v>
      </c>
    </row>
    <row r="110" spans="1:55" x14ac:dyDescent="0.25">
      <c r="A110" s="1" t="s">
        <v>58</v>
      </c>
      <c r="B110" s="1" t="s">
        <v>12</v>
      </c>
      <c r="C110" s="1" t="str">
        <f>VLOOKUP(B110,templateLookup!A:B,2,0)</f>
        <v>MbistRasterTC</v>
      </c>
      <c r="D110" t="str">
        <f t="shared" si="217"/>
        <v>LSA_GFX_RASTER_E_BEGIN_TITO_SAME_NOM_LFM_0400_MEDIA0_RASTER_BISR_BP0</v>
      </c>
      <c r="E110" t="s">
        <v>51</v>
      </c>
      <c r="F110" t="s">
        <v>424</v>
      </c>
      <c r="G110" t="s">
        <v>219</v>
      </c>
      <c r="H110" t="s">
        <v>136</v>
      </c>
      <c r="I110" t="s">
        <v>137</v>
      </c>
      <c r="J110" t="s">
        <v>522</v>
      </c>
      <c r="K110" t="s">
        <v>138</v>
      </c>
      <c r="L110" t="s">
        <v>139</v>
      </c>
      <c r="M110" t="str">
        <f t="shared" si="221"/>
        <v>0400</v>
      </c>
      <c r="N110" t="s">
        <v>537</v>
      </c>
      <c r="O110" t="s">
        <v>141</v>
      </c>
      <c r="P110" t="s">
        <v>142</v>
      </c>
      <c r="Q110" t="s">
        <v>283</v>
      </c>
      <c r="R110">
        <v>21</v>
      </c>
      <c r="S110">
        <v>40</v>
      </c>
      <c r="T110">
        <v>208</v>
      </c>
      <c r="U110">
        <v>1</v>
      </c>
      <c r="V110" t="b">
        <v>0</v>
      </c>
      <c r="W110" t="s">
        <v>289</v>
      </c>
      <c r="AR110">
        <f t="shared" ref="AR110:AR119" si="240">COUNTA(AT110:BC110)</f>
        <v>6</v>
      </c>
      <c r="AS110">
        <v>1</v>
      </c>
      <c r="AT110" t="str">
        <f t="shared" si="219"/>
        <v>LSA_GFX_HRY_E_BEGIN_TITO_SAME_NOM_LFM_0400_MEDIA1_BHRY_BP1</v>
      </c>
      <c r="AU110" t="str">
        <f t="shared" ref="AU110" si="241">$D111</f>
        <v>LSA_GFX_HRY_E_BEGIN_TITO_SAME_NOM_LFM_0400_MEDIA1_BHRY_BP1</v>
      </c>
      <c r="AV110" t="str">
        <f t="shared" ref="AV110:AV111" si="242">$D111</f>
        <v>LSA_GFX_HRY_E_BEGIN_TITO_SAME_NOM_LFM_0400_MEDIA1_BHRY_BP1</v>
      </c>
      <c r="AW110" t="str">
        <f t="shared" ref="AW110:AW111" si="243">$D111</f>
        <v>LSA_GFX_HRY_E_BEGIN_TITO_SAME_NOM_LFM_0400_MEDIA1_BHRY_BP1</v>
      </c>
      <c r="AX110" t="str">
        <f t="shared" ref="AX110:AX111" si="244">$D111</f>
        <v>LSA_GFX_HRY_E_BEGIN_TITO_SAME_NOM_LFM_0400_MEDIA1_BHRY_BP1</v>
      </c>
      <c r="AY110" t="str">
        <f t="shared" si="225"/>
        <v>LSA_GFX_HRY_E_BEGIN_TITO_SAME_NOM_LFM_0400_MEDIA1_BHRY_BP1</v>
      </c>
    </row>
    <row r="111" spans="1:55" x14ac:dyDescent="0.25">
      <c r="A111" s="1" t="s">
        <v>58</v>
      </c>
      <c r="B111" s="1" t="s">
        <v>10</v>
      </c>
      <c r="C111" s="1" t="str">
        <f>VLOOKUP(B111,templateLookup!A:B,2,0)</f>
        <v>PrimeMbistVminSearchTestMethod</v>
      </c>
      <c r="D111" t="str">
        <f t="shared" si="217"/>
        <v>LSA_GFX_HRY_E_BEGIN_TITO_SAME_NOM_LFM_0400_MEDIA1_BHRY_BP1</v>
      </c>
      <c r="E111" t="s">
        <v>51</v>
      </c>
      <c r="F111" t="s">
        <v>424</v>
      </c>
      <c r="G111" t="s">
        <v>135</v>
      </c>
      <c r="H111" t="s">
        <v>136</v>
      </c>
      <c r="I111" t="s">
        <v>137</v>
      </c>
      <c r="J111" t="s">
        <v>522</v>
      </c>
      <c r="K111" t="s">
        <v>138</v>
      </c>
      <c r="L111" t="s">
        <v>139</v>
      </c>
      <c r="M111" t="str">
        <f t="shared" si="221"/>
        <v>0400</v>
      </c>
      <c r="N111" t="s">
        <v>523</v>
      </c>
      <c r="O111" t="s">
        <v>141</v>
      </c>
      <c r="P111" t="s">
        <v>142</v>
      </c>
      <c r="Q111" t="s">
        <v>538</v>
      </c>
      <c r="R111">
        <v>21</v>
      </c>
      <c r="S111">
        <v>40</v>
      </c>
      <c r="T111">
        <v>209</v>
      </c>
      <c r="U111">
        <v>1</v>
      </c>
      <c r="V111" t="b">
        <v>0</v>
      </c>
      <c r="W111" t="s">
        <v>289</v>
      </c>
      <c r="AE111" t="s">
        <v>135</v>
      </c>
      <c r="AF111" t="s">
        <v>274</v>
      </c>
      <c r="AR111">
        <f t="shared" si="240"/>
        <v>10</v>
      </c>
      <c r="AS111" t="s">
        <v>275</v>
      </c>
      <c r="AT111" t="str">
        <f t="shared" si="219"/>
        <v>LSA_GFX_HRY_E_BEGIN_TITO_SAME_NOM_LFM_0400_MEDIA1_BISR_BISR_BP1</v>
      </c>
      <c r="AU111" t="str">
        <f>$D114</f>
        <v>LSA_GFX_HRY_E_BEGIN_TITO_SAME_NOM_LFM_0400_MEDIA2_BHRY_BP2</v>
      </c>
      <c r="AV111" t="str">
        <f t="shared" si="242"/>
        <v>LSA_GFX_HRY_E_BEGIN_TITO_SAME_NOM_LFM_0400_MEDIA1_BISR_BISR_BP1</v>
      </c>
      <c r="AW111" t="str">
        <f t="shared" si="243"/>
        <v>LSA_GFX_HRY_E_BEGIN_TITO_SAME_NOM_LFM_0400_MEDIA1_BISR_BISR_BP1</v>
      </c>
      <c r="AX111" t="str">
        <f t="shared" si="244"/>
        <v>LSA_GFX_HRY_E_BEGIN_TITO_SAME_NOM_LFM_0400_MEDIA1_BISR_BISR_BP1</v>
      </c>
      <c r="AY111" t="str">
        <f t="shared" si="225"/>
        <v>LSA_GFX_HRY_E_BEGIN_TITO_SAME_NOM_LFM_0400_MEDIA1_BISR_BISR_BP1</v>
      </c>
      <c r="AZ111" t="str">
        <f t="shared" ref="AZ111:AZ112" si="245">$D112</f>
        <v>LSA_GFX_HRY_E_BEGIN_TITO_SAME_NOM_LFM_0400_MEDIA1_BISR_BISR_BP1</v>
      </c>
      <c r="BA111" t="str">
        <f t="shared" ref="BA111:BA112" si="246">$D112</f>
        <v>LSA_GFX_HRY_E_BEGIN_TITO_SAME_NOM_LFM_0400_MEDIA1_BISR_BISR_BP1</v>
      </c>
      <c r="BB111" t="str">
        <f t="shared" ref="BB111:BB112" si="247">$D112</f>
        <v>LSA_GFX_HRY_E_BEGIN_TITO_SAME_NOM_LFM_0400_MEDIA1_BISR_BISR_BP1</v>
      </c>
      <c r="BC111" t="str">
        <f t="shared" ref="BC111:BC112" si="248">$D112</f>
        <v>LSA_GFX_HRY_E_BEGIN_TITO_SAME_NOM_LFM_0400_MEDIA1_BISR_BISR_BP1</v>
      </c>
    </row>
    <row r="112" spans="1:55" x14ac:dyDescent="0.25">
      <c r="A112" s="1" t="s">
        <v>58</v>
      </c>
      <c r="B112" s="1" t="s">
        <v>10</v>
      </c>
      <c r="C112" s="1" t="str">
        <f>VLOOKUP(B112,templateLookup!A:B,2,0)</f>
        <v>PrimeMbistVminSearchTestMethod</v>
      </c>
      <c r="D112" t="str">
        <f t="shared" si="217"/>
        <v>LSA_GFX_HRY_E_BEGIN_TITO_SAME_NOM_LFM_0400_MEDIA1_BISR_BISR_BP1</v>
      </c>
      <c r="E112" t="s">
        <v>51</v>
      </c>
      <c r="F112" t="s">
        <v>424</v>
      </c>
      <c r="G112" t="s">
        <v>135</v>
      </c>
      <c r="H112" t="s">
        <v>136</v>
      </c>
      <c r="I112" t="s">
        <v>137</v>
      </c>
      <c r="J112" t="s">
        <v>522</v>
      </c>
      <c r="K112" t="s">
        <v>138</v>
      </c>
      <c r="L112" t="s">
        <v>139</v>
      </c>
      <c r="M112" t="str">
        <f t="shared" si="221"/>
        <v>0400</v>
      </c>
      <c r="N112" t="s">
        <v>525</v>
      </c>
      <c r="O112" t="s">
        <v>141</v>
      </c>
      <c r="P112" t="s">
        <v>142</v>
      </c>
      <c r="Q112" t="s">
        <v>539</v>
      </c>
      <c r="R112">
        <v>21</v>
      </c>
      <c r="S112">
        <v>40</v>
      </c>
      <c r="T112">
        <v>210</v>
      </c>
      <c r="U112">
        <v>1</v>
      </c>
      <c r="V112" t="b">
        <v>0</v>
      </c>
      <c r="W112" t="s">
        <v>289</v>
      </c>
      <c r="AE112" t="s">
        <v>135</v>
      </c>
      <c r="AF112" t="s">
        <v>274</v>
      </c>
      <c r="AR112">
        <f t="shared" si="240"/>
        <v>10</v>
      </c>
      <c r="AS112" t="s">
        <v>275</v>
      </c>
      <c r="AT112" t="str">
        <f t="shared" si="219"/>
        <v>LSA_GFX_RASTER_E_BEGIN_TITO_SAME_NOM_LFM_0400_MEDIA1_RASTER_BISR_BP1</v>
      </c>
      <c r="AU112" t="str">
        <f>$D114</f>
        <v>LSA_GFX_HRY_E_BEGIN_TITO_SAME_NOM_LFM_0400_MEDIA2_BHRY_BP2</v>
      </c>
      <c r="AV112" t="str">
        <f t="shared" ref="AV112:AX112" si="249">$D114</f>
        <v>LSA_GFX_HRY_E_BEGIN_TITO_SAME_NOM_LFM_0400_MEDIA2_BHRY_BP2</v>
      </c>
      <c r="AW112" t="str">
        <f t="shared" si="249"/>
        <v>LSA_GFX_HRY_E_BEGIN_TITO_SAME_NOM_LFM_0400_MEDIA2_BHRY_BP2</v>
      </c>
      <c r="AX112" t="str">
        <f t="shared" si="249"/>
        <v>LSA_GFX_HRY_E_BEGIN_TITO_SAME_NOM_LFM_0400_MEDIA2_BHRY_BP2</v>
      </c>
      <c r="AY112" t="str">
        <f t="shared" si="225"/>
        <v>LSA_GFX_RASTER_E_BEGIN_TITO_SAME_NOM_LFM_0400_MEDIA1_RASTER_BISR_BP1</v>
      </c>
      <c r="AZ112" t="str">
        <f t="shared" si="245"/>
        <v>LSA_GFX_RASTER_E_BEGIN_TITO_SAME_NOM_LFM_0400_MEDIA1_RASTER_BISR_BP1</v>
      </c>
      <c r="BA112" t="str">
        <f t="shared" si="246"/>
        <v>LSA_GFX_RASTER_E_BEGIN_TITO_SAME_NOM_LFM_0400_MEDIA1_RASTER_BISR_BP1</v>
      </c>
      <c r="BB112" t="str">
        <f t="shared" si="247"/>
        <v>LSA_GFX_RASTER_E_BEGIN_TITO_SAME_NOM_LFM_0400_MEDIA1_RASTER_BISR_BP1</v>
      </c>
      <c r="BC112" t="str">
        <f t="shared" si="248"/>
        <v>LSA_GFX_RASTER_E_BEGIN_TITO_SAME_NOM_LFM_0400_MEDIA1_RASTER_BISR_BP1</v>
      </c>
    </row>
    <row r="113" spans="1:55" x14ac:dyDescent="0.25">
      <c r="A113" s="1" t="s">
        <v>58</v>
      </c>
      <c r="B113" s="1" t="s">
        <v>12</v>
      </c>
      <c r="C113" s="1" t="str">
        <f>VLOOKUP(B113,templateLookup!A:B,2,0)</f>
        <v>MbistRasterTC</v>
      </c>
      <c r="D113" t="str">
        <f t="shared" si="217"/>
        <v>LSA_GFX_RASTER_E_BEGIN_TITO_SAME_NOM_LFM_0400_MEDIA1_RASTER_BISR_BP1</v>
      </c>
      <c r="E113" t="s">
        <v>51</v>
      </c>
      <c r="F113" t="s">
        <v>424</v>
      </c>
      <c r="G113" t="s">
        <v>219</v>
      </c>
      <c r="H113" t="s">
        <v>136</v>
      </c>
      <c r="I113" t="s">
        <v>137</v>
      </c>
      <c r="J113" t="s">
        <v>522</v>
      </c>
      <c r="K113" t="s">
        <v>138</v>
      </c>
      <c r="L113" t="s">
        <v>139</v>
      </c>
      <c r="M113" t="str">
        <f t="shared" si="221"/>
        <v>0400</v>
      </c>
      <c r="N113" t="s">
        <v>527</v>
      </c>
      <c r="O113" t="s">
        <v>141</v>
      </c>
      <c r="P113" t="s">
        <v>142</v>
      </c>
      <c r="Q113" t="s">
        <v>283</v>
      </c>
      <c r="R113">
        <v>21</v>
      </c>
      <c r="S113">
        <v>40</v>
      </c>
      <c r="T113">
        <v>211</v>
      </c>
      <c r="U113">
        <v>1</v>
      </c>
      <c r="V113" t="b">
        <v>0</v>
      </c>
      <c r="W113" t="s">
        <v>289</v>
      </c>
      <c r="AR113">
        <f t="shared" si="240"/>
        <v>6</v>
      </c>
      <c r="AS113">
        <v>1</v>
      </c>
      <c r="AT113" t="str">
        <f t="shared" si="219"/>
        <v>LSA_GFX_HRY_E_BEGIN_TITO_SAME_NOM_LFM_0400_MEDIA2_BHRY_BP2</v>
      </c>
      <c r="AU113" t="str">
        <f t="shared" ref="AU113" si="250">$D114</f>
        <v>LSA_GFX_HRY_E_BEGIN_TITO_SAME_NOM_LFM_0400_MEDIA2_BHRY_BP2</v>
      </c>
      <c r="AV113" t="str">
        <f t="shared" ref="AV113:AV114" si="251">$D114</f>
        <v>LSA_GFX_HRY_E_BEGIN_TITO_SAME_NOM_LFM_0400_MEDIA2_BHRY_BP2</v>
      </c>
      <c r="AW113" t="str">
        <f t="shared" ref="AW113:AW114" si="252">$D114</f>
        <v>LSA_GFX_HRY_E_BEGIN_TITO_SAME_NOM_LFM_0400_MEDIA2_BHRY_BP2</v>
      </c>
      <c r="AX113" t="str">
        <f t="shared" ref="AX113:AX114" si="253">$D114</f>
        <v>LSA_GFX_HRY_E_BEGIN_TITO_SAME_NOM_LFM_0400_MEDIA2_BHRY_BP2</v>
      </c>
      <c r="AY113" t="str">
        <f t="shared" si="225"/>
        <v>LSA_GFX_HRY_E_BEGIN_TITO_SAME_NOM_LFM_0400_MEDIA2_BHRY_BP2</v>
      </c>
    </row>
    <row r="114" spans="1:55" x14ac:dyDescent="0.25">
      <c r="A114" s="1" t="s">
        <v>58</v>
      </c>
      <c r="B114" s="1" t="s">
        <v>10</v>
      </c>
      <c r="C114" s="1" t="str">
        <f>VLOOKUP(B114,templateLookup!A:B,2,0)</f>
        <v>PrimeMbistVminSearchTestMethod</v>
      </c>
      <c r="D114" t="str">
        <f t="shared" si="217"/>
        <v>LSA_GFX_HRY_E_BEGIN_TITO_SAME_NOM_LFM_0400_MEDIA2_BHRY_BP2</v>
      </c>
      <c r="E114" t="s">
        <v>51</v>
      </c>
      <c r="F114" t="s">
        <v>424</v>
      </c>
      <c r="G114" t="s">
        <v>135</v>
      </c>
      <c r="H114" t="s">
        <v>136</v>
      </c>
      <c r="I114" t="s">
        <v>137</v>
      </c>
      <c r="J114" t="s">
        <v>522</v>
      </c>
      <c r="K114" t="s">
        <v>138</v>
      </c>
      <c r="L114" t="s">
        <v>139</v>
      </c>
      <c r="M114" t="str">
        <f t="shared" si="221"/>
        <v>0400</v>
      </c>
      <c r="N114" t="s">
        <v>540</v>
      </c>
      <c r="O114" t="s">
        <v>141</v>
      </c>
      <c r="P114" t="s">
        <v>142</v>
      </c>
      <c r="Q114" t="s">
        <v>541</v>
      </c>
      <c r="R114">
        <v>21</v>
      </c>
      <c r="S114">
        <v>40</v>
      </c>
      <c r="T114">
        <v>212</v>
      </c>
      <c r="U114">
        <v>1</v>
      </c>
      <c r="V114" t="b">
        <v>0</v>
      </c>
      <c r="W114" t="s">
        <v>289</v>
      </c>
      <c r="AE114" t="s">
        <v>135</v>
      </c>
      <c r="AF114" t="s">
        <v>274</v>
      </c>
      <c r="AR114">
        <f t="shared" ref="AR114" si="254">COUNTA(AT114:BC114)</f>
        <v>10</v>
      </c>
      <c r="AS114" t="s">
        <v>275</v>
      </c>
      <c r="AT114" t="str">
        <f t="shared" si="219"/>
        <v>LSA_GFX_HRY_E_BEGIN_TITO_SAME_NOM_LFM_0400_MEDIA2_BISR_BISR_BP2</v>
      </c>
      <c r="AU114" t="str">
        <f>$D117</f>
        <v>LSA_GFX_HRY_E_BEGIN_TITO_SAME_NOM_LFM_0400_MEDIA3_BHRY_BP3</v>
      </c>
      <c r="AV114" t="str">
        <f t="shared" si="251"/>
        <v>LSA_GFX_HRY_E_BEGIN_TITO_SAME_NOM_LFM_0400_MEDIA2_BISR_BISR_BP2</v>
      </c>
      <c r="AW114" t="str">
        <f t="shared" si="252"/>
        <v>LSA_GFX_HRY_E_BEGIN_TITO_SAME_NOM_LFM_0400_MEDIA2_BISR_BISR_BP2</v>
      </c>
      <c r="AX114" t="str">
        <f t="shared" si="253"/>
        <v>LSA_GFX_HRY_E_BEGIN_TITO_SAME_NOM_LFM_0400_MEDIA2_BISR_BISR_BP2</v>
      </c>
      <c r="AY114" t="str">
        <f t="shared" si="225"/>
        <v>LSA_GFX_HRY_E_BEGIN_TITO_SAME_NOM_LFM_0400_MEDIA2_BISR_BISR_BP2</v>
      </c>
      <c r="AZ114" t="str">
        <f t="shared" ref="AZ114:AZ115" si="255">$D115</f>
        <v>LSA_GFX_HRY_E_BEGIN_TITO_SAME_NOM_LFM_0400_MEDIA2_BISR_BISR_BP2</v>
      </c>
      <c r="BA114" t="str">
        <f t="shared" ref="BA114:BA115" si="256">$D115</f>
        <v>LSA_GFX_HRY_E_BEGIN_TITO_SAME_NOM_LFM_0400_MEDIA2_BISR_BISR_BP2</v>
      </c>
      <c r="BB114" t="str">
        <f t="shared" ref="BB114:BB115" si="257">$D115</f>
        <v>LSA_GFX_HRY_E_BEGIN_TITO_SAME_NOM_LFM_0400_MEDIA2_BISR_BISR_BP2</v>
      </c>
      <c r="BC114" t="str">
        <f t="shared" ref="BC114:BC115" si="258">$D115</f>
        <v>LSA_GFX_HRY_E_BEGIN_TITO_SAME_NOM_LFM_0400_MEDIA2_BISR_BISR_BP2</v>
      </c>
    </row>
    <row r="115" spans="1:55" x14ac:dyDescent="0.25">
      <c r="A115" s="1" t="s">
        <v>58</v>
      </c>
      <c r="B115" s="1" t="s">
        <v>10</v>
      </c>
      <c r="C115" s="1" t="str">
        <f>VLOOKUP(B115,templateLookup!A:B,2,0)</f>
        <v>PrimeMbistVminSearchTestMethod</v>
      </c>
      <c r="D115" t="str">
        <f t="shared" si="217"/>
        <v>LSA_GFX_HRY_E_BEGIN_TITO_SAME_NOM_LFM_0400_MEDIA2_BISR_BISR_BP2</v>
      </c>
      <c r="E115" t="s">
        <v>51</v>
      </c>
      <c r="F115" t="s">
        <v>424</v>
      </c>
      <c r="G115" t="s">
        <v>135</v>
      </c>
      <c r="H115" t="s">
        <v>136</v>
      </c>
      <c r="I115" t="s">
        <v>137</v>
      </c>
      <c r="J115" t="s">
        <v>522</v>
      </c>
      <c r="K115" t="s">
        <v>138</v>
      </c>
      <c r="L115" t="s">
        <v>139</v>
      </c>
      <c r="M115" t="str">
        <f t="shared" si="221"/>
        <v>0400</v>
      </c>
      <c r="N115" t="s">
        <v>542</v>
      </c>
      <c r="O115" t="s">
        <v>141</v>
      </c>
      <c r="P115" t="s">
        <v>142</v>
      </c>
      <c r="Q115" t="s">
        <v>543</v>
      </c>
      <c r="R115">
        <v>21</v>
      </c>
      <c r="S115">
        <v>40</v>
      </c>
      <c r="T115">
        <v>213</v>
      </c>
      <c r="U115">
        <v>1</v>
      </c>
      <c r="V115" t="b">
        <v>0</v>
      </c>
      <c r="W115" t="s">
        <v>289</v>
      </c>
      <c r="AE115" t="s">
        <v>135</v>
      </c>
      <c r="AF115" t="s">
        <v>274</v>
      </c>
      <c r="AR115">
        <f t="shared" si="240"/>
        <v>10</v>
      </c>
      <c r="AS115" t="s">
        <v>275</v>
      </c>
      <c r="AT115" t="str">
        <f t="shared" si="219"/>
        <v>LSA_GFX_RASTER_E_BEGIN_TITO_SAME_NOM_LFM_0400_MEDIA2_RASTER_BISR_BP2</v>
      </c>
      <c r="AU115" t="str">
        <f>$D117</f>
        <v>LSA_GFX_HRY_E_BEGIN_TITO_SAME_NOM_LFM_0400_MEDIA3_BHRY_BP3</v>
      </c>
      <c r="AV115" t="str">
        <f t="shared" ref="AV115:AX115" si="259">$D117</f>
        <v>LSA_GFX_HRY_E_BEGIN_TITO_SAME_NOM_LFM_0400_MEDIA3_BHRY_BP3</v>
      </c>
      <c r="AW115" t="str">
        <f t="shared" si="259"/>
        <v>LSA_GFX_HRY_E_BEGIN_TITO_SAME_NOM_LFM_0400_MEDIA3_BHRY_BP3</v>
      </c>
      <c r="AX115" t="str">
        <f t="shared" si="259"/>
        <v>LSA_GFX_HRY_E_BEGIN_TITO_SAME_NOM_LFM_0400_MEDIA3_BHRY_BP3</v>
      </c>
      <c r="AY115" t="str">
        <f t="shared" si="225"/>
        <v>LSA_GFX_RASTER_E_BEGIN_TITO_SAME_NOM_LFM_0400_MEDIA2_RASTER_BISR_BP2</v>
      </c>
      <c r="AZ115" t="str">
        <f t="shared" si="255"/>
        <v>LSA_GFX_RASTER_E_BEGIN_TITO_SAME_NOM_LFM_0400_MEDIA2_RASTER_BISR_BP2</v>
      </c>
      <c r="BA115" t="str">
        <f t="shared" si="256"/>
        <v>LSA_GFX_RASTER_E_BEGIN_TITO_SAME_NOM_LFM_0400_MEDIA2_RASTER_BISR_BP2</v>
      </c>
      <c r="BB115" t="str">
        <f t="shared" si="257"/>
        <v>LSA_GFX_RASTER_E_BEGIN_TITO_SAME_NOM_LFM_0400_MEDIA2_RASTER_BISR_BP2</v>
      </c>
      <c r="BC115" t="str">
        <f t="shared" si="258"/>
        <v>LSA_GFX_RASTER_E_BEGIN_TITO_SAME_NOM_LFM_0400_MEDIA2_RASTER_BISR_BP2</v>
      </c>
    </row>
    <row r="116" spans="1:55" x14ac:dyDescent="0.25">
      <c r="A116" s="1" t="s">
        <v>58</v>
      </c>
      <c r="B116" s="1" t="s">
        <v>12</v>
      </c>
      <c r="C116" s="1" t="str">
        <f>VLOOKUP(B116,templateLookup!A:B,2,0)</f>
        <v>MbistRasterTC</v>
      </c>
      <c r="D116" t="str">
        <f t="shared" si="217"/>
        <v>LSA_GFX_RASTER_E_BEGIN_TITO_SAME_NOM_LFM_0400_MEDIA2_RASTER_BISR_BP2</v>
      </c>
      <c r="E116" t="s">
        <v>51</v>
      </c>
      <c r="F116" t="s">
        <v>424</v>
      </c>
      <c r="G116" t="s">
        <v>219</v>
      </c>
      <c r="H116" t="s">
        <v>136</v>
      </c>
      <c r="I116" t="s">
        <v>137</v>
      </c>
      <c r="J116" t="s">
        <v>522</v>
      </c>
      <c r="K116" t="s">
        <v>138</v>
      </c>
      <c r="L116" t="s">
        <v>139</v>
      </c>
      <c r="M116" t="str">
        <f t="shared" si="221"/>
        <v>0400</v>
      </c>
      <c r="N116" t="s">
        <v>544</v>
      </c>
      <c r="O116" t="s">
        <v>141</v>
      </c>
      <c r="P116" t="s">
        <v>142</v>
      </c>
      <c r="Q116" t="s">
        <v>283</v>
      </c>
      <c r="R116">
        <v>21</v>
      </c>
      <c r="S116">
        <v>40</v>
      </c>
      <c r="T116">
        <v>214</v>
      </c>
      <c r="U116">
        <v>1</v>
      </c>
      <c r="V116" t="b">
        <v>0</v>
      </c>
      <c r="W116" t="s">
        <v>289</v>
      </c>
      <c r="AR116">
        <f t="shared" si="240"/>
        <v>6</v>
      </c>
      <c r="AS116">
        <v>1</v>
      </c>
      <c r="AT116" t="str">
        <f t="shared" si="219"/>
        <v>LSA_GFX_HRY_E_BEGIN_TITO_SAME_NOM_LFM_0400_MEDIA3_BHRY_BP3</v>
      </c>
      <c r="AU116" t="str">
        <f t="shared" ref="AU116" si="260">$D117</f>
        <v>LSA_GFX_HRY_E_BEGIN_TITO_SAME_NOM_LFM_0400_MEDIA3_BHRY_BP3</v>
      </c>
      <c r="AV116" t="str">
        <f t="shared" ref="AV116:AV117" si="261">$D117</f>
        <v>LSA_GFX_HRY_E_BEGIN_TITO_SAME_NOM_LFM_0400_MEDIA3_BHRY_BP3</v>
      </c>
      <c r="AW116" t="str">
        <f t="shared" ref="AW116:AW117" si="262">$D117</f>
        <v>LSA_GFX_HRY_E_BEGIN_TITO_SAME_NOM_LFM_0400_MEDIA3_BHRY_BP3</v>
      </c>
      <c r="AX116" t="str">
        <f t="shared" ref="AX116:AX117" si="263">$D117</f>
        <v>LSA_GFX_HRY_E_BEGIN_TITO_SAME_NOM_LFM_0400_MEDIA3_BHRY_BP3</v>
      </c>
      <c r="AY116" t="str">
        <f t="shared" si="225"/>
        <v>LSA_GFX_HRY_E_BEGIN_TITO_SAME_NOM_LFM_0400_MEDIA3_BHRY_BP3</v>
      </c>
    </row>
    <row r="117" spans="1:55" x14ac:dyDescent="0.25">
      <c r="A117" s="1" t="s">
        <v>58</v>
      </c>
      <c r="B117" s="1" t="s">
        <v>10</v>
      </c>
      <c r="C117" s="1" t="str">
        <f>VLOOKUP(B117,templateLookup!A:B,2,0)</f>
        <v>PrimeMbistVminSearchTestMethod</v>
      </c>
      <c r="D117" t="str">
        <f t="shared" si="217"/>
        <v>LSA_GFX_HRY_E_BEGIN_TITO_SAME_NOM_LFM_0400_MEDIA3_BHRY_BP3</v>
      </c>
      <c r="E117" t="s">
        <v>51</v>
      </c>
      <c r="F117" t="s">
        <v>424</v>
      </c>
      <c r="G117" t="s">
        <v>135</v>
      </c>
      <c r="H117" t="s">
        <v>136</v>
      </c>
      <c r="I117" t="s">
        <v>137</v>
      </c>
      <c r="J117" t="s">
        <v>522</v>
      </c>
      <c r="K117" t="s">
        <v>138</v>
      </c>
      <c r="L117" t="s">
        <v>139</v>
      </c>
      <c r="M117" t="str">
        <f t="shared" si="221"/>
        <v>0400</v>
      </c>
      <c r="N117" t="s">
        <v>528</v>
      </c>
      <c r="O117" t="s">
        <v>141</v>
      </c>
      <c r="P117" t="s">
        <v>142</v>
      </c>
      <c r="Q117" t="s">
        <v>545</v>
      </c>
      <c r="R117">
        <v>21</v>
      </c>
      <c r="S117">
        <v>40</v>
      </c>
      <c r="T117">
        <v>215</v>
      </c>
      <c r="U117">
        <v>1</v>
      </c>
      <c r="V117" t="b">
        <v>0</v>
      </c>
      <c r="W117" t="s">
        <v>289</v>
      </c>
      <c r="Z117" t="s">
        <v>324</v>
      </c>
      <c r="AE117" t="s">
        <v>135</v>
      </c>
      <c r="AF117" t="s">
        <v>274</v>
      </c>
      <c r="AR117">
        <f t="shared" si="240"/>
        <v>10</v>
      </c>
      <c r="AS117" t="s">
        <v>275</v>
      </c>
      <c r="AT117" t="str">
        <f t="shared" si="219"/>
        <v>LSA_GFX_HRY_E_BEGIN_TITO_SAME_NOM_LFM_0400_MEDIA3_BISR_BISR_BP3</v>
      </c>
      <c r="AU117">
        <v>1</v>
      </c>
      <c r="AV117" t="str">
        <f t="shared" si="261"/>
        <v>LSA_GFX_HRY_E_BEGIN_TITO_SAME_NOM_LFM_0400_MEDIA3_BISR_BISR_BP3</v>
      </c>
      <c r="AW117" t="str">
        <f t="shared" si="262"/>
        <v>LSA_GFX_HRY_E_BEGIN_TITO_SAME_NOM_LFM_0400_MEDIA3_BISR_BISR_BP3</v>
      </c>
      <c r="AX117" t="str">
        <f t="shared" si="263"/>
        <v>LSA_GFX_HRY_E_BEGIN_TITO_SAME_NOM_LFM_0400_MEDIA3_BISR_BISR_BP3</v>
      </c>
      <c r="AY117" t="str">
        <f t="shared" si="225"/>
        <v>LSA_GFX_HRY_E_BEGIN_TITO_SAME_NOM_LFM_0400_MEDIA3_BISR_BISR_BP3</v>
      </c>
      <c r="AZ117" t="str">
        <f t="shared" ref="AZ117:AZ118" si="264">$D118</f>
        <v>LSA_GFX_HRY_E_BEGIN_TITO_SAME_NOM_LFM_0400_MEDIA3_BISR_BISR_BP3</v>
      </c>
      <c r="BA117" t="str">
        <f t="shared" ref="BA117:BA118" si="265">$D118</f>
        <v>LSA_GFX_HRY_E_BEGIN_TITO_SAME_NOM_LFM_0400_MEDIA3_BISR_BISR_BP3</v>
      </c>
      <c r="BB117" t="str">
        <f t="shared" ref="BB117:BB118" si="266">$D118</f>
        <v>LSA_GFX_HRY_E_BEGIN_TITO_SAME_NOM_LFM_0400_MEDIA3_BISR_BISR_BP3</v>
      </c>
      <c r="BC117" t="str">
        <f t="shared" ref="BC117:BC118" si="267">$D118</f>
        <v>LSA_GFX_HRY_E_BEGIN_TITO_SAME_NOM_LFM_0400_MEDIA3_BISR_BISR_BP3</v>
      </c>
    </row>
    <row r="118" spans="1:55" x14ac:dyDescent="0.25">
      <c r="A118" s="1" t="s">
        <v>58</v>
      </c>
      <c r="B118" s="1" t="s">
        <v>10</v>
      </c>
      <c r="C118" s="1" t="str">
        <f>VLOOKUP(B118,templateLookup!A:B,2,0)</f>
        <v>PrimeMbistVminSearchTestMethod</v>
      </c>
      <c r="D118" t="str">
        <f t="shared" si="217"/>
        <v>LSA_GFX_HRY_E_BEGIN_TITO_SAME_NOM_LFM_0400_MEDIA3_BISR_BISR_BP3</v>
      </c>
      <c r="E118" t="s">
        <v>51</v>
      </c>
      <c r="F118" t="s">
        <v>424</v>
      </c>
      <c r="G118" t="s">
        <v>135</v>
      </c>
      <c r="H118" t="s">
        <v>136</v>
      </c>
      <c r="I118" t="s">
        <v>137</v>
      </c>
      <c r="J118" t="s">
        <v>522</v>
      </c>
      <c r="K118" t="s">
        <v>138</v>
      </c>
      <c r="L118" t="s">
        <v>139</v>
      </c>
      <c r="M118" t="str">
        <f t="shared" si="221"/>
        <v>0400</v>
      </c>
      <c r="N118" t="s">
        <v>530</v>
      </c>
      <c r="O118" t="s">
        <v>141</v>
      </c>
      <c r="P118" t="s">
        <v>142</v>
      </c>
      <c r="Q118" t="s">
        <v>546</v>
      </c>
      <c r="R118">
        <v>21</v>
      </c>
      <c r="S118">
        <v>40</v>
      </c>
      <c r="T118">
        <v>216</v>
      </c>
      <c r="U118">
        <v>1</v>
      </c>
      <c r="V118" t="b">
        <v>0</v>
      </c>
      <c r="W118" t="s">
        <v>289</v>
      </c>
      <c r="AE118" t="s">
        <v>135</v>
      </c>
      <c r="AF118" t="s">
        <v>274</v>
      </c>
      <c r="AR118">
        <f t="shared" si="240"/>
        <v>10</v>
      </c>
      <c r="AS118" t="s">
        <v>275</v>
      </c>
      <c r="AT118" t="str">
        <f t="shared" si="219"/>
        <v>LSA_GFX_RASTER_E_BEGIN_TITO_SAME_NOM_LFM_0400_MEDIA3_RASTER_BISR_BP3</v>
      </c>
      <c r="AU118">
        <v>1</v>
      </c>
      <c r="AV118">
        <v>1</v>
      </c>
      <c r="AW118">
        <v>1</v>
      </c>
      <c r="AX118">
        <v>1</v>
      </c>
      <c r="AY118" t="str">
        <f t="shared" si="225"/>
        <v>LSA_GFX_RASTER_E_BEGIN_TITO_SAME_NOM_LFM_0400_MEDIA3_RASTER_BISR_BP3</v>
      </c>
      <c r="AZ118" t="str">
        <f t="shared" si="264"/>
        <v>LSA_GFX_RASTER_E_BEGIN_TITO_SAME_NOM_LFM_0400_MEDIA3_RASTER_BISR_BP3</v>
      </c>
      <c r="BA118" t="str">
        <f t="shared" si="265"/>
        <v>LSA_GFX_RASTER_E_BEGIN_TITO_SAME_NOM_LFM_0400_MEDIA3_RASTER_BISR_BP3</v>
      </c>
      <c r="BB118" t="str">
        <f t="shared" si="266"/>
        <v>LSA_GFX_RASTER_E_BEGIN_TITO_SAME_NOM_LFM_0400_MEDIA3_RASTER_BISR_BP3</v>
      </c>
      <c r="BC118" t="str">
        <f t="shared" si="267"/>
        <v>LSA_GFX_RASTER_E_BEGIN_TITO_SAME_NOM_LFM_0400_MEDIA3_RASTER_BISR_BP3</v>
      </c>
    </row>
    <row r="119" spans="1:55" x14ac:dyDescent="0.25">
      <c r="A119" s="1" t="s">
        <v>58</v>
      </c>
      <c r="B119" s="1" t="s">
        <v>12</v>
      </c>
      <c r="C119" s="1" t="str">
        <f>VLOOKUP(B119,templateLookup!A:B,2,0)</f>
        <v>MbistRasterTC</v>
      </c>
      <c r="D119" t="str">
        <f t="shared" si="217"/>
        <v>LSA_GFX_RASTER_E_BEGIN_TITO_SAME_NOM_LFM_0400_MEDIA3_RASTER_BISR_BP3</v>
      </c>
      <c r="E119" t="s">
        <v>51</v>
      </c>
      <c r="F119" t="s">
        <v>424</v>
      </c>
      <c r="G119" t="s">
        <v>219</v>
      </c>
      <c r="H119" t="s">
        <v>136</v>
      </c>
      <c r="I119" t="s">
        <v>137</v>
      </c>
      <c r="J119" t="s">
        <v>522</v>
      </c>
      <c r="K119" t="s">
        <v>138</v>
      </c>
      <c r="L119" t="s">
        <v>139</v>
      </c>
      <c r="M119" t="str">
        <f t="shared" si="221"/>
        <v>0400</v>
      </c>
      <c r="N119" t="s">
        <v>532</v>
      </c>
      <c r="O119" t="s">
        <v>141</v>
      </c>
      <c r="P119" t="s">
        <v>142</v>
      </c>
      <c r="Q119" t="s">
        <v>283</v>
      </c>
      <c r="R119">
        <v>21</v>
      </c>
      <c r="S119">
        <v>40</v>
      </c>
      <c r="T119">
        <v>217</v>
      </c>
      <c r="U119">
        <v>1</v>
      </c>
      <c r="V119" t="b">
        <v>0</v>
      </c>
      <c r="W119" t="s">
        <v>289</v>
      </c>
      <c r="AR119">
        <f t="shared" si="240"/>
        <v>6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</row>
    <row r="120" spans="1:55" x14ac:dyDescent="0.25">
      <c r="A120" s="38" t="s">
        <v>58</v>
      </c>
      <c r="B120" s="38" t="s">
        <v>6</v>
      </c>
      <c r="C120" s="38" t="str">
        <f>VLOOKUP(B120,templateLookup!A:B,2,0)</f>
        <v>COMPOSITE</v>
      </c>
      <c r="D120" s="22"/>
    </row>
    <row r="121" spans="1:55" x14ac:dyDescent="0.25">
      <c r="A121" s="21" t="s">
        <v>58</v>
      </c>
      <c r="B121" s="21" t="s">
        <v>5</v>
      </c>
      <c r="C121" s="21" t="str">
        <f>VLOOKUP(B121,templateLookup!A:B,2,0)</f>
        <v>COMPOSITE</v>
      </c>
      <c r="D121" s="22" t="s">
        <v>547</v>
      </c>
      <c r="F121" t="s">
        <v>424</v>
      </c>
      <c r="AR121">
        <f t="shared" ref="AR121:AR125" si="268">COUNTA(AT121:BC121)</f>
        <v>2</v>
      </c>
      <c r="AS121">
        <v>1</v>
      </c>
      <c r="AT121" t="str">
        <f>D127</f>
        <v>POST_REPAIR_MEDIA</v>
      </c>
      <c r="AU121" t="str">
        <f>D127</f>
        <v>POST_REPAIR_MEDIA</v>
      </c>
    </row>
    <row r="122" spans="1:55" x14ac:dyDescent="0.25">
      <c r="A122" s="2" t="s">
        <v>58</v>
      </c>
      <c r="B122" s="2" t="s">
        <v>41</v>
      </c>
      <c r="C122" s="2" t="str">
        <f>VLOOKUP(B122,templateLookup!A:B,2,0)</f>
        <v>iCScreenTest</v>
      </c>
      <c r="D122" t="str">
        <f t="shared" ref="D122:D125" si="269">E122&amp;"_"&amp;F122&amp;"_"&amp;G122&amp;"_"&amp;H122&amp;"_"&amp;A122&amp;"_"&amp;I122&amp;"_"&amp;J122&amp;"_"&amp;K122&amp;"_"&amp;L122&amp;"_"&amp;M122&amp;"_"&amp;N122</f>
        <v>ALL_GFX_SCREEN_E_BEGIN_X_SAME_X_X_0400_JOIN_BISR_MEDIA</v>
      </c>
      <c r="E122" t="s">
        <v>53</v>
      </c>
      <c r="F122" t="s">
        <v>424</v>
      </c>
      <c r="G122" t="s">
        <v>326</v>
      </c>
      <c r="H122" t="s">
        <v>136</v>
      </c>
      <c r="I122" t="s">
        <v>172</v>
      </c>
      <c r="J122" t="s">
        <v>522</v>
      </c>
      <c r="K122" t="s">
        <v>172</v>
      </c>
      <c r="L122" t="s">
        <v>172</v>
      </c>
      <c r="M122" t="str">
        <f t="shared" ref="M122:M124" si="270">TEXT(400,"0000")</f>
        <v>0400</v>
      </c>
      <c r="N122" t="s">
        <v>548</v>
      </c>
      <c r="O122" t="s">
        <v>141</v>
      </c>
      <c r="P122" t="s">
        <v>142</v>
      </c>
      <c r="Q122" t="s">
        <v>395</v>
      </c>
      <c r="R122">
        <v>61</v>
      </c>
      <c r="S122">
        <v>40</v>
      </c>
      <c r="T122">
        <v>250</v>
      </c>
      <c r="U122">
        <v>1</v>
      </c>
      <c r="V122" t="b">
        <v>0</v>
      </c>
      <c r="W122" t="s">
        <v>289</v>
      </c>
      <c r="AC122" t="s">
        <v>549</v>
      </c>
      <c r="AD122" t="s">
        <v>472</v>
      </c>
      <c r="AR122">
        <f t="shared" si="268"/>
        <v>3</v>
      </c>
      <c r="AS122">
        <v>1</v>
      </c>
      <c r="AT122" t="str">
        <f>D123</f>
        <v>ALL_GFX_VFDM_E_BEGIN_X_SAME_X_X_0400_ALL</v>
      </c>
      <c r="AU122" t="str">
        <f>D123</f>
        <v>ALL_GFX_VFDM_E_BEGIN_X_SAME_X_X_0400_ALL</v>
      </c>
      <c r="AV122" t="str">
        <f>D123</f>
        <v>ALL_GFX_VFDM_E_BEGIN_X_SAME_X_X_0400_ALL</v>
      </c>
    </row>
    <row r="123" spans="1:55" x14ac:dyDescent="0.25">
      <c r="A123" s="2" t="s">
        <v>58</v>
      </c>
      <c r="B123" s="2" t="s">
        <v>31</v>
      </c>
      <c r="C123" s="2" t="str">
        <f>VLOOKUP(B123,templateLookup!A:B,2,0)</f>
        <v>iCVFDMTest</v>
      </c>
      <c r="D123" t="str">
        <f t="shared" si="269"/>
        <v>ALL_GFX_VFDM_E_BEGIN_X_SAME_X_X_0400_ALL</v>
      </c>
      <c r="E123" t="s">
        <v>53</v>
      </c>
      <c r="F123" t="s">
        <v>424</v>
      </c>
      <c r="G123" t="s">
        <v>113</v>
      </c>
      <c r="H123" t="s">
        <v>136</v>
      </c>
      <c r="I123" t="s">
        <v>172</v>
      </c>
      <c r="J123" t="s">
        <v>522</v>
      </c>
      <c r="K123" t="s">
        <v>172</v>
      </c>
      <c r="L123" t="s">
        <v>172</v>
      </c>
      <c r="M123" t="str">
        <f t="shared" si="270"/>
        <v>0400</v>
      </c>
      <c r="N123" t="s">
        <v>53</v>
      </c>
      <c r="O123" t="s">
        <v>141</v>
      </c>
      <c r="P123" t="s">
        <v>142</v>
      </c>
      <c r="Q123" t="s">
        <v>395</v>
      </c>
      <c r="R123">
        <v>61</v>
      </c>
      <c r="S123">
        <v>40</v>
      </c>
      <c r="T123">
        <v>251</v>
      </c>
      <c r="U123">
        <v>1</v>
      </c>
      <c r="V123" t="b">
        <v>0</v>
      </c>
      <c r="W123" t="s">
        <v>289</v>
      </c>
      <c r="AI123" t="s">
        <v>1065</v>
      </c>
      <c r="AJ123" t="s">
        <v>53</v>
      </c>
      <c r="AR123">
        <f t="shared" si="268"/>
        <v>3</v>
      </c>
      <c r="AS123" t="s">
        <v>134</v>
      </c>
      <c r="AT123" t="str">
        <f>D124</f>
        <v>ALL_GFX_UF_K_BEGIN_X_SAME_X_X_0400_MEDIA_VFDM_UF</v>
      </c>
      <c r="AU123" t="str">
        <f>D124</f>
        <v>ALL_GFX_UF_K_BEGIN_X_SAME_X_X_0400_MEDIA_VFDM_UF</v>
      </c>
      <c r="AV123">
        <v>1</v>
      </c>
    </row>
    <row r="124" spans="1:55" x14ac:dyDescent="0.25">
      <c r="A124" s="2" t="s">
        <v>58</v>
      </c>
      <c r="B124" s="2" t="s">
        <v>29</v>
      </c>
      <c r="C124" s="2" t="str">
        <f>VLOOKUP(B124,templateLookup!A:B,2,0)</f>
        <v>iCUserFuncTest</v>
      </c>
      <c r="D124" t="str">
        <f t="shared" si="269"/>
        <v>ALL_GFX_UF_K_BEGIN_X_SAME_X_X_0400_MEDIA_VFDM_UF</v>
      </c>
      <c r="E124" t="s">
        <v>53</v>
      </c>
      <c r="F124" t="s">
        <v>424</v>
      </c>
      <c r="G124" t="s">
        <v>175</v>
      </c>
      <c r="H124" t="s">
        <v>242</v>
      </c>
      <c r="I124" t="s">
        <v>172</v>
      </c>
      <c r="J124" t="s">
        <v>522</v>
      </c>
      <c r="K124" t="s">
        <v>172</v>
      </c>
      <c r="L124" t="s">
        <v>172</v>
      </c>
      <c r="M124" t="str">
        <f t="shared" si="270"/>
        <v>0400</v>
      </c>
      <c r="N124" t="s">
        <v>550</v>
      </c>
      <c r="O124" t="s">
        <v>141</v>
      </c>
      <c r="P124" t="s">
        <v>142</v>
      </c>
      <c r="Q124" t="s">
        <v>395</v>
      </c>
      <c r="R124">
        <v>90</v>
      </c>
      <c r="S124">
        <v>61</v>
      </c>
      <c r="T124">
        <v>252</v>
      </c>
      <c r="U124">
        <v>1</v>
      </c>
      <c r="V124" t="b">
        <v>1</v>
      </c>
      <c r="W124" t="s">
        <v>289</v>
      </c>
      <c r="AR124">
        <f t="shared" si="268"/>
        <v>3</v>
      </c>
      <c r="AS124" t="s">
        <v>134</v>
      </c>
      <c r="AT124" t="str">
        <f>D125</f>
        <v>ALL_GFX_PATMOD_E_BEGIN_TITO_X_MAX_LFM_X_MEDIA_REPAIR</v>
      </c>
      <c r="AU124" t="str">
        <f>D125</f>
        <v>ALL_GFX_PATMOD_E_BEGIN_TITO_X_MAX_LFM_X_MEDIA_REPAIR</v>
      </c>
      <c r="AV124" t="str">
        <f>D125</f>
        <v>ALL_GFX_PATMOD_E_BEGIN_TITO_X_MAX_LFM_X_MEDIA_REPAIR</v>
      </c>
    </row>
    <row r="125" spans="1:55" x14ac:dyDescent="0.25">
      <c r="A125" s="2" t="s">
        <v>58</v>
      </c>
      <c r="B125" s="2" t="s">
        <v>15</v>
      </c>
      <c r="C125" s="2" t="str">
        <f>VLOOKUP(B125,templateLookup!A:B,2,0)</f>
        <v>PrimePatConfigTestMethod</v>
      </c>
      <c r="D125" t="str">
        <f t="shared" si="269"/>
        <v>ALL_GFX_PATMOD_E_BEGIN_TITO_X_MAX_LFM_X_MEDIA_REPAIR</v>
      </c>
      <c r="E125" t="s">
        <v>53</v>
      </c>
      <c r="F125" t="s">
        <v>424</v>
      </c>
      <c r="G125" t="s">
        <v>331</v>
      </c>
      <c r="H125" t="s">
        <v>136</v>
      </c>
      <c r="I125" t="s">
        <v>137</v>
      </c>
      <c r="J125" t="s">
        <v>172</v>
      </c>
      <c r="K125" t="s">
        <v>244</v>
      </c>
      <c r="L125" t="s">
        <v>139</v>
      </c>
      <c r="M125" t="s">
        <v>172</v>
      </c>
      <c r="N125" t="s">
        <v>551</v>
      </c>
      <c r="O125" t="s">
        <v>141</v>
      </c>
      <c r="P125" t="s">
        <v>142</v>
      </c>
      <c r="Q125" t="s">
        <v>395</v>
      </c>
      <c r="R125">
        <v>61</v>
      </c>
      <c r="S125">
        <v>40</v>
      </c>
      <c r="T125">
        <v>253</v>
      </c>
      <c r="U125" s="7">
        <v>1</v>
      </c>
      <c r="V125" s="7" t="b">
        <v>0</v>
      </c>
      <c r="W125" t="s">
        <v>289</v>
      </c>
      <c r="AR125">
        <f t="shared" si="268"/>
        <v>2</v>
      </c>
      <c r="AS125">
        <v>1</v>
      </c>
      <c r="AT125">
        <v>1</v>
      </c>
      <c r="AU125">
        <v>1</v>
      </c>
    </row>
    <row r="126" spans="1:55" x14ac:dyDescent="0.25">
      <c r="A126" s="21" t="s">
        <v>58</v>
      </c>
      <c r="B126" s="21" t="s">
        <v>6</v>
      </c>
      <c r="C126" s="21" t="str">
        <f>VLOOKUP(B126,templateLookup!A:B,2,0)</f>
        <v>COMPOSITE</v>
      </c>
      <c r="D126" s="22"/>
      <c r="U126" s="7"/>
      <c r="V126" s="7"/>
    </row>
    <row r="127" spans="1:55" x14ac:dyDescent="0.25">
      <c r="A127" s="39" t="s">
        <v>58</v>
      </c>
      <c r="B127" s="39" t="s">
        <v>5</v>
      </c>
      <c r="C127" s="39" t="str">
        <f>VLOOKUP(B127,templateLookup!A:B,2,0)</f>
        <v>COMPOSITE</v>
      </c>
      <c r="D127" s="22" t="s">
        <v>552</v>
      </c>
      <c r="F127" t="s">
        <v>424</v>
      </c>
      <c r="AR127">
        <f t="shared" ref="AR127:AR133" si="271">COUNTA(AT127:BC127)</f>
        <v>2</v>
      </c>
      <c r="AS127">
        <v>1</v>
      </c>
      <c r="AT127">
        <v>1</v>
      </c>
      <c r="AU127">
        <v>1</v>
      </c>
    </row>
    <row r="128" spans="1:55" x14ac:dyDescent="0.25">
      <c r="A128" s="3" t="s">
        <v>58</v>
      </c>
      <c r="B128" s="3" t="s">
        <v>11</v>
      </c>
      <c r="C128" s="3" t="str">
        <f>VLOOKUP(B128,templateLookup!A:B,2,0)</f>
        <v>PrimeMbistVminSearchTestMethod</v>
      </c>
      <c r="D128" t="str">
        <f t="shared" ref="D128:D133" si="272">E128&amp;"_"&amp;F128&amp;"_"&amp;G128&amp;"_"&amp;H128&amp;"_"&amp;A128&amp;"_"&amp;I128&amp;"_"&amp;J128&amp;"_"&amp;K128&amp;"_"&amp;L128&amp;"_"&amp;M128&amp;"_"&amp;N128</f>
        <v>SSA_GFX_HRY_E_BEGIN_TITO_SAME_MAX_LFM_0400_MEDIA1_POST_REPAIR_BISR_BP1</v>
      </c>
      <c r="E128" t="s">
        <v>50</v>
      </c>
      <c r="F128" t="s">
        <v>424</v>
      </c>
      <c r="G128" t="s">
        <v>135</v>
      </c>
      <c r="H128" t="s">
        <v>136</v>
      </c>
      <c r="I128" t="s">
        <v>137</v>
      </c>
      <c r="J128" t="s">
        <v>522</v>
      </c>
      <c r="K128" t="s">
        <v>244</v>
      </c>
      <c r="L128" t="s">
        <v>139</v>
      </c>
      <c r="M128" t="str">
        <f t="shared" ref="M128:M133" si="273">TEXT(400,"0000")</f>
        <v>0400</v>
      </c>
      <c r="N128" t="s">
        <v>553</v>
      </c>
      <c r="O128" t="s">
        <v>141</v>
      </c>
      <c r="P128" t="s">
        <v>142</v>
      </c>
      <c r="Q128" t="s">
        <v>524</v>
      </c>
      <c r="R128">
        <v>61</v>
      </c>
      <c r="S128">
        <v>40</v>
      </c>
      <c r="T128">
        <v>260</v>
      </c>
      <c r="U128">
        <v>1</v>
      </c>
      <c r="V128" t="b">
        <v>0</v>
      </c>
      <c r="W128" t="s">
        <v>289</v>
      </c>
      <c r="AE128" t="s">
        <v>337</v>
      </c>
      <c r="AF128" t="s">
        <v>274</v>
      </c>
      <c r="AR128">
        <f t="shared" si="271"/>
        <v>10</v>
      </c>
      <c r="AS128">
        <v>1</v>
      </c>
      <c r="AT128" t="str">
        <f>$D129</f>
        <v>SSA_GFX_HRY_E_BEGIN_TITO_SAME_MAX_LFM_0400_MEDIA3_POST_REPAIR_BISR_BP3</v>
      </c>
      <c r="AU128" t="str">
        <f t="shared" ref="AU128:AU132" si="274">$D129</f>
        <v>SSA_GFX_HRY_E_BEGIN_TITO_SAME_MAX_LFM_0400_MEDIA3_POST_REPAIR_BISR_BP3</v>
      </c>
      <c r="AV128" t="str">
        <f t="shared" ref="AV128:AV132" si="275">$D129</f>
        <v>SSA_GFX_HRY_E_BEGIN_TITO_SAME_MAX_LFM_0400_MEDIA3_POST_REPAIR_BISR_BP3</v>
      </c>
      <c r="AW128" t="str">
        <f t="shared" ref="AW128:AW132" si="276">$D129</f>
        <v>SSA_GFX_HRY_E_BEGIN_TITO_SAME_MAX_LFM_0400_MEDIA3_POST_REPAIR_BISR_BP3</v>
      </c>
      <c r="AX128" t="str">
        <f t="shared" ref="AX128:AX132" si="277">$D129</f>
        <v>SSA_GFX_HRY_E_BEGIN_TITO_SAME_MAX_LFM_0400_MEDIA3_POST_REPAIR_BISR_BP3</v>
      </c>
      <c r="AY128" t="str">
        <f t="shared" ref="AY128:AY132" si="278">$D129</f>
        <v>SSA_GFX_HRY_E_BEGIN_TITO_SAME_MAX_LFM_0400_MEDIA3_POST_REPAIR_BISR_BP3</v>
      </c>
      <c r="AZ128" t="str">
        <f t="shared" ref="AZ128:AZ132" si="279">$D129</f>
        <v>SSA_GFX_HRY_E_BEGIN_TITO_SAME_MAX_LFM_0400_MEDIA3_POST_REPAIR_BISR_BP3</v>
      </c>
      <c r="BA128" t="str">
        <f t="shared" ref="BA128:BA132" si="280">$D129</f>
        <v>SSA_GFX_HRY_E_BEGIN_TITO_SAME_MAX_LFM_0400_MEDIA3_POST_REPAIR_BISR_BP3</v>
      </c>
      <c r="BB128" t="str">
        <f t="shared" ref="BB128:BB132" si="281">$D129</f>
        <v>SSA_GFX_HRY_E_BEGIN_TITO_SAME_MAX_LFM_0400_MEDIA3_POST_REPAIR_BISR_BP3</v>
      </c>
      <c r="BC128" t="str">
        <f t="shared" ref="BC128:BC132" si="282">$D129</f>
        <v>SSA_GFX_HRY_E_BEGIN_TITO_SAME_MAX_LFM_0400_MEDIA3_POST_REPAIR_BISR_BP3</v>
      </c>
    </row>
    <row r="129" spans="1:55" x14ac:dyDescent="0.25">
      <c r="A129" s="3" t="s">
        <v>58</v>
      </c>
      <c r="B129" s="3" t="s">
        <v>11</v>
      </c>
      <c r="C129" s="3" t="str">
        <f>VLOOKUP(B129,templateLookup!A:B,2,0)</f>
        <v>PrimeMbistVminSearchTestMethod</v>
      </c>
      <c r="D129" t="str">
        <f t="shared" si="272"/>
        <v>SSA_GFX_HRY_E_BEGIN_TITO_SAME_MAX_LFM_0400_MEDIA3_POST_REPAIR_BISR_BP3</v>
      </c>
      <c r="E129" t="s">
        <v>50</v>
      </c>
      <c r="F129" t="s">
        <v>424</v>
      </c>
      <c r="G129" t="s">
        <v>135</v>
      </c>
      <c r="H129" t="s">
        <v>136</v>
      </c>
      <c r="I129" t="s">
        <v>137</v>
      </c>
      <c r="J129" t="s">
        <v>522</v>
      </c>
      <c r="K129" t="s">
        <v>244</v>
      </c>
      <c r="L129" t="s">
        <v>139</v>
      </c>
      <c r="M129" t="str">
        <f t="shared" si="273"/>
        <v>0400</v>
      </c>
      <c r="N129" t="s">
        <v>554</v>
      </c>
      <c r="O129" t="s">
        <v>141</v>
      </c>
      <c r="P129" t="s">
        <v>142</v>
      </c>
      <c r="Q129" t="s">
        <v>529</v>
      </c>
      <c r="R129">
        <v>61</v>
      </c>
      <c r="S129">
        <v>40</v>
      </c>
      <c r="T129">
        <v>261</v>
      </c>
      <c r="U129">
        <v>1</v>
      </c>
      <c r="V129" t="b">
        <v>0</v>
      </c>
      <c r="W129" t="s">
        <v>289</v>
      </c>
      <c r="AE129" t="s">
        <v>337</v>
      </c>
      <c r="AF129" t="s">
        <v>274</v>
      </c>
      <c r="AR129">
        <f t="shared" si="271"/>
        <v>10</v>
      </c>
      <c r="AS129">
        <v>1</v>
      </c>
      <c r="AT129" t="str">
        <f>$D130</f>
        <v>LSA_GFX_HRY_E_BEGIN_TITO_SAME_MAX_LFM_0400_MEDIA0_POST_REPAIR_BISR_BP0</v>
      </c>
      <c r="AU129" t="str">
        <f t="shared" si="274"/>
        <v>LSA_GFX_HRY_E_BEGIN_TITO_SAME_MAX_LFM_0400_MEDIA0_POST_REPAIR_BISR_BP0</v>
      </c>
      <c r="AV129" t="str">
        <f t="shared" si="275"/>
        <v>LSA_GFX_HRY_E_BEGIN_TITO_SAME_MAX_LFM_0400_MEDIA0_POST_REPAIR_BISR_BP0</v>
      </c>
      <c r="AW129" t="str">
        <f t="shared" si="276"/>
        <v>LSA_GFX_HRY_E_BEGIN_TITO_SAME_MAX_LFM_0400_MEDIA0_POST_REPAIR_BISR_BP0</v>
      </c>
      <c r="AX129" t="str">
        <f t="shared" si="277"/>
        <v>LSA_GFX_HRY_E_BEGIN_TITO_SAME_MAX_LFM_0400_MEDIA0_POST_REPAIR_BISR_BP0</v>
      </c>
      <c r="AY129" t="str">
        <f t="shared" si="278"/>
        <v>LSA_GFX_HRY_E_BEGIN_TITO_SAME_MAX_LFM_0400_MEDIA0_POST_REPAIR_BISR_BP0</v>
      </c>
      <c r="AZ129" t="str">
        <f t="shared" si="279"/>
        <v>LSA_GFX_HRY_E_BEGIN_TITO_SAME_MAX_LFM_0400_MEDIA0_POST_REPAIR_BISR_BP0</v>
      </c>
      <c r="BA129" t="str">
        <f t="shared" si="280"/>
        <v>LSA_GFX_HRY_E_BEGIN_TITO_SAME_MAX_LFM_0400_MEDIA0_POST_REPAIR_BISR_BP0</v>
      </c>
      <c r="BB129" t="str">
        <f t="shared" si="281"/>
        <v>LSA_GFX_HRY_E_BEGIN_TITO_SAME_MAX_LFM_0400_MEDIA0_POST_REPAIR_BISR_BP0</v>
      </c>
      <c r="BC129" t="str">
        <f t="shared" si="282"/>
        <v>LSA_GFX_HRY_E_BEGIN_TITO_SAME_MAX_LFM_0400_MEDIA0_POST_REPAIR_BISR_BP0</v>
      </c>
    </row>
    <row r="130" spans="1:55" x14ac:dyDescent="0.25">
      <c r="A130" s="3" t="s">
        <v>58</v>
      </c>
      <c r="B130" s="3" t="s">
        <v>11</v>
      </c>
      <c r="C130" s="3" t="str">
        <f>VLOOKUP(B130,templateLookup!A:B,2,0)</f>
        <v>PrimeMbistVminSearchTestMethod</v>
      </c>
      <c r="D130" t="str">
        <f t="shared" si="272"/>
        <v>LSA_GFX_HRY_E_BEGIN_TITO_SAME_MAX_LFM_0400_MEDIA0_POST_REPAIR_BISR_BP0</v>
      </c>
      <c r="E130" t="s">
        <v>51</v>
      </c>
      <c r="F130" t="s">
        <v>424</v>
      </c>
      <c r="G130" t="s">
        <v>135</v>
      </c>
      <c r="H130" t="s">
        <v>136</v>
      </c>
      <c r="I130" t="s">
        <v>137</v>
      </c>
      <c r="J130" t="s">
        <v>522</v>
      </c>
      <c r="K130" t="s">
        <v>244</v>
      </c>
      <c r="L130" t="s">
        <v>139</v>
      </c>
      <c r="M130" t="str">
        <f t="shared" si="273"/>
        <v>0400</v>
      </c>
      <c r="N130" t="s">
        <v>555</v>
      </c>
      <c r="O130" t="s">
        <v>141</v>
      </c>
      <c r="P130" t="s">
        <v>142</v>
      </c>
      <c r="Q130" t="s">
        <v>534</v>
      </c>
      <c r="R130">
        <v>21</v>
      </c>
      <c r="S130">
        <v>40</v>
      </c>
      <c r="T130">
        <v>262</v>
      </c>
      <c r="U130">
        <v>1</v>
      </c>
      <c r="V130" t="b">
        <v>0</v>
      </c>
      <c r="W130" t="s">
        <v>289</v>
      </c>
      <c r="AE130" t="s">
        <v>337</v>
      </c>
      <c r="AF130" t="s">
        <v>274</v>
      </c>
      <c r="AR130">
        <f t="shared" si="271"/>
        <v>10</v>
      </c>
      <c r="AS130">
        <v>1</v>
      </c>
      <c r="AT130" t="str">
        <f>$D131</f>
        <v>LSA_GFX_HRY_E_BEGIN_TITO_SAME_MAX_LFM_0400_MEDIA1_POST_REPAIR_BISR_BP1</v>
      </c>
      <c r="AU130" t="str">
        <f t="shared" si="274"/>
        <v>LSA_GFX_HRY_E_BEGIN_TITO_SAME_MAX_LFM_0400_MEDIA1_POST_REPAIR_BISR_BP1</v>
      </c>
      <c r="AV130" t="str">
        <f t="shared" si="275"/>
        <v>LSA_GFX_HRY_E_BEGIN_TITO_SAME_MAX_LFM_0400_MEDIA1_POST_REPAIR_BISR_BP1</v>
      </c>
      <c r="AW130" t="str">
        <f t="shared" si="276"/>
        <v>LSA_GFX_HRY_E_BEGIN_TITO_SAME_MAX_LFM_0400_MEDIA1_POST_REPAIR_BISR_BP1</v>
      </c>
      <c r="AX130" t="str">
        <f t="shared" si="277"/>
        <v>LSA_GFX_HRY_E_BEGIN_TITO_SAME_MAX_LFM_0400_MEDIA1_POST_REPAIR_BISR_BP1</v>
      </c>
      <c r="AY130" t="str">
        <f t="shared" si="278"/>
        <v>LSA_GFX_HRY_E_BEGIN_TITO_SAME_MAX_LFM_0400_MEDIA1_POST_REPAIR_BISR_BP1</v>
      </c>
      <c r="AZ130" t="str">
        <f t="shared" si="279"/>
        <v>LSA_GFX_HRY_E_BEGIN_TITO_SAME_MAX_LFM_0400_MEDIA1_POST_REPAIR_BISR_BP1</v>
      </c>
      <c r="BA130" t="str">
        <f t="shared" si="280"/>
        <v>LSA_GFX_HRY_E_BEGIN_TITO_SAME_MAX_LFM_0400_MEDIA1_POST_REPAIR_BISR_BP1</v>
      </c>
      <c r="BB130" t="str">
        <f t="shared" si="281"/>
        <v>LSA_GFX_HRY_E_BEGIN_TITO_SAME_MAX_LFM_0400_MEDIA1_POST_REPAIR_BISR_BP1</v>
      </c>
      <c r="BC130" t="str">
        <f t="shared" si="282"/>
        <v>LSA_GFX_HRY_E_BEGIN_TITO_SAME_MAX_LFM_0400_MEDIA1_POST_REPAIR_BISR_BP1</v>
      </c>
    </row>
    <row r="131" spans="1:55" x14ac:dyDescent="0.25">
      <c r="A131" s="3" t="s">
        <v>58</v>
      </c>
      <c r="B131" s="3" t="s">
        <v>11</v>
      </c>
      <c r="C131" s="3" t="str">
        <f>VLOOKUP(B131,templateLookup!A:B,2,0)</f>
        <v>PrimeMbistVminSearchTestMethod</v>
      </c>
      <c r="D131" t="str">
        <f t="shared" si="272"/>
        <v>LSA_GFX_HRY_E_BEGIN_TITO_SAME_MAX_LFM_0400_MEDIA1_POST_REPAIR_BISR_BP1</v>
      </c>
      <c r="E131" t="s">
        <v>51</v>
      </c>
      <c r="F131" t="s">
        <v>424</v>
      </c>
      <c r="G131" t="s">
        <v>135</v>
      </c>
      <c r="H131" t="s">
        <v>136</v>
      </c>
      <c r="I131" t="s">
        <v>137</v>
      </c>
      <c r="J131" t="s">
        <v>522</v>
      </c>
      <c r="K131" t="s">
        <v>244</v>
      </c>
      <c r="L131" t="s">
        <v>139</v>
      </c>
      <c r="M131" t="str">
        <f t="shared" si="273"/>
        <v>0400</v>
      </c>
      <c r="N131" t="s">
        <v>553</v>
      </c>
      <c r="O131" t="s">
        <v>141</v>
      </c>
      <c r="P131" t="s">
        <v>142</v>
      </c>
      <c r="Q131" t="s">
        <v>538</v>
      </c>
      <c r="R131">
        <v>21</v>
      </c>
      <c r="S131">
        <v>40</v>
      </c>
      <c r="T131">
        <v>263</v>
      </c>
      <c r="U131">
        <v>1</v>
      </c>
      <c r="V131" t="b">
        <v>0</v>
      </c>
      <c r="W131" t="s">
        <v>289</v>
      </c>
      <c r="AE131" t="s">
        <v>337</v>
      </c>
      <c r="AF131" t="s">
        <v>274</v>
      </c>
      <c r="AR131">
        <f t="shared" si="271"/>
        <v>10</v>
      </c>
      <c r="AS131">
        <v>1</v>
      </c>
      <c r="AT131" t="str">
        <f>$D132</f>
        <v>LSA_GFX_HRY_E_BEGIN_TITO_SAME_MAX_LFM_0400_MEDIA2_POST_REPAIR_BISR_BP2</v>
      </c>
      <c r="AU131" t="str">
        <f t="shared" si="274"/>
        <v>LSA_GFX_HRY_E_BEGIN_TITO_SAME_MAX_LFM_0400_MEDIA2_POST_REPAIR_BISR_BP2</v>
      </c>
      <c r="AV131" t="str">
        <f t="shared" si="275"/>
        <v>LSA_GFX_HRY_E_BEGIN_TITO_SAME_MAX_LFM_0400_MEDIA2_POST_REPAIR_BISR_BP2</v>
      </c>
      <c r="AW131" t="str">
        <f t="shared" si="276"/>
        <v>LSA_GFX_HRY_E_BEGIN_TITO_SAME_MAX_LFM_0400_MEDIA2_POST_REPAIR_BISR_BP2</v>
      </c>
      <c r="AX131" t="str">
        <f t="shared" si="277"/>
        <v>LSA_GFX_HRY_E_BEGIN_TITO_SAME_MAX_LFM_0400_MEDIA2_POST_REPAIR_BISR_BP2</v>
      </c>
      <c r="AY131" t="str">
        <f t="shared" si="278"/>
        <v>LSA_GFX_HRY_E_BEGIN_TITO_SAME_MAX_LFM_0400_MEDIA2_POST_REPAIR_BISR_BP2</v>
      </c>
      <c r="AZ131" t="str">
        <f t="shared" si="279"/>
        <v>LSA_GFX_HRY_E_BEGIN_TITO_SAME_MAX_LFM_0400_MEDIA2_POST_REPAIR_BISR_BP2</v>
      </c>
      <c r="BA131" t="str">
        <f t="shared" si="280"/>
        <v>LSA_GFX_HRY_E_BEGIN_TITO_SAME_MAX_LFM_0400_MEDIA2_POST_REPAIR_BISR_BP2</v>
      </c>
      <c r="BB131" t="str">
        <f t="shared" si="281"/>
        <v>LSA_GFX_HRY_E_BEGIN_TITO_SAME_MAX_LFM_0400_MEDIA2_POST_REPAIR_BISR_BP2</v>
      </c>
      <c r="BC131" t="str">
        <f t="shared" si="282"/>
        <v>LSA_GFX_HRY_E_BEGIN_TITO_SAME_MAX_LFM_0400_MEDIA2_POST_REPAIR_BISR_BP2</v>
      </c>
    </row>
    <row r="132" spans="1:55" x14ac:dyDescent="0.25">
      <c r="A132" s="3" t="s">
        <v>58</v>
      </c>
      <c r="B132" s="3" t="s">
        <v>11</v>
      </c>
      <c r="C132" s="3" t="str">
        <f>VLOOKUP(B132,templateLookup!A:B,2,0)</f>
        <v>PrimeMbistVminSearchTestMethod</v>
      </c>
      <c r="D132" t="str">
        <f t="shared" si="272"/>
        <v>LSA_GFX_HRY_E_BEGIN_TITO_SAME_MAX_LFM_0400_MEDIA2_POST_REPAIR_BISR_BP2</v>
      </c>
      <c r="E132" t="s">
        <v>51</v>
      </c>
      <c r="F132" t="s">
        <v>424</v>
      </c>
      <c r="G132" t="s">
        <v>135</v>
      </c>
      <c r="H132" t="s">
        <v>136</v>
      </c>
      <c r="I132" t="s">
        <v>137</v>
      </c>
      <c r="J132" t="s">
        <v>522</v>
      </c>
      <c r="K132" t="s">
        <v>244</v>
      </c>
      <c r="L132" t="s">
        <v>139</v>
      </c>
      <c r="M132" t="str">
        <f t="shared" si="273"/>
        <v>0400</v>
      </c>
      <c r="N132" t="s">
        <v>556</v>
      </c>
      <c r="O132" t="s">
        <v>141</v>
      </c>
      <c r="P132" t="s">
        <v>142</v>
      </c>
      <c r="Q132" t="s">
        <v>541</v>
      </c>
      <c r="R132">
        <v>21</v>
      </c>
      <c r="S132">
        <v>40</v>
      </c>
      <c r="T132">
        <v>264</v>
      </c>
      <c r="U132">
        <v>1</v>
      </c>
      <c r="V132" t="b">
        <v>0</v>
      </c>
      <c r="W132" t="s">
        <v>289</v>
      </c>
      <c r="AE132" t="s">
        <v>337</v>
      </c>
      <c r="AF132" t="s">
        <v>274</v>
      </c>
      <c r="AR132">
        <f t="shared" si="271"/>
        <v>10</v>
      </c>
      <c r="AS132">
        <v>1</v>
      </c>
      <c r="AT132" t="str">
        <f>$D133</f>
        <v>LSA_GFX_HRY_E_BEGIN_TITO_SAME_MAX_LFM_0400_MEDIA3_POST_REPAIR_BISR_BP3</v>
      </c>
      <c r="AU132" t="str">
        <f t="shared" si="274"/>
        <v>LSA_GFX_HRY_E_BEGIN_TITO_SAME_MAX_LFM_0400_MEDIA3_POST_REPAIR_BISR_BP3</v>
      </c>
      <c r="AV132" t="str">
        <f t="shared" si="275"/>
        <v>LSA_GFX_HRY_E_BEGIN_TITO_SAME_MAX_LFM_0400_MEDIA3_POST_REPAIR_BISR_BP3</v>
      </c>
      <c r="AW132" t="str">
        <f t="shared" si="276"/>
        <v>LSA_GFX_HRY_E_BEGIN_TITO_SAME_MAX_LFM_0400_MEDIA3_POST_REPAIR_BISR_BP3</v>
      </c>
      <c r="AX132" t="str">
        <f t="shared" si="277"/>
        <v>LSA_GFX_HRY_E_BEGIN_TITO_SAME_MAX_LFM_0400_MEDIA3_POST_REPAIR_BISR_BP3</v>
      </c>
      <c r="AY132" t="str">
        <f t="shared" si="278"/>
        <v>LSA_GFX_HRY_E_BEGIN_TITO_SAME_MAX_LFM_0400_MEDIA3_POST_REPAIR_BISR_BP3</v>
      </c>
      <c r="AZ132" t="str">
        <f t="shared" si="279"/>
        <v>LSA_GFX_HRY_E_BEGIN_TITO_SAME_MAX_LFM_0400_MEDIA3_POST_REPAIR_BISR_BP3</v>
      </c>
      <c r="BA132" t="str">
        <f t="shared" si="280"/>
        <v>LSA_GFX_HRY_E_BEGIN_TITO_SAME_MAX_LFM_0400_MEDIA3_POST_REPAIR_BISR_BP3</v>
      </c>
      <c r="BB132" t="str">
        <f t="shared" si="281"/>
        <v>LSA_GFX_HRY_E_BEGIN_TITO_SAME_MAX_LFM_0400_MEDIA3_POST_REPAIR_BISR_BP3</v>
      </c>
      <c r="BC132" t="str">
        <f t="shared" si="282"/>
        <v>LSA_GFX_HRY_E_BEGIN_TITO_SAME_MAX_LFM_0400_MEDIA3_POST_REPAIR_BISR_BP3</v>
      </c>
    </row>
    <row r="133" spans="1:55" x14ac:dyDescent="0.25">
      <c r="A133" s="3" t="s">
        <v>58</v>
      </c>
      <c r="B133" s="3" t="s">
        <v>11</v>
      </c>
      <c r="C133" s="3" t="str">
        <f>VLOOKUP(B133,templateLookup!A:B,2,0)</f>
        <v>PrimeMbistVminSearchTestMethod</v>
      </c>
      <c r="D133" t="str">
        <f t="shared" si="272"/>
        <v>LSA_GFX_HRY_E_BEGIN_TITO_SAME_MAX_LFM_0400_MEDIA3_POST_REPAIR_BISR_BP3</v>
      </c>
      <c r="E133" t="s">
        <v>51</v>
      </c>
      <c r="F133" t="s">
        <v>424</v>
      </c>
      <c r="G133" t="s">
        <v>135</v>
      </c>
      <c r="H133" t="s">
        <v>136</v>
      </c>
      <c r="I133" t="s">
        <v>137</v>
      </c>
      <c r="J133" t="s">
        <v>522</v>
      </c>
      <c r="K133" t="s">
        <v>244</v>
      </c>
      <c r="L133" t="s">
        <v>139</v>
      </c>
      <c r="M133" t="str">
        <f t="shared" si="273"/>
        <v>0400</v>
      </c>
      <c r="N133" t="s">
        <v>554</v>
      </c>
      <c r="O133" t="s">
        <v>141</v>
      </c>
      <c r="P133" t="s">
        <v>142</v>
      </c>
      <c r="Q133" t="s">
        <v>545</v>
      </c>
      <c r="R133">
        <v>21</v>
      </c>
      <c r="S133">
        <v>40</v>
      </c>
      <c r="T133">
        <v>265</v>
      </c>
      <c r="U133" s="7">
        <v>1</v>
      </c>
      <c r="V133" s="7" t="b">
        <v>0</v>
      </c>
      <c r="W133" t="s">
        <v>289</v>
      </c>
      <c r="Z133" t="s">
        <v>324</v>
      </c>
      <c r="AE133" t="s">
        <v>337</v>
      </c>
      <c r="AF133" t="s">
        <v>274</v>
      </c>
      <c r="AR133">
        <f t="shared" si="271"/>
        <v>10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</row>
    <row r="134" spans="1:55" x14ac:dyDescent="0.25">
      <c r="A134" s="39" t="s">
        <v>58</v>
      </c>
      <c r="B134" s="39" t="s">
        <v>6</v>
      </c>
      <c r="C134" s="39" t="str">
        <f>VLOOKUP(B134,templateLookup!A:B,2,0)</f>
        <v>COMPOSITE</v>
      </c>
      <c r="D134" s="22"/>
      <c r="U134" s="7"/>
      <c r="V134" s="7"/>
    </row>
    <row r="135" spans="1:55" x14ac:dyDescent="0.25">
      <c r="A135" s="15" t="s">
        <v>58</v>
      </c>
      <c r="B135" s="15" t="s">
        <v>6</v>
      </c>
      <c r="C135" s="15" t="str">
        <f>VLOOKUP(B135,templateLookup!A:B,2,0)</f>
        <v>COMPOSITE</v>
      </c>
      <c r="D135" s="15"/>
      <c r="E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W135" s="7"/>
      <c r="X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</row>
    <row r="136" spans="1:55" x14ac:dyDescent="0.25">
      <c r="A136" s="15" t="s">
        <v>241</v>
      </c>
      <c r="B136" s="15" t="s">
        <v>5</v>
      </c>
      <c r="C136" s="15" t="str">
        <f>VLOOKUP(B136,templateLookup!A:B,2,0)</f>
        <v>COMPOSITE</v>
      </c>
      <c r="D136" s="15" t="s">
        <v>241</v>
      </c>
      <c r="E136" s="7"/>
      <c r="F136" t="s">
        <v>424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W136" s="7"/>
      <c r="X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</row>
    <row r="137" spans="1:55" x14ac:dyDescent="0.25">
      <c r="A137" s="4" t="s">
        <v>241</v>
      </c>
      <c r="B137" s="4" t="s">
        <v>991</v>
      </c>
      <c r="C137" s="4" t="str">
        <f>VLOOKUP(B137,templateLookup!A:B,2,0)</f>
        <v>PrimeVminSearchTestMethod</v>
      </c>
      <c r="D137" t="str">
        <f>E137&amp;"_"&amp;F137&amp;"_"&amp;G137&amp;"_"&amp;H137&amp;"_"&amp;A137&amp;"_"&amp;I137&amp;"_"&amp;J137&amp;"_"&amp;K137&amp;"_"&amp;L137&amp;"_"&amp;M137&amp;"_"&amp;N137</f>
        <v>ALL_GFX_VMIN_K_PREHVQK_TITO_SACD_MIN_LFM_0320_DE</v>
      </c>
      <c r="E137" t="s">
        <v>53</v>
      </c>
      <c r="F137" t="s">
        <v>424</v>
      </c>
      <c r="G137" t="s">
        <v>183</v>
      </c>
      <c r="H137" t="s">
        <v>242</v>
      </c>
      <c r="I137" t="s">
        <v>137</v>
      </c>
      <c r="J137" t="s">
        <v>426</v>
      </c>
      <c r="K137" t="s">
        <v>184</v>
      </c>
      <c r="L137" t="s">
        <v>139</v>
      </c>
      <c r="M137" t="str">
        <f>TEXT(320,"0000")</f>
        <v>0320</v>
      </c>
      <c r="N137" t="s">
        <v>558</v>
      </c>
      <c r="O137" t="s">
        <v>141</v>
      </c>
      <c r="P137" t="s">
        <v>142</v>
      </c>
      <c r="Q137" t="s">
        <v>567</v>
      </c>
      <c r="R137">
        <v>61</v>
      </c>
      <c r="S137">
        <v>41</v>
      </c>
      <c r="T137">
        <v>450</v>
      </c>
      <c r="U137">
        <v>-1</v>
      </c>
      <c r="V137" t="b">
        <v>1</v>
      </c>
      <c r="W137" t="s">
        <v>289</v>
      </c>
      <c r="Y137" t="s">
        <v>194</v>
      </c>
      <c r="AG137">
        <v>2400</v>
      </c>
      <c r="AH137" t="s">
        <v>187</v>
      </c>
      <c r="AR137">
        <f t="shared" ref="AR137:AR140" si="283">COUNTA(AT137:BC137)</f>
        <v>2</v>
      </c>
      <c r="AS137">
        <v>1</v>
      </c>
      <c r="AT137" t="str">
        <f>D138</f>
        <v>ALL_GFX_VMIN_K_PREHVQK_TITO_SAPS_MIN_LFM_0200_IPU_PS</v>
      </c>
      <c r="AU137" t="str">
        <f>D138</f>
        <v>ALL_GFX_VMIN_K_PREHVQK_TITO_SAPS_MIN_LFM_0200_IPU_PS</v>
      </c>
    </row>
    <row r="138" spans="1:55" x14ac:dyDescent="0.25">
      <c r="A138" s="4" t="s">
        <v>241</v>
      </c>
      <c r="B138" s="4" t="s">
        <v>991</v>
      </c>
      <c r="C138" s="4" t="str">
        <f>VLOOKUP(B138,templateLookup!A:B,2,0)</f>
        <v>PrimeVminSearchTestMethod</v>
      </c>
      <c r="D138" t="str">
        <f>E138&amp;"_"&amp;F138&amp;"_"&amp;G138&amp;"_"&amp;H138&amp;"_"&amp;A138&amp;"_"&amp;I138&amp;"_"&amp;J138&amp;"_"&amp;K138&amp;"_"&amp;L138&amp;"_"&amp;M138&amp;"_"&amp;N138</f>
        <v>ALL_GFX_VMIN_K_PREHVQK_TITO_SAPS_MIN_LFM_0200_IPU_PS</v>
      </c>
      <c r="E138" t="s">
        <v>53</v>
      </c>
      <c r="F138" t="s">
        <v>424</v>
      </c>
      <c r="G138" t="s">
        <v>183</v>
      </c>
      <c r="H138" t="s">
        <v>242</v>
      </c>
      <c r="I138" t="s">
        <v>137</v>
      </c>
      <c r="J138" t="s">
        <v>483</v>
      </c>
      <c r="K138" t="s">
        <v>184</v>
      </c>
      <c r="L138" t="s">
        <v>139</v>
      </c>
      <c r="M138" t="str">
        <f>TEXT(200,"0000")</f>
        <v>0200</v>
      </c>
      <c r="N138" t="s">
        <v>560</v>
      </c>
      <c r="O138" t="s">
        <v>141</v>
      </c>
      <c r="P138" t="s">
        <v>142</v>
      </c>
      <c r="Q138" t="s">
        <v>568</v>
      </c>
      <c r="R138">
        <v>61</v>
      </c>
      <c r="S138">
        <v>41</v>
      </c>
      <c r="T138">
        <v>461</v>
      </c>
      <c r="U138">
        <v>1</v>
      </c>
      <c r="V138" t="b">
        <v>0</v>
      </c>
      <c r="W138" t="s">
        <v>289</v>
      </c>
      <c r="Y138" t="s">
        <v>194</v>
      </c>
      <c r="AG138">
        <v>2411</v>
      </c>
      <c r="AH138" t="s">
        <v>187</v>
      </c>
      <c r="AR138">
        <f t="shared" si="283"/>
        <v>2</v>
      </c>
      <c r="AS138">
        <v>1</v>
      </c>
      <c r="AT138" t="str">
        <f>D139</f>
        <v>ALL_GFX_VMIN_K_PREHVQK_TITO_SAIS_MIN_LFM_0200_IPU_IS</v>
      </c>
      <c r="AU138" t="str">
        <f>D139</f>
        <v>ALL_GFX_VMIN_K_PREHVQK_TITO_SAIS_MIN_LFM_0200_IPU_IS</v>
      </c>
    </row>
    <row r="139" spans="1:55" x14ac:dyDescent="0.25">
      <c r="A139" s="4" t="s">
        <v>241</v>
      </c>
      <c r="B139" s="4" t="s">
        <v>991</v>
      </c>
      <c r="C139" s="4" t="str">
        <f>VLOOKUP(B139,templateLookup!A:B,2,0)</f>
        <v>PrimeVminSearchTestMethod</v>
      </c>
      <c r="D139" t="str">
        <f t="shared" ref="D139:D140" si="284">E139&amp;"_"&amp;F139&amp;"_"&amp;G139&amp;"_"&amp;H139&amp;"_"&amp;A139&amp;"_"&amp;I139&amp;"_"&amp;J139&amp;"_"&amp;K139&amp;"_"&amp;L139&amp;"_"&amp;M139&amp;"_"&amp;N139</f>
        <v>ALL_GFX_VMIN_K_PREHVQK_TITO_SAIS_MIN_LFM_0200_IPU_IS</v>
      </c>
      <c r="E139" t="s">
        <v>53</v>
      </c>
      <c r="F139" t="s">
        <v>424</v>
      </c>
      <c r="G139" t="s">
        <v>183</v>
      </c>
      <c r="H139" t="s">
        <v>242</v>
      </c>
      <c r="I139" t="s">
        <v>137</v>
      </c>
      <c r="J139" t="s">
        <v>557</v>
      </c>
      <c r="K139" t="s">
        <v>184</v>
      </c>
      <c r="L139" t="s">
        <v>139</v>
      </c>
      <c r="M139" t="str">
        <f>TEXT(200,"0000")</f>
        <v>0200</v>
      </c>
      <c r="N139" t="s">
        <v>562</v>
      </c>
      <c r="O139" t="s">
        <v>141</v>
      </c>
      <c r="P139" t="s">
        <v>142</v>
      </c>
      <c r="Q139" t="s">
        <v>569</v>
      </c>
      <c r="R139">
        <v>61</v>
      </c>
      <c r="S139">
        <v>41</v>
      </c>
      <c r="T139">
        <v>471</v>
      </c>
      <c r="U139">
        <v>1</v>
      </c>
      <c r="V139" t="b">
        <v>0</v>
      </c>
      <c r="W139" t="s">
        <v>289</v>
      </c>
      <c r="Y139" t="s">
        <v>194</v>
      </c>
      <c r="AG139">
        <v>2421</v>
      </c>
      <c r="AH139" t="s">
        <v>187</v>
      </c>
      <c r="AR139">
        <f t="shared" si="283"/>
        <v>2</v>
      </c>
      <c r="AS139">
        <v>1</v>
      </c>
      <c r="AT139" t="str">
        <f>D140</f>
        <v>ALL_GFX_VMIN_K_PREHVQK_TITO_SAME_MIN_LFM_0400_MEDIA</v>
      </c>
      <c r="AU139" t="str">
        <f>D140</f>
        <v>ALL_GFX_VMIN_K_PREHVQK_TITO_SAME_MIN_LFM_0400_MEDIA</v>
      </c>
    </row>
    <row r="140" spans="1:55" x14ac:dyDescent="0.25">
      <c r="A140" s="4" t="s">
        <v>241</v>
      </c>
      <c r="B140" s="4" t="s">
        <v>991</v>
      </c>
      <c r="C140" s="4" t="str">
        <f>VLOOKUP(B140,templateLookup!A:B,2,0)</f>
        <v>PrimeVminSearchTestMethod</v>
      </c>
      <c r="D140" t="str">
        <f t="shared" si="284"/>
        <v>ALL_GFX_VMIN_K_PREHVQK_TITO_SAME_MIN_LFM_0400_MEDIA</v>
      </c>
      <c r="E140" t="s">
        <v>53</v>
      </c>
      <c r="F140" t="s">
        <v>424</v>
      </c>
      <c r="G140" t="s">
        <v>183</v>
      </c>
      <c r="H140" t="s">
        <v>242</v>
      </c>
      <c r="I140" t="s">
        <v>137</v>
      </c>
      <c r="J140" t="s">
        <v>522</v>
      </c>
      <c r="K140" t="s">
        <v>184</v>
      </c>
      <c r="L140" t="s">
        <v>139</v>
      </c>
      <c r="M140" t="str">
        <f>TEXT(400,"0000")</f>
        <v>0400</v>
      </c>
      <c r="N140" t="s">
        <v>564</v>
      </c>
      <c r="O140" t="s">
        <v>141</v>
      </c>
      <c r="P140" t="s">
        <v>142</v>
      </c>
      <c r="Q140" t="s">
        <v>570</v>
      </c>
      <c r="R140">
        <v>61</v>
      </c>
      <c r="S140">
        <v>41</v>
      </c>
      <c r="T140">
        <v>472</v>
      </c>
      <c r="U140">
        <v>-1</v>
      </c>
      <c r="V140" t="b">
        <v>1</v>
      </c>
      <c r="W140" t="s">
        <v>289</v>
      </c>
      <c r="Y140" t="s">
        <v>194</v>
      </c>
      <c r="AG140">
        <v>2422</v>
      </c>
      <c r="AH140" t="s">
        <v>187</v>
      </c>
      <c r="AR140">
        <f t="shared" si="283"/>
        <v>2</v>
      </c>
      <c r="AS140">
        <v>1</v>
      </c>
      <c r="AT140">
        <v>1</v>
      </c>
      <c r="AU140">
        <v>1</v>
      </c>
    </row>
    <row r="141" spans="1:55" x14ac:dyDescent="0.25">
      <c r="A141" s="43" t="s">
        <v>241</v>
      </c>
      <c r="B141" s="39" t="s">
        <v>5</v>
      </c>
      <c r="C141" s="39" t="str">
        <f>VLOOKUP(B141,templateLookup!A:B,2,0)</f>
        <v>COMPOSITE</v>
      </c>
      <c r="D141" s="22" t="s">
        <v>992</v>
      </c>
      <c r="F141" t="s">
        <v>424</v>
      </c>
      <c r="AR141">
        <f t="shared" ref="AR141:AR142" si="285">COUNTA(AT141:BC141)</f>
        <v>2</v>
      </c>
      <c r="AS141">
        <v>1</v>
      </c>
      <c r="AT141">
        <v>1</v>
      </c>
      <c r="AU141">
        <v>1</v>
      </c>
    </row>
    <row r="142" spans="1:55" x14ac:dyDescent="0.25">
      <c r="A142" s="4" t="s">
        <v>241</v>
      </c>
      <c r="B142" s="3" t="s">
        <v>43</v>
      </c>
      <c r="C142" s="3" t="str">
        <f>VLOOKUP(B142,templateLookup!A:B,2,0)</f>
        <v>PrimeShmooTestMethod</v>
      </c>
      <c r="D142" t="str">
        <f t="shared" ref="D142:D145" si="286">E142&amp;"_"&amp;F142&amp;"_"&amp;G142&amp;"_"&amp;H142&amp;"_"&amp;A142&amp;"_"&amp;I142&amp;"_"&amp;J142&amp;"_"&amp;K142&amp;"_"&amp;L142&amp;"_"&amp;M142&amp;"_"&amp;N142</f>
        <v>ALL_GFX_SHMOO_K_PREHVQK_TITO_SACD_NOM_LFM_0320_DE</v>
      </c>
      <c r="E142" t="s">
        <v>53</v>
      </c>
      <c r="F142" t="s">
        <v>424</v>
      </c>
      <c r="G142" t="s">
        <v>261</v>
      </c>
      <c r="H142" t="s">
        <v>242</v>
      </c>
      <c r="I142" t="s">
        <v>137</v>
      </c>
      <c r="J142" t="s">
        <v>426</v>
      </c>
      <c r="K142" t="s">
        <v>138</v>
      </c>
      <c r="L142" t="s">
        <v>139</v>
      </c>
      <c r="M142" t="str">
        <f>TEXT(320,"0000")</f>
        <v>0320</v>
      </c>
      <c r="N142" t="s">
        <v>558</v>
      </c>
      <c r="O142" t="s">
        <v>262</v>
      </c>
      <c r="P142" t="s">
        <v>142</v>
      </c>
      <c r="Q142" t="s">
        <v>567</v>
      </c>
      <c r="R142">
        <v>61</v>
      </c>
      <c r="S142">
        <v>42</v>
      </c>
      <c r="T142">
        <v>900</v>
      </c>
      <c r="U142">
        <v>-1</v>
      </c>
      <c r="V142" t="b">
        <v>1</v>
      </c>
      <c r="W142" t="s">
        <v>289</v>
      </c>
      <c r="X142" t="s">
        <v>371</v>
      </c>
      <c r="AR142">
        <f t="shared" si="285"/>
        <v>4</v>
      </c>
      <c r="AS142" t="s">
        <v>147</v>
      </c>
      <c r="AT142" t="str">
        <f t="shared" ref="AT142:AW144" si="287">$D143</f>
        <v>ALL_GFX_SHMOO_K_PREHVQK_TITO_SAPS_NOM_LFM_0200_IPU_PS</v>
      </c>
      <c r="AU142" t="str">
        <f t="shared" si="287"/>
        <v>ALL_GFX_SHMOO_K_PREHVQK_TITO_SAPS_NOM_LFM_0200_IPU_PS</v>
      </c>
      <c r="AV142" t="str">
        <f t="shared" si="287"/>
        <v>ALL_GFX_SHMOO_K_PREHVQK_TITO_SAPS_NOM_LFM_0200_IPU_PS</v>
      </c>
      <c r="AW142" t="str">
        <f t="shared" si="287"/>
        <v>ALL_GFX_SHMOO_K_PREHVQK_TITO_SAPS_NOM_LFM_0200_IPU_PS</v>
      </c>
    </row>
    <row r="143" spans="1:55" x14ac:dyDescent="0.25">
      <c r="A143" s="4" t="s">
        <v>241</v>
      </c>
      <c r="B143" s="3" t="s">
        <v>43</v>
      </c>
      <c r="C143" s="3" t="str">
        <f>VLOOKUP(B143,templateLookup!A:B,2,0)</f>
        <v>PrimeShmooTestMethod</v>
      </c>
      <c r="D143" t="str">
        <f t="shared" si="286"/>
        <v>ALL_GFX_SHMOO_K_PREHVQK_TITO_SAPS_NOM_LFM_0200_IPU_PS</v>
      </c>
      <c r="E143" t="s">
        <v>53</v>
      </c>
      <c r="F143" t="s">
        <v>424</v>
      </c>
      <c r="G143" t="s">
        <v>261</v>
      </c>
      <c r="H143" t="s">
        <v>242</v>
      </c>
      <c r="I143" t="s">
        <v>137</v>
      </c>
      <c r="J143" t="s">
        <v>483</v>
      </c>
      <c r="K143" t="s">
        <v>138</v>
      </c>
      <c r="L143" t="s">
        <v>139</v>
      </c>
      <c r="M143" t="str">
        <f t="shared" ref="M143:M144" si="288">TEXT(200,"0000")</f>
        <v>0200</v>
      </c>
      <c r="N143" t="s">
        <v>560</v>
      </c>
      <c r="O143" t="s">
        <v>262</v>
      </c>
      <c r="P143" t="s">
        <v>142</v>
      </c>
      <c r="Q143" t="s">
        <v>568</v>
      </c>
      <c r="R143">
        <v>61</v>
      </c>
      <c r="S143">
        <v>42</v>
      </c>
      <c r="T143">
        <v>912</v>
      </c>
      <c r="U143">
        <v>-1</v>
      </c>
      <c r="V143" t="b">
        <v>1</v>
      </c>
      <c r="W143" t="s">
        <v>289</v>
      </c>
      <c r="X143" t="s">
        <v>371</v>
      </c>
      <c r="AR143">
        <f t="shared" ref="AR143:AR145" si="289">COUNTA(AT143:BC143)</f>
        <v>4</v>
      </c>
      <c r="AS143" t="s">
        <v>147</v>
      </c>
      <c r="AT143" t="str">
        <f t="shared" si="287"/>
        <v>ALL_GFX_SHMOO_K_PREHVQK_TITO_SAIS_NOM_LFM_0200_IPU_IS</v>
      </c>
      <c r="AU143" t="str">
        <f t="shared" si="287"/>
        <v>ALL_GFX_SHMOO_K_PREHVQK_TITO_SAIS_NOM_LFM_0200_IPU_IS</v>
      </c>
      <c r="AV143" t="str">
        <f t="shared" si="287"/>
        <v>ALL_GFX_SHMOO_K_PREHVQK_TITO_SAIS_NOM_LFM_0200_IPU_IS</v>
      </c>
      <c r="AW143" t="str">
        <f t="shared" si="287"/>
        <v>ALL_GFX_SHMOO_K_PREHVQK_TITO_SAIS_NOM_LFM_0200_IPU_IS</v>
      </c>
    </row>
    <row r="144" spans="1:55" x14ac:dyDescent="0.25">
      <c r="A144" s="4" t="s">
        <v>241</v>
      </c>
      <c r="B144" s="3" t="s">
        <v>43</v>
      </c>
      <c r="C144" s="3" t="str">
        <f>VLOOKUP(B144,templateLookup!A:B,2,0)</f>
        <v>PrimeShmooTestMethod</v>
      </c>
      <c r="D144" t="str">
        <f t="shared" si="286"/>
        <v>ALL_GFX_SHMOO_K_PREHVQK_TITO_SAIS_NOM_LFM_0200_IPU_IS</v>
      </c>
      <c r="E144" t="s">
        <v>53</v>
      </c>
      <c r="F144" t="s">
        <v>424</v>
      </c>
      <c r="G144" t="s">
        <v>261</v>
      </c>
      <c r="H144" t="s">
        <v>242</v>
      </c>
      <c r="I144" t="s">
        <v>137</v>
      </c>
      <c r="J144" t="s">
        <v>557</v>
      </c>
      <c r="K144" t="s">
        <v>138</v>
      </c>
      <c r="L144" t="s">
        <v>139</v>
      </c>
      <c r="M144" t="str">
        <f t="shared" si="288"/>
        <v>0200</v>
      </c>
      <c r="N144" t="s">
        <v>562</v>
      </c>
      <c r="O144" t="s">
        <v>262</v>
      </c>
      <c r="P144" t="s">
        <v>142</v>
      </c>
      <c r="Q144" t="s">
        <v>569</v>
      </c>
      <c r="R144">
        <v>61</v>
      </c>
      <c r="S144">
        <v>42</v>
      </c>
      <c r="T144">
        <v>924</v>
      </c>
      <c r="U144">
        <v>-1</v>
      </c>
      <c r="V144" t="b">
        <v>1</v>
      </c>
      <c r="W144" t="s">
        <v>289</v>
      </c>
      <c r="X144" t="s">
        <v>371</v>
      </c>
      <c r="AR144">
        <f t="shared" ref="AR144" si="290">COUNTA(AT144:BC144)</f>
        <v>4</v>
      </c>
      <c r="AS144" t="s">
        <v>147</v>
      </c>
      <c r="AT144" t="str">
        <f t="shared" si="287"/>
        <v>ALL_GFX_SHMOO_K_PREHVQK_TITO_SAME_NOM_LFM_0400_MEDIA</v>
      </c>
      <c r="AU144" t="str">
        <f t="shared" si="287"/>
        <v>ALL_GFX_SHMOO_K_PREHVQK_TITO_SAME_NOM_LFM_0400_MEDIA</v>
      </c>
      <c r="AV144" t="str">
        <f t="shared" si="287"/>
        <v>ALL_GFX_SHMOO_K_PREHVQK_TITO_SAME_NOM_LFM_0400_MEDIA</v>
      </c>
      <c r="AW144" t="str">
        <f t="shared" si="287"/>
        <v>ALL_GFX_SHMOO_K_PREHVQK_TITO_SAME_NOM_LFM_0400_MEDIA</v>
      </c>
    </row>
    <row r="145" spans="1:55" x14ac:dyDescent="0.25">
      <c r="A145" s="4" t="s">
        <v>241</v>
      </c>
      <c r="B145" s="3" t="s">
        <v>43</v>
      </c>
      <c r="C145" s="3" t="str">
        <f>VLOOKUP(B145,templateLookup!A:B,2,0)</f>
        <v>PrimeShmooTestMethod</v>
      </c>
      <c r="D145" t="str">
        <f t="shared" si="286"/>
        <v>ALL_GFX_SHMOO_K_PREHVQK_TITO_SAME_NOM_LFM_0400_MEDIA</v>
      </c>
      <c r="E145" t="s">
        <v>53</v>
      </c>
      <c r="F145" t="s">
        <v>424</v>
      </c>
      <c r="G145" t="s">
        <v>261</v>
      </c>
      <c r="H145" t="s">
        <v>242</v>
      </c>
      <c r="I145" t="s">
        <v>137</v>
      </c>
      <c r="J145" t="s">
        <v>522</v>
      </c>
      <c r="K145" t="s">
        <v>138</v>
      </c>
      <c r="L145" t="s">
        <v>139</v>
      </c>
      <c r="M145" t="str">
        <f>TEXT(400,"0000")</f>
        <v>0400</v>
      </c>
      <c r="N145" t="s">
        <v>564</v>
      </c>
      <c r="O145" t="s">
        <v>262</v>
      </c>
      <c r="P145" t="s">
        <v>142</v>
      </c>
      <c r="Q145" t="s">
        <v>570</v>
      </c>
      <c r="R145">
        <v>61</v>
      </c>
      <c r="S145">
        <v>42</v>
      </c>
      <c r="T145">
        <v>925</v>
      </c>
      <c r="U145" s="7">
        <v>-1</v>
      </c>
      <c r="V145" s="7" t="b">
        <v>1</v>
      </c>
      <c r="W145" t="s">
        <v>289</v>
      </c>
      <c r="X145" t="s">
        <v>371</v>
      </c>
      <c r="AR145">
        <f t="shared" si="289"/>
        <v>4</v>
      </c>
      <c r="AS145" t="s">
        <v>147</v>
      </c>
      <c r="AT145">
        <v>1</v>
      </c>
      <c r="AU145">
        <v>1</v>
      </c>
      <c r="AV145">
        <v>1</v>
      </c>
      <c r="AW145">
        <v>1</v>
      </c>
    </row>
    <row r="146" spans="1:55" x14ac:dyDescent="0.25">
      <c r="A146" s="43" t="s">
        <v>241</v>
      </c>
      <c r="B146" s="39" t="s">
        <v>6</v>
      </c>
      <c r="C146" s="39" t="str">
        <f>VLOOKUP(B146,templateLookup!A:B,2,0)</f>
        <v>COMPOSITE</v>
      </c>
      <c r="D146" s="22"/>
      <c r="U146" s="7"/>
      <c r="V146" s="7"/>
    </row>
    <row r="147" spans="1:55" x14ac:dyDescent="0.25">
      <c r="A147" s="15" t="s">
        <v>241</v>
      </c>
      <c r="B147" s="15" t="s">
        <v>6</v>
      </c>
      <c r="C147" s="15" t="str">
        <f>VLOOKUP(B147,templateLookup!A:B,2,0)</f>
        <v>COMPOSITE</v>
      </c>
      <c r="D147" s="15"/>
      <c r="E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W147" s="7"/>
      <c r="X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</row>
    <row r="148" spans="1:55" x14ac:dyDescent="0.25">
      <c r="A148" s="15" t="s">
        <v>60</v>
      </c>
      <c r="B148" s="15" t="s">
        <v>5</v>
      </c>
      <c r="C148" s="15" t="str">
        <f>VLOOKUP(B148,templateLookup!A:B,2,0)</f>
        <v>COMPOSITE</v>
      </c>
      <c r="D148" s="15" t="s">
        <v>60</v>
      </c>
      <c r="E148" s="7"/>
      <c r="F148" t="s">
        <v>424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W148" s="7"/>
      <c r="X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</row>
    <row r="149" spans="1:55" x14ac:dyDescent="0.25">
      <c r="A149" s="6" t="s">
        <v>60</v>
      </c>
      <c r="B149" s="6" t="s">
        <v>1002</v>
      </c>
      <c r="C149" s="6" t="str">
        <f>VLOOKUP(B149,templateLookup!A:B,2,0)</f>
        <v>iCHVQKTest</v>
      </c>
      <c r="D149" t="str">
        <f t="shared" ref="D149:D152" si="291">E149&amp;"_"&amp;F149&amp;"_"&amp;G149&amp;"_"&amp;H149&amp;"_"&amp;A149&amp;"_"&amp;I149&amp;"_"&amp;J149&amp;"_"&amp;K149&amp;"_"&amp;L149&amp;"_"&amp;M149&amp;"_"&amp;N149</f>
        <v>ALL_GFX_HVQK_K_STRESS_TITO_SACD_MAX_LFM_0320_DE</v>
      </c>
      <c r="E149" t="s">
        <v>53</v>
      </c>
      <c r="F149" t="s">
        <v>424</v>
      </c>
      <c r="G149" t="s">
        <v>243</v>
      </c>
      <c r="H149" t="s">
        <v>242</v>
      </c>
      <c r="I149" t="s">
        <v>137</v>
      </c>
      <c r="J149" t="s">
        <v>426</v>
      </c>
      <c r="K149" t="s">
        <v>244</v>
      </c>
      <c r="L149" t="s">
        <v>139</v>
      </c>
      <c r="M149" t="str">
        <f>TEXT(320,"0000")</f>
        <v>0320</v>
      </c>
      <c r="N149" t="s">
        <v>558</v>
      </c>
      <c r="O149" t="s">
        <v>1024</v>
      </c>
      <c r="P149" t="s">
        <v>142</v>
      </c>
      <c r="Q149" t="s">
        <v>567</v>
      </c>
      <c r="R149">
        <v>17</v>
      </c>
      <c r="S149">
        <v>61</v>
      </c>
      <c r="T149">
        <v>500</v>
      </c>
      <c r="U149" s="7">
        <v>-1</v>
      </c>
      <c r="V149" s="7" t="b">
        <v>0</v>
      </c>
      <c r="W149" t="s">
        <v>289</v>
      </c>
      <c r="AK149" t="s">
        <v>1008</v>
      </c>
      <c r="AR149">
        <f t="shared" ref="AR149:AR152" si="292">COUNTA(AT149:BC149)</f>
        <v>5</v>
      </c>
      <c r="AS149" t="s">
        <v>134</v>
      </c>
      <c r="AT149" t="str">
        <f t="shared" ref="AT149:AX151" si="293">$D150</f>
        <v>ALL_GFX_HVQK_K_STRESS_TITO_SAPS_MAX_LFM_0200_IPU_PS</v>
      </c>
      <c r="AU149" t="str">
        <f t="shared" si="293"/>
        <v>ALL_GFX_HVQK_K_STRESS_TITO_SAPS_MAX_LFM_0200_IPU_PS</v>
      </c>
      <c r="AV149" t="str">
        <f t="shared" si="293"/>
        <v>ALL_GFX_HVQK_K_STRESS_TITO_SAPS_MAX_LFM_0200_IPU_PS</v>
      </c>
      <c r="AW149" t="str">
        <f t="shared" si="293"/>
        <v>ALL_GFX_HVQK_K_STRESS_TITO_SAPS_MAX_LFM_0200_IPU_PS</v>
      </c>
      <c r="AX149" t="str">
        <f t="shared" si="293"/>
        <v>ALL_GFX_HVQK_K_STRESS_TITO_SAPS_MAX_LFM_0200_IPU_PS</v>
      </c>
    </row>
    <row r="150" spans="1:55" x14ac:dyDescent="0.25">
      <c r="A150" s="6" t="s">
        <v>60</v>
      </c>
      <c r="B150" s="6" t="s">
        <v>1002</v>
      </c>
      <c r="C150" s="6" t="str">
        <f>VLOOKUP(B150,templateLookup!A:B,2,0)</f>
        <v>iCHVQKTest</v>
      </c>
      <c r="D150" t="str">
        <f t="shared" si="291"/>
        <v>ALL_GFX_HVQK_K_STRESS_TITO_SAPS_MAX_LFM_0200_IPU_PS</v>
      </c>
      <c r="E150" t="s">
        <v>53</v>
      </c>
      <c r="F150" t="s">
        <v>424</v>
      </c>
      <c r="G150" t="s">
        <v>243</v>
      </c>
      <c r="H150" t="s">
        <v>242</v>
      </c>
      <c r="I150" t="s">
        <v>137</v>
      </c>
      <c r="J150" t="s">
        <v>483</v>
      </c>
      <c r="K150" t="s">
        <v>244</v>
      </c>
      <c r="L150" t="s">
        <v>139</v>
      </c>
      <c r="M150" t="str">
        <f t="shared" ref="M150:M151" si="294">TEXT(200,"0000")</f>
        <v>0200</v>
      </c>
      <c r="N150" t="s">
        <v>560</v>
      </c>
      <c r="O150" t="s">
        <v>1024</v>
      </c>
      <c r="P150" t="s">
        <v>142</v>
      </c>
      <c r="Q150" t="s">
        <v>568</v>
      </c>
      <c r="R150">
        <v>17</v>
      </c>
      <c r="S150">
        <v>61</v>
      </c>
      <c r="T150">
        <v>503</v>
      </c>
      <c r="U150" s="7">
        <v>1</v>
      </c>
      <c r="V150" s="7" t="b">
        <v>0</v>
      </c>
      <c r="W150" t="s">
        <v>289</v>
      </c>
      <c r="AK150" t="s">
        <v>1009</v>
      </c>
      <c r="AR150">
        <f t="shared" si="292"/>
        <v>5</v>
      </c>
      <c r="AS150" t="s">
        <v>134</v>
      </c>
      <c r="AT150" t="str">
        <f t="shared" si="293"/>
        <v>ALL_GFX_HVQK_K_STRESS_TITO_SAIS_MAX_LFM_0200_IPU_IS</v>
      </c>
      <c r="AU150" t="str">
        <f t="shared" si="293"/>
        <v>ALL_GFX_HVQK_K_STRESS_TITO_SAIS_MAX_LFM_0200_IPU_IS</v>
      </c>
      <c r="AV150" t="str">
        <f t="shared" si="293"/>
        <v>ALL_GFX_HVQK_K_STRESS_TITO_SAIS_MAX_LFM_0200_IPU_IS</v>
      </c>
      <c r="AW150" t="str">
        <f t="shared" si="293"/>
        <v>ALL_GFX_HVQK_K_STRESS_TITO_SAIS_MAX_LFM_0200_IPU_IS</v>
      </c>
      <c r="AX150" t="str">
        <f t="shared" si="293"/>
        <v>ALL_GFX_HVQK_K_STRESS_TITO_SAIS_MAX_LFM_0200_IPU_IS</v>
      </c>
    </row>
    <row r="151" spans="1:55" x14ac:dyDescent="0.25">
      <c r="A151" s="6" t="s">
        <v>60</v>
      </c>
      <c r="B151" s="6" t="s">
        <v>1002</v>
      </c>
      <c r="C151" s="6" t="str">
        <f>VLOOKUP(B151,templateLookup!A:B,2,0)</f>
        <v>iCHVQKTest</v>
      </c>
      <c r="D151" t="str">
        <f t="shared" si="291"/>
        <v>ALL_GFX_HVQK_K_STRESS_TITO_SAIS_MAX_LFM_0200_IPU_IS</v>
      </c>
      <c r="E151" t="s">
        <v>53</v>
      </c>
      <c r="F151" t="s">
        <v>424</v>
      </c>
      <c r="G151" t="s">
        <v>243</v>
      </c>
      <c r="H151" t="s">
        <v>242</v>
      </c>
      <c r="I151" t="s">
        <v>137</v>
      </c>
      <c r="J151" t="s">
        <v>557</v>
      </c>
      <c r="K151" t="s">
        <v>244</v>
      </c>
      <c r="L151" t="s">
        <v>139</v>
      </c>
      <c r="M151" t="str">
        <f t="shared" si="294"/>
        <v>0200</v>
      </c>
      <c r="N151" t="s">
        <v>562</v>
      </c>
      <c r="O151" t="s">
        <v>1024</v>
      </c>
      <c r="P151" t="s">
        <v>142</v>
      </c>
      <c r="Q151" t="s">
        <v>569</v>
      </c>
      <c r="R151">
        <v>17</v>
      </c>
      <c r="S151">
        <v>61</v>
      </c>
      <c r="T151">
        <v>504</v>
      </c>
      <c r="U151">
        <v>1</v>
      </c>
      <c r="V151" t="b">
        <v>0</v>
      </c>
      <c r="W151" t="s">
        <v>289</v>
      </c>
      <c r="AK151" t="s">
        <v>1010</v>
      </c>
      <c r="AR151">
        <f t="shared" si="292"/>
        <v>5</v>
      </c>
      <c r="AS151" t="s">
        <v>134</v>
      </c>
      <c r="AT151" t="str">
        <f t="shared" si="293"/>
        <v>ALL_GFX_HVQK_K_STRESS_TITO_SAME_MAX_LFM_0400_MEDIA</v>
      </c>
      <c r="AU151" t="str">
        <f t="shared" si="293"/>
        <v>ALL_GFX_HVQK_K_STRESS_TITO_SAME_MAX_LFM_0400_MEDIA</v>
      </c>
      <c r="AV151" t="str">
        <f t="shared" si="293"/>
        <v>ALL_GFX_HVQK_K_STRESS_TITO_SAME_MAX_LFM_0400_MEDIA</v>
      </c>
      <c r="AW151" t="str">
        <f t="shared" si="293"/>
        <v>ALL_GFX_HVQK_K_STRESS_TITO_SAME_MAX_LFM_0400_MEDIA</v>
      </c>
      <c r="AX151" t="str">
        <f t="shared" si="293"/>
        <v>ALL_GFX_HVQK_K_STRESS_TITO_SAME_MAX_LFM_0400_MEDIA</v>
      </c>
    </row>
    <row r="152" spans="1:55" x14ac:dyDescent="0.25">
      <c r="A152" s="6" t="s">
        <v>60</v>
      </c>
      <c r="B152" s="6" t="s">
        <v>1002</v>
      </c>
      <c r="C152" s="6" t="str">
        <f>VLOOKUP(B152,templateLookup!A:B,2,0)</f>
        <v>iCHVQKTest</v>
      </c>
      <c r="D152" t="str">
        <f t="shared" si="291"/>
        <v>ALL_GFX_HVQK_K_STRESS_TITO_SAME_MAX_LFM_0400_MEDIA</v>
      </c>
      <c r="E152" t="s">
        <v>53</v>
      </c>
      <c r="F152" t="s">
        <v>424</v>
      </c>
      <c r="G152" t="s">
        <v>243</v>
      </c>
      <c r="H152" t="s">
        <v>242</v>
      </c>
      <c r="I152" t="s">
        <v>137</v>
      </c>
      <c r="J152" t="s">
        <v>522</v>
      </c>
      <c r="K152" t="s">
        <v>244</v>
      </c>
      <c r="L152" t="s">
        <v>139</v>
      </c>
      <c r="M152" t="str">
        <f>TEXT(400,"0000")</f>
        <v>0400</v>
      </c>
      <c r="N152" t="s">
        <v>564</v>
      </c>
      <c r="O152" t="s">
        <v>1024</v>
      </c>
      <c r="P152" t="s">
        <v>142</v>
      </c>
      <c r="Q152" t="s">
        <v>570</v>
      </c>
      <c r="R152">
        <v>17</v>
      </c>
      <c r="S152">
        <v>61</v>
      </c>
      <c r="T152">
        <v>505</v>
      </c>
      <c r="U152">
        <v>-1</v>
      </c>
      <c r="V152" t="b">
        <v>0</v>
      </c>
      <c r="W152" t="s">
        <v>289</v>
      </c>
      <c r="AK152" t="s">
        <v>1011</v>
      </c>
      <c r="AR152">
        <f t="shared" si="292"/>
        <v>5</v>
      </c>
      <c r="AS152" t="s">
        <v>134</v>
      </c>
      <c r="AT152">
        <v>1</v>
      </c>
      <c r="AU152">
        <v>1</v>
      </c>
      <c r="AV152">
        <v>1</v>
      </c>
      <c r="AW152">
        <v>1</v>
      </c>
      <c r="AX152">
        <v>1</v>
      </c>
    </row>
    <row r="153" spans="1:55" x14ac:dyDescent="0.25">
      <c r="A153" s="37" t="s">
        <v>60</v>
      </c>
      <c r="B153" s="36" t="s">
        <v>5</v>
      </c>
      <c r="C153" s="36" t="str">
        <f>VLOOKUP(B153,templateLookup!A:B,2,0)</f>
        <v>COMPOSITE</v>
      </c>
      <c r="D153" s="36" t="s">
        <v>993</v>
      </c>
      <c r="F153" t="s">
        <v>424</v>
      </c>
      <c r="AR153">
        <f>COUNTA(AT153:BC153)</f>
        <v>2</v>
      </c>
      <c r="AS153">
        <v>1</v>
      </c>
      <c r="AT153">
        <v>1</v>
      </c>
      <c r="AU153">
        <v>1</v>
      </c>
    </row>
    <row r="154" spans="1:55" x14ac:dyDescent="0.25">
      <c r="A154" s="37" t="s">
        <v>60</v>
      </c>
      <c r="B154" s="37" t="s">
        <v>995</v>
      </c>
      <c r="C154" s="37" t="str">
        <f>VLOOKUP(B154,templateLookup!A:B,2,0)</f>
        <v>PrimeShmooTestMethod</v>
      </c>
      <c r="D154" t="str">
        <f t="shared" ref="D154:D157" si="295">E154&amp;"_"&amp;F154&amp;"_"&amp;G154&amp;"_"&amp;H154&amp;"_"&amp;A154&amp;"_"&amp;I154&amp;"_"&amp;J154&amp;"_"&amp;K154&amp;"_"&amp;L154&amp;"_"&amp;M154&amp;"_"&amp;N154</f>
        <v>ALL_GFX_SHMOO_E_STRESS_TITO_SACD_NOM_LFM_0320_DE</v>
      </c>
      <c r="E154" t="s">
        <v>53</v>
      </c>
      <c r="F154" t="s">
        <v>424</v>
      </c>
      <c r="G154" t="s">
        <v>261</v>
      </c>
      <c r="H154" t="s">
        <v>136</v>
      </c>
      <c r="I154" t="s">
        <v>137</v>
      </c>
      <c r="J154" t="s">
        <v>426</v>
      </c>
      <c r="K154" t="s">
        <v>138</v>
      </c>
      <c r="L154" t="s">
        <v>139</v>
      </c>
      <c r="M154" t="str">
        <f>TEXT(320,"0000")</f>
        <v>0320</v>
      </c>
      <c r="N154" t="s">
        <v>558</v>
      </c>
      <c r="O154" t="s">
        <v>262</v>
      </c>
      <c r="P154" t="s">
        <v>142</v>
      </c>
      <c r="Q154" t="s">
        <v>567</v>
      </c>
      <c r="R154">
        <v>17</v>
      </c>
      <c r="S154">
        <v>61</v>
      </c>
      <c r="T154">
        <v>507</v>
      </c>
      <c r="U154">
        <v>1</v>
      </c>
      <c r="V154" t="b">
        <v>0</v>
      </c>
      <c r="W154" t="s">
        <v>289</v>
      </c>
      <c r="X154" t="s">
        <v>371</v>
      </c>
      <c r="AR154">
        <f>COUNTA(AT154:BC154)</f>
        <v>4</v>
      </c>
      <c r="AS154" t="s">
        <v>147</v>
      </c>
      <c r="AT154" t="str">
        <f t="shared" ref="AT154:AW156" si="296">$D155</f>
        <v>ALL_GFX_SHMOO_E_STRESS_TITO_SAPS_NOM_LFM_0200_IPU_PS</v>
      </c>
      <c r="AU154" t="str">
        <f t="shared" si="296"/>
        <v>ALL_GFX_SHMOO_E_STRESS_TITO_SAPS_NOM_LFM_0200_IPU_PS</v>
      </c>
      <c r="AV154" t="str">
        <f t="shared" si="296"/>
        <v>ALL_GFX_SHMOO_E_STRESS_TITO_SAPS_NOM_LFM_0200_IPU_PS</v>
      </c>
      <c r="AW154" t="str">
        <f t="shared" si="296"/>
        <v>ALL_GFX_SHMOO_E_STRESS_TITO_SAPS_NOM_LFM_0200_IPU_PS</v>
      </c>
    </row>
    <row r="155" spans="1:55" x14ac:dyDescent="0.25">
      <c r="A155" s="37" t="s">
        <v>60</v>
      </c>
      <c r="B155" s="37" t="s">
        <v>995</v>
      </c>
      <c r="C155" s="37" t="str">
        <f>VLOOKUP(B155,templateLookup!A:B,2,0)</f>
        <v>PrimeShmooTestMethod</v>
      </c>
      <c r="D155" t="str">
        <f t="shared" si="295"/>
        <v>ALL_GFX_SHMOO_E_STRESS_TITO_SAPS_NOM_LFM_0200_IPU_PS</v>
      </c>
      <c r="E155" t="s">
        <v>53</v>
      </c>
      <c r="F155" t="s">
        <v>424</v>
      </c>
      <c r="G155" t="s">
        <v>261</v>
      </c>
      <c r="H155" t="s">
        <v>136</v>
      </c>
      <c r="I155" t="s">
        <v>137</v>
      </c>
      <c r="J155" t="s">
        <v>483</v>
      </c>
      <c r="K155" t="s">
        <v>138</v>
      </c>
      <c r="L155" t="s">
        <v>139</v>
      </c>
      <c r="M155" t="str">
        <f t="shared" ref="M155:M156" si="297">TEXT(200,"0000")</f>
        <v>0200</v>
      </c>
      <c r="N155" t="s">
        <v>560</v>
      </c>
      <c r="O155" t="s">
        <v>262</v>
      </c>
      <c r="P155" t="s">
        <v>142</v>
      </c>
      <c r="Q155" t="s">
        <v>568</v>
      </c>
      <c r="R155">
        <v>17</v>
      </c>
      <c r="S155">
        <v>61</v>
      </c>
      <c r="T155">
        <v>508</v>
      </c>
      <c r="U155">
        <v>1</v>
      </c>
      <c r="V155" t="b">
        <v>0</v>
      </c>
      <c r="W155" t="s">
        <v>289</v>
      </c>
      <c r="X155" t="s">
        <v>371</v>
      </c>
      <c r="AR155">
        <f>COUNTA(AT155:BC155)</f>
        <v>4</v>
      </c>
      <c r="AS155" t="s">
        <v>147</v>
      </c>
      <c r="AT155" t="str">
        <f t="shared" si="296"/>
        <v>ALL_GFX_SHMOO_E_STRESS_TITO_SAIS_NOM_LFM_0200_IPU_IS</v>
      </c>
      <c r="AU155" t="str">
        <f t="shared" si="296"/>
        <v>ALL_GFX_SHMOO_E_STRESS_TITO_SAIS_NOM_LFM_0200_IPU_IS</v>
      </c>
      <c r="AV155" t="str">
        <f t="shared" si="296"/>
        <v>ALL_GFX_SHMOO_E_STRESS_TITO_SAIS_NOM_LFM_0200_IPU_IS</v>
      </c>
      <c r="AW155" t="str">
        <f t="shared" si="296"/>
        <v>ALL_GFX_SHMOO_E_STRESS_TITO_SAIS_NOM_LFM_0200_IPU_IS</v>
      </c>
    </row>
    <row r="156" spans="1:55" x14ac:dyDescent="0.25">
      <c r="A156" s="37" t="s">
        <v>60</v>
      </c>
      <c r="B156" s="37" t="s">
        <v>995</v>
      </c>
      <c r="C156" s="37" t="str">
        <f>VLOOKUP(B156,templateLookup!A:B,2,0)</f>
        <v>PrimeShmooTestMethod</v>
      </c>
      <c r="D156" t="str">
        <f t="shared" si="295"/>
        <v>ALL_GFX_SHMOO_E_STRESS_TITO_SAIS_NOM_LFM_0200_IPU_IS</v>
      </c>
      <c r="E156" t="s">
        <v>53</v>
      </c>
      <c r="F156" t="s">
        <v>424</v>
      </c>
      <c r="G156" t="s">
        <v>261</v>
      </c>
      <c r="H156" t="s">
        <v>136</v>
      </c>
      <c r="I156" t="s">
        <v>137</v>
      </c>
      <c r="J156" t="s">
        <v>557</v>
      </c>
      <c r="K156" t="s">
        <v>138</v>
      </c>
      <c r="L156" t="s">
        <v>139</v>
      </c>
      <c r="M156" t="str">
        <f t="shared" si="297"/>
        <v>0200</v>
      </c>
      <c r="N156" t="s">
        <v>562</v>
      </c>
      <c r="O156" t="s">
        <v>262</v>
      </c>
      <c r="P156" t="s">
        <v>142</v>
      </c>
      <c r="Q156" t="s">
        <v>569</v>
      </c>
      <c r="R156">
        <v>17</v>
      </c>
      <c r="S156">
        <v>61</v>
      </c>
      <c r="T156">
        <v>509</v>
      </c>
      <c r="U156">
        <v>1</v>
      </c>
      <c r="V156" t="b">
        <v>0</v>
      </c>
      <c r="W156" t="s">
        <v>289</v>
      </c>
      <c r="X156" t="s">
        <v>371</v>
      </c>
      <c r="AR156">
        <f>COUNTA(AT156:BC156)</f>
        <v>4</v>
      </c>
      <c r="AS156" t="s">
        <v>147</v>
      </c>
      <c r="AT156" t="str">
        <f t="shared" si="296"/>
        <v>ALL_GFX_SHMOO_E_STRESS_TITO_SAME_NOM_LFM_0400_MEDIA</v>
      </c>
      <c r="AU156" t="str">
        <f t="shared" si="296"/>
        <v>ALL_GFX_SHMOO_E_STRESS_TITO_SAME_NOM_LFM_0400_MEDIA</v>
      </c>
      <c r="AV156" t="str">
        <f t="shared" si="296"/>
        <v>ALL_GFX_SHMOO_E_STRESS_TITO_SAME_NOM_LFM_0400_MEDIA</v>
      </c>
      <c r="AW156" t="str">
        <f t="shared" si="296"/>
        <v>ALL_GFX_SHMOO_E_STRESS_TITO_SAME_NOM_LFM_0400_MEDIA</v>
      </c>
    </row>
    <row r="157" spans="1:55" x14ac:dyDescent="0.25">
      <c r="A157" s="37" t="s">
        <v>60</v>
      </c>
      <c r="B157" s="37" t="s">
        <v>995</v>
      </c>
      <c r="C157" s="37" t="str">
        <f>VLOOKUP(B157,templateLookup!A:B,2,0)</f>
        <v>PrimeShmooTestMethod</v>
      </c>
      <c r="D157" t="str">
        <f t="shared" si="295"/>
        <v>ALL_GFX_SHMOO_E_STRESS_TITO_SAME_NOM_LFM_0400_MEDIA</v>
      </c>
      <c r="E157" t="s">
        <v>53</v>
      </c>
      <c r="F157" t="s">
        <v>424</v>
      </c>
      <c r="G157" t="s">
        <v>261</v>
      </c>
      <c r="H157" t="s">
        <v>136</v>
      </c>
      <c r="I157" t="s">
        <v>137</v>
      </c>
      <c r="J157" t="s">
        <v>522</v>
      </c>
      <c r="K157" t="s">
        <v>138</v>
      </c>
      <c r="L157" t="s">
        <v>139</v>
      </c>
      <c r="M157" t="str">
        <f>TEXT(400,"0000")</f>
        <v>0400</v>
      </c>
      <c r="N157" t="s">
        <v>564</v>
      </c>
      <c r="O157" t="s">
        <v>262</v>
      </c>
      <c r="P157" t="s">
        <v>142</v>
      </c>
      <c r="Q157" t="s">
        <v>570</v>
      </c>
      <c r="R157">
        <v>17</v>
      </c>
      <c r="S157">
        <v>61</v>
      </c>
      <c r="T157">
        <v>510</v>
      </c>
      <c r="U157">
        <v>1</v>
      </c>
      <c r="V157" t="b">
        <v>0</v>
      </c>
      <c r="W157" t="s">
        <v>289</v>
      </c>
      <c r="X157" t="s">
        <v>371</v>
      </c>
      <c r="AR157">
        <f>COUNTA(AT157:BC157)</f>
        <v>4</v>
      </c>
      <c r="AS157" t="s">
        <v>147</v>
      </c>
      <c r="AT157">
        <v>1</v>
      </c>
      <c r="AU157">
        <v>1</v>
      </c>
      <c r="AV157">
        <v>1</v>
      </c>
      <c r="AW157">
        <v>1</v>
      </c>
    </row>
    <row r="158" spans="1:55" x14ac:dyDescent="0.25">
      <c r="A158" s="37" t="s">
        <v>60</v>
      </c>
      <c r="B158" s="36" t="s">
        <v>6</v>
      </c>
      <c r="C158" s="36" t="str">
        <f>VLOOKUP(B158,templateLookup!A:B,2,0)</f>
        <v>COMPOSITE</v>
      </c>
      <c r="D158" s="36"/>
    </row>
    <row r="159" spans="1:55" x14ac:dyDescent="0.25">
      <c r="A159" s="8" t="s">
        <v>60</v>
      </c>
      <c r="B159" s="41" t="s">
        <v>5</v>
      </c>
      <c r="C159" s="41" t="str">
        <f>VLOOKUP(B159,templateLookup!A:B,2,0)</f>
        <v>COMPOSITE</v>
      </c>
      <c r="D159" s="41" t="s">
        <v>1000</v>
      </c>
      <c r="F159" t="s">
        <v>424</v>
      </c>
      <c r="AR159">
        <f>COUNTA(AT159:BC159)</f>
        <v>2</v>
      </c>
      <c r="AS159">
        <v>1</v>
      </c>
      <c r="AT159">
        <v>1</v>
      </c>
      <c r="AU159">
        <v>1</v>
      </c>
    </row>
    <row r="160" spans="1:55" x14ac:dyDescent="0.25">
      <c r="A160" s="8" t="s">
        <v>60</v>
      </c>
      <c r="B160" s="8" t="s">
        <v>1001</v>
      </c>
      <c r="C160" s="8" t="str">
        <f>VLOOKUP(B160,templateLookup!A:B,2,0)</f>
        <v>PrimeVminSearchTestMethod</v>
      </c>
      <c r="D160" t="str">
        <f t="shared" ref="D160:D161" si="298">E160&amp;"_"&amp;F160&amp;"_"&amp;G160&amp;"_"&amp;H160&amp;"_"&amp;A160&amp;"_"&amp;I160&amp;"_"&amp;J160&amp;"_"&amp;K160&amp;"_"&amp;L160&amp;"_"&amp;M160&amp;"_"&amp;N160</f>
        <v>ALL_GFX_VMIN_E_STRESS_TITO_SACD_MIN_LFM_0320_DE</v>
      </c>
      <c r="E160" t="s">
        <v>53</v>
      </c>
      <c r="F160" t="s">
        <v>424</v>
      </c>
      <c r="G160" t="s">
        <v>183</v>
      </c>
      <c r="H160" t="s">
        <v>136</v>
      </c>
      <c r="I160" t="s">
        <v>137</v>
      </c>
      <c r="J160" t="s">
        <v>426</v>
      </c>
      <c r="K160" t="s">
        <v>184</v>
      </c>
      <c r="L160" t="s">
        <v>139</v>
      </c>
      <c r="M160" t="str">
        <f>TEXT(320,"0000")</f>
        <v>0320</v>
      </c>
      <c r="N160" t="s">
        <v>558</v>
      </c>
      <c r="O160" t="s">
        <v>1024</v>
      </c>
      <c r="P160" t="s">
        <v>142</v>
      </c>
      <c r="Q160" t="s">
        <v>567</v>
      </c>
      <c r="R160">
        <v>61</v>
      </c>
      <c r="S160">
        <v>41</v>
      </c>
      <c r="T160">
        <v>511</v>
      </c>
      <c r="U160">
        <v>1</v>
      </c>
      <c r="V160" t="b">
        <v>0</v>
      </c>
      <c r="W160" t="s">
        <v>289</v>
      </c>
      <c r="Y160" t="s">
        <v>194</v>
      </c>
      <c r="AH160" t="s">
        <v>187</v>
      </c>
      <c r="AR160">
        <f t="shared" ref="AR160:AR161" si="299">COUNTA(AT160:BC160)</f>
        <v>2</v>
      </c>
      <c r="AS160">
        <v>1</v>
      </c>
      <c r="AT160" t="str">
        <f>$D161</f>
        <v>ALL_GFX_VMIN_E_STRESS_TITO_SAME_MIN_LFM_0400_MEDIA</v>
      </c>
      <c r="AU160" t="str">
        <f>$D161</f>
        <v>ALL_GFX_VMIN_E_STRESS_TITO_SAME_MIN_LFM_0400_MEDIA</v>
      </c>
    </row>
    <row r="161" spans="1:55" x14ac:dyDescent="0.25">
      <c r="A161" s="8" t="s">
        <v>60</v>
      </c>
      <c r="B161" s="8" t="s">
        <v>1001</v>
      </c>
      <c r="C161" s="8" t="str">
        <f>VLOOKUP(B161,templateLookup!A:B,2,0)</f>
        <v>PrimeVminSearchTestMethod</v>
      </c>
      <c r="D161" t="str">
        <f t="shared" si="298"/>
        <v>ALL_GFX_VMIN_E_STRESS_TITO_SAME_MIN_LFM_0400_MEDIA</v>
      </c>
      <c r="E161" t="s">
        <v>53</v>
      </c>
      <c r="F161" t="s">
        <v>424</v>
      </c>
      <c r="G161" t="s">
        <v>183</v>
      </c>
      <c r="H161" t="s">
        <v>136</v>
      </c>
      <c r="I161" t="s">
        <v>137</v>
      </c>
      <c r="J161" t="s">
        <v>522</v>
      </c>
      <c r="K161" t="s">
        <v>184</v>
      </c>
      <c r="L161" t="s">
        <v>139</v>
      </c>
      <c r="M161" t="str">
        <f>TEXT(400,"0000")</f>
        <v>0400</v>
      </c>
      <c r="N161" t="s">
        <v>564</v>
      </c>
      <c r="O161" t="s">
        <v>1024</v>
      </c>
      <c r="P161" t="s">
        <v>142</v>
      </c>
      <c r="Q161" t="s">
        <v>570</v>
      </c>
      <c r="R161">
        <v>61</v>
      </c>
      <c r="S161">
        <v>41</v>
      </c>
      <c r="T161">
        <v>512</v>
      </c>
      <c r="U161">
        <v>1</v>
      </c>
      <c r="V161" t="b">
        <v>0</v>
      </c>
      <c r="W161" t="s">
        <v>289</v>
      </c>
      <c r="Y161" t="s">
        <v>194</v>
      </c>
      <c r="AH161" t="s">
        <v>187</v>
      </c>
      <c r="AR161">
        <f t="shared" si="299"/>
        <v>2</v>
      </c>
      <c r="AS161">
        <v>1</v>
      </c>
      <c r="AT161">
        <v>1</v>
      </c>
      <c r="AU161">
        <v>1</v>
      </c>
    </row>
    <row r="162" spans="1:55" x14ac:dyDescent="0.25">
      <c r="A162" s="8" t="s">
        <v>60</v>
      </c>
      <c r="B162" s="41" t="s">
        <v>6</v>
      </c>
      <c r="C162" s="41" t="str">
        <f>VLOOKUP(B162,templateLookup!A:B,2,0)</f>
        <v>COMPOSITE</v>
      </c>
      <c r="D162" s="41"/>
    </row>
    <row r="163" spans="1:55" x14ac:dyDescent="0.25">
      <c r="A163" s="15" t="s">
        <v>60</v>
      </c>
      <c r="B163" s="15" t="s">
        <v>6</v>
      </c>
      <c r="C163" s="15" t="str">
        <f>VLOOKUP(B163,templateLookup!A:B,2,0)</f>
        <v>COMPOSITE</v>
      </c>
      <c r="D163" s="15"/>
      <c r="E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W163" s="7"/>
      <c r="X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</row>
    <row r="164" spans="1:55" x14ac:dyDescent="0.25">
      <c r="A164" s="15" t="s">
        <v>246</v>
      </c>
      <c r="B164" s="15" t="s">
        <v>5</v>
      </c>
      <c r="C164" s="15" t="str">
        <f>VLOOKUP(B164,templateLookup!A:B,2,0)</f>
        <v>COMPOSITE</v>
      </c>
      <c r="D164" s="15" t="s">
        <v>246</v>
      </c>
      <c r="E164" s="7"/>
      <c r="F164" t="s">
        <v>424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W164" s="7"/>
      <c r="X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</row>
    <row r="165" spans="1:55" x14ac:dyDescent="0.25">
      <c r="A165" s="5" t="s">
        <v>246</v>
      </c>
      <c r="B165" s="5" t="s">
        <v>991</v>
      </c>
      <c r="C165" s="5" t="str">
        <f>VLOOKUP(B165,templateLookup!A:B,2,0)</f>
        <v>PrimeVminSearchTestMethod</v>
      </c>
      <c r="D165" t="str">
        <f t="shared" ref="D165:D168" si="300">E165&amp;"_"&amp;F165&amp;"_"&amp;G165&amp;"_"&amp;H165&amp;"_"&amp;A165&amp;"_"&amp;I165&amp;"_"&amp;J165&amp;"_"&amp;K165&amp;"_"&amp;L165&amp;"_"&amp;M165&amp;"_"&amp;N165</f>
        <v>ALL_GFX_VMIN_K_POSTHVQK_TITO_SACD_MIN_LFM_0320_DE</v>
      </c>
      <c r="E165" t="s">
        <v>53</v>
      </c>
      <c r="F165" t="s">
        <v>424</v>
      </c>
      <c r="G165" t="s">
        <v>183</v>
      </c>
      <c r="H165" t="s">
        <v>242</v>
      </c>
      <c r="I165" t="s">
        <v>137</v>
      </c>
      <c r="J165" t="s">
        <v>426</v>
      </c>
      <c r="K165" t="s">
        <v>184</v>
      </c>
      <c r="L165" t="s">
        <v>139</v>
      </c>
      <c r="M165" t="str">
        <f>TEXT(320,"0000")</f>
        <v>0320</v>
      </c>
      <c r="N165" t="s">
        <v>558</v>
      </c>
      <c r="O165" t="s">
        <v>141</v>
      </c>
      <c r="P165" t="s">
        <v>142</v>
      </c>
      <c r="Q165" t="s">
        <v>567</v>
      </c>
      <c r="R165">
        <v>26</v>
      </c>
      <c r="S165">
        <v>61</v>
      </c>
      <c r="T165">
        <v>550</v>
      </c>
      <c r="U165">
        <v>-1</v>
      </c>
      <c r="V165" t="b">
        <v>1</v>
      </c>
      <c r="W165" t="s">
        <v>289</v>
      </c>
      <c r="Y165" t="s">
        <v>194</v>
      </c>
      <c r="AG165">
        <v>2445</v>
      </c>
      <c r="AH165" t="s">
        <v>187</v>
      </c>
      <c r="AR165">
        <f>COUNTA(AT165:BC165)</f>
        <v>2</v>
      </c>
      <c r="AS165">
        <v>1</v>
      </c>
      <c r="AT165" t="str">
        <f>D166</f>
        <v>ALL_GFX_VMIN_K_POSTHVQK_TITO_SAPS_MIN_LFM_0200_IPU_PS</v>
      </c>
      <c r="AU165" t="str">
        <f>D166</f>
        <v>ALL_GFX_VMIN_K_POSTHVQK_TITO_SAPS_MIN_LFM_0200_IPU_PS</v>
      </c>
    </row>
    <row r="166" spans="1:55" x14ac:dyDescent="0.25">
      <c r="A166" s="5" t="s">
        <v>246</v>
      </c>
      <c r="B166" s="5" t="s">
        <v>991</v>
      </c>
      <c r="C166" s="5" t="str">
        <f>VLOOKUP(B166,templateLookup!A:B,2,0)</f>
        <v>PrimeVminSearchTestMethod</v>
      </c>
      <c r="D166" t="str">
        <f t="shared" si="300"/>
        <v>ALL_GFX_VMIN_K_POSTHVQK_TITO_SAPS_MIN_LFM_0200_IPU_PS</v>
      </c>
      <c r="E166" t="s">
        <v>53</v>
      </c>
      <c r="F166" t="s">
        <v>424</v>
      </c>
      <c r="G166" t="s">
        <v>183</v>
      </c>
      <c r="H166" t="s">
        <v>242</v>
      </c>
      <c r="I166" t="s">
        <v>137</v>
      </c>
      <c r="J166" t="s">
        <v>483</v>
      </c>
      <c r="K166" t="s">
        <v>184</v>
      </c>
      <c r="L166" t="s">
        <v>139</v>
      </c>
      <c r="M166" t="str">
        <f t="shared" ref="M166:M167" si="301">TEXT(200,"0000")</f>
        <v>0200</v>
      </c>
      <c r="N166" t="s">
        <v>560</v>
      </c>
      <c r="O166" t="s">
        <v>141</v>
      </c>
      <c r="P166" t="s">
        <v>142</v>
      </c>
      <c r="Q166" t="s">
        <v>568</v>
      </c>
      <c r="R166">
        <v>26</v>
      </c>
      <c r="S166">
        <v>61</v>
      </c>
      <c r="T166">
        <v>553</v>
      </c>
      <c r="U166">
        <v>1</v>
      </c>
      <c r="V166" t="b">
        <v>1</v>
      </c>
      <c r="W166" t="s">
        <v>289</v>
      </c>
      <c r="Y166" t="s">
        <v>194</v>
      </c>
      <c r="AG166">
        <v>2446</v>
      </c>
      <c r="AH166" t="s">
        <v>187</v>
      </c>
      <c r="AR166">
        <f t="shared" ref="AR166:AR168" si="302">COUNTA(AT166:BC166)</f>
        <v>2</v>
      </c>
      <c r="AS166">
        <v>1</v>
      </c>
      <c r="AT166" t="str">
        <f>D167</f>
        <v>ALL_GFX_VMIN_K_POSTHVQK_TITO_SAIS_MIN_LFM_0200_IPU_IS</v>
      </c>
      <c r="AU166" t="str">
        <f>D167</f>
        <v>ALL_GFX_VMIN_K_POSTHVQK_TITO_SAIS_MIN_LFM_0200_IPU_IS</v>
      </c>
    </row>
    <row r="167" spans="1:55" x14ac:dyDescent="0.25">
      <c r="A167" s="5" t="s">
        <v>246</v>
      </c>
      <c r="B167" s="5" t="s">
        <v>991</v>
      </c>
      <c r="C167" s="5" t="str">
        <f>VLOOKUP(B167,templateLookup!A:B,2,0)</f>
        <v>PrimeVminSearchTestMethod</v>
      </c>
      <c r="D167" t="str">
        <f t="shared" si="300"/>
        <v>ALL_GFX_VMIN_K_POSTHVQK_TITO_SAIS_MIN_LFM_0200_IPU_IS</v>
      </c>
      <c r="E167" t="s">
        <v>53</v>
      </c>
      <c r="F167" t="s">
        <v>424</v>
      </c>
      <c r="G167" t="s">
        <v>183</v>
      </c>
      <c r="H167" t="s">
        <v>242</v>
      </c>
      <c r="I167" t="s">
        <v>137</v>
      </c>
      <c r="J167" t="s">
        <v>557</v>
      </c>
      <c r="K167" t="s">
        <v>184</v>
      </c>
      <c r="L167" t="s">
        <v>139</v>
      </c>
      <c r="M167" t="str">
        <f t="shared" si="301"/>
        <v>0200</v>
      </c>
      <c r="N167" t="s">
        <v>562</v>
      </c>
      <c r="O167" t="s">
        <v>141</v>
      </c>
      <c r="P167" t="s">
        <v>142</v>
      </c>
      <c r="Q167" t="s">
        <v>569</v>
      </c>
      <c r="R167">
        <v>26</v>
      </c>
      <c r="S167">
        <v>61</v>
      </c>
      <c r="T167">
        <v>554</v>
      </c>
      <c r="U167">
        <v>1</v>
      </c>
      <c r="V167" t="b">
        <v>1</v>
      </c>
      <c r="W167" t="s">
        <v>289</v>
      </c>
      <c r="Y167" t="s">
        <v>194</v>
      </c>
      <c r="AG167">
        <v>2447</v>
      </c>
      <c r="AH167" t="s">
        <v>187</v>
      </c>
      <c r="AR167">
        <f t="shared" si="302"/>
        <v>2</v>
      </c>
      <c r="AS167">
        <v>1</v>
      </c>
      <c r="AT167" t="str">
        <f>D168</f>
        <v>ALL_GFX_VMIN_K_POSTHVQK_TITO_SAME_MIN_LFM_0400_MEDIA</v>
      </c>
      <c r="AU167" t="str">
        <f>D168</f>
        <v>ALL_GFX_VMIN_K_POSTHVQK_TITO_SAME_MIN_LFM_0400_MEDIA</v>
      </c>
    </row>
    <row r="168" spans="1:55" x14ac:dyDescent="0.25">
      <c r="A168" s="5" t="s">
        <v>246</v>
      </c>
      <c r="B168" s="5" t="s">
        <v>991</v>
      </c>
      <c r="C168" s="5" t="str">
        <f>VLOOKUP(B168,templateLookup!A:B,2,0)</f>
        <v>PrimeVminSearchTestMethod</v>
      </c>
      <c r="D168" t="str">
        <f t="shared" si="300"/>
        <v>ALL_GFX_VMIN_K_POSTHVQK_TITO_SAME_MIN_LFM_0400_MEDIA</v>
      </c>
      <c r="E168" t="s">
        <v>53</v>
      </c>
      <c r="F168" t="s">
        <v>424</v>
      </c>
      <c r="G168" t="s">
        <v>183</v>
      </c>
      <c r="H168" t="s">
        <v>242</v>
      </c>
      <c r="I168" t="s">
        <v>137</v>
      </c>
      <c r="J168" t="s">
        <v>522</v>
      </c>
      <c r="K168" t="s">
        <v>184</v>
      </c>
      <c r="L168" t="s">
        <v>139</v>
      </c>
      <c r="M168" t="str">
        <f>TEXT(400,"0000")</f>
        <v>0400</v>
      </c>
      <c r="N168" t="s">
        <v>564</v>
      </c>
      <c r="O168" t="s">
        <v>141</v>
      </c>
      <c r="P168" t="s">
        <v>142</v>
      </c>
      <c r="Q168" t="s">
        <v>570</v>
      </c>
      <c r="R168">
        <v>26</v>
      </c>
      <c r="S168">
        <v>61</v>
      </c>
      <c r="T168">
        <v>555</v>
      </c>
      <c r="U168">
        <v>-1</v>
      </c>
      <c r="V168" t="b">
        <v>1</v>
      </c>
      <c r="W168" t="s">
        <v>289</v>
      </c>
      <c r="Y168" t="s">
        <v>194</v>
      </c>
      <c r="AG168">
        <v>2448</v>
      </c>
      <c r="AH168" t="s">
        <v>187</v>
      </c>
      <c r="AR168">
        <f t="shared" si="302"/>
        <v>2</v>
      </c>
      <c r="AS168">
        <v>1</v>
      </c>
      <c r="AT168">
        <v>1</v>
      </c>
      <c r="AU168">
        <v>1</v>
      </c>
    </row>
    <row r="169" spans="1:55" x14ac:dyDescent="0.25">
      <c r="A169" s="15" t="s">
        <v>246</v>
      </c>
      <c r="B169" s="15" t="s">
        <v>6</v>
      </c>
      <c r="C169" s="15" t="str">
        <f>VLOOKUP(B169,templateLookup!A:B,2,0)</f>
        <v>COMPOSITE</v>
      </c>
      <c r="D169" s="15"/>
      <c r="E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W169" s="7"/>
      <c r="X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</row>
    <row r="170" spans="1:55" x14ac:dyDescent="0.25">
      <c r="A170" s="15" t="s">
        <v>67</v>
      </c>
      <c r="B170" s="15" t="s">
        <v>5</v>
      </c>
      <c r="C170" s="15" t="str">
        <f>VLOOKUP(B170,templateLookup!A:B,2,0)</f>
        <v>COMPOSITE</v>
      </c>
      <c r="D170" s="15" t="s">
        <v>67</v>
      </c>
      <c r="E170" s="7"/>
      <c r="F170" t="s">
        <v>424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W170" s="7"/>
      <c r="X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</row>
    <row r="171" spans="1:55" x14ac:dyDescent="0.25">
      <c r="A171" s="27" t="s">
        <v>67</v>
      </c>
      <c r="B171" s="27" t="s">
        <v>5</v>
      </c>
      <c r="C171" s="27" t="str">
        <f>VLOOKUP(B171,templateLookup!A:B,2,0)</f>
        <v>COMPOSITE</v>
      </c>
      <c r="D171" s="22" t="s">
        <v>247</v>
      </c>
      <c r="F171" t="s">
        <v>424</v>
      </c>
      <c r="AR171">
        <f t="shared" ref="AR171:AR179" si="303">COUNTA(AT171:BC171)</f>
        <v>2</v>
      </c>
      <c r="AS171">
        <v>1</v>
      </c>
      <c r="AT171" t="str">
        <f>D182</f>
        <v>VMAX</v>
      </c>
      <c r="AU171" t="str">
        <f>D182</f>
        <v>VMAX</v>
      </c>
    </row>
    <row r="172" spans="1:55" x14ac:dyDescent="0.25">
      <c r="A172" s="5" t="s">
        <v>67</v>
      </c>
      <c r="B172" s="5" t="s">
        <v>18</v>
      </c>
      <c r="C172" s="5" t="str">
        <f>VLOOKUP(B172,templateLookup!A:B,2,0)</f>
        <v>PrimeVminSearchTestMethod</v>
      </c>
      <c r="D172" t="str">
        <f>E172&amp;"_"&amp;F172&amp;"_"&amp;G172&amp;"_"&amp;H172&amp;"_"&amp;A172&amp;"_"&amp;I172&amp;"_"&amp;J172&amp;"_"&amp;K172&amp;"_"&amp;L172&amp;"_"&amp;M172&amp;"_"&amp;N172</f>
        <v>SSA_GFX_VCHK_K_END_TITO_SACD_NOM_LFM_0320_ALL_DE</v>
      </c>
      <c r="E172" t="s">
        <v>50</v>
      </c>
      <c r="F172" t="s">
        <v>424</v>
      </c>
      <c r="G172" t="s">
        <v>1054</v>
      </c>
      <c r="H172" t="s">
        <v>242</v>
      </c>
      <c r="I172" t="s">
        <v>137</v>
      </c>
      <c r="J172" t="s">
        <v>426</v>
      </c>
      <c r="K172" t="s">
        <v>138</v>
      </c>
      <c r="L172" t="s">
        <v>139</v>
      </c>
      <c r="M172" t="str">
        <f>TEXT(320,"0000")</f>
        <v>0320</v>
      </c>
      <c r="N172" t="s">
        <v>571</v>
      </c>
      <c r="O172" t="s">
        <v>141</v>
      </c>
      <c r="P172" t="s">
        <v>142</v>
      </c>
      <c r="Q172" t="s">
        <v>572</v>
      </c>
      <c r="R172">
        <v>61</v>
      </c>
      <c r="S172">
        <v>42</v>
      </c>
      <c r="T172">
        <v>600</v>
      </c>
      <c r="U172">
        <v>-1</v>
      </c>
      <c r="V172" t="b">
        <v>1</v>
      </c>
      <c r="W172" t="s">
        <v>289</v>
      </c>
      <c r="Y172" t="s">
        <v>194</v>
      </c>
      <c r="AG172">
        <v>2452</v>
      </c>
      <c r="AH172" t="s">
        <v>249</v>
      </c>
      <c r="AR172">
        <f t="shared" si="303"/>
        <v>2</v>
      </c>
      <c r="AS172">
        <v>1</v>
      </c>
      <c r="AT172" t="str">
        <f>$D173</f>
        <v>LSA_GFX_VCHK_K_END_TITO_SACD_NOM_LFM_0320_ALL_DE</v>
      </c>
      <c r="AU172" t="str">
        <f>$D173</f>
        <v>LSA_GFX_VCHK_K_END_TITO_SACD_NOM_LFM_0320_ALL_DE</v>
      </c>
    </row>
    <row r="173" spans="1:55" x14ac:dyDescent="0.25">
      <c r="A173" s="5" t="s">
        <v>67</v>
      </c>
      <c r="B173" s="5" t="s">
        <v>18</v>
      </c>
      <c r="C173" s="5" t="str">
        <f>VLOOKUP(B173,templateLookup!A:B,2,0)</f>
        <v>PrimeVminSearchTestMethod</v>
      </c>
      <c r="D173" t="str">
        <f>E173&amp;"_"&amp;F173&amp;"_"&amp;G173&amp;"_"&amp;H173&amp;"_"&amp;A173&amp;"_"&amp;I173&amp;"_"&amp;J173&amp;"_"&amp;K173&amp;"_"&amp;L173&amp;"_"&amp;M173&amp;"_"&amp;N173</f>
        <v>LSA_GFX_VCHK_K_END_TITO_SACD_NOM_LFM_0320_ALL_DE</v>
      </c>
      <c r="E173" t="s">
        <v>51</v>
      </c>
      <c r="F173" t="s">
        <v>424</v>
      </c>
      <c r="G173" t="s">
        <v>1054</v>
      </c>
      <c r="H173" t="s">
        <v>242</v>
      </c>
      <c r="I173" t="s">
        <v>137</v>
      </c>
      <c r="J173" t="s">
        <v>426</v>
      </c>
      <c r="K173" t="s">
        <v>138</v>
      </c>
      <c r="L173" t="s">
        <v>139</v>
      </c>
      <c r="M173" t="str">
        <f>TEXT(320,"0000")</f>
        <v>0320</v>
      </c>
      <c r="N173" t="s">
        <v>571</v>
      </c>
      <c r="O173" t="s">
        <v>141</v>
      </c>
      <c r="P173" t="s">
        <v>142</v>
      </c>
      <c r="Q173" t="s">
        <v>573</v>
      </c>
      <c r="R173">
        <v>21</v>
      </c>
      <c r="S173">
        <v>42</v>
      </c>
      <c r="T173">
        <v>605</v>
      </c>
      <c r="U173">
        <v>-1</v>
      </c>
      <c r="V173" t="b">
        <v>1</v>
      </c>
      <c r="W173" t="s">
        <v>289</v>
      </c>
      <c r="Y173" t="s">
        <v>194</v>
      </c>
      <c r="AG173">
        <v>2457</v>
      </c>
      <c r="AH173" t="s">
        <v>249</v>
      </c>
      <c r="AR173">
        <f t="shared" si="303"/>
        <v>2</v>
      </c>
      <c r="AS173">
        <v>1</v>
      </c>
      <c r="AT173" t="str">
        <f>$D174</f>
        <v>SSA_GFX_VCHK_K_END_TITO_SAIS_NOM_LFM_0200_ALL_IPU</v>
      </c>
      <c r="AU173" t="str">
        <f>$D174</f>
        <v>SSA_GFX_VCHK_K_END_TITO_SAIS_NOM_LFM_0200_ALL_IPU</v>
      </c>
    </row>
    <row r="174" spans="1:55" x14ac:dyDescent="0.25">
      <c r="A174" s="5" t="s">
        <v>67</v>
      </c>
      <c r="B174" s="5" t="s">
        <v>18</v>
      </c>
      <c r="C174" s="5" t="str">
        <f>VLOOKUP(B174,templateLookup!A:B,2,0)</f>
        <v>PrimeVminSearchTestMethod</v>
      </c>
      <c r="D174" t="str">
        <f t="shared" ref="D174:D179" si="304">E174&amp;"_"&amp;F174&amp;"_"&amp;G174&amp;"_"&amp;H174&amp;"_"&amp;A174&amp;"_"&amp;I174&amp;"_"&amp;J174&amp;"_"&amp;K174&amp;"_"&amp;L174&amp;"_"&amp;M174&amp;"_"&amp;N174</f>
        <v>SSA_GFX_VCHK_K_END_TITO_SAIS_NOM_LFM_0200_ALL_IPU</v>
      </c>
      <c r="E174" t="s">
        <v>50</v>
      </c>
      <c r="F174" t="s">
        <v>424</v>
      </c>
      <c r="G174" t="s">
        <v>1054</v>
      </c>
      <c r="H174" t="s">
        <v>242</v>
      </c>
      <c r="I174" t="s">
        <v>137</v>
      </c>
      <c r="J174" t="s">
        <v>557</v>
      </c>
      <c r="K174" t="s">
        <v>138</v>
      </c>
      <c r="L174" t="s">
        <v>139</v>
      </c>
      <c r="M174" t="str">
        <f t="shared" ref="M174:M177" si="305">TEXT(200,"0000")</f>
        <v>0200</v>
      </c>
      <c r="N174" t="s">
        <v>574</v>
      </c>
      <c r="O174" t="s">
        <v>141</v>
      </c>
      <c r="P174" t="s">
        <v>142</v>
      </c>
      <c r="Q174" t="s">
        <v>575</v>
      </c>
      <c r="R174">
        <v>61</v>
      </c>
      <c r="S174">
        <v>42</v>
      </c>
      <c r="T174">
        <v>612</v>
      </c>
      <c r="U174">
        <v>1</v>
      </c>
      <c r="V174" t="b">
        <v>0</v>
      </c>
      <c r="W174" t="s">
        <v>289</v>
      </c>
      <c r="Y174" t="s">
        <v>194</v>
      </c>
      <c r="AG174">
        <v>2464</v>
      </c>
      <c r="AH174" t="s">
        <v>249</v>
      </c>
      <c r="AR174">
        <f t="shared" si="303"/>
        <v>2</v>
      </c>
      <c r="AS174">
        <v>1</v>
      </c>
      <c r="AT174" t="str">
        <f>D175</f>
        <v>LSA_GFX_VCHK_K_END_TITO_SAIS_NOM_LFM_0200_ALL_IPU</v>
      </c>
      <c r="AU174" t="str">
        <f>D175</f>
        <v>LSA_GFX_VCHK_K_END_TITO_SAIS_NOM_LFM_0200_ALL_IPU</v>
      </c>
    </row>
    <row r="175" spans="1:55" x14ac:dyDescent="0.25">
      <c r="A175" s="5" t="s">
        <v>67</v>
      </c>
      <c r="B175" s="5" t="s">
        <v>18</v>
      </c>
      <c r="C175" s="5" t="str">
        <f>VLOOKUP(B175,templateLookup!A:B,2,0)</f>
        <v>PrimeVminSearchTestMethod</v>
      </c>
      <c r="D175" t="str">
        <f t="shared" si="304"/>
        <v>LSA_GFX_VCHK_K_END_TITO_SAIS_NOM_LFM_0200_ALL_IPU</v>
      </c>
      <c r="E175" t="s">
        <v>51</v>
      </c>
      <c r="F175" t="s">
        <v>424</v>
      </c>
      <c r="G175" t="s">
        <v>1054</v>
      </c>
      <c r="H175" t="s">
        <v>242</v>
      </c>
      <c r="I175" t="s">
        <v>137</v>
      </c>
      <c r="J175" t="s">
        <v>557</v>
      </c>
      <c r="K175" t="s">
        <v>138</v>
      </c>
      <c r="L175" t="s">
        <v>139</v>
      </c>
      <c r="M175" t="str">
        <f t="shared" si="305"/>
        <v>0200</v>
      </c>
      <c r="N175" t="s">
        <v>574</v>
      </c>
      <c r="O175" t="s">
        <v>141</v>
      </c>
      <c r="P175" t="s">
        <v>142</v>
      </c>
      <c r="Q175" t="s">
        <v>576</v>
      </c>
      <c r="R175">
        <v>21</v>
      </c>
      <c r="S175">
        <v>42</v>
      </c>
      <c r="T175">
        <v>613</v>
      </c>
      <c r="U175">
        <v>1</v>
      </c>
      <c r="V175" t="b">
        <v>0</v>
      </c>
      <c r="W175" t="s">
        <v>289</v>
      </c>
      <c r="Y175" t="s">
        <v>194</v>
      </c>
      <c r="AG175">
        <v>2465</v>
      </c>
      <c r="AH175" t="s">
        <v>249</v>
      </c>
      <c r="AR175">
        <f t="shared" si="303"/>
        <v>2</v>
      </c>
      <c r="AS175">
        <v>1</v>
      </c>
      <c r="AT175" t="str">
        <f>D176</f>
        <v>SSA_GFX_VCHK_K_END_TITO_SAPS_NOM_LFM_0200_ALL_IPU</v>
      </c>
      <c r="AU175" t="str">
        <f>D176</f>
        <v>SSA_GFX_VCHK_K_END_TITO_SAPS_NOM_LFM_0200_ALL_IPU</v>
      </c>
    </row>
    <row r="176" spans="1:55" x14ac:dyDescent="0.25">
      <c r="A176" s="5" t="s">
        <v>67</v>
      </c>
      <c r="B176" s="5" t="s">
        <v>18</v>
      </c>
      <c r="C176" s="5" t="str">
        <f>VLOOKUP(B176,templateLookup!A:B,2,0)</f>
        <v>PrimeVminSearchTestMethod</v>
      </c>
      <c r="D176" t="str">
        <f t="shared" si="304"/>
        <v>SSA_GFX_VCHK_K_END_TITO_SAPS_NOM_LFM_0200_ALL_IPU</v>
      </c>
      <c r="E176" t="s">
        <v>50</v>
      </c>
      <c r="F176" t="s">
        <v>424</v>
      </c>
      <c r="G176" t="s">
        <v>1054</v>
      </c>
      <c r="H176" t="s">
        <v>242</v>
      </c>
      <c r="I176" t="s">
        <v>137</v>
      </c>
      <c r="J176" t="s">
        <v>483</v>
      </c>
      <c r="K176" t="s">
        <v>138</v>
      </c>
      <c r="L176" t="s">
        <v>139</v>
      </c>
      <c r="M176" t="str">
        <f t="shared" si="305"/>
        <v>0200</v>
      </c>
      <c r="N176" t="s">
        <v>574</v>
      </c>
      <c r="O176" t="s">
        <v>141</v>
      </c>
      <c r="P176" t="s">
        <v>142</v>
      </c>
      <c r="Q176" t="s">
        <v>577</v>
      </c>
      <c r="R176">
        <v>61</v>
      </c>
      <c r="S176">
        <v>42</v>
      </c>
      <c r="T176">
        <v>614</v>
      </c>
      <c r="U176">
        <v>1</v>
      </c>
      <c r="V176" t="b">
        <v>0</v>
      </c>
      <c r="W176" t="s">
        <v>289</v>
      </c>
      <c r="Y176" t="s">
        <v>194</v>
      </c>
      <c r="AG176">
        <v>2466</v>
      </c>
      <c r="AH176" t="s">
        <v>249</v>
      </c>
      <c r="AR176">
        <f t="shared" si="303"/>
        <v>2</v>
      </c>
      <c r="AS176">
        <v>1</v>
      </c>
      <c r="AT176" t="str">
        <f>D177</f>
        <v>LSA_GFX_VCHK_K_END_TITO_SAPS_NOM_LFM_0200_ALL_IPU</v>
      </c>
      <c r="AU176" t="str">
        <f>D177</f>
        <v>LSA_GFX_VCHK_K_END_TITO_SAPS_NOM_LFM_0200_ALL_IPU</v>
      </c>
    </row>
    <row r="177" spans="1:55" x14ac:dyDescent="0.25">
      <c r="A177" s="5" t="s">
        <v>67</v>
      </c>
      <c r="B177" s="5" t="s">
        <v>18</v>
      </c>
      <c r="C177" s="5" t="str">
        <f>VLOOKUP(B177,templateLookup!A:B,2,0)</f>
        <v>PrimeVminSearchTestMethod</v>
      </c>
      <c r="D177" t="str">
        <f t="shared" si="304"/>
        <v>LSA_GFX_VCHK_K_END_TITO_SAPS_NOM_LFM_0200_ALL_IPU</v>
      </c>
      <c r="E177" t="s">
        <v>51</v>
      </c>
      <c r="F177" t="s">
        <v>424</v>
      </c>
      <c r="G177" t="s">
        <v>1054</v>
      </c>
      <c r="H177" t="s">
        <v>242</v>
      </c>
      <c r="I177" t="s">
        <v>137</v>
      </c>
      <c r="J177" t="s">
        <v>483</v>
      </c>
      <c r="K177" t="s">
        <v>138</v>
      </c>
      <c r="L177" t="s">
        <v>139</v>
      </c>
      <c r="M177" t="str">
        <f t="shared" si="305"/>
        <v>0200</v>
      </c>
      <c r="N177" t="s">
        <v>574</v>
      </c>
      <c r="O177" t="s">
        <v>141</v>
      </c>
      <c r="P177" t="s">
        <v>142</v>
      </c>
      <c r="Q177" t="s">
        <v>578</v>
      </c>
      <c r="R177">
        <v>21</v>
      </c>
      <c r="S177">
        <v>42</v>
      </c>
      <c r="T177">
        <v>615</v>
      </c>
      <c r="U177">
        <v>1</v>
      </c>
      <c r="V177" t="b">
        <v>0</v>
      </c>
      <c r="W177" t="s">
        <v>289</v>
      </c>
      <c r="Y177" t="s">
        <v>194</v>
      </c>
      <c r="AG177">
        <v>2467</v>
      </c>
      <c r="AH177" t="s">
        <v>249</v>
      </c>
      <c r="AR177">
        <f t="shared" si="303"/>
        <v>2</v>
      </c>
      <c r="AS177">
        <v>1</v>
      </c>
      <c r="AT177" t="str">
        <f>D178</f>
        <v>SSA_GFX_VCHK_K_END_TITO_SAME_NOM_LFM_0400_ALL_MEDIA</v>
      </c>
      <c r="AU177" t="str">
        <f>D178</f>
        <v>SSA_GFX_VCHK_K_END_TITO_SAME_NOM_LFM_0400_ALL_MEDIA</v>
      </c>
    </row>
    <row r="178" spans="1:55" x14ac:dyDescent="0.25">
      <c r="A178" s="5" t="s">
        <v>67</v>
      </c>
      <c r="B178" s="5" t="s">
        <v>18</v>
      </c>
      <c r="C178" s="5" t="str">
        <f>VLOOKUP(B178,templateLookup!A:B,2,0)</f>
        <v>PrimeVminSearchTestMethod</v>
      </c>
      <c r="D178" t="str">
        <f t="shared" si="304"/>
        <v>SSA_GFX_VCHK_K_END_TITO_SAME_NOM_LFM_0400_ALL_MEDIA</v>
      </c>
      <c r="E178" t="s">
        <v>50</v>
      </c>
      <c r="F178" t="s">
        <v>424</v>
      </c>
      <c r="G178" t="s">
        <v>1054</v>
      </c>
      <c r="H178" t="s">
        <v>242</v>
      </c>
      <c r="I178" t="s">
        <v>137</v>
      </c>
      <c r="J178" t="s">
        <v>522</v>
      </c>
      <c r="K178" t="s">
        <v>138</v>
      </c>
      <c r="L178" t="s">
        <v>139</v>
      </c>
      <c r="M178" t="str">
        <f t="shared" ref="M178:M179" si="306">TEXT(400,"0000")</f>
        <v>0400</v>
      </c>
      <c r="N178" t="s">
        <v>579</v>
      </c>
      <c r="O178" t="s">
        <v>141</v>
      </c>
      <c r="P178" t="s">
        <v>142</v>
      </c>
      <c r="Q178" t="s">
        <v>580</v>
      </c>
      <c r="R178">
        <v>61</v>
      </c>
      <c r="S178">
        <v>42</v>
      </c>
      <c r="T178">
        <v>616</v>
      </c>
      <c r="U178">
        <v>-1</v>
      </c>
      <c r="V178" t="b">
        <v>1</v>
      </c>
      <c r="W178" t="s">
        <v>289</v>
      </c>
      <c r="Y178" t="s">
        <v>194</v>
      </c>
      <c r="AG178">
        <v>2468</v>
      </c>
      <c r="AH178" t="s">
        <v>249</v>
      </c>
      <c r="AR178">
        <f t="shared" si="303"/>
        <v>2</v>
      </c>
      <c r="AS178">
        <v>1</v>
      </c>
      <c r="AT178" t="str">
        <f>D179</f>
        <v>LSA_GFX_VCHK_K_END_TITO_SAME_NOM_LFM_0400_ALL_MEDIA</v>
      </c>
      <c r="AU178" t="str">
        <f>D179</f>
        <v>LSA_GFX_VCHK_K_END_TITO_SAME_NOM_LFM_0400_ALL_MEDIA</v>
      </c>
    </row>
    <row r="179" spans="1:55" x14ac:dyDescent="0.25">
      <c r="A179" s="5" t="s">
        <v>67</v>
      </c>
      <c r="B179" s="5" t="s">
        <v>18</v>
      </c>
      <c r="C179" s="5" t="str">
        <f>VLOOKUP(B179,templateLookup!A:B,2,0)</f>
        <v>PrimeVminSearchTestMethod</v>
      </c>
      <c r="D179" t="str">
        <f t="shared" si="304"/>
        <v>LSA_GFX_VCHK_K_END_TITO_SAME_NOM_LFM_0400_ALL_MEDIA</v>
      </c>
      <c r="E179" t="s">
        <v>51</v>
      </c>
      <c r="F179" t="s">
        <v>424</v>
      </c>
      <c r="G179" t="s">
        <v>1054</v>
      </c>
      <c r="H179" t="s">
        <v>242</v>
      </c>
      <c r="I179" t="s">
        <v>137</v>
      </c>
      <c r="J179" t="s">
        <v>522</v>
      </c>
      <c r="K179" t="s">
        <v>138</v>
      </c>
      <c r="L179" t="s">
        <v>139</v>
      </c>
      <c r="M179" t="str">
        <f t="shared" si="306"/>
        <v>0400</v>
      </c>
      <c r="N179" t="s">
        <v>579</v>
      </c>
      <c r="O179" t="s">
        <v>141</v>
      </c>
      <c r="P179" t="s">
        <v>142</v>
      </c>
      <c r="Q179" t="s">
        <v>581</v>
      </c>
      <c r="R179">
        <v>21</v>
      </c>
      <c r="S179">
        <v>42</v>
      </c>
      <c r="T179">
        <v>617</v>
      </c>
      <c r="U179">
        <v>-1</v>
      </c>
      <c r="V179" t="b">
        <v>1</v>
      </c>
      <c r="W179" t="s">
        <v>289</v>
      </c>
      <c r="Y179" t="s">
        <v>194</v>
      </c>
      <c r="AG179">
        <v>2469</v>
      </c>
      <c r="AH179" t="s">
        <v>249</v>
      </c>
      <c r="AR179">
        <f t="shared" si="303"/>
        <v>2</v>
      </c>
      <c r="AS179">
        <v>1</v>
      </c>
      <c r="AT179" t="str">
        <f>$D180</f>
        <v>ROM_GFX_VCHK_K_END_TITO_SAME_NOM_LFM_0400_ROM</v>
      </c>
      <c r="AU179" t="str">
        <f>$D180</f>
        <v>ROM_GFX_VCHK_K_END_TITO_SAME_NOM_LFM_0400_ROM</v>
      </c>
    </row>
    <row r="180" spans="1:55" x14ac:dyDescent="0.25">
      <c r="A180" s="5" t="s">
        <v>67</v>
      </c>
      <c r="B180" s="5" t="s">
        <v>18</v>
      </c>
      <c r="C180" s="5" t="str">
        <f>VLOOKUP(B180,templateLookup!A:B,2,0)</f>
        <v>PrimeVminSearchTestMethod</v>
      </c>
      <c r="D180" t="str">
        <f>E180&amp;"_"&amp;F180&amp;"_"&amp;G180&amp;"_"&amp;H180&amp;"_"&amp;A180&amp;"_"&amp;I180&amp;"_"&amp;J180&amp;"_"&amp;K180&amp;"_"&amp;L180&amp;"_"&amp;M180&amp;"_"&amp;N180</f>
        <v>ROM_GFX_VCHK_K_END_TITO_SAME_NOM_LFM_0400_ROM</v>
      </c>
      <c r="E180" t="s">
        <v>52</v>
      </c>
      <c r="F180" t="s">
        <v>424</v>
      </c>
      <c r="G180" t="s">
        <v>1054</v>
      </c>
      <c r="H180" t="s">
        <v>242</v>
      </c>
      <c r="I180" t="s">
        <v>137</v>
      </c>
      <c r="J180" t="s">
        <v>522</v>
      </c>
      <c r="K180" t="s">
        <v>138</v>
      </c>
      <c r="L180" t="s">
        <v>139</v>
      </c>
      <c r="M180" t="str">
        <f>TEXT(400,"0000")</f>
        <v>0400</v>
      </c>
      <c r="N180" t="s">
        <v>52</v>
      </c>
      <c r="O180" t="s">
        <v>141</v>
      </c>
      <c r="P180" t="s">
        <v>142</v>
      </c>
      <c r="Q180" t="s">
        <v>582</v>
      </c>
      <c r="R180">
        <v>21</v>
      </c>
      <c r="S180">
        <v>42</v>
      </c>
      <c r="T180">
        <v>630</v>
      </c>
      <c r="U180">
        <v>-1</v>
      </c>
      <c r="V180" t="b">
        <v>1</v>
      </c>
      <c r="W180" t="s">
        <v>289</v>
      </c>
      <c r="Y180" t="s">
        <v>194</v>
      </c>
      <c r="AG180">
        <v>2482</v>
      </c>
      <c r="AH180" t="s">
        <v>249</v>
      </c>
      <c r="AR180">
        <f t="shared" ref="AR180" si="307">COUNTA(AT180:BC180)</f>
        <v>2</v>
      </c>
      <c r="AS180">
        <v>1</v>
      </c>
      <c r="AT180">
        <v>1</v>
      </c>
      <c r="AU180">
        <v>1</v>
      </c>
    </row>
    <row r="181" spans="1:55" x14ac:dyDescent="0.25">
      <c r="A181" s="27" t="s">
        <v>67</v>
      </c>
      <c r="B181" s="27" t="s">
        <v>6</v>
      </c>
      <c r="C181" s="27" t="str">
        <f>VLOOKUP(B181,templateLookup!A:B,2,0)</f>
        <v>COMPOSITE</v>
      </c>
      <c r="D181" s="22"/>
    </row>
    <row r="182" spans="1:55" x14ac:dyDescent="0.25">
      <c r="A182" s="41" t="s">
        <v>67</v>
      </c>
      <c r="B182" s="41" t="s">
        <v>5</v>
      </c>
      <c r="C182" s="41" t="str">
        <f>VLOOKUP(B182,templateLookup!A:B,2,0)</f>
        <v>COMPOSITE</v>
      </c>
      <c r="D182" s="22" t="s">
        <v>259</v>
      </c>
      <c r="F182" t="s">
        <v>424</v>
      </c>
      <c r="AR182">
        <f t="shared" ref="AR182:AR186" si="308">COUNTA(AT182:BC182)</f>
        <v>2</v>
      </c>
      <c r="AS182">
        <v>1</v>
      </c>
      <c r="AT182" t="str">
        <f>D188</f>
        <v>PMOVI</v>
      </c>
      <c r="AU182" t="str">
        <f>D188</f>
        <v>PMOVI</v>
      </c>
    </row>
    <row r="183" spans="1:55" x14ac:dyDescent="0.25">
      <c r="A183" s="8" t="s">
        <v>67</v>
      </c>
      <c r="B183" s="8" t="s">
        <v>18</v>
      </c>
      <c r="C183" s="8" t="str">
        <f>VLOOKUP(B183,templateLookup!A:B,2,0)</f>
        <v>PrimeVminSearchTestMethod</v>
      </c>
      <c r="D183" t="str">
        <f t="shared" ref="D183:D186" si="309">E183&amp;"_"&amp;F183&amp;"_"&amp;G183&amp;"_"&amp;H183&amp;"_"&amp;A183&amp;"_"&amp;I183&amp;"_"&amp;J183&amp;"_"&amp;K183&amp;"_"&amp;L183&amp;"_"&amp;M183&amp;"_"&amp;N183</f>
        <v>ALL_GFX_VCHK_K_END_TITO_SACD_MAX_LFM_0320_DE</v>
      </c>
      <c r="E183" t="s">
        <v>53</v>
      </c>
      <c r="F183" t="s">
        <v>424</v>
      </c>
      <c r="G183" t="s">
        <v>1054</v>
      </c>
      <c r="H183" t="s">
        <v>242</v>
      </c>
      <c r="I183" t="s">
        <v>137</v>
      </c>
      <c r="J183" t="s">
        <v>426</v>
      </c>
      <c r="K183" t="s">
        <v>244</v>
      </c>
      <c r="L183" t="s">
        <v>139</v>
      </c>
      <c r="M183" t="str">
        <f>TEXT(320,"0000")</f>
        <v>0320</v>
      </c>
      <c r="N183" t="s">
        <v>558</v>
      </c>
      <c r="O183" t="s">
        <v>141</v>
      </c>
      <c r="P183" t="s">
        <v>142</v>
      </c>
      <c r="Q183" t="s">
        <v>567</v>
      </c>
      <c r="R183">
        <v>17</v>
      </c>
      <c r="S183">
        <v>61</v>
      </c>
      <c r="T183">
        <v>520</v>
      </c>
      <c r="U183">
        <v>1</v>
      </c>
      <c r="V183" t="b">
        <v>0</v>
      </c>
      <c r="W183" t="s">
        <v>289</v>
      </c>
      <c r="Y183" t="s">
        <v>194</v>
      </c>
      <c r="AG183">
        <v>2485</v>
      </c>
      <c r="AH183" t="s">
        <v>249</v>
      </c>
      <c r="AR183">
        <f t="shared" si="308"/>
        <v>2</v>
      </c>
      <c r="AS183">
        <v>1</v>
      </c>
      <c r="AT183" t="str">
        <f>D184</f>
        <v>ALL_GFX_VCHK_K_END_TITO_SAPS_MAX_LFM_0200_IPU_PS</v>
      </c>
      <c r="AU183" t="str">
        <f>D184</f>
        <v>ALL_GFX_VCHK_K_END_TITO_SAPS_MAX_LFM_0200_IPU_PS</v>
      </c>
    </row>
    <row r="184" spans="1:55" x14ac:dyDescent="0.25">
      <c r="A184" s="8" t="s">
        <v>67</v>
      </c>
      <c r="B184" s="8" t="s">
        <v>18</v>
      </c>
      <c r="C184" s="8" t="str">
        <f>VLOOKUP(B184,templateLookup!A:B,2,0)</f>
        <v>PrimeVminSearchTestMethod</v>
      </c>
      <c r="D184" t="str">
        <f t="shared" si="309"/>
        <v>ALL_GFX_VCHK_K_END_TITO_SAPS_MAX_LFM_0200_IPU_PS</v>
      </c>
      <c r="E184" t="s">
        <v>53</v>
      </c>
      <c r="F184" t="s">
        <v>424</v>
      </c>
      <c r="G184" t="s">
        <v>1054</v>
      </c>
      <c r="H184" t="s">
        <v>242</v>
      </c>
      <c r="I184" t="s">
        <v>137</v>
      </c>
      <c r="J184" t="s">
        <v>483</v>
      </c>
      <c r="K184" t="s">
        <v>244</v>
      </c>
      <c r="L184" t="s">
        <v>139</v>
      </c>
      <c r="M184" t="str">
        <f t="shared" ref="M184:M185" si="310">TEXT(200,"0000")</f>
        <v>0200</v>
      </c>
      <c r="N184" t="s">
        <v>560</v>
      </c>
      <c r="O184" t="s">
        <v>141</v>
      </c>
      <c r="P184" t="s">
        <v>142</v>
      </c>
      <c r="Q184" t="s">
        <v>568</v>
      </c>
      <c r="R184">
        <v>17</v>
      </c>
      <c r="S184">
        <v>61</v>
      </c>
      <c r="T184">
        <v>521</v>
      </c>
      <c r="U184">
        <v>1</v>
      </c>
      <c r="V184" t="b">
        <v>0</v>
      </c>
      <c r="W184" t="s">
        <v>289</v>
      </c>
      <c r="Y184" t="s">
        <v>194</v>
      </c>
      <c r="AG184">
        <v>2486</v>
      </c>
      <c r="AH184" t="s">
        <v>249</v>
      </c>
      <c r="AR184">
        <f t="shared" si="308"/>
        <v>2</v>
      </c>
      <c r="AS184">
        <v>1</v>
      </c>
      <c r="AT184" t="str">
        <f>D185</f>
        <v>ALL_GFX_VCHK_K_END_TITO_SAIS_MAX_LFM_0200_IPU_IS</v>
      </c>
      <c r="AU184" t="str">
        <f>D185</f>
        <v>ALL_GFX_VCHK_K_END_TITO_SAIS_MAX_LFM_0200_IPU_IS</v>
      </c>
    </row>
    <row r="185" spans="1:55" x14ac:dyDescent="0.25">
      <c r="A185" s="8" t="s">
        <v>67</v>
      </c>
      <c r="B185" s="8" t="s">
        <v>18</v>
      </c>
      <c r="C185" s="8" t="str">
        <f>VLOOKUP(B185,templateLookup!A:B,2,0)</f>
        <v>PrimeVminSearchTestMethod</v>
      </c>
      <c r="D185" t="str">
        <f t="shared" si="309"/>
        <v>ALL_GFX_VCHK_K_END_TITO_SAIS_MAX_LFM_0200_IPU_IS</v>
      </c>
      <c r="E185" t="s">
        <v>53</v>
      </c>
      <c r="F185" t="s">
        <v>424</v>
      </c>
      <c r="G185" t="s">
        <v>1054</v>
      </c>
      <c r="H185" t="s">
        <v>242</v>
      </c>
      <c r="I185" t="s">
        <v>137</v>
      </c>
      <c r="J185" t="s">
        <v>557</v>
      </c>
      <c r="K185" t="s">
        <v>244</v>
      </c>
      <c r="L185" t="s">
        <v>139</v>
      </c>
      <c r="M185" t="str">
        <f t="shared" si="310"/>
        <v>0200</v>
      </c>
      <c r="N185" t="s">
        <v>562</v>
      </c>
      <c r="O185" t="s">
        <v>141</v>
      </c>
      <c r="P185" t="s">
        <v>142</v>
      </c>
      <c r="Q185" t="s">
        <v>569</v>
      </c>
      <c r="R185">
        <v>17</v>
      </c>
      <c r="S185">
        <v>61</v>
      </c>
      <c r="T185">
        <v>522</v>
      </c>
      <c r="U185">
        <v>1</v>
      </c>
      <c r="V185" t="b">
        <v>0</v>
      </c>
      <c r="W185" t="s">
        <v>289</v>
      </c>
      <c r="Y185" t="s">
        <v>194</v>
      </c>
      <c r="AG185">
        <v>2487</v>
      </c>
      <c r="AH185" t="s">
        <v>249</v>
      </c>
      <c r="AR185">
        <f t="shared" si="308"/>
        <v>2</v>
      </c>
      <c r="AS185">
        <v>1</v>
      </c>
      <c r="AT185" t="str">
        <f>D186</f>
        <v>ALL_GFX_VCHK_K_END_TITO_SAME_MAX_LFM_0400_MEDIA</v>
      </c>
      <c r="AU185" t="str">
        <f>D186</f>
        <v>ALL_GFX_VCHK_K_END_TITO_SAME_MAX_LFM_0400_MEDIA</v>
      </c>
    </row>
    <row r="186" spans="1:55" x14ac:dyDescent="0.25">
      <c r="A186" s="8" t="s">
        <v>67</v>
      </c>
      <c r="B186" s="8" t="s">
        <v>18</v>
      </c>
      <c r="C186" s="8" t="str">
        <f>VLOOKUP(B186,templateLookup!A:B,2,0)</f>
        <v>PrimeVminSearchTestMethod</v>
      </c>
      <c r="D186" t="str">
        <f t="shared" si="309"/>
        <v>ALL_GFX_VCHK_K_END_TITO_SAME_MAX_LFM_0400_MEDIA</v>
      </c>
      <c r="E186" t="s">
        <v>53</v>
      </c>
      <c r="F186" t="s">
        <v>424</v>
      </c>
      <c r="G186" t="s">
        <v>1054</v>
      </c>
      <c r="H186" t="s">
        <v>242</v>
      </c>
      <c r="I186" t="s">
        <v>137</v>
      </c>
      <c r="J186" t="s">
        <v>522</v>
      </c>
      <c r="K186" t="s">
        <v>244</v>
      </c>
      <c r="L186" t="s">
        <v>139</v>
      </c>
      <c r="M186" t="str">
        <f>TEXT(400,"0000")</f>
        <v>0400</v>
      </c>
      <c r="N186" t="s">
        <v>564</v>
      </c>
      <c r="O186" t="s">
        <v>141</v>
      </c>
      <c r="P186" t="s">
        <v>142</v>
      </c>
      <c r="Q186" t="s">
        <v>570</v>
      </c>
      <c r="R186">
        <v>17</v>
      </c>
      <c r="S186">
        <v>61</v>
      </c>
      <c r="T186">
        <v>523</v>
      </c>
      <c r="U186">
        <v>1</v>
      </c>
      <c r="V186" t="b">
        <v>0</v>
      </c>
      <c r="W186" t="s">
        <v>289</v>
      </c>
      <c r="Y186" t="s">
        <v>194</v>
      </c>
      <c r="AG186">
        <v>2488</v>
      </c>
      <c r="AH186" t="s">
        <v>249</v>
      </c>
      <c r="AR186">
        <f t="shared" si="308"/>
        <v>2</v>
      </c>
      <c r="AS186">
        <v>1</v>
      </c>
      <c r="AT186">
        <v>1</v>
      </c>
      <c r="AU186">
        <v>1</v>
      </c>
    </row>
    <row r="187" spans="1:55" x14ac:dyDescent="0.25">
      <c r="A187" s="41" t="s">
        <v>67</v>
      </c>
      <c r="B187" s="41" t="s">
        <v>6</v>
      </c>
      <c r="C187" s="41" t="str">
        <f>VLOOKUP(B187,templateLookup!A:B,2,0)</f>
        <v>COMPOSITE</v>
      </c>
      <c r="D187" s="22"/>
    </row>
    <row r="188" spans="1:55" x14ac:dyDescent="0.25">
      <c r="A188" s="27" t="s">
        <v>67</v>
      </c>
      <c r="B188" s="27" t="s">
        <v>5</v>
      </c>
      <c r="C188" s="27" t="str">
        <f>VLOOKUP(B188,templateLookup!A:B,2,0)</f>
        <v>COMPOSITE</v>
      </c>
      <c r="D188" s="22" t="s">
        <v>255</v>
      </c>
      <c r="F188" t="s">
        <v>424</v>
      </c>
      <c r="AR188">
        <f>COUNTA(AT188:BC188)</f>
        <v>2</v>
      </c>
      <c r="AS188">
        <v>1</v>
      </c>
      <c r="AT188">
        <v>1</v>
      </c>
      <c r="AU188">
        <v>1</v>
      </c>
      <c r="AX188" s="7"/>
      <c r="AY188" s="7"/>
      <c r="AZ188" s="7"/>
      <c r="BA188" s="7"/>
      <c r="BB188" s="7"/>
      <c r="BC188" s="7"/>
    </row>
    <row r="189" spans="1:55" x14ac:dyDescent="0.25">
      <c r="A189" s="27" t="s">
        <v>67</v>
      </c>
      <c r="B189" s="27" t="s">
        <v>5</v>
      </c>
      <c r="C189" s="27" t="str">
        <f>VLOOKUP(B189,templateLookup!A:B,2,0)</f>
        <v>COMPOSITE</v>
      </c>
      <c r="D189" s="22" t="s">
        <v>583</v>
      </c>
      <c r="F189" t="s">
        <v>424</v>
      </c>
      <c r="AR189">
        <f>COUNTA(AT189:BC189)</f>
        <v>2</v>
      </c>
      <c r="AS189">
        <v>1</v>
      </c>
      <c r="AT189" t="str">
        <f>D192</f>
        <v>PMOVI_IPU</v>
      </c>
      <c r="AU189" t="str">
        <f>D192</f>
        <v>PMOVI_IPU</v>
      </c>
      <c r="AX189" s="7"/>
      <c r="AY189" s="7"/>
      <c r="AZ189" s="7"/>
      <c r="BA189" s="7"/>
      <c r="BB189" s="7"/>
      <c r="BC189" s="7"/>
    </row>
    <row r="190" spans="1:55" x14ac:dyDescent="0.25">
      <c r="A190" s="5" t="s">
        <v>67</v>
      </c>
      <c r="B190" s="5" t="s">
        <v>18</v>
      </c>
      <c r="C190" s="5" t="str">
        <f>VLOOKUP(B190,templateLookup!A:B,2,0)</f>
        <v>PrimeVminSearchTestMethod</v>
      </c>
      <c r="D190" t="str">
        <f t="shared" ref="D190" si="311">E190&amp;"_"&amp;F190&amp;"_"&amp;G190&amp;"_"&amp;H190&amp;"_"&amp;A190&amp;"_"&amp;I190&amp;"_"&amp;J190&amp;"_"&amp;K190&amp;"_"&amp;L190&amp;"_"&amp;M190&amp;"_"&amp;N190</f>
        <v>ALL_GFX_VCHK_K_END_TITO_SACD_NOM_LFM_0320_PMOVI_DE</v>
      </c>
      <c r="E190" t="s">
        <v>53</v>
      </c>
      <c r="F190" t="s">
        <v>424</v>
      </c>
      <c r="G190" t="s">
        <v>1054</v>
      </c>
      <c r="H190" t="s">
        <v>242</v>
      </c>
      <c r="I190" t="s">
        <v>137</v>
      </c>
      <c r="J190" t="s">
        <v>426</v>
      </c>
      <c r="K190" t="s">
        <v>138</v>
      </c>
      <c r="L190" t="s">
        <v>139</v>
      </c>
      <c r="M190" t="str">
        <f t="shared" ref="M190" si="312">TEXT(320,"0000")</f>
        <v>0320</v>
      </c>
      <c r="N190" t="s">
        <v>583</v>
      </c>
      <c r="O190" t="s">
        <v>262</v>
      </c>
      <c r="P190" t="s">
        <v>142</v>
      </c>
      <c r="Q190" t="s">
        <v>559</v>
      </c>
      <c r="R190">
        <v>21</v>
      </c>
      <c r="S190">
        <v>42</v>
      </c>
      <c r="T190">
        <v>670</v>
      </c>
      <c r="U190">
        <v>1</v>
      </c>
      <c r="V190" t="b">
        <v>0</v>
      </c>
      <c r="W190" t="s">
        <v>289</v>
      </c>
      <c r="Y190" t="s">
        <v>194</v>
      </c>
      <c r="AG190">
        <v>8000</v>
      </c>
      <c r="AH190" t="s">
        <v>249</v>
      </c>
      <c r="AR190">
        <f>COUNTA(AT190:BC190)</f>
        <v>2</v>
      </c>
      <c r="AS190">
        <v>1</v>
      </c>
      <c r="AT190">
        <v>1</v>
      </c>
      <c r="AU190">
        <v>1</v>
      </c>
    </row>
    <row r="191" spans="1:55" x14ac:dyDescent="0.25">
      <c r="A191" s="27" t="s">
        <v>67</v>
      </c>
      <c r="B191" s="27" t="s">
        <v>6</v>
      </c>
      <c r="C191" s="27" t="str">
        <f>VLOOKUP(B191,templateLookup!A:B,2,0)</f>
        <v>COMPOSITE</v>
      </c>
      <c r="D191" s="40"/>
    </row>
    <row r="192" spans="1:55" x14ac:dyDescent="0.25">
      <c r="A192" s="27" t="s">
        <v>67</v>
      </c>
      <c r="B192" s="27" t="s">
        <v>5</v>
      </c>
      <c r="C192" s="27" t="str">
        <f>VLOOKUP(B192,templateLookup!A:B,2,0)</f>
        <v>COMPOSITE</v>
      </c>
      <c r="D192" s="22" t="s">
        <v>584</v>
      </c>
      <c r="F192" t="s">
        <v>424</v>
      </c>
      <c r="AR192">
        <f>COUNTA(AT192:BC192)</f>
        <v>2</v>
      </c>
      <c r="AS192">
        <v>1</v>
      </c>
      <c r="AT192" t="str">
        <f>D196</f>
        <v>PMOVI_MEDIA</v>
      </c>
      <c r="AU192" t="str">
        <f>D196</f>
        <v>PMOVI_MEDIA</v>
      </c>
      <c r="AX192" s="7"/>
      <c r="AY192" s="7"/>
      <c r="AZ192" s="7"/>
      <c r="BA192" s="7"/>
      <c r="BB192" s="7"/>
      <c r="BC192" s="7"/>
    </row>
    <row r="193" spans="1:55" x14ac:dyDescent="0.25">
      <c r="A193" s="5" t="s">
        <v>67</v>
      </c>
      <c r="B193" s="5" t="s">
        <v>18</v>
      </c>
      <c r="C193" s="5" t="str">
        <f>VLOOKUP(B193,templateLookup!A:B,2,0)</f>
        <v>PrimeVminSearchTestMethod</v>
      </c>
      <c r="D193" t="str">
        <f t="shared" ref="D193:D194" si="313">E193&amp;"_"&amp;F193&amp;"_"&amp;G193&amp;"_"&amp;H193&amp;"_"&amp;A193&amp;"_"&amp;I193&amp;"_"&amp;J193&amp;"_"&amp;K193&amp;"_"&amp;L193&amp;"_"&amp;M193&amp;"_"&amp;N193</f>
        <v>ALL_GFX_VCHK_K_END_TITO_SAPS_NOM_LFM_0200_PMOVI_IPU_PS</v>
      </c>
      <c r="E193" t="s">
        <v>53</v>
      </c>
      <c r="F193" t="s">
        <v>424</v>
      </c>
      <c r="G193" t="s">
        <v>1054</v>
      </c>
      <c r="H193" t="s">
        <v>242</v>
      </c>
      <c r="I193" t="s">
        <v>137</v>
      </c>
      <c r="J193" t="s">
        <v>483</v>
      </c>
      <c r="K193" t="s">
        <v>138</v>
      </c>
      <c r="L193" t="s">
        <v>139</v>
      </c>
      <c r="M193" t="str">
        <f t="shared" ref="M193:M194" si="314">TEXT(200,"0000")</f>
        <v>0200</v>
      </c>
      <c r="N193" t="s">
        <v>585</v>
      </c>
      <c r="O193" t="s">
        <v>262</v>
      </c>
      <c r="P193" t="s">
        <v>142</v>
      </c>
      <c r="Q193" t="s">
        <v>561</v>
      </c>
      <c r="R193">
        <v>21</v>
      </c>
      <c r="S193">
        <v>42</v>
      </c>
      <c r="T193">
        <v>681</v>
      </c>
      <c r="U193">
        <v>1</v>
      </c>
      <c r="V193" t="b">
        <v>0</v>
      </c>
      <c r="W193" t="s">
        <v>289</v>
      </c>
      <c r="Y193" t="s">
        <v>194</v>
      </c>
      <c r="AG193">
        <v>8013</v>
      </c>
      <c r="AH193" t="s">
        <v>249</v>
      </c>
      <c r="AR193">
        <f t="shared" ref="AR193" si="315">COUNTA(AT193:BC193)</f>
        <v>2</v>
      </c>
      <c r="AS193">
        <v>1</v>
      </c>
      <c r="AT193" t="str">
        <f>$D194</f>
        <v>ALL_GFX_VCHK_K_END_TITO_SAIS_NOM_LFM_0200_PMOVI_IPU_IS</v>
      </c>
      <c r="AU193" t="str">
        <f>$D194</f>
        <v>ALL_GFX_VCHK_K_END_TITO_SAIS_NOM_LFM_0200_PMOVI_IPU_IS</v>
      </c>
    </row>
    <row r="194" spans="1:55" x14ac:dyDescent="0.25">
      <c r="A194" s="5" t="s">
        <v>67</v>
      </c>
      <c r="B194" s="5" t="s">
        <v>18</v>
      </c>
      <c r="C194" s="5" t="str">
        <f>VLOOKUP(B194,templateLookup!A:B,2,0)</f>
        <v>PrimeVminSearchTestMethod</v>
      </c>
      <c r="D194" t="str">
        <f t="shared" si="313"/>
        <v>ALL_GFX_VCHK_K_END_TITO_SAIS_NOM_LFM_0200_PMOVI_IPU_IS</v>
      </c>
      <c r="E194" t="s">
        <v>53</v>
      </c>
      <c r="F194" t="s">
        <v>424</v>
      </c>
      <c r="G194" t="s">
        <v>1054</v>
      </c>
      <c r="H194" t="s">
        <v>242</v>
      </c>
      <c r="I194" t="s">
        <v>137</v>
      </c>
      <c r="J194" t="s">
        <v>557</v>
      </c>
      <c r="K194" t="s">
        <v>138</v>
      </c>
      <c r="L194" t="s">
        <v>139</v>
      </c>
      <c r="M194" t="str">
        <f t="shared" si="314"/>
        <v>0200</v>
      </c>
      <c r="N194" t="s">
        <v>586</v>
      </c>
      <c r="O194" t="s">
        <v>262</v>
      </c>
      <c r="P194" t="s">
        <v>142</v>
      </c>
      <c r="Q194" t="s">
        <v>563</v>
      </c>
      <c r="R194">
        <v>21</v>
      </c>
      <c r="S194">
        <v>42</v>
      </c>
      <c r="T194">
        <v>691</v>
      </c>
      <c r="U194">
        <v>1</v>
      </c>
      <c r="V194" t="b">
        <v>0</v>
      </c>
      <c r="W194" t="s">
        <v>289</v>
      </c>
      <c r="Y194" t="s">
        <v>194</v>
      </c>
      <c r="AG194">
        <v>8023</v>
      </c>
      <c r="AH194" t="s">
        <v>249</v>
      </c>
      <c r="AR194">
        <f t="shared" ref="AR194:AR197" si="316">COUNTA(AT194:BC194)</f>
        <v>2</v>
      </c>
      <c r="AS194">
        <v>1</v>
      </c>
      <c r="AT194">
        <v>1</v>
      </c>
      <c r="AU194">
        <v>1</v>
      </c>
    </row>
    <row r="195" spans="1:55" x14ac:dyDescent="0.25">
      <c r="A195" s="27" t="s">
        <v>67</v>
      </c>
      <c r="B195" s="27" t="s">
        <v>6</v>
      </c>
      <c r="C195" s="27" t="str">
        <f>VLOOKUP(B195,templateLookup!A:B,2,0)</f>
        <v>COMPOSITE</v>
      </c>
      <c r="D195" s="42"/>
    </row>
    <row r="196" spans="1:55" x14ac:dyDescent="0.25">
      <c r="A196" s="27" t="s">
        <v>67</v>
      </c>
      <c r="B196" s="27" t="s">
        <v>5</v>
      </c>
      <c r="C196" s="27" t="str">
        <f>VLOOKUP(B196,templateLookup!A:B,2,0)</f>
        <v>COMPOSITE</v>
      </c>
      <c r="D196" s="22" t="s">
        <v>587</v>
      </c>
      <c r="F196" t="s">
        <v>424</v>
      </c>
      <c r="AR196">
        <f>COUNTA(AT196:BC196)</f>
        <v>2</v>
      </c>
      <c r="AS196">
        <v>1</v>
      </c>
      <c r="AT196">
        <v>1</v>
      </c>
      <c r="AU196">
        <v>1</v>
      </c>
      <c r="AX196" s="7"/>
      <c r="AY196" s="7"/>
      <c r="AZ196" s="7"/>
      <c r="BA196" s="7"/>
      <c r="BB196" s="7"/>
      <c r="BC196" s="7"/>
    </row>
    <row r="197" spans="1:55" x14ac:dyDescent="0.25">
      <c r="A197" s="5" t="s">
        <v>67</v>
      </c>
      <c r="B197" s="5" t="s">
        <v>18</v>
      </c>
      <c r="C197" s="5" t="str">
        <f>VLOOKUP(B197,templateLookup!A:B,2,0)</f>
        <v>PrimeVminSearchTestMethod</v>
      </c>
      <c r="D197" t="str">
        <f t="shared" ref="D197:D198" si="317">E197&amp;"_"&amp;F197&amp;"_"&amp;G197&amp;"_"&amp;H197&amp;"_"&amp;A197&amp;"_"&amp;I197&amp;"_"&amp;J197&amp;"_"&amp;K197&amp;"_"&amp;L197&amp;"_"&amp;M197&amp;"_"&amp;N197</f>
        <v>ALL_GFX_VCHK_K_END_TITO_SAME_NOM_LFM_0400_PMOVI_MEDIA</v>
      </c>
      <c r="E197" t="s">
        <v>53</v>
      </c>
      <c r="F197" t="s">
        <v>424</v>
      </c>
      <c r="G197" t="s">
        <v>1054</v>
      </c>
      <c r="H197" t="s">
        <v>242</v>
      </c>
      <c r="I197" t="s">
        <v>137</v>
      </c>
      <c r="J197" t="s">
        <v>522</v>
      </c>
      <c r="K197" t="s">
        <v>138</v>
      </c>
      <c r="L197" t="s">
        <v>139</v>
      </c>
      <c r="M197" t="str">
        <f t="shared" ref="M197:M198" si="318">TEXT(400,"0000")</f>
        <v>0400</v>
      </c>
      <c r="N197" t="s">
        <v>587</v>
      </c>
      <c r="O197" t="s">
        <v>262</v>
      </c>
      <c r="P197" t="s">
        <v>142</v>
      </c>
      <c r="Q197" t="s">
        <v>565</v>
      </c>
      <c r="R197">
        <v>21</v>
      </c>
      <c r="S197">
        <v>42</v>
      </c>
      <c r="T197">
        <v>692</v>
      </c>
      <c r="U197">
        <v>1</v>
      </c>
      <c r="V197" t="b">
        <v>0</v>
      </c>
      <c r="W197" t="s">
        <v>289</v>
      </c>
      <c r="Y197" t="s">
        <v>194</v>
      </c>
      <c r="AG197">
        <v>8026</v>
      </c>
      <c r="AH197" t="s">
        <v>249</v>
      </c>
      <c r="AR197">
        <f t="shared" si="316"/>
        <v>2</v>
      </c>
      <c r="AS197">
        <v>1</v>
      </c>
      <c r="AT197" t="str">
        <f>$D198</f>
        <v>ROM_GFX_VCHK_K_END_TITO_SAME_NOM_LFM_0400_PMOVI_MEDIA_ROM</v>
      </c>
      <c r="AU197" t="str">
        <f>$D198</f>
        <v>ROM_GFX_VCHK_K_END_TITO_SAME_NOM_LFM_0400_PMOVI_MEDIA_ROM</v>
      </c>
    </row>
    <row r="198" spans="1:55" x14ac:dyDescent="0.25">
      <c r="A198" s="5" t="s">
        <v>67</v>
      </c>
      <c r="B198" s="5" t="s">
        <v>18</v>
      </c>
      <c r="C198" s="5" t="str">
        <f>VLOOKUP(B198,templateLookup!A:B,2,0)</f>
        <v>PrimeVminSearchTestMethod</v>
      </c>
      <c r="D198" t="str">
        <f t="shared" si="317"/>
        <v>ROM_GFX_VCHK_K_END_TITO_SAME_NOM_LFM_0400_PMOVI_MEDIA_ROM</v>
      </c>
      <c r="E198" t="s">
        <v>52</v>
      </c>
      <c r="F198" t="s">
        <v>424</v>
      </c>
      <c r="G198" t="s">
        <v>1054</v>
      </c>
      <c r="H198" t="s">
        <v>242</v>
      </c>
      <c r="I198" t="s">
        <v>137</v>
      </c>
      <c r="J198" t="s">
        <v>522</v>
      </c>
      <c r="K198" t="s">
        <v>138</v>
      </c>
      <c r="L198" t="s">
        <v>139</v>
      </c>
      <c r="M198" t="str">
        <f t="shared" si="318"/>
        <v>0400</v>
      </c>
      <c r="N198" t="s">
        <v>588</v>
      </c>
      <c r="O198" t="s">
        <v>262</v>
      </c>
      <c r="P198" t="s">
        <v>142</v>
      </c>
      <c r="Q198" t="s">
        <v>566</v>
      </c>
      <c r="R198">
        <v>21</v>
      </c>
      <c r="S198">
        <v>42</v>
      </c>
      <c r="T198">
        <v>706</v>
      </c>
      <c r="U198">
        <v>1</v>
      </c>
      <c r="V198" t="b">
        <v>0</v>
      </c>
      <c r="W198" t="s">
        <v>289</v>
      </c>
      <c r="Y198" t="s">
        <v>194</v>
      </c>
      <c r="AG198">
        <v>8040</v>
      </c>
      <c r="AH198" t="s">
        <v>249</v>
      </c>
      <c r="AR198">
        <f t="shared" ref="AR198" si="319">COUNTA(AT198:BC198)</f>
        <v>2</v>
      </c>
      <c r="AS198">
        <v>1</v>
      </c>
      <c r="AT198">
        <v>1</v>
      </c>
      <c r="AU198">
        <v>1</v>
      </c>
    </row>
    <row r="199" spans="1:55" x14ac:dyDescent="0.25">
      <c r="A199" s="27" t="s">
        <v>67</v>
      </c>
      <c r="B199" s="27" t="s">
        <v>6</v>
      </c>
      <c r="C199" s="27" t="str">
        <f>VLOOKUP(B199,templateLookup!A:B,2,0)</f>
        <v>COMPOSITE</v>
      </c>
      <c r="D199" s="22"/>
    </row>
    <row r="200" spans="1:55" x14ac:dyDescent="0.25">
      <c r="A200" s="27" t="s">
        <v>67</v>
      </c>
      <c r="B200" s="27" t="s">
        <v>6</v>
      </c>
      <c r="C200" s="27" t="str">
        <f>VLOOKUP(B200,templateLookup!A:B,2,0)</f>
        <v>COMPOSITE</v>
      </c>
      <c r="D200" s="22"/>
    </row>
    <row r="201" spans="1:55" x14ac:dyDescent="0.25">
      <c r="A201" s="39" t="s">
        <v>67</v>
      </c>
      <c r="B201" s="39" t="s">
        <v>5</v>
      </c>
      <c r="C201" s="39" t="str">
        <f>VLOOKUP(B201,templateLookup!A:B,2,0)</f>
        <v>COMPOSITE</v>
      </c>
      <c r="D201" s="22" t="s">
        <v>261</v>
      </c>
      <c r="F201" t="s">
        <v>424</v>
      </c>
      <c r="AR201">
        <f t="shared" ref="AR201:AR202" si="320">COUNTA(AT201:BC201)</f>
        <v>2</v>
      </c>
      <c r="AS201">
        <v>1</v>
      </c>
      <c r="AT201">
        <v>1</v>
      </c>
      <c r="AU201">
        <v>1</v>
      </c>
    </row>
    <row r="202" spans="1:55" x14ac:dyDescent="0.25">
      <c r="A202" s="3" t="s">
        <v>67</v>
      </c>
      <c r="B202" s="3" t="s">
        <v>43</v>
      </c>
      <c r="C202" s="3" t="str">
        <f>VLOOKUP(B202,templateLookup!A:B,2,0)</f>
        <v>PrimeShmooTestMethod</v>
      </c>
      <c r="D202" t="str">
        <f>E202&amp;"_"&amp;F202&amp;"_"&amp;G202&amp;"_"&amp;H202&amp;"_"&amp;A202&amp;"_"&amp;I202&amp;"_"&amp;J202&amp;"_"&amp;K202&amp;"_"&amp;L202&amp;"_"&amp;M202&amp;"_"&amp;N202</f>
        <v>SSA_GFX_SHMOO_E_END_TITO_SACD_NOM_LFM_0320_ALL_DE</v>
      </c>
      <c r="E202" t="s">
        <v>50</v>
      </c>
      <c r="F202" t="s">
        <v>424</v>
      </c>
      <c r="G202" t="s">
        <v>261</v>
      </c>
      <c r="H202" t="s">
        <v>136</v>
      </c>
      <c r="I202" t="s">
        <v>137</v>
      </c>
      <c r="J202" t="s">
        <v>426</v>
      </c>
      <c r="K202" t="s">
        <v>138</v>
      </c>
      <c r="L202" t="s">
        <v>139</v>
      </c>
      <c r="M202" t="str">
        <f>TEXT(320,"0000")</f>
        <v>0320</v>
      </c>
      <c r="N202" t="s">
        <v>571</v>
      </c>
      <c r="O202" t="s">
        <v>262</v>
      </c>
      <c r="P202" t="s">
        <v>142</v>
      </c>
      <c r="Q202" t="s">
        <v>572</v>
      </c>
      <c r="R202">
        <v>61</v>
      </c>
      <c r="S202">
        <v>42</v>
      </c>
      <c r="T202">
        <v>800</v>
      </c>
      <c r="U202">
        <v>1</v>
      </c>
      <c r="V202" t="b">
        <v>0</v>
      </c>
      <c r="W202" t="s">
        <v>289</v>
      </c>
      <c r="X202" t="s">
        <v>371</v>
      </c>
      <c r="AR202">
        <f t="shared" si="320"/>
        <v>4</v>
      </c>
      <c r="AS202" t="s">
        <v>147</v>
      </c>
      <c r="AT202" t="str">
        <f t="shared" ref="AT202:AW202" si="321">$D203</f>
        <v>LSA_GFX_SHMOO_E_END_TITO_SACD_NOM_LFM_0320_ALL_DE</v>
      </c>
      <c r="AU202" t="str">
        <f t="shared" si="321"/>
        <v>LSA_GFX_SHMOO_E_END_TITO_SACD_NOM_LFM_0320_ALL_DE</v>
      </c>
      <c r="AV202" t="str">
        <f t="shared" si="321"/>
        <v>LSA_GFX_SHMOO_E_END_TITO_SACD_NOM_LFM_0320_ALL_DE</v>
      </c>
      <c r="AW202" t="str">
        <f t="shared" si="321"/>
        <v>LSA_GFX_SHMOO_E_END_TITO_SACD_NOM_LFM_0320_ALL_DE</v>
      </c>
    </row>
    <row r="203" spans="1:55" x14ac:dyDescent="0.25">
      <c r="A203" s="3" t="s">
        <v>67</v>
      </c>
      <c r="B203" s="3" t="s">
        <v>43</v>
      </c>
      <c r="C203" s="3" t="str">
        <f>VLOOKUP(B203,templateLookup!A:B,2,0)</f>
        <v>PrimeShmooTestMethod</v>
      </c>
      <c r="D203" t="str">
        <f>E203&amp;"_"&amp;F203&amp;"_"&amp;G203&amp;"_"&amp;H203&amp;"_"&amp;A203&amp;"_"&amp;I203&amp;"_"&amp;J203&amp;"_"&amp;K203&amp;"_"&amp;L203&amp;"_"&amp;M203&amp;"_"&amp;N203</f>
        <v>LSA_GFX_SHMOO_E_END_TITO_SACD_NOM_LFM_0320_ALL_DE</v>
      </c>
      <c r="E203" t="s">
        <v>51</v>
      </c>
      <c r="F203" t="s">
        <v>424</v>
      </c>
      <c r="G203" t="s">
        <v>261</v>
      </c>
      <c r="H203" t="s">
        <v>136</v>
      </c>
      <c r="I203" t="s">
        <v>137</v>
      </c>
      <c r="J203" t="s">
        <v>426</v>
      </c>
      <c r="K203" t="s">
        <v>138</v>
      </c>
      <c r="L203" t="s">
        <v>139</v>
      </c>
      <c r="M203" t="str">
        <f>TEXT(320,"0000")</f>
        <v>0320</v>
      </c>
      <c r="N203" t="s">
        <v>571</v>
      </c>
      <c r="O203" t="s">
        <v>262</v>
      </c>
      <c r="P203" t="s">
        <v>142</v>
      </c>
      <c r="Q203" t="s">
        <v>573</v>
      </c>
      <c r="R203">
        <v>21</v>
      </c>
      <c r="S203">
        <v>42</v>
      </c>
      <c r="T203">
        <v>805</v>
      </c>
      <c r="U203">
        <v>1</v>
      </c>
      <c r="V203" t="b">
        <v>0</v>
      </c>
      <c r="W203" t="s">
        <v>289</v>
      </c>
      <c r="X203" t="s">
        <v>371</v>
      </c>
      <c r="AR203">
        <f t="shared" ref="AR203" si="322">COUNTA(AT203:BC203)</f>
        <v>4</v>
      </c>
      <c r="AS203" t="s">
        <v>147</v>
      </c>
      <c r="AT203" t="str">
        <f t="shared" ref="AT203:AT209" si="323">$D204</f>
        <v>SSA_GFX_SHMOO_E_END_TITO_SAIS_NOM_LFM_0200_ALL_IPU</v>
      </c>
      <c r="AU203" t="str">
        <f t="shared" ref="AU203:AU209" si="324">$D204</f>
        <v>SSA_GFX_SHMOO_E_END_TITO_SAIS_NOM_LFM_0200_ALL_IPU</v>
      </c>
      <c r="AV203" t="str">
        <f t="shared" ref="AV203:AV209" si="325">$D204</f>
        <v>SSA_GFX_SHMOO_E_END_TITO_SAIS_NOM_LFM_0200_ALL_IPU</v>
      </c>
      <c r="AW203" t="str">
        <f t="shared" ref="AW203:AW209" si="326">$D204</f>
        <v>SSA_GFX_SHMOO_E_END_TITO_SAIS_NOM_LFM_0200_ALL_IPU</v>
      </c>
    </row>
    <row r="204" spans="1:55" x14ac:dyDescent="0.25">
      <c r="A204" s="3" t="s">
        <v>67</v>
      </c>
      <c r="B204" s="3" t="s">
        <v>43</v>
      </c>
      <c r="C204" s="3" t="str">
        <f>VLOOKUP(B204,templateLookup!A:B,2,0)</f>
        <v>PrimeShmooTestMethod</v>
      </c>
      <c r="D204" t="str">
        <f t="shared" ref="D204:D209" si="327">E204&amp;"_"&amp;F204&amp;"_"&amp;G204&amp;"_"&amp;H204&amp;"_"&amp;A204&amp;"_"&amp;I204&amp;"_"&amp;J204&amp;"_"&amp;K204&amp;"_"&amp;L204&amp;"_"&amp;M204&amp;"_"&amp;N204</f>
        <v>SSA_GFX_SHMOO_E_END_TITO_SAIS_NOM_LFM_0200_ALL_IPU</v>
      </c>
      <c r="E204" t="s">
        <v>50</v>
      </c>
      <c r="F204" t="s">
        <v>424</v>
      </c>
      <c r="G204" t="s">
        <v>261</v>
      </c>
      <c r="H204" t="s">
        <v>136</v>
      </c>
      <c r="I204" t="s">
        <v>137</v>
      </c>
      <c r="J204" t="s">
        <v>557</v>
      </c>
      <c r="K204" t="s">
        <v>138</v>
      </c>
      <c r="L204" t="s">
        <v>139</v>
      </c>
      <c r="M204" t="str">
        <f t="shared" ref="M204:M207" si="328">TEXT(200,"0000")</f>
        <v>0200</v>
      </c>
      <c r="N204" t="s">
        <v>574</v>
      </c>
      <c r="O204" t="s">
        <v>262</v>
      </c>
      <c r="P204" t="s">
        <v>142</v>
      </c>
      <c r="Q204" t="s">
        <v>575</v>
      </c>
      <c r="R204">
        <v>61</v>
      </c>
      <c r="S204">
        <v>42</v>
      </c>
      <c r="T204">
        <v>812</v>
      </c>
      <c r="U204">
        <v>1</v>
      </c>
      <c r="V204" t="b">
        <v>0</v>
      </c>
      <c r="W204" t="s">
        <v>289</v>
      </c>
      <c r="X204" t="s">
        <v>371</v>
      </c>
      <c r="AR204">
        <f t="shared" ref="AR204:AR209" si="329">COUNTA(AT204:BC204)</f>
        <v>4</v>
      </c>
      <c r="AS204" t="s">
        <v>147</v>
      </c>
      <c r="AT204" t="str">
        <f t="shared" si="323"/>
        <v>LSA_GFX_SHMOO_E_END_TITO_SAIS_NOM_LFM_0200_ALL_IPU</v>
      </c>
      <c r="AU204" t="str">
        <f t="shared" si="324"/>
        <v>LSA_GFX_SHMOO_E_END_TITO_SAIS_NOM_LFM_0200_ALL_IPU</v>
      </c>
      <c r="AV204" t="str">
        <f t="shared" si="325"/>
        <v>LSA_GFX_SHMOO_E_END_TITO_SAIS_NOM_LFM_0200_ALL_IPU</v>
      </c>
      <c r="AW204" t="str">
        <f t="shared" si="326"/>
        <v>LSA_GFX_SHMOO_E_END_TITO_SAIS_NOM_LFM_0200_ALL_IPU</v>
      </c>
    </row>
    <row r="205" spans="1:55" x14ac:dyDescent="0.25">
      <c r="A205" s="3" t="s">
        <v>67</v>
      </c>
      <c r="B205" s="3" t="s">
        <v>43</v>
      </c>
      <c r="C205" s="3" t="str">
        <f>VLOOKUP(B205,templateLookup!A:B,2,0)</f>
        <v>PrimeShmooTestMethod</v>
      </c>
      <c r="D205" t="str">
        <f t="shared" si="327"/>
        <v>LSA_GFX_SHMOO_E_END_TITO_SAIS_NOM_LFM_0200_ALL_IPU</v>
      </c>
      <c r="E205" t="s">
        <v>51</v>
      </c>
      <c r="F205" t="s">
        <v>424</v>
      </c>
      <c r="G205" t="s">
        <v>261</v>
      </c>
      <c r="H205" t="s">
        <v>136</v>
      </c>
      <c r="I205" t="s">
        <v>137</v>
      </c>
      <c r="J205" t="s">
        <v>557</v>
      </c>
      <c r="K205" t="s">
        <v>138</v>
      </c>
      <c r="L205" t="s">
        <v>139</v>
      </c>
      <c r="M205" t="str">
        <f t="shared" si="328"/>
        <v>0200</v>
      </c>
      <c r="N205" t="s">
        <v>574</v>
      </c>
      <c r="O205" t="s">
        <v>262</v>
      </c>
      <c r="P205" t="s">
        <v>142</v>
      </c>
      <c r="Q205" t="s">
        <v>576</v>
      </c>
      <c r="R205">
        <v>21</v>
      </c>
      <c r="S205">
        <v>42</v>
      </c>
      <c r="T205">
        <v>813</v>
      </c>
      <c r="U205">
        <v>1</v>
      </c>
      <c r="V205" t="b">
        <v>0</v>
      </c>
      <c r="W205" t="s">
        <v>289</v>
      </c>
      <c r="X205" t="s">
        <v>371</v>
      </c>
      <c r="AR205">
        <f t="shared" si="329"/>
        <v>4</v>
      </c>
      <c r="AS205" t="s">
        <v>147</v>
      </c>
      <c r="AT205" t="str">
        <f t="shared" si="323"/>
        <v>SSA_GFX_SHMOO_E_END_TITO_SAPS_NOM_LFM_0200_ALL_IPU</v>
      </c>
      <c r="AU205" t="str">
        <f t="shared" si="324"/>
        <v>SSA_GFX_SHMOO_E_END_TITO_SAPS_NOM_LFM_0200_ALL_IPU</v>
      </c>
      <c r="AV205" t="str">
        <f t="shared" si="325"/>
        <v>SSA_GFX_SHMOO_E_END_TITO_SAPS_NOM_LFM_0200_ALL_IPU</v>
      </c>
      <c r="AW205" t="str">
        <f t="shared" si="326"/>
        <v>SSA_GFX_SHMOO_E_END_TITO_SAPS_NOM_LFM_0200_ALL_IPU</v>
      </c>
    </row>
    <row r="206" spans="1:55" x14ac:dyDescent="0.25">
      <c r="A206" s="3" t="s">
        <v>67</v>
      </c>
      <c r="B206" s="3" t="s">
        <v>43</v>
      </c>
      <c r="C206" s="3" t="str">
        <f>VLOOKUP(B206,templateLookup!A:B,2,0)</f>
        <v>PrimeShmooTestMethod</v>
      </c>
      <c r="D206" t="str">
        <f t="shared" si="327"/>
        <v>SSA_GFX_SHMOO_E_END_TITO_SAPS_NOM_LFM_0200_ALL_IPU</v>
      </c>
      <c r="E206" t="s">
        <v>50</v>
      </c>
      <c r="F206" t="s">
        <v>424</v>
      </c>
      <c r="G206" t="s">
        <v>261</v>
      </c>
      <c r="H206" t="s">
        <v>136</v>
      </c>
      <c r="I206" t="s">
        <v>137</v>
      </c>
      <c r="J206" t="s">
        <v>483</v>
      </c>
      <c r="K206" t="s">
        <v>138</v>
      </c>
      <c r="L206" t="s">
        <v>139</v>
      </c>
      <c r="M206" t="str">
        <f t="shared" si="328"/>
        <v>0200</v>
      </c>
      <c r="N206" t="s">
        <v>574</v>
      </c>
      <c r="O206" t="s">
        <v>262</v>
      </c>
      <c r="P206" t="s">
        <v>142</v>
      </c>
      <c r="Q206" t="s">
        <v>577</v>
      </c>
      <c r="R206">
        <v>61</v>
      </c>
      <c r="S206">
        <v>42</v>
      </c>
      <c r="T206">
        <v>814</v>
      </c>
      <c r="U206">
        <v>1</v>
      </c>
      <c r="V206" s="7" t="b">
        <v>0</v>
      </c>
      <c r="W206" t="s">
        <v>289</v>
      </c>
      <c r="X206" t="s">
        <v>371</v>
      </c>
      <c r="AR206">
        <f t="shared" si="329"/>
        <v>4</v>
      </c>
      <c r="AS206" t="s">
        <v>147</v>
      </c>
      <c r="AT206" t="str">
        <f t="shared" si="323"/>
        <v>LSA_GFX_SHMOO_E_END_TITO_SAPS_NOM_LFM_0200_ALL_IPU</v>
      </c>
      <c r="AU206" t="str">
        <f t="shared" si="324"/>
        <v>LSA_GFX_SHMOO_E_END_TITO_SAPS_NOM_LFM_0200_ALL_IPU</v>
      </c>
      <c r="AV206" t="str">
        <f t="shared" si="325"/>
        <v>LSA_GFX_SHMOO_E_END_TITO_SAPS_NOM_LFM_0200_ALL_IPU</v>
      </c>
      <c r="AW206" t="str">
        <f t="shared" si="326"/>
        <v>LSA_GFX_SHMOO_E_END_TITO_SAPS_NOM_LFM_0200_ALL_IPU</v>
      </c>
    </row>
    <row r="207" spans="1:55" x14ac:dyDescent="0.25">
      <c r="A207" s="3" t="s">
        <v>67</v>
      </c>
      <c r="B207" s="3" t="s">
        <v>43</v>
      </c>
      <c r="C207" s="3" t="str">
        <f>VLOOKUP(B207,templateLookup!A:B,2,0)</f>
        <v>PrimeShmooTestMethod</v>
      </c>
      <c r="D207" t="str">
        <f t="shared" si="327"/>
        <v>LSA_GFX_SHMOO_E_END_TITO_SAPS_NOM_LFM_0200_ALL_IPU</v>
      </c>
      <c r="E207" t="s">
        <v>51</v>
      </c>
      <c r="F207" t="s">
        <v>424</v>
      </c>
      <c r="G207" t="s">
        <v>261</v>
      </c>
      <c r="H207" t="s">
        <v>136</v>
      </c>
      <c r="I207" t="s">
        <v>137</v>
      </c>
      <c r="J207" t="s">
        <v>483</v>
      </c>
      <c r="K207" t="s">
        <v>138</v>
      </c>
      <c r="L207" t="s">
        <v>139</v>
      </c>
      <c r="M207" t="str">
        <f t="shared" si="328"/>
        <v>0200</v>
      </c>
      <c r="N207" t="s">
        <v>574</v>
      </c>
      <c r="O207" t="s">
        <v>262</v>
      </c>
      <c r="P207" t="s">
        <v>142</v>
      </c>
      <c r="Q207" t="s">
        <v>578</v>
      </c>
      <c r="R207">
        <v>21</v>
      </c>
      <c r="S207">
        <v>42</v>
      </c>
      <c r="T207">
        <v>815</v>
      </c>
      <c r="U207">
        <v>1</v>
      </c>
      <c r="V207" t="b">
        <v>0</v>
      </c>
      <c r="W207" t="s">
        <v>289</v>
      </c>
      <c r="X207" t="s">
        <v>371</v>
      </c>
      <c r="AR207">
        <f t="shared" si="329"/>
        <v>4</v>
      </c>
      <c r="AS207" t="s">
        <v>147</v>
      </c>
      <c r="AT207" t="str">
        <f t="shared" si="323"/>
        <v>SSA_GFX_SHMOO_E_END_TITO_SAME_NOM_LFM_0400_ALL_MEDIA</v>
      </c>
      <c r="AU207" t="str">
        <f t="shared" si="324"/>
        <v>SSA_GFX_SHMOO_E_END_TITO_SAME_NOM_LFM_0400_ALL_MEDIA</v>
      </c>
      <c r="AV207" t="str">
        <f t="shared" si="325"/>
        <v>SSA_GFX_SHMOO_E_END_TITO_SAME_NOM_LFM_0400_ALL_MEDIA</v>
      </c>
      <c r="AW207" t="str">
        <f t="shared" si="326"/>
        <v>SSA_GFX_SHMOO_E_END_TITO_SAME_NOM_LFM_0400_ALL_MEDIA</v>
      </c>
    </row>
    <row r="208" spans="1:55" x14ac:dyDescent="0.25">
      <c r="A208" s="3" t="s">
        <v>67</v>
      </c>
      <c r="B208" s="3" t="s">
        <v>43</v>
      </c>
      <c r="C208" s="3" t="str">
        <f>VLOOKUP(B208,templateLookup!A:B,2,0)</f>
        <v>PrimeShmooTestMethod</v>
      </c>
      <c r="D208" t="str">
        <f t="shared" si="327"/>
        <v>SSA_GFX_SHMOO_E_END_TITO_SAME_NOM_LFM_0400_ALL_MEDIA</v>
      </c>
      <c r="E208" t="s">
        <v>50</v>
      </c>
      <c r="F208" t="s">
        <v>424</v>
      </c>
      <c r="G208" t="s">
        <v>261</v>
      </c>
      <c r="H208" t="s">
        <v>136</v>
      </c>
      <c r="I208" t="s">
        <v>137</v>
      </c>
      <c r="J208" t="s">
        <v>522</v>
      </c>
      <c r="K208" t="s">
        <v>138</v>
      </c>
      <c r="L208" t="s">
        <v>139</v>
      </c>
      <c r="M208" t="str">
        <f t="shared" ref="M208:M209" si="330">TEXT(400,"0000")</f>
        <v>0400</v>
      </c>
      <c r="N208" t="s">
        <v>579</v>
      </c>
      <c r="O208" t="s">
        <v>262</v>
      </c>
      <c r="P208" t="s">
        <v>142</v>
      </c>
      <c r="Q208" t="s">
        <v>580</v>
      </c>
      <c r="R208">
        <v>61</v>
      </c>
      <c r="S208">
        <v>42</v>
      </c>
      <c r="T208">
        <v>816</v>
      </c>
      <c r="U208">
        <v>1</v>
      </c>
      <c r="V208" t="b">
        <v>0</v>
      </c>
      <c r="W208" t="s">
        <v>289</v>
      </c>
      <c r="X208" t="s">
        <v>371</v>
      </c>
      <c r="AR208">
        <f t="shared" si="329"/>
        <v>4</v>
      </c>
      <c r="AS208" t="s">
        <v>147</v>
      </c>
      <c r="AT208" t="str">
        <f t="shared" si="323"/>
        <v>LSA_GFX_SHMOO_E_END_TITO_SAME_NOM_LFM_0400_ALL_MEDIA</v>
      </c>
      <c r="AU208" t="str">
        <f t="shared" si="324"/>
        <v>LSA_GFX_SHMOO_E_END_TITO_SAME_NOM_LFM_0400_ALL_MEDIA</v>
      </c>
      <c r="AV208" t="str">
        <f t="shared" si="325"/>
        <v>LSA_GFX_SHMOO_E_END_TITO_SAME_NOM_LFM_0400_ALL_MEDIA</v>
      </c>
      <c r="AW208" t="str">
        <f t="shared" si="326"/>
        <v>LSA_GFX_SHMOO_E_END_TITO_SAME_NOM_LFM_0400_ALL_MEDIA</v>
      </c>
    </row>
    <row r="209" spans="1:55" x14ac:dyDescent="0.25">
      <c r="A209" s="3" t="s">
        <v>67</v>
      </c>
      <c r="B209" s="3" t="s">
        <v>43</v>
      </c>
      <c r="C209" s="3" t="str">
        <f>VLOOKUP(B209,templateLookup!A:B,2,0)</f>
        <v>PrimeShmooTestMethod</v>
      </c>
      <c r="D209" t="str">
        <f t="shared" si="327"/>
        <v>LSA_GFX_SHMOO_E_END_TITO_SAME_NOM_LFM_0400_ALL_MEDIA</v>
      </c>
      <c r="E209" t="s">
        <v>51</v>
      </c>
      <c r="F209" t="s">
        <v>424</v>
      </c>
      <c r="G209" t="s">
        <v>261</v>
      </c>
      <c r="H209" t="s">
        <v>136</v>
      </c>
      <c r="I209" t="s">
        <v>137</v>
      </c>
      <c r="J209" t="s">
        <v>522</v>
      </c>
      <c r="K209" t="s">
        <v>138</v>
      </c>
      <c r="L209" t="s">
        <v>139</v>
      </c>
      <c r="M209" t="str">
        <f t="shared" si="330"/>
        <v>0400</v>
      </c>
      <c r="N209" t="s">
        <v>579</v>
      </c>
      <c r="O209" t="s">
        <v>262</v>
      </c>
      <c r="P209" t="s">
        <v>142</v>
      </c>
      <c r="Q209" t="s">
        <v>581</v>
      </c>
      <c r="R209">
        <v>21</v>
      </c>
      <c r="S209">
        <v>42</v>
      </c>
      <c r="T209">
        <v>817</v>
      </c>
      <c r="U209">
        <v>1</v>
      </c>
      <c r="V209" t="b">
        <v>0</v>
      </c>
      <c r="W209" t="s">
        <v>289</v>
      </c>
      <c r="X209" t="s">
        <v>371</v>
      </c>
      <c r="AR209">
        <f t="shared" si="329"/>
        <v>4</v>
      </c>
      <c r="AS209" t="s">
        <v>147</v>
      </c>
      <c r="AT209" t="str">
        <f t="shared" si="323"/>
        <v>ROM_GFX_SHMOO_E_END_TITO_SAME_NOM_LFM_0400_ROM</v>
      </c>
      <c r="AU209" t="str">
        <f t="shared" si="324"/>
        <v>ROM_GFX_SHMOO_E_END_TITO_SAME_NOM_LFM_0400_ROM</v>
      </c>
      <c r="AV209" t="str">
        <f t="shared" si="325"/>
        <v>ROM_GFX_SHMOO_E_END_TITO_SAME_NOM_LFM_0400_ROM</v>
      </c>
      <c r="AW209" t="str">
        <f t="shared" si="326"/>
        <v>ROM_GFX_SHMOO_E_END_TITO_SAME_NOM_LFM_0400_ROM</v>
      </c>
    </row>
    <row r="210" spans="1:55" x14ac:dyDescent="0.25">
      <c r="A210" s="3" t="s">
        <v>67</v>
      </c>
      <c r="B210" s="3" t="s">
        <v>43</v>
      </c>
      <c r="C210" s="3" t="str">
        <f>VLOOKUP(B210,templateLookup!A:B,2,0)</f>
        <v>PrimeShmooTestMethod</v>
      </c>
      <c r="D210" t="str">
        <f>E210&amp;"_"&amp;F210&amp;"_"&amp;G210&amp;"_"&amp;H210&amp;"_"&amp;A210&amp;"_"&amp;I210&amp;"_"&amp;J210&amp;"_"&amp;K210&amp;"_"&amp;L210&amp;"_"&amp;M210&amp;"_"&amp;N210</f>
        <v>ROM_GFX_SHMOO_E_END_TITO_SAME_NOM_LFM_0400_ROM</v>
      </c>
      <c r="E210" t="s">
        <v>52</v>
      </c>
      <c r="F210" t="s">
        <v>424</v>
      </c>
      <c r="G210" t="s">
        <v>261</v>
      </c>
      <c r="H210" t="s">
        <v>136</v>
      </c>
      <c r="I210" t="s">
        <v>137</v>
      </c>
      <c r="J210" t="s">
        <v>522</v>
      </c>
      <c r="K210" t="s">
        <v>138</v>
      </c>
      <c r="L210" t="s">
        <v>139</v>
      </c>
      <c r="M210" t="str">
        <f>TEXT(400,"0000")</f>
        <v>0400</v>
      </c>
      <c r="N210" t="s">
        <v>52</v>
      </c>
      <c r="O210" t="s">
        <v>262</v>
      </c>
      <c r="P210" t="s">
        <v>142</v>
      </c>
      <c r="Q210" t="s">
        <v>582</v>
      </c>
      <c r="R210">
        <v>21</v>
      </c>
      <c r="S210">
        <v>42</v>
      </c>
      <c r="T210">
        <v>830</v>
      </c>
      <c r="U210">
        <v>1</v>
      </c>
      <c r="V210" t="b">
        <v>0</v>
      </c>
      <c r="W210" t="s">
        <v>289</v>
      </c>
      <c r="X210" t="s">
        <v>371</v>
      </c>
      <c r="AR210">
        <f t="shared" ref="AR210" si="331">COUNTA(AT210:BC210)</f>
        <v>4</v>
      </c>
      <c r="AS210">
        <v>1</v>
      </c>
      <c r="AT210">
        <v>1</v>
      </c>
      <c r="AU210">
        <v>1</v>
      </c>
      <c r="AV210">
        <v>1</v>
      </c>
      <c r="AW210">
        <v>1</v>
      </c>
    </row>
    <row r="211" spans="1:55" x14ac:dyDescent="0.25">
      <c r="A211" s="39" t="s">
        <v>67</v>
      </c>
      <c r="B211" s="39" t="s">
        <v>6</v>
      </c>
      <c r="C211" s="39" t="str">
        <f>VLOOKUP(B211,templateLookup!A:B,2,0)</f>
        <v>COMPOSITE</v>
      </c>
      <c r="D211" s="22"/>
    </row>
    <row r="212" spans="1:55" x14ac:dyDescent="0.25">
      <c r="A212" s="15" t="s">
        <v>67</v>
      </c>
      <c r="B212" s="15" t="s">
        <v>6</v>
      </c>
      <c r="C212" s="15" t="str">
        <f>VLOOKUP(B212,templateLookup!A:B,2,0)</f>
        <v>COMPOSITE</v>
      </c>
      <c r="D212" s="15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W212" s="7"/>
      <c r="X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</row>
    <row r="213" spans="1:55" s="6" customFormat="1" x14ac:dyDescent="0.25">
      <c r="A213" s="34" t="s">
        <v>1087</v>
      </c>
      <c r="B213" s="34" t="s">
        <v>5</v>
      </c>
      <c r="C213" s="34" t="str">
        <f>VLOOKUP(B213,templateLookup!A:B,2,0)</f>
        <v>COMPOSITE</v>
      </c>
      <c r="D213" s="34" t="s">
        <v>1087</v>
      </c>
      <c r="F213" t="s">
        <v>424</v>
      </c>
    </row>
    <row r="214" spans="1:55" x14ac:dyDescent="0.25">
      <c r="A214" s="6" t="s">
        <v>1087</v>
      </c>
      <c r="B214" s="6" t="s">
        <v>1088</v>
      </c>
      <c r="C214" s="6" t="str">
        <f>VLOOKUP(B214,templateLookup!A:B,2,0)</f>
        <v>PrimeVminSearchTestMethod</v>
      </c>
      <c r="D214" t="str">
        <f>E214&amp;"_"&amp;F214&amp;"_"&amp;G214&amp;"_"&amp;H214&amp;"_"&amp;A214&amp;"_"&amp;I214&amp;"_"&amp;J214&amp;"_"&amp;K214&amp;"_"&amp;L214&amp;"_"&amp;M214&amp;"_"&amp;N214</f>
        <v>ALL_GFX_VMIN_K_ENDXFM_TITO_SACD_MIN_HFM_0480_DE</v>
      </c>
      <c r="E214" t="s">
        <v>53</v>
      </c>
      <c r="F214" t="s">
        <v>424</v>
      </c>
      <c r="G214" t="s">
        <v>183</v>
      </c>
      <c r="H214" t="s">
        <v>242</v>
      </c>
      <c r="I214" t="s">
        <v>137</v>
      </c>
      <c r="J214" t="s">
        <v>426</v>
      </c>
      <c r="K214" t="s">
        <v>184</v>
      </c>
      <c r="L214" t="s">
        <v>1026</v>
      </c>
      <c r="M214" t="str">
        <f>TEXT(480,"0000")</f>
        <v>0480</v>
      </c>
      <c r="N214" t="s">
        <v>558</v>
      </c>
      <c r="O214" t="s">
        <v>141</v>
      </c>
      <c r="P214" t="s">
        <v>142</v>
      </c>
      <c r="Q214" t="s">
        <v>567</v>
      </c>
      <c r="R214">
        <v>61</v>
      </c>
      <c r="S214">
        <v>43</v>
      </c>
      <c r="T214">
        <v>840</v>
      </c>
      <c r="U214">
        <v>-1</v>
      </c>
      <c r="V214" t="b">
        <v>0</v>
      </c>
      <c r="W214" t="s">
        <v>289</v>
      </c>
      <c r="Y214" t="s">
        <v>194</v>
      </c>
      <c r="AA214" t="s">
        <v>1096</v>
      </c>
      <c r="AB214" t="s">
        <v>1108</v>
      </c>
      <c r="AG214">
        <v>2490</v>
      </c>
      <c r="AH214" t="s">
        <v>187</v>
      </c>
      <c r="AR214">
        <f t="shared" ref="AR214:AR217" si="332">COUNTA(AT214:BC214)</f>
        <v>2</v>
      </c>
      <c r="AS214">
        <v>1</v>
      </c>
      <c r="AT214" t="str">
        <f>$D215</f>
        <v>ALL_GFX_VMIN_K_ENDXFM_TITO_SAPS_MIN_HFM_0425_IPU_PS</v>
      </c>
      <c r="AU214" t="str">
        <f>$D215</f>
        <v>ALL_GFX_VMIN_K_ENDXFM_TITO_SAPS_MIN_HFM_0425_IPU_PS</v>
      </c>
    </row>
    <row r="215" spans="1:55" x14ac:dyDescent="0.25">
      <c r="A215" s="6" t="s">
        <v>1087</v>
      </c>
      <c r="B215" s="6" t="s">
        <v>1088</v>
      </c>
      <c r="C215" s="6" t="str">
        <f>VLOOKUP(B215,templateLookup!A:B,2,0)</f>
        <v>PrimeVminSearchTestMethod</v>
      </c>
      <c r="D215" t="str">
        <f>E215&amp;"_"&amp;F215&amp;"_"&amp;G215&amp;"_"&amp;H215&amp;"_"&amp;A215&amp;"_"&amp;I215&amp;"_"&amp;J215&amp;"_"&amp;K215&amp;"_"&amp;L215&amp;"_"&amp;M215&amp;"_"&amp;N215</f>
        <v>ALL_GFX_VMIN_K_ENDXFM_TITO_SAPS_MIN_HFM_0425_IPU_PS</v>
      </c>
      <c r="E215" t="s">
        <v>53</v>
      </c>
      <c r="F215" t="s">
        <v>424</v>
      </c>
      <c r="G215" t="s">
        <v>183</v>
      </c>
      <c r="H215" t="s">
        <v>242</v>
      </c>
      <c r="I215" t="s">
        <v>137</v>
      </c>
      <c r="J215" t="s">
        <v>483</v>
      </c>
      <c r="K215" t="s">
        <v>184</v>
      </c>
      <c r="L215" t="s">
        <v>1026</v>
      </c>
      <c r="M215" t="str">
        <f>TEXT(425,"0000")</f>
        <v>0425</v>
      </c>
      <c r="N215" t="s">
        <v>560</v>
      </c>
      <c r="O215" t="s">
        <v>141</v>
      </c>
      <c r="P215" t="s">
        <v>142</v>
      </c>
      <c r="Q215" t="s">
        <v>568</v>
      </c>
      <c r="R215">
        <v>61</v>
      </c>
      <c r="S215">
        <v>43</v>
      </c>
      <c r="T215">
        <v>841</v>
      </c>
      <c r="U215">
        <v>1</v>
      </c>
      <c r="V215" t="b">
        <v>0</v>
      </c>
      <c r="W215" t="s">
        <v>289</v>
      </c>
      <c r="Y215" t="s">
        <v>194</v>
      </c>
      <c r="AA215" t="s">
        <v>1099</v>
      </c>
      <c r="AB215" t="s">
        <v>1109</v>
      </c>
      <c r="AG215">
        <v>2491</v>
      </c>
      <c r="AH215" t="s">
        <v>187</v>
      </c>
      <c r="AR215">
        <f t="shared" si="332"/>
        <v>2</v>
      </c>
      <c r="AS215">
        <v>1</v>
      </c>
      <c r="AT215" t="str">
        <f t="shared" ref="AT215:AT216" si="333">$D216</f>
        <v>ALL_GFX_VMIN_K_ENDXFM_TITO_SAIS_MIN_HFM_0400_IPU_IS</v>
      </c>
      <c r="AU215" t="str">
        <f t="shared" ref="AU215:AU216" si="334">$D216</f>
        <v>ALL_GFX_VMIN_K_ENDXFM_TITO_SAIS_MIN_HFM_0400_IPU_IS</v>
      </c>
    </row>
    <row r="216" spans="1:55" x14ac:dyDescent="0.25">
      <c r="A216" s="6" t="s">
        <v>1087</v>
      </c>
      <c r="B216" s="6" t="s">
        <v>1088</v>
      </c>
      <c r="C216" s="6" t="str">
        <f>VLOOKUP(B216,templateLookup!A:B,2,0)</f>
        <v>PrimeVminSearchTestMethod</v>
      </c>
      <c r="D216" t="str">
        <f t="shared" ref="D216:D217" si="335">E216&amp;"_"&amp;F216&amp;"_"&amp;G216&amp;"_"&amp;H216&amp;"_"&amp;A216&amp;"_"&amp;I216&amp;"_"&amp;J216&amp;"_"&amp;K216&amp;"_"&amp;L216&amp;"_"&amp;M216&amp;"_"&amp;N216</f>
        <v>ALL_GFX_VMIN_K_ENDXFM_TITO_SAIS_MIN_HFM_0400_IPU_IS</v>
      </c>
      <c r="E216" t="s">
        <v>53</v>
      </c>
      <c r="F216" t="s">
        <v>424</v>
      </c>
      <c r="G216" t="s">
        <v>183</v>
      </c>
      <c r="H216" t="s">
        <v>242</v>
      </c>
      <c r="I216" t="s">
        <v>137</v>
      </c>
      <c r="J216" t="s">
        <v>557</v>
      </c>
      <c r="K216" t="s">
        <v>184</v>
      </c>
      <c r="L216" t="s">
        <v>1026</v>
      </c>
      <c r="M216" t="str">
        <f>TEXT(400,"0000")</f>
        <v>0400</v>
      </c>
      <c r="N216" t="s">
        <v>562</v>
      </c>
      <c r="O216" t="s">
        <v>141</v>
      </c>
      <c r="P216" t="s">
        <v>142</v>
      </c>
      <c r="Q216" t="s">
        <v>569</v>
      </c>
      <c r="R216">
        <v>61</v>
      </c>
      <c r="S216">
        <v>43</v>
      </c>
      <c r="T216">
        <v>842</v>
      </c>
      <c r="U216">
        <v>1</v>
      </c>
      <c r="V216" t="b">
        <v>0</v>
      </c>
      <c r="W216" t="s">
        <v>289</v>
      </c>
      <c r="Y216" t="s">
        <v>194</v>
      </c>
      <c r="AA216" t="s">
        <v>1100</v>
      </c>
      <c r="AB216" t="s">
        <v>1110</v>
      </c>
      <c r="AG216">
        <v>2492</v>
      </c>
      <c r="AH216" t="s">
        <v>187</v>
      </c>
      <c r="AR216">
        <f t="shared" si="332"/>
        <v>2</v>
      </c>
      <c r="AS216">
        <v>1</v>
      </c>
      <c r="AT216" t="str">
        <f t="shared" si="333"/>
        <v>ALL_GFX_VMIN_K_ENDXFM_TITO_SAME_MIN_HFM_1000_MEDIA</v>
      </c>
      <c r="AU216" t="str">
        <f t="shared" si="334"/>
        <v>ALL_GFX_VMIN_K_ENDXFM_TITO_SAME_MIN_HFM_1000_MEDIA</v>
      </c>
    </row>
    <row r="217" spans="1:55" x14ac:dyDescent="0.25">
      <c r="A217" s="6" t="s">
        <v>1087</v>
      </c>
      <c r="B217" s="6" t="s">
        <v>1088</v>
      </c>
      <c r="C217" s="6" t="str">
        <f>VLOOKUP(B217,templateLookup!A:B,2,0)</f>
        <v>PrimeVminSearchTestMethod</v>
      </c>
      <c r="D217" t="str">
        <f t="shared" si="335"/>
        <v>ALL_GFX_VMIN_K_ENDXFM_TITO_SAME_MIN_HFM_1000_MEDIA</v>
      </c>
      <c r="E217" t="s">
        <v>53</v>
      </c>
      <c r="F217" t="s">
        <v>424</v>
      </c>
      <c r="G217" t="s">
        <v>183</v>
      </c>
      <c r="H217" t="s">
        <v>242</v>
      </c>
      <c r="I217" t="s">
        <v>137</v>
      </c>
      <c r="J217" t="s">
        <v>522</v>
      </c>
      <c r="K217" t="s">
        <v>184</v>
      </c>
      <c r="L217" t="s">
        <v>1026</v>
      </c>
      <c r="M217" t="str">
        <f>TEXT(1000,"0000")</f>
        <v>1000</v>
      </c>
      <c r="N217" t="s">
        <v>564</v>
      </c>
      <c r="O217" t="s">
        <v>141</v>
      </c>
      <c r="P217" t="s">
        <v>142</v>
      </c>
      <c r="Q217" t="s">
        <v>570</v>
      </c>
      <c r="R217">
        <v>61</v>
      </c>
      <c r="S217">
        <v>43</v>
      </c>
      <c r="T217">
        <v>843</v>
      </c>
      <c r="U217">
        <v>-1</v>
      </c>
      <c r="V217" t="b">
        <v>0</v>
      </c>
      <c r="W217" t="s">
        <v>289</v>
      </c>
      <c r="Y217" t="s">
        <v>194</v>
      </c>
      <c r="AA217" t="s">
        <v>1098</v>
      </c>
      <c r="AB217" t="s">
        <v>1111</v>
      </c>
      <c r="AG217">
        <v>2493</v>
      </c>
      <c r="AH217" t="s">
        <v>187</v>
      </c>
      <c r="AR217">
        <f t="shared" si="332"/>
        <v>2</v>
      </c>
      <c r="AS217">
        <v>1</v>
      </c>
      <c r="AT217">
        <v>1</v>
      </c>
      <c r="AU217">
        <v>1</v>
      </c>
    </row>
    <row r="218" spans="1:55" s="6" customFormat="1" x14ac:dyDescent="0.25">
      <c r="A218" s="34" t="s">
        <v>1087</v>
      </c>
      <c r="B218" s="34" t="s">
        <v>6</v>
      </c>
      <c r="C218" s="34" t="str">
        <f>VLOOKUP(B218,templateLookup!A:B,2,0)</f>
        <v>COMPOSITE</v>
      </c>
      <c r="D218" s="34"/>
    </row>
    <row r="219" spans="1:55" s="50" customFormat="1" x14ac:dyDescent="0.25">
      <c r="A219" s="49" t="s">
        <v>1090</v>
      </c>
      <c r="B219" s="49" t="s">
        <v>5</v>
      </c>
      <c r="C219" s="49" t="str">
        <f>VLOOKUP(B219,templateLookup!A:B,2,0)</f>
        <v>COMPOSITE</v>
      </c>
      <c r="D219" s="49" t="s">
        <v>1090</v>
      </c>
      <c r="F219" t="s">
        <v>424</v>
      </c>
    </row>
    <row r="220" spans="1:55" x14ac:dyDescent="0.25">
      <c r="A220" s="50" t="s">
        <v>1090</v>
      </c>
      <c r="B220" s="50" t="s">
        <v>1088</v>
      </c>
      <c r="C220" s="50" t="str">
        <f>VLOOKUP(B220,templateLookup!A:B,2,0)</f>
        <v>PrimeVminSearchTestMethod</v>
      </c>
      <c r="D220" t="str">
        <f>E220&amp;"_"&amp;F220&amp;"_"&amp;G220&amp;"_"&amp;H220&amp;"_"&amp;A220&amp;"_"&amp;I220&amp;"_"&amp;J220&amp;"_"&amp;K220&amp;"_"&amp;L220&amp;"_"&amp;M220&amp;"_"&amp;N220</f>
        <v>ALL_GFX_VMIN_K_ENDTFM_TITO_SACD_MIN_TFM_0660_DE</v>
      </c>
      <c r="E220" t="s">
        <v>53</v>
      </c>
      <c r="F220" t="s">
        <v>424</v>
      </c>
      <c r="G220" t="s">
        <v>183</v>
      </c>
      <c r="H220" t="s">
        <v>242</v>
      </c>
      <c r="I220" t="s">
        <v>137</v>
      </c>
      <c r="J220" t="s">
        <v>426</v>
      </c>
      <c r="K220" t="s">
        <v>184</v>
      </c>
      <c r="L220" t="s">
        <v>1091</v>
      </c>
      <c r="M220" t="str">
        <f>TEXT(660,"0000")</f>
        <v>0660</v>
      </c>
      <c r="N220" t="s">
        <v>558</v>
      </c>
      <c r="O220" t="s">
        <v>141</v>
      </c>
      <c r="P220" t="s">
        <v>142</v>
      </c>
      <c r="Q220" t="s">
        <v>567</v>
      </c>
      <c r="R220">
        <v>61</v>
      </c>
      <c r="S220">
        <v>44</v>
      </c>
      <c r="T220">
        <v>844</v>
      </c>
      <c r="U220">
        <v>-1</v>
      </c>
      <c r="V220" t="b">
        <v>0</v>
      </c>
      <c r="W220" t="s">
        <v>289</v>
      </c>
      <c r="Y220" t="s">
        <v>194</v>
      </c>
      <c r="AA220" t="s">
        <v>1095</v>
      </c>
      <c r="AB220" t="s">
        <v>1108</v>
      </c>
      <c r="AG220">
        <v>2494</v>
      </c>
      <c r="AH220" t="s">
        <v>187</v>
      </c>
      <c r="AR220">
        <f t="shared" ref="AR220:AR223" si="336">COUNTA(AT220:BC220)</f>
        <v>2</v>
      </c>
      <c r="AS220">
        <v>1</v>
      </c>
      <c r="AT220" t="str">
        <f>$D221</f>
        <v>ALL_GFX_VMIN_K_ENDTFM_TITO_SAPS_MIN_TFM_0700_IPU_PS</v>
      </c>
      <c r="AU220" t="str">
        <f>$D221</f>
        <v>ALL_GFX_VMIN_K_ENDTFM_TITO_SAPS_MIN_TFM_0700_IPU_PS</v>
      </c>
    </row>
    <row r="221" spans="1:55" x14ac:dyDescent="0.25">
      <c r="A221" s="50" t="s">
        <v>1090</v>
      </c>
      <c r="B221" s="50" t="s">
        <v>1088</v>
      </c>
      <c r="C221" s="50" t="str">
        <f>VLOOKUP(B221,templateLookup!A:B,2,0)</f>
        <v>PrimeVminSearchTestMethod</v>
      </c>
      <c r="D221" t="str">
        <f>E221&amp;"_"&amp;F221&amp;"_"&amp;G221&amp;"_"&amp;H221&amp;"_"&amp;A221&amp;"_"&amp;I221&amp;"_"&amp;J221&amp;"_"&amp;K221&amp;"_"&amp;L221&amp;"_"&amp;M221&amp;"_"&amp;N221</f>
        <v>ALL_GFX_VMIN_K_ENDTFM_TITO_SAPS_MIN_TFM_0700_IPU_PS</v>
      </c>
      <c r="E221" t="s">
        <v>53</v>
      </c>
      <c r="F221" t="s">
        <v>424</v>
      </c>
      <c r="G221" t="s">
        <v>183</v>
      </c>
      <c r="H221" t="s">
        <v>242</v>
      </c>
      <c r="I221" t="s">
        <v>137</v>
      </c>
      <c r="J221" t="s">
        <v>483</v>
      </c>
      <c r="K221" t="s">
        <v>184</v>
      </c>
      <c r="L221" t="s">
        <v>1091</v>
      </c>
      <c r="M221" t="str">
        <f>TEXT(700,"0000")</f>
        <v>0700</v>
      </c>
      <c r="N221" t="s">
        <v>560</v>
      </c>
      <c r="O221" t="s">
        <v>141</v>
      </c>
      <c r="P221" t="s">
        <v>142</v>
      </c>
      <c r="Q221" t="s">
        <v>568</v>
      </c>
      <c r="R221">
        <v>61</v>
      </c>
      <c r="S221">
        <v>44</v>
      </c>
      <c r="T221">
        <v>845</v>
      </c>
      <c r="U221">
        <v>1</v>
      </c>
      <c r="V221" t="b">
        <v>0</v>
      </c>
      <c r="W221" t="s">
        <v>289</v>
      </c>
      <c r="Y221" t="s">
        <v>194</v>
      </c>
      <c r="AA221" t="s">
        <v>1101</v>
      </c>
      <c r="AB221" t="s">
        <v>1109</v>
      </c>
      <c r="AG221">
        <v>2495</v>
      </c>
      <c r="AH221" t="s">
        <v>187</v>
      </c>
      <c r="AR221">
        <f t="shared" si="336"/>
        <v>2</v>
      </c>
      <c r="AS221">
        <v>1</v>
      </c>
      <c r="AT221" t="str">
        <f t="shared" ref="AT221:AT222" si="337">$D222</f>
        <v>ALL_GFX_VMIN_K_ENDTFM_TITO_SAIS_MIN_TFM_0475_IPU_IS</v>
      </c>
      <c r="AU221" t="str">
        <f t="shared" ref="AU221:AU222" si="338">$D222</f>
        <v>ALL_GFX_VMIN_K_ENDTFM_TITO_SAIS_MIN_TFM_0475_IPU_IS</v>
      </c>
    </row>
    <row r="222" spans="1:55" x14ac:dyDescent="0.25">
      <c r="A222" s="50" t="s">
        <v>1090</v>
      </c>
      <c r="B222" s="50" t="s">
        <v>1088</v>
      </c>
      <c r="C222" s="50" t="str">
        <f>VLOOKUP(B222,templateLookup!A:B,2,0)</f>
        <v>PrimeVminSearchTestMethod</v>
      </c>
      <c r="D222" t="str">
        <f t="shared" ref="D222:D223" si="339">E222&amp;"_"&amp;F222&amp;"_"&amp;G222&amp;"_"&amp;H222&amp;"_"&amp;A222&amp;"_"&amp;I222&amp;"_"&amp;J222&amp;"_"&amp;K222&amp;"_"&amp;L222&amp;"_"&amp;M222&amp;"_"&amp;N222</f>
        <v>ALL_GFX_VMIN_K_ENDTFM_TITO_SAIS_MIN_TFM_0475_IPU_IS</v>
      </c>
      <c r="E222" t="s">
        <v>53</v>
      </c>
      <c r="F222" t="s">
        <v>424</v>
      </c>
      <c r="G222" t="s">
        <v>183</v>
      </c>
      <c r="H222" t="s">
        <v>242</v>
      </c>
      <c r="I222" t="s">
        <v>137</v>
      </c>
      <c r="J222" t="s">
        <v>557</v>
      </c>
      <c r="K222" t="s">
        <v>184</v>
      </c>
      <c r="L222" t="s">
        <v>1091</v>
      </c>
      <c r="M222" t="str">
        <f>TEXT(475,"0000")</f>
        <v>0475</v>
      </c>
      <c r="N222" t="s">
        <v>562</v>
      </c>
      <c r="O222" t="s">
        <v>141</v>
      </c>
      <c r="P222" t="s">
        <v>142</v>
      </c>
      <c r="Q222" t="s">
        <v>569</v>
      </c>
      <c r="R222">
        <v>61</v>
      </c>
      <c r="S222">
        <v>44</v>
      </c>
      <c r="T222">
        <v>846</v>
      </c>
      <c r="U222">
        <v>1</v>
      </c>
      <c r="V222" t="b">
        <v>0</v>
      </c>
      <c r="W222" t="s">
        <v>289</v>
      </c>
      <c r="Y222" t="s">
        <v>194</v>
      </c>
      <c r="AA222" t="s">
        <v>1102</v>
      </c>
      <c r="AB222" t="s">
        <v>1110</v>
      </c>
      <c r="AG222">
        <v>2496</v>
      </c>
      <c r="AH222" t="s">
        <v>187</v>
      </c>
      <c r="AR222">
        <f t="shared" si="336"/>
        <v>2</v>
      </c>
      <c r="AS222">
        <v>1</v>
      </c>
      <c r="AT222" t="str">
        <f t="shared" si="337"/>
        <v>ALL_GFX_VMIN_K_ENDTFM_TITO_SAME_MIN_TFM_1200_MEDIA</v>
      </c>
      <c r="AU222" t="str">
        <f t="shared" si="338"/>
        <v>ALL_GFX_VMIN_K_ENDTFM_TITO_SAME_MIN_TFM_1200_MEDIA</v>
      </c>
    </row>
    <row r="223" spans="1:55" x14ac:dyDescent="0.25">
      <c r="A223" s="50" t="s">
        <v>1090</v>
      </c>
      <c r="B223" s="50" t="s">
        <v>1088</v>
      </c>
      <c r="C223" s="50" t="str">
        <f>VLOOKUP(B223,templateLookup!A:B,2,0)</f>
        <v>PrimeVminSearchTestMethod</v>
      </c>
      <c r="D223" t="str">
        <f t="shared" si="339"/>
        <v>ALL_GFX_VMIN_K_ENDTFM_TITO_SAME_MIN_TFM_1200_MEDIA</v>
      </c>
      <c r="E223" t="s">
        <v>53</v>
      </c>
      <c r="F223" t="s">
        <v>424</v>
      </c>
      <c r="G223" t="s">
        <v>183</v>
      </c>
      <c r="H223" t="s">
        <v>242</v>
      </c>
      <c r="I223" t="s">
        <v>137</v>
      </c>
      <c r="J223" t="s">
        <v>522</v>
      </c>
      <c r="K223" t="s">
        <v>184</v>
      </c>
      <c r="L223" t="s">
        <v>1091</v>
      </c>
      <c r="M223" t="str">
        <f>TEXT(1200,"0000")</f>
        <v>1200</v>
      </c>
      <c r="N223" t="s">
        <v>564</v>
      </c>
      <c r="O223" t="s">
        <v>141</v>
      </c>
      <c r="P223" t="s">
        <v>142</v>
      </c>
      <c r="Q223" t="s">
        <v>570</v>
      </c>
      <c r="R223">
        <v>61</v>
      </c>
      <c r="S223">
        <v>44</v>
      </c>
      <c r="T223">
        <v>847</v>
      </c>
      <c r="U223">
        <v>-1</v>
      </c>
      <c r="V223" t="b">
        <v>0</v>
      </c>
      <c r="W223" t="s">
        <v>289</v>
      </c>
      <c r="Y223" t="s">
        <v>194</v>
      </c>
      <c r="AA223" t="s">
        <v>1097</v>
      </c>
      <c r="AB223" t="s">
        <v>1111</v>
      </c>
      <c r="AG223">
        <v>2497</v>
      </c>
      <c r="AH223" t="s">
        <v>187</v>
      </c>
      <c r="AR223">
        <f t="shared" si="336"/>
        <v>2</v>
      </c>
      <c r="AS223">
        <v>1</v>
      </c>
      <c r="AT223">
        <v>1</v>
      </c>
      <c r="AU223">
        <v>1</v>
      </c>
    </row>
    <row r="224" spans="1:55" s="50" customFormat="1" x14ac:dyDescent="0.25">
      <c r="A224" s="49" t="s">
        <v>1090</v>
      </c>
      <c r="B224" s="49" t="s">
        <v>6</v>
      </c>
      <c r="C224" s="49" t="str">
        <f>VLOOKUP(B224,templateLookup!A:B,2,0)</f>
        <v>COMPOSITE</v>
      </c>
      <c r="D224" s="49"/>
    </row>
    <row r="225" spans="1:4" x14ac:dyDescent="0.25">
      <c r="A225" t="s">
        <v>132</v>
      </c>
      <c r="B225" t="s">
        <v>7</v>
      </c>
      <c r="C225" t="str">
        <f>VLOOKUP(B225,templateLookup!A:B,2,0)</f>
        <v>COMPOSITE</v>
      </c>
      <c r="D225" t="s">
        <v>132</v>
      </c>
    </row>
  </sheetData>
  <autoFilter ref="A1:BC225" xr:uid="{BB1AC5AE-15C7-466F-938E-5290BF0AC9EE}"/>
  <phoneticPr fontId="18" type="noConversion"/>
  <conditionalFormatting sqref="AG225:AH225 AG211:AH212 AG199:AH201 AG195:AH196 AG191:AH192 AG181:AH182 AG165:AG168 AG171:AH171 AG137:AG140 AG172:AG180 AG187:AH189 AG183:AG186 AG190 AG193:AG194 AG197:AG198 AG1:AH3 AG202:AG210 AG141:AH141 AG146:AH146 AG142:AG145 AG149:AH153 AG154:AG157 AG158:AH159 AG162:AH162 AG160:AG161 AG5:AH136">
    <cfRule type="duplicateValues" dxfId="154" priority="64"/>
  </conditionalFormatting>
  <conditionalFormatting sqref="X142:X145">
    <cfRule type="duplicateValues" dxfId="153" priority="1122"/>
  </conditionalFormatting>
  <conditionalFormatting sqref="X154:X157">
    <cfRule type="duplicateValues" dxfId="152" priority="59"/>
  </conditionalFormatting>
  <conditionalFormatting sqref="X202:X210">
    <cfRule type="duplicateValues" dxfId="151" priority="1712"/>
  </conditionalFormatting>
  <conditionalFormatting sqref="T225 T1:T3 T5:T212">
    <cfRule type="duplicateValues" dxfId="150" priority="1714"/>
  </conditionalFormatting>
  <conditionalFormatting sqref="AG225 AG1:AG3 AG5:AG212">
    <cfRule type="duplicateValues" dxfId="149" priority="1716"/>
  </conditionalFormatting>
  <conditionalFormatting sqref="U1:U3 U225:U1048576 U5:U212">
    <cfRule type="cellIs" dxfId="148" priority="53" operator="equal">
      <formula>1</formula>
    </cfRule>
    <cfRule type="cellIs" dxfId="147" priority="54" operator="equal">
      <formula>-1</formula>
    </cfRule>
  </conditionalFormatting>
  <conditionalFormatting sqref="V1:V3 V225:V1048576 V5:V212">
    <cfRule type="cellIs" dxfId="146" priority="51" operator="equal">
      <formula>TRUE</formula>
    </cfRule>
    <cfRule type="cellIs" dxfId="145" priority="52" operator="equal">
      <formula>FALSE</formula>
    </cfRule>
  </conditionalFormatting>
  <conditionalFormatting sqref="U213">
    <cfRule type="cellIs" dxfId="144" priority="49" operator="equal">
      <formula>1</formula>
    </cfRule>
    <cfRule type="cellIs" dxfId="143" priority="50" operator="equal">
      <formula>-1</formula>
    </cfRule>
  </conditionalFormatting>
  <conditionalFormatting sqref="V213">
    <cfRule type="cellIs" dxfId="142" priority="47" operator="equal">
      <formula>TRUE</formula>
    </cfRule>
    <cfRule type="cellIs" dxfId="141" priority="48" operator="equal">
      <formula>FALSE</formula>
    </cfRule>
  </conditionalFormatting>
  <conditionalFormatting sqref="U218">
    <cfRule type="cellIs" dxfId="140" priority="45" operator="equal">
      <formula>1</formula>
    </cfRule>
    <cfRule type="cellIs" dxfId="139" priority="46" operator="equal">
      <formula>-1</formula>
    </cfRule>
  </conditionalFormatting>
  <conditionalFormatting sqref="V218">
    <cfRule type="cellIs" dxfId="138" priority="43" operator="equal">
      <formula>TRUE</formula>
    </cfRule>
    <cfRule type="cellIs" dxfId="137" priority="44" operator="equal">
      <formula>FALSE</formula>
    </cfRule>
  </conditionalFormatting>
  <conditionalFormatting sqref="U219">
    <cfRule type="cellIs" dxfId="136" priority="41" operator="equal">
      <formula>1</formula>
    </cfRule>
    <cfRule type="cellIs" dxfId="135" priority="42" operator="equal">
      <formula>-1</formula>
    </cfRule>
  </conditionalFormatting>
  <conditionalFormatting sqref="V219">
    <cfRule type="cellIs" dxfId="134" priority="39" operator="equal">
      <formula>TRUE</formula>
    </cfRule>
    <cfRule type="cellIs" dxfId="133" priority="40" operator="equal">
      <formula>FALSE</formula>
    </cfRule>
  </conditionalFormatting>
  <conditionalFormatting sqref="U224">
    <cfRule type="cellIs" dxfId="132" priority="37" operator="equal">
      <formula>1</formula>
    </cfRule>
    <cfRule type="cellIs" dxfId="131" priority="38" operator="equal">
      <formula>-1</formula>
    </cfRule>
  </conditionalFormatting>
  <conditionalFormatting sqref="V224">
    <cfRule type="cellIs" dxfId="130" priority="35" operator="equal">
      <formula>TRUE</formula>
    </cfRule>
    <cfRule type="cellIs" dxfId="129" priority="36" operator="equal">
      <formula>FALSE</formula>
    </cfRule>
  </conditionalFormatting>
  <conditionalFormatting sqref="AG214">
    <cfRule type="duplicateValues" dxfId="128" priority="32"/>
  </conditionalFormatting>
  <conditionalFormatting sqref="T214">
    <cfRule type="duplicateValues" dxfId="127" priority="33"/>
  </conditionalFormatting>
  <conditionalFormatting sqref="AG214">
    <cfRule type="duplicateValues" dxfId="126" priority="34"/>
  </conditionalFormatting>
  <conditionalFormatting sqref="U214">
    <cfRule type="cellIs" dxfId="125" priority="30" operator="equal">
      <formula>1</formula>
    </cfRule>
    <cfRule type="cellIs" dxfId="124" priority="31" operator="equal">
      <formula>-1</formula>
    </cfRule>
  </conditionalFormatting>
  <conditionalFormatting sqref="V214">
    <cfRule type="cellIs" dxfId="123" priority="28" operator="equal">
      <formula>TRUE</formula>
    </cfRule>
    <cfRule type="cellIs" dxfId="122" priority="29" operator="equal">
      <formula>FALSE</formula>
    </cfRule>
  </conditionalFormatting>
  <conditionalFormatting sqref="AG215:AG217">
    <cfRule type="duplicateValues" dxfId="121" priority="25"/>
  </conditionalFormatting>
  <conditionalFormatting sqref="T215:T217">
    <cfRule type="duplicateValues" dxfId="120" priority="26"/>
  </conditionalFormatting>
  <conditionalFormatting sqref="AG215:AG217">
    <cfRule type="duplicateValues" dxfId="119" priority="27"/>
  </conditionalFormatting>
  <conditionalFormatting sqref="U215:U217">
    <cfRule type="cellIs" dxfId="118" priority="23" operator="equal">
      <formula>1</formula>
    </cfRule>
    <cfRule type="cellIs" dxfId="117" priority="24" operator="equal">
      <formula>-1</formula>
    </cfRule>
  </conditionalFormatting>
  <conditionalFormatting sqref="V215:V217">
    <cfRule type="cellIs" dxfId="116" priority="21" operator="equal">
      <formula>TRUE</formula>
    </cfRule>
    <cfRule type="cellIs" dxfId="115" priority="22" operator="equal">
      <formula>FALSE</formula>
    </cfRule>
  </conditionalFormatting>
  <conditionalFormatting sqref="AG220">
    <cfRule type="duplicateValues" dxfId="114" priority="18"/>
  </conditionalFormatting>
  <conditionalFormatting sqref="T220">
    <cfRule type="duplicateValues" dxfId="113" priority="19"/>
  </conditionalFormatting>
  <conditionalFormatting sqref="AG220">
    <cfRule type="duplicateValues" dxfId="112" priority="20"/>
  </conditionalFormatting>
  <conditionalFormatting sqref="U220">
    <cfRule type="cellIs" dxfId="111" priority="16" operator="equal">
      <formula>1</formula>
    </cfRule>
    <cfRule type="cellIs" dxfId="110" priority="17" operator="equal">
      <formula>-1</formula>
    </cfRule>
  </conditionalFormatting>
  <conditionalFormatting sqref="V220">
    <cfRule type="cellIs" dxfId="109" priority="14" operator="equal">
      <formula>TRUE</formula>
    </cfRule>
    <cfRule type="cellIs" dxfId="108" priority="15" operator="equal">
      <formula>FALSE</formula>
    </cfRule>
  </conditionalFormatting>
  <conditionalFormatting sqref="AG221:AG223">
    <cfRule type="duplicateValues" dxfId="107" priority="11"/>
  </conditionalFormatting>
  <conditionalFormatting sqref="T221:T223">
    <cfRule type="duplicateValues" dxfId="106" priority="12"/>
  </conditionalFormatting>
  <conditionalFormatting sqref="AG221:AG223">
    <cfRule type="duplicateValues" dxfId="105" priority="13"/>
  </conditionalFormatting>
  <conditionalFormatting sqref="U221:U223">
    <cfRule type="cellIs" dxfId="104" priority="9" operator="equal">
      <formula>1</formula>
    </cfRule>
    <cfRule type="cellIs" dxfId="103" priority="10" operator="equal">
      <formula>-1</formula>
    </cfRule>
  </conditionalFormatting>
  <conditionalFormatting sqref="V221:V223">
    <cfRule type="cellIs" dxfId="102" priority="7" operator="equal">
      <formula>TRUE</formula>
    </cfRule>
    <cfRule type="cellIs" dxfId="101" priority="8" operator="equal">
      <formula>FALSE</formula>
    </cfRule>
  </conditionalFormatting>
  <conditionalFormatting sqref="X4">
    <cfRule type="duplicateValues" dxfId="100" priority="5"/>
  </conditionalFormatting>
  <conditionalFormatting sqref="T4">
    <cfRule type="duplicateValues" dxfId="99" priority="6"/>
  </conditionalFormatting>
  <conditionalFormatting sqref="U4">
    <cfRule type="cellIs" dxfId="98" priority="3" operator="equal">
      <formula>1</formula>
    </cfRule>
    <cfRule type="cellIs" dxfId="97" priority="4" operator="equal">
      <formula>-1</formula>
    </cfRule>
  </conditionalFormatting>
  <conditionalFormatting sqref="V4">
    <cfRule type="cellIs" dxfId="96" priority="1" operator="equal">
      <formula>TRUE</formula>
    </cfRule>
    <cfRule type="cellIs" dxfId="9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BC215"/>
  <sheetViews>
    <sheetView tabSelected="1" zoomScale="85" zoomScaleNormal="85" workbookViewId="0">
      <pane ySplit="1" topLeftCell="A125" activePane="bottomLeft" state="frozen"/>
      <selection activeCell="S1" sqref="S1"/>
      <selection pane="bottomLeft" activeCell="V129" sqref="V129"/>
    </sheetView>
  </sheetViews>
  <sheetFormatPr defaultRowHeight="15" x14ac:dyDescent="0.25"/>
  <cols>
    <col min="2" max="2" width="19.5703125" bestFit="1" customWidth="1"/>
    <col min="3" max="3" width="33.28515625" bestFit="1" customWidth="1"/>
    <col min="4" max="4" width="81" customWidth="1"/>
    <col min="5" max="5" width="9.140625" customWidth="1"/>
    <col min="6" max="6" width="10.85546875" bestFit="1" customWidth="1"/>
    <col min="7" max="13" width="9.140625" customWidth="1"/>
    <col min="14" max="14" width="17.5703125" customWidth="1"/>
    <col min="15" max="15" width="30.5703125" customWidth="1"/>
    <col min="16" max="16" width="42.85546875" customWidth="1"/>
    <col min="17" max="17" width="49.5703125" customWidth="1"/>
    <col min="18" max="19" width="9.140625" customWidth="1"/>
    <col min="20" max="20" width="8.7109375" customWidth="1"/>
    <col min="21" max="22" width="9.140625" customWidth="1"/>
    <col min="23" max="23" width="16" bestFit="1" customWidth="1"/>
    <col min="24" max="24" width="15.5703125" bestFit="1" customWidth="1"/>
    <col min="25" max="25" width="26.7109375" customWidth="1"/>
    <col min="26" max="26" width="21.5703125" customWidth="1"/>
    <col min="27" max="28" width="9.140625" customWidth="1"/>
    <col min="29" max="29" width="22" bestFit="1" customWidth="1"/>
    <col min="30" max="30" width="63.140625" bestFit="1" customWidth="1"/>
    <col min="31" max="31" width="63.140625" customWidth="1"/>
    <col min="32" max="38" width="9.140625" customWidth="1"/>
    <col min="39" max="39" width="46.7109375" bestFit="1" customWidth="1"/>
    <col min="40" max="40" width="46.7109375" customWidth="1"/>
    <col min="41" max="41" width="20.85546875" customWidth="1"/>
    <col min="42" max="42" width="9.140625" customWidth="1"/>
    <col min="43" max="43" width="22.42578125" bestFit="1" customWidth="1"/>
    <col min="44" max="44" width="9.140625" customWidth="1"/>
    <col min="46" max="46" width="56.5703125" customWidth="1"/>
    <col min="47" max="47" width="83.5703125" bestFit="1" customWidth="1"/>
  </cols>
  <sheetData>
    <row r="1" spans="1:55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1025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111</v>
      </c>
      <c r="Y1" t="s">
        <v>104</v>
      </c>
      <c r="Z1" t="s">
        <v>112</v>
      </c>
      <c r="AA1" t="s">
        <v>113</v>
      </c>
      <c r="AB1" t="s">
        <v>1058</v>
      </c>
      <c r="AC1" t="s">
        <v>107</v>
      </c>
      <c r="AD1" t="s">
        <v>108</v>
      </c>
      <c r="AE1" t="s">
        <v>1107</v>
      </c>
      <c r="AF1" t="s">
        <v>265</v>
      </c>
      <c r="AG1" t="s">
        <v>266</v>
      </c>
      <c r="AH1" t="s">
        <v>267</v>
      </c>
      <c r="AI1" t="s">
        <v>1019</v>
      </c>
      <c r="AJ1" t="s">
        <v>1060</v>
      </c>
      <c r="AK1" t="s">
        <v>1068</v>
      </c>
      <c r="AL1" t="s">
        <v>1069</v>
      </c>
      <c r="AM1" t="s">
        <v>109</v>
      </c>
      <c r="AN1" t="s">
        <v>110</v>
      </c>
      <c r="AO1" t="s">
        <v>268</v>
      </c>
      <c r="AP1" t="s">
        <v>269</v>
      </c>
      <c r="AQ1" t="s">
        <v>1004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</row>
    <row r="2" spans="1:55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5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73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55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ALL_SOC_PATMOD_K_BEGIN_X_X_X_X_X_RESET_FREQ</v>
      </c>
      <c r="E4" t="s">
        <v>53</v>
      </c>
      <c r="F4" t="s">
        <v>73</v>
      </c>
      <c r="G4" t="s">
        <v>331</v>
      </c>
      <c r="H4" t="s">
        <v>242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1114</v>
      </c>
      <c r="R4">
        <v>61</v>
      </c>
      <c r="S4">
        <v>50</v>
      </c>
      <c r="T4">
        <v>75</v>
      </c>
      <c r="U4">
        <v>-1</v>
      </c>
      <c r="V4" t="b">
        <v>1</v>
      </c>
      <c r="AC4" t="s">
        <v>145</v>
      </c>
      <c r="AD4" t="s">
        <v>1117</v>
      </c>
      <c r="AM4" t="s">
        <v>1115</v>
      </c>
      <c r="AN4" t="s">
        <v>1116</v>
      </c>
      <c r="AR4">
        <v>2</v>
      </c>
      <c r="AS4">
        <v>1</v>
      </c>
      <c r="AT4" t="str">
        <f>D5</f>
        <v>PRE_REPAIR</v>
      </c>
      <c r="AU4" t="str">
        <f>D5</f>
        <v>PRE_REPAIR</v>
      </c>
    </row>
    <row r="5" spans="1:55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279</v>
      </c>
      <c r="F5" t="s">
        <v>73</v>
      </c>
      <c r="AR5">
        <v>2</v>
      </c>
      <c r="AS5">
        <v>1</v>
      </c>
      <c r="AT5" t="str">
        <f>D92</f>
        <v>REPAIR</v>
      </c>
      <c r="AU5" t="str">
        <f>D92</f>
        <v>REPAIR</v>
      </c>
    </row>
    <row r="6" spans="1:55" x14ac:dyDescent="0.25">
      <c r="A6" s="44" t="s">
        <v>58</v>
      </c>
      <c r="B6" s="44" t="s">
        <v>5</v>
      </c>
      <c r="C6" s="44" t="str">
        <f>VLOOKUP(B6,templateLookup!A:B,2,0)</f>
        <v>COMPOSITE</v>
      </c>
      <c r="D6" s="22" t="s">
        <v>589</v>
      </c>
      <c r="F6" t="s">
        <v>73</v>
      </c>
      <c r="AR6">
        <v>2</v>
      </c>
      <c r="AS6">
        <v>1</v>
      </c>
      <c r="AT6" t="str">
        <f>$D26</f>
        <v>PRE_REPAIR_MMM_DDR</v>
      </c>
      <c r="AU6" t="str">
        <f>$D26</f>
        <v>PRE_REPAIR_MMM_DDR</v>
      </c>
    </row>
    <row r="7" spans="1:55" x14ac:dyDescent="0.25">
      <c r="A7" s="28" t="s">
        <v>58</v>
      </c>
      <c r="B7" s="28" t="s">
        <v>10</v>
      </c>
      <c r="C7" s="28" t="str">
        <f>VLOOKUP(B7,templateLookup!A:B,2,0)</f>
        <v>PrimeMbistVminSearchTestMethod</v>
      </c>
      <c r="D7" t="str">
        <f>E7&amp;"_"&amp;F7&amp;"_"&amp;G7&amp;"_"&amp;H7&amp;"_"&amp;A7&amp;"_"&amp;I7&amp;"_"&amp;J7&amp;"_"&amp;K7&amp;"_"&amp;L7&amp;"_"&amp;M7&amp;"_"&amp;N7</f>
        <v>SSA_SOC_HRY_E_BEGIN_TITO_SAQ_NOM_LFM_0600_MEMSS0_BHRY_MMM_BP1</v>
      </c>
      <c r="E7" t="s">
        <v>50</v>
      </c>
      <c r="F7" t="s">
        <v>73</v>
      </c>
      <c r="G7" t="s">
        <v>135</v>
      </c>
      <c r="H7" t="s">
        <v>136</v>
      </c>
      <c r="I7" t="s">
        <v>137</v>
      </c>
      <c r="J7" t="s">
        <v>590</v>
      </c>
      <c r="K7" t="s">
        <v>138</v>
      </c>
      <c r="L7" t="s">
        <v>139</v>
      </c>
      <c r="M7" t="str">
        <f>TEXT(600,"0000")</f>
        <v>0600</v>
      </c>
      <c r="N7" t="s">
        <v>591</v>
      </c>
      <c r="O7" t="s">
        <v>141</v>
      </c>
      <c r="P7" t="s">
        <v>592</v>
      </c>
      <c r="Q7" t="s">
        <v>593</v>
      </c>
      <c r="R7">
        <v>61</v>
      </c>
      <c r="S7">
        <v>50</v>
      </c>
      <c r="T7">
        <v>0</v>
      </c>
      <c r="U7">
        <v>-1</v>
      </c>
      <c r="V7" t="b">
        <v>0</v>
      </c>
      <c r="W7" t="s">
        <v>289</v>
      </c>
      <c r="AO7" t="s">
        <v>135</v>
      </c>
      <c r="AP7" t="s">
        <v>274</v>
      </c>
      <c r="AR7">
        <f>COUNTA(AT7:BC7)</f>
        <v>10</v>
      </c>
      <c r="AS7" t="s">
        <v>275</v>
      </c>
      <c r="AT7" t="str">
        <f t="shared" ref="AT7:AT23" si="0">$D8</f>
        <v>SSA_SOC_HRY_E_BEGIN_TITO_SAQ_NOM_LFM_0600_MEMSS0_BISR_MMM_BP1</v>
      </c>
      <c r="AU7" t="str">
        <f>$D10</f>
        <v>SSA_SOC_HRY_E_BEGIN_TITO_SAQ_NOM_LFM_0600_MEMSS1_BHRY_MMM_BP2</v>
      </c>
      <c r="AV7" t="str">
        <f t="shared" ref="AV7:BC9" si="1">$D8</f>
        <v>SSA_SOC_HRY_E_BEGIN_TITO_SAQ_NOM_LFM_0600_MEMSS0_BISR_MMM_BP1</v>
      </c>
      <c r="AW7" t="str">
        <f t="shared" si="1"/>
        <v>SSA_SOC_HRY_E_BEGIN_TITO_SAQ_NOM_LFM_0600_MEMSS0_BISR_MMM_BP1</v>
      </c>
      <c r="AX7" t="str">
        <f t="shared" si="1"/>
        <v>SSA_SOC_HRY_E_BEGIN_TITO_SAQ_NOM_LFM_0600_MEMSS0_BISR_MMM_BP1</v>
      </c>
      <c r="AY7" t="str">
        <f t="shared" si="1"/>
        <v>SSA_SOC_HRY_E_BEGIN_TITO_SAQ_NOM_LFM_0600_MEMSS0_BISR_MMM_BP1</v>
      </c>
      <c r="AZ7" t="str">
        <f t="shared" si="1"/>
        <v>SSA_SOC_HRY_E_BEGIN_TITO_SAQ_NOM_LFM_0600_MEMSS0_BISR_MMM_BP1</v>
      </c>
      <c r="BA7" t="str">
        <f t="shared" si="1"/>
        <v>SSA_SOC_HRY_E_BEGIN_TITO_SAQ_NOM_LFM_0600_MEMSS0_BISR_MMM_BP1</v>
      </c>
      <c r="BB7" t="str">
        <f t="shared" si="1"/>
        <v>SSA_SOC_HRY_E_BEGIN_TITO_SAQ_NOM_LFM_0600_MEMSS0_BISR_MMM_BP1</v>
      </c>
      <c r="BC7" t="str">
        <f t="shared" si="1"/>
        <v>SSA_SOC_HRY_E_BEGIN_TITO_SAQ_NOM_LFM_0600_MEMSS0_BISR_MMM_BP1</v>
      </c>
    </row>
    <row r="8" spans="1:55" x14ac:dyDescent="0.25">
      <c r="A8" s="28" t="s">
        <v>58</v>
      </c>
      <c r="B8" s="28" t="s">
        <v>10</v>
      </c>
      <c r="C8" s="28" t="str">
        <f>VLOOKUP(B8,templateLookup!A:B,2,0)</f>
        <v>PrimeMbistVminSearchTestMethod</v>
      </c>
      <c r="D8" t="str">
        <f t="shared" ref="D8:D24" si="2">E8&amp;"_"&amp;F8&amp;"_"&amp;G8&amp;"_"&amp;H8&amp;"_"&amp;A8&amp;"_"&amp;I8&amp;"_"&amp;J8&amp;"_"&amp;K8&amp;"_"&amp;L8&amp;"_"&amp;M8&amp;"_"&amp;N8</f>
        <v>SSA_SOC_HRY_E_BEGIN_TITO_SAQ_NOM_LFM_0600_MEMSS0_BISR_MMM_BP1</v>
      </c>
      <c r="E8" t="s">
        <v>50</v>
      </c>
      <c r="F8" t="s">
        <v>73</v>
      </c>
      <c r="G8" t="s">
        <v>135</v>
      </c>
      <c r="H8" t="s">
        <v>136</v>
      </c>
      <c r="I8" t="s">
        <v>137</v>
      </c>
      <c r="J8" t="s">
        <v>590</v>
      </c>
      <c r="K8" t="s">
        <v>138</v>
      </c>
      <c r="L8" t="s">
        <v>139</v>
      </c>
      <c r="M8" t="str">
        <f t="shared" ref="M8:M24" si="3">TEXT(600,"0000")</f>
        <v>0600</v>
      </c>
      <c r="N8" t="s">
        <v>594</v>
      </c>
      <c r="O8" t="s">
        <v>141</v>
      </c>
      <c r="P8" t="s">
        <v>592</v>
      </c>
      <c r="Q8" t="s">
        <v>595</v>
      </c>
      <c r="R8">
        <v>61</v>
      </c>
      <c r="S8">
        <v>50</v>
      </c>
      <c r="T8">
        <v>1</v>
      </c>
      <c r="U8">
        <v>-1</v>
      </c>
      <c r="V8" s="4" t="b">
        <v>0</v>
      </c>
      <c r="W8" t="s">
        <v>289</v>
      </c>
      <c r="AO8" s="4" t="s">
        <v>392</v>
      </c>
      <c r="AP8" s="4" t="s">
        <v>274</v>
      </c>
      <c r="AQ8" s="4"/>
      <c r="AR8" s="4">
        <f>COUNTA(AT8:BC8)</f>
        <v>10</v>
      </c>
      <c r="AS8" s="4" t="s">
        <v>275</v>
      </c>
      <c r="AT8" s="4" t="str">
        <f t="shared" si="0"/>
        <v>SSA_SOC_RASTER_E_BEGIN_TITO_SAQ_NOM_LFM_0600_MEMSS0_RASTER_MMM_BP1</v>
      </c>
      <c r="AU8" s="4" t="str">
        <f>$D10</f>
        <v>SSA_SOC_HRY_E_BEGIN_TITO_SAQ_NOM_LFM_0600_MEMSS1_BHRY_MMM_BP2</v>
      </c>
      <c r="AV8" t="str">
        <f>$D10</f>
        <v>SSA_SOC_HRY_E_BEGIN_TITO_SAQ_NOM_LFM_0600_MEMSS1_BHRY_MMM_BP2</v>
      </c>
      <c r="AW8" t="str">
        <f>$D10</f>
        <v>SSA_SOC_HRY_E_BEGIN_TITO_SAQ_NOM_LFM_0600_MEMSS1_BHRY_MMM_BP2</v>
      </c>
      <c r="AX8" t="str">
        <f>$D10</f>
        <v>SSA_SOC_HRY_E_BEGIN_TITO_SAQ_NOM_LFM_0600_MEMSS1_BHRY_MMM_BP2</v>
      </c>
      <c r="AY8" t="str">
        <f t="shared" si="1"/>
        <v>SSA_SOC_RASTER_E_BEGIN_TITO_SAQ_NOM_LFM_0600_MEMSS0_RASTER_MMM_BP1</v>
      </c>
      <c r="AZ8" t="str">
        <f t="shared" si="1"/>
        <v>SSA_SOC_RASTER_E_BEGIN_TITO_SAQ_NOM_LFM_0600_MEMSS0_RASTER_MMM_BP1</v>
      </c>
      <c r="BA8" t="str">
        <f t="shared" si="1"/>
        <v>SSA_SOC_RASTER_E_BEGIN_TITO_SAQ_NOM_LFM_0600_MEMSS0_RASTER_MMM_BP1</v>
      </c>
      <c r="BB8" t="str">
        <f t="shared" si="1"/>
        <v>SSA_SOC_RASTER_E_BEGIN_TITO_SAQ_NOM_LFM_0600_MEMSS0_RASTER_MMM_BP1</v>
      </c>
      <c r="BC8" t="str">
        <f t="shared" si="1"/>
        <v>SSA_SOC_RASTER_E_BEGIN_TITO_SAQ_NOM_LFM_0600_MEMSS0_RASTER_MMM_BP1</v>
      </c>
    </row>
    <row r="9" spans="1:55" x14ac:dyDescent="0.25">
      <c r="A9" s="28" t="s">
        <v>58</v>
      </c>
      <c r="B9" s="28" t="s">
        <v>12</v>
      </c>
      <c r="C9" s="28" t="str">
        <f>VLOOKUP(B9,templateLookup!A:B,2,0)</f>
        <v>MbistRasterTC</v>
      </c>
      <c r="D9" t="str">
        <f t="shared" si="2"/>
        <v>SSA_SOC_RASTER_E_BEGIN_TITO_SAQ_NOM_LFM_0600_MEMSS0_RASTER_MMM_BP1</v>
      </c>
      <c r="E9" t="s">
        <v>50</v>
      </c>
      <c r="F9" t="s">
        <v>73</v>
      </c>
      <c r="G9" t="s">
        <v>219</v>
      </c>
      <c r="H9" t="s">
        <v>136</v>
      </c>
      <c r="I9" t="s">
        <v>137</v>
      </c>
      <c r="J9" t="s">
        <v>590</v>
      </c>
      <c r="K9" t="s">
        <v>138</v>
      </c>
      <c r="L9" t="s">
        <v>139</v>
      </c>
      <c r="M9" t="str">
        <f t="shared" si="3"/>
        <v>0600</v>
      </c>
      <c r="N9" t="s">
        <v>596</v>
      </c>
      <c r="O9" t="s">
        <v>141</v>
      </c>
      <c r="P9" t="s">
        <v>592</v>
      </c>
      <c r="Q9" t="s">
        <v>283</v>
      </c>
      <c r="R9">
        <v>61</v>
      </c>
      <c r="S9">
        <v>50</v>
      </c>
      <c r="T9">
        <v>2</v>
      </c>
      <c r="U9">
        <v>1</v>
      </c>
      <c r="V9" t="b">
        <v>0</v>
      </c>
      <c r="W9" t="s">
        <v>289</v>
      </c>
      <c r="AR9">
        <f t="shared" ref="AR9:AR99" si="4">COUNTA(AT9:BC9)</f>
        <v>6</v>
      </c>
      <c r="AS9">
        <v>1</v>
      </c>
      <c r="AT9" t="str">
        <f t="shared" si="0"/>
        <v>SSA_SOC_HRY_E_BEGIN_TITO_SAQ_NOM_LFM_0600_MEMSS1_BHRY_MMM_BP2</v>
      </c>
      <c r="AU9" t="str">
        <f t="shared" ref="AU9:AX10" si="5">$D10</f>
        <v>SSA_SOC_HRY_E_BEGIN_TITO_SAQ_NOM_LFM_0600_MEMSS1_BHRY_MMM_BP2</v>
      </c>
      <c r="AV9" t="str">
        <f t="shared" si="5"/>
        <v>SSA_SOC_HRY_E_BEGIN_TITO_SAQ_NOM_LFM_0600_MEMSS1_BHRY_MMM_BP2</v>
      </c>
      <c r="AW9" t="str">
        <f t="shared" si="5"/>
        <v>SSA_SOC_HRY_E_BEGIN_TITO_SAQ_NOM_LFM_0600_MEMSS1_BHRY_MMM_BP2</v>
      </c>
      <c r="AX9" t="str">
        <f t="shared" si="5"/>
        <v>SSA_SOC_HRY_E_BEGIN_TITO_SAQ_NOM_LFM_0600_MEMSS1_BHRY_MMM_BP2</v>
      </c>
      <c r="AY9" t="str">
        <f t="shared" si="1"/>
        <v>SSA_SOC_HRY_E_BEGIN_TITO_SAQ_NOM_LFM_0600_MEMSS1_BHRY_MMM_BP2</v>
      </c>
    </row>
    <row r="10" spans="1:55" x14ac:dyDescent="0.25">
      <c r="A10" s="28" t="s">
        <v>58</v>
      </c>
      <c r="B10" s="28" t="s">
        <v>10</v>
      </c>
      <c r="C10" s="28" t="str">
        <f>VLOOKUP(B10,templateLookup!A:B,2,0)</f>
        <v>PrimeMbistVminSearchTestMethod</v>
      </c>
      <c r="D10" t="str">
        <f t="shared" si="2"/>
        <v>SSA_SOC_HRY_E_BEGIN_TITO_SAQ_NOM_LFM_0600_MEMSS1_BHRY_MMM_BP2</v>
      </c>
      <c r="E10" t="s">
        <v>50</v>
      </c>
      <c r="F10" t="s">
        <v>73</v>
      </c>
      <c r="G10" t="s">
        <v>135</v>
      </c>
      <c r="H10" t="s">
        <v>136</v>
      </c>
      <c r="I10" t="s">
        <v>137</v>
      </c>
      <c r="J10" t="s">
        <v>590</v>
      </c>
      <c r="K10" t="s">
        <v>138</v>
      </c>
      <c r="L10" t="s">
        <v>139</v>
      </c>
      <c r="M10" t="str">
        <f t="shared" si="3"/>
        <v>0600</v>
      </c>
      <c r="N10" t="s">
        <v>597</v>
      </c>
      <c r="O10" t="s">
        <v>141</v>
      </c>
      <c r="P10" t="s">
        <v>592</v>
      </c>
      <c r="Q10" t="s">
        <v>598</v>
      </c>
      <c r="R10">
        <v>61</v>
      </c>
      <c r="S10">
        <v>50</v>
      </c>
      <c r="T10">
        <v>3</v>
      </c>
      <c r="U10">
        <v>-1</v>
      </c>
      <c r="V10" t="b">
        <v>0</v>
      </c>
      <c r="W10" t="s">
        <v>289</v>
      </c>
      <c r="AO10" t="s">
        <v>135</v>
      </c>
      <c r="AP10" t="s">
        <v>274</v>
      </c>
      <c r="AR10">
        <f>COUNTA(AT10:BC10)</f>
        <v>10</v>
      </c>
      <c r="AS10" t="s">
        <v>275</v>
      </c>
      <c r="AT10" t="str">
        <f t="shared" si="0"/>
        <v>SSA_SOC_HRY_E_BEGIN_TITO_SAQ_NOM_LFM_0600_MEMSS1_BISR_MMM_BP2</v>
      </c>
      <c r="AU10" t="str">
        <f>$D13</f>
        <v>LSA_SOC_HRY_E_BEGIN_TITO_SAQ_NOM_LFM_0600_MEMSS0_BHRY_MMM_BP1</v>
      </c>
      <c r="AV10" t="str">
        <f t="shared" si="5"/>
        <v>SSA_SOC_HRY_E_BEGIN_TITO_SAQ_NOM_LFM_0600_MEMSS1_BISR_MMM_BP2</v>
      </c>
      <c r="AW10" t="str">
        <f t="shared" si="5"/>
        <v>SSA_SOC_HRY_E_BEGIN_TITO_SAQ_NOM_LFM_0600_MEMSS1_BISR_MMM_BP2</v>
      </c>
      <c r="AX10" t="str">
        <f t="shared" si="5"/>
        <v>SSA_SOC_HRY_E_BEGIN_TITO_SAQ_NOM_LFM_0600_MEMSS1_BISR_MMM_BP2</v>
      </c>
      <c r="AY10" t="str">
        <f t="shared" ref="AY10:AY12" si="6">$D11</f>
        <v>SSA_SOC_HRY_E_BEGIN_TITO_SAQ_NOM_LFM_0600_MEMSS1_BISR_MMM_BP2</v>
      </c>
      <c r="AZ10" t="str">
        <f t="shared" ref="AZ10:AZ11" si="7">$D11</f>
        <v>SSA_SOC_HRY_E_BEGIN_TITO_SAQ_NOM_LFM_0600_MEMSS1_BISR_MMM_BP2</v>
      </c>
      <c r="BA10" t="str">
        <f t="shared" ref="BA10:BA11" si="8">$D11</f>
        <v>SSA_SOC_HRY_E_BEGIN_TITO_SAQ_NOM_LFM_0600_MEMSS1_BISR_MMM_BP2</v>
      </c>
      <c r="BB10" t="str">
        <f t="shared" ref="BB10:BB11" si="9">$D11</f>
        <v>SSA_SOC_HRY_E_BEGIN_TITO_SAQ_NOM_LFM_0600_MEMSS1_BISR_MMM_BP2</v>
      </c>
      <c r="BC10" t="str">
        <f t="shared" ref="BC10:BC11" si="10">$D11</f>
        <v>SSA_SOC_HRY_E_BEGIN_TITO_SAQ_NOM_LFM_0600_MEMSS1_BISR_MMM_BP2</v>
      </c>
    </row>
    <row r="11" spans="1:55" x14ac:dyDescent="0.25">
      <c r="A11" s="28" t="s">
        <v>58</v>
      </c>
      <c r="B11" s="28" t="s">
        <v>10</v>
      </c>
      <c r="C11" s="28" t="str">
        <f>VLOOKUP(B11,templateLookup!A:B,2,0)</f>
        <v>PrimeMbistVminSearchTestMethod</v>
      </c>
      <c r="D11" t="str">
        <f t="shared" si="2"/>
        <v>SSA_SOC_HRY_E_BEGIN_TITO_SAQ_NOM_LFM_0600_MEMSS1_BISR_MMM_BP2</v>
      </c>
      <c r="E11" t="s">
        <v>50</v>
      </c>
      <c r="F11" t="s">
        <v>73</v>
      </c>
      <c r="G11" t="s">
        <v>135</v>
      </c>
      <c r="H11" t="s">
        <v>136</v>
      </c>
      <c r="I11" t="s">
        <v>137</v>
      </c>
      <c r="J11" t="s">
        <v>590</v>
      </c>
      <c r="K11" t="s">
        <v>138</v>
      </c>
      <c r="L11" t="s">
        <v>139</v>
      </c>
      <c r="M11" t="str">
        <f t="shared" si="3"/>
        <v>0600</v>
      </c>
      <c r="N11" t="s">
        <v>599</v>
      </c>
      <c r="O11" t="s">
        <v>141</v>
      </c>
      <c r="P11" t="s">
        <v>592</v>
      </c>
      <c r="Q11" t="s">
        <v>600</v>
      </c>
      <c r="R11">
        <v>61</v>
      </c>
      <c r="S11">
        <v>50</v>
      </c>
      <c r="T11">
        <v>4</v>
      </c>
      <c r="U11">
        <v>-1</v>
      </c>
      <c r="V11" s="4" t="b">
        <v>0</v>
      </c>
      <c r="W11" t="s">
        <v>289</v>
      </c>
      <c r="AO11" s="4" t="s">
        <v>392</v>
      </c>
      <c r="AP11" s="4" t="s">
        <v>274</v>
      </c>
      <c r="AQ11" s="4"/>
      <c r="AR11" s="4">
        <f>COUNTA(AT11:BC11)</f>
        <v>10</v>
      </c>
      <c r="AS11" s="4" t="s">
        <v>275</v>
      </c>
      <c r="AT11" s="4" t="str">
        <f t="shared" si="0"/>
        <v>SSA_SOC_RASTER_E_BEGIN_TITO_SAQ_NOM_LFM_0600_MEMSS1_RASTER_MMM_BP2</v>
      </c>
      <c r="AU11" s="4" t="str">
        <f>$D13</f>
        <v>LSA_SOC_HRY_E_BEGIN_TITO_SAQ_NOM_LFM_0600_MEMSS0_BHRY_MMM_BP1</v>
      </c>
      <c r="AV11" t="str">
        <f>$D13</f>
        <v>LSA_SOC_HRY_E_BEGIN_TITO_SAQ_NOM_LFM_0600_MEMSS0_BHRY_MMM_BP1</v>
      </c>
      <c r="AW11" t="str">
        <f>$D13</f>
        <v>LSA_SOC_HRY_E_BEGIN_TITO_SAQ_NOM_LFM_0600_MEMSS0_BHRY_MMM_BP1</v>
      </c>
      <c r="AX11" t="str">
        <f>$D13</f>
        <v>LSA_SOC_HRY_E_BEGIN_TITO_SAQ_NOM_LFM_0600_MEMSS0_BHRY_MMM_BP1</v>
      </c>
      <c r="AY11" t="str">
        <f t="shared" si="6"/>
        <v>SSA_SOC_RASTER_E_BEGIN_TITO_SAQ_NOM_LFM_0600_MEMSS1_RASTER_MMM_BP2</v>
      </c>
      <c r="AZ11" t="str">
        <f t="shared" si="7"/>
        <v>SSA_SOC_RASTER_E_BEGIN_TITO_SAQ_NOM_LFM_0600_MEMSS1_RASTER_MMM_BP2</v>
      </c>
      <c r="BA11" t="str">
        <f t="shared" si="8"/>
        <v>SSA_SOC_RASTER_E_BEGIN_TITO_SAQ_NOM_LFM_0600_MEMSS1_RASTER_MMM_BP2</v>
      </c>
      <c r="BB11" t="str">
        <f t="shared" si="9"/>
        <v>SSA_SOC_RASTER_E_BEGIN_TITO_SAQ_NOM_LFM_0600_MEMSS1_RASTER_MMM_BP2</v>
      </c>
      <c r="BC11" t="str">
        <f t="shared" si="10"/>
        <v>SSA_SOC_RASTER_E_BEGIN_TITO_SAQ_NOM_LFM_0600_MEMSS1_RASTER_MMM_BP2</v>
      </c>
    </row>
    <row r="12" spans="1:55" x14ac:dyDescent="0.25">
      <c r="A12" s="28" t="s">
        <v>58</v>
      </c>
      <c r="B12" s="28" t="s">
        <v>12</v>
      </c>
      <c r="C12" s="28" t="str">
        <f>VLOOKUP(B12,templateLookup!A:B,2,0)</f>
        <v>MbistRasterTC</v>
      </c>
      <c r="D12" t="str">
        <f t="shared" si="2"/>
        <v>SSA_SOC_RASTER_E_BEGIN_TITO_SAQ_NOM_LFM_0600_MEMSS1_RASTER_MMM_BP2</v>
      </c>
      <c r="E12" t="s">
        <v>50</v>
      </c>
      <c r="F12" t="s">
        <v>73</v>
      </c>
      <c r="G12" t="s">
        <v>219</v>
      </c>
      <c r="H12" t="s">
        <v>136</v>
      </c>
      <c r="I12" t="s">
        <v>137</v>
      </c>
      <c r="J12" t="s">
        <v>590</v>
      </c>
      <c r="K12" t="s">
        <v>138</v>
      </c>
      <c r="L12" t="s">
        <v>139</v>
      </c>
      <c r="M12" t="str">
        <f t="shared" si="3"/>
        <v>0600</v>
      </c>
      <c r="N12" t="s">
        <v>601</v>
      </c>
      <c r="O12" t="s">
        <v>141</v>
      </c>
      <c r="P12" t="s">
        <v>592</v>
      </c>
      <c r="Q12" t="s">
        <v>283</v>
      </c>
      <c r="R12">
        <v>61</v>
      </c>
      <c r="S12">
        <v>50</v>
      </c>
      <c r="T12">
        <v>5</v>
      </c>
      <c r="U12">
        <v>1</v>
      </c>
      <c r="V12" t="b">
        <v>0</v>
      </c>
      <c r="W12" t="s">
        <v>289</v>
      </c>
      <c r="AR12">
        <f t="shared" ref="AR12" si="11">COUNTA(AT12:BC12)</f>
        <v>6</v>
      </c>
      <c r="AS12">
        <v>1</v>
      </c>
      <c r="AT12" t="str">
        <f t="shared" si="0"/>
        <v>LSA_SOC_HRY_E_BEGIN_TITO_SAQ_NOM_LFM_0600_MEMSS0_BHRY_MMM_BP1</v>
      </c>
      <c r="AU12" t="str">
        <f t="shared" ref="AU12" si="12">$D13</f>
        <v>LSA_SOC_HRY_E_BEGIN_TITO_SAQ_NOM_LFM_0600_MEMSS0_BHRY_MMM_BP1</v>
      </c>
      <c r="AV12" t="str">
        <f t="shared" ref="AV12" si="13">$D13</f>
        <v>LSA_SOC_HRY_E_BEGIN_TITO_SAQ_NOM_LFM_0600_MEMSS0_BHRY_MMM_BP1</v>
      </c>
      <c r="AW12" t="str">
        <f t="shared" ref="AW12" si="14">$D13</f>
        <v>LSA_SOC_HRY_E_BEGIN_TITO_SAQ_NOM_LFM_0600_MEMSS0_BHRY_MMM_BP1</v>
      </c>
      <c r="AX12" t="str">
        <f t="shared" ref="AX12" si="15">$D13</f>
        <v>LSA_SOC_HRY_E_BEGIN_TITO_SAQ_NOM_LFM_0600_MEMSS0_BHRY_MMM_BP1</v>
      </c>
      <c r="AY12" t="str">
        <f t="shared" si="6"/>
        <v>LSA_SOC_HRY_E_BEGIN_TITO_SAQ_NOM_LFM_0600_MEMSS0_BHRY_MMM_BP1</v>
      </c>
    </row>
    <row r="13" spans="1:55" x14ac:dyDescent="0.25">
      <c r="A13" s="28" t="s">
        <v>58</v>
      </c>
      <c r="B13" s="28" t="s">
        <v>10</v>
      </c>
      <c r="C13" s="28" t="str">
        <f>VLOOKUP(B13,templateLookup!A:B,2,0)</f>
        <v>PrimeMbistVminSearchTestMethod</v>
      </c>
      <c r="D13" t="str">
        <f t="shared" si="2"/>
        <v>LSA_SOC_HRY_E_BEGIN_TITO_SAQ_NOM_LFM_0600_MEMSS0_BHRY_MMM_BP1</v>
      </c>
      <c r="E13" t="s">
        <v>51</v>
      </c>
      <c r="F13" t="s">
        <v>73</v>
      </c>
      <c r="G13" t="s">
        <v>135</v>
      </c>
      <c r="H13" t="s">
        <v>136</v>
      </c>
      <c r="I13" t="s">
        <v>137</v>
      </c>
      <c r="J13" t="s">
        <v>590</v>
      </c>
      <c r="K13" t="s">
        <v>138</v>
      </c>
      <c r="L13" t="s">
        <v>139</v>
      </c>
      <c r="M13" t="str">
        <f t="shared" si="3"/>
        <v>0600</v>
      </c>
      <c r="N13" t="s">
        <v>591</v>
      </c>
      <c r="O13" t="s">
        <v>141</v>
      </c>
      <c r="P13" t="s">
        <v>592</v>
      </c>
      <c r="Q13" t="s">
        <v>602</v>
      </c>
      <c r="R13">
        <v>21</v>
      </c>
      <c r="S13">
        <v>50</v>
      </c>
      <c r="T13">
        <v>6</v>
      </c>
      <c r="U13">
        <v>-1</v>
      </c>
      <c r="V13" t="b">
        <v>0</v>
      </c>
      <c r="W13" t="s">
        <v>289</v>
      </c>
      <c r="AO13" t="s">
        <v>135</v>
      </c>
      <c r="AP13" t="s">
        <v>274</v>
      </c>
      <c r="AR13">
        <f>COUNTA(AT13:BC13)</f>
        <v>10</v>
      </c>
      <c r="AS13" t="s">
        <v>275</v>
      </c>
      <c r="AT13" t="str">
        <f t="shared" si="0"/>
        <v>LSA_SOC_HRY_E_BEGIN_TITO_SAQ_NOM_LFM_0600_MEMSS0_BISR_MMM_BP1</v>
      </c>
      <c r="AU13" t="str">
        <f>$D16</f>
        <v>LSA_SOC_HRY_E_BEGIN_TITO_SAQ_NOM_LFM_0600_MEMSS1_BHRY_MMM_BP2</v>
      </c>
      <c r="AV13" t="str">
        <f t="shared" ref="AV13" si="16">$D14</f>
        <v>LSA_SOC_HRY_E_BEGIN_TITO_SAQ_NOM_LFM_0600_MEMSS0_BISR_MMM_BP1</v>
      </c>
      <c r="AW13" t="str">
        <f t="shared" ref="AW13" si="17">$D14</f>
        <v>LSA_SOC_HRY_E_BEGIN_TITO_SAQ_NOM_LFM_0600_MEMSS0_BISR_MMM_BP1</v>
      </c>
      <c r="AX13" t="str">
        <f t="shared" ref="AX13" si="18">$D14</f>
        <v>LSA_SOC_HRY_E_BEGIN_TITO_SAQ_NOM_LFM_0600_MEMSS0_BISR_MMM_BP1</v>
      </c>
      <c r="AY13" t="str">
        <f t="shared" ref="AY13:AY23" si="19">$D14</f>
        <v>LSA_SOC_HRY_E_BEGIN_TITO_SAQ_NOM_LFM_0600_MEMSS0_BISR_MMM_BP1</v>
      </c>
      <c r="AZ13" t="str">
        <f t="shared" ref="AZ13:AZ14" si="20">$D14</f>
        <v>LSA_SOC_HRY_E_BEGIN_TITO_SAQ_NOM_LFM_0600_MEMSS0_BISR_MMM_BP1</v>
      </c>
      <c r="BA13" t="str">
        <f t="shared" ref="BA13:BA14" si="21">$D14</f>
        <v>LSA_SOC_HRY_E_BEGIN_TITO_SAQ_NOM_LFM_0600_MEMSS0_BISR_MMM_BP1</v>
      </c>
      <c r="BB13" t="str">
        <f t="shared" ref="BB13:BB14" si="22">$D14</f>
        <v>LSA_SOC_HRY_E_BEGIN_TITO_SAQ_NOM_LFM_0600_MEMSS0_BISR_MMM_BP1</v>
      </c>
      <c r="BC13" t="str">
        <f t="shared" ref="BC13:BC14" si="23">$D14</f>
        <v>LSA_SOC_HRY_E_BEGIN_TITO_SAQ_NOM_LFM_0600_MEMSS0_BISR_MMM_BP1</v>
      </c>
    </row>
    <row r="14" spans="1:55" x14ac:dyDescent="0.25">
      <c r="A14" s="28" t="s">
        <v>58</v>
      </c>
      <c r="B14" s="28" t="s">
        <v>10</v>
      </c>
      <c r="C14" s="28" t="str">
        <f>VLOOKUP(B14,templateLookup!A:B,2,0)</f>
        <v>PrimeMbistVminSearchTestMethod</v>
      </c>
      <c r="D14" t="str">
        <f t="shared" si="2"/>
        <v>LSA_SOC_HRY_E_BEGIN_TITO_SAQ_NOM_LFM_0600_MEMSS0_BISR_MMM_BP1</v>
      </c>
      <c r="E14" t="s">
        <v>51</v>
      </c>
      <c r="F14" t="s">
        <v>73</v>
      </c>
      <c r="G14" t="s">
        <v>135</v>
      </c>
      <c r="H14" t="s">
        <v>136</v>
      </c>
      <c r="I14" t="s">
        <v>137</v>
      </c>
      <c r="J14" t="s">
        <v>590</v>
      </c>
      <c r="K14" t="s">
        <v>138</v>
      </c>
      <c r="L14" t="s">
        <v>139</v>
      </c>
      <c r="M14" t="str">
        <f t="shared" si="3"/>
        <v>0600</v>
      </c>
      <c r="N14" t="s">
        <v>594</v>
      </c>
      <c r="O14" t="s">
        <v>141</v>
      </c>
      <c r="P14" t="s">
        <v>592</v>
      </c>
      <c r="Q14" t="s">
        <v>603</v>
      </c>
      <c r="R14">
        <v>21</v>
      </c>
      <c r="S14">
        <v>50</v>
      </c>
      <c r="T14">
        <v>7</v>
      </c>
      <c r="U14">
        <v>-1</v>
      </c>
      <c r="V14" s="4" t="b">
        <v>0</v>
      </c>
      <c r="W14" t="s">
        <v>289</v>
      </c>
      <c r="AO14" s="4" t="s">
        <v>392</v>
      </c>
      <c r="AP14" s="4" t="s">
        <v>274</v>
      </c>
      <c r="AQ14" s="4"/>
      <c r="AR14" s="4">
        <f>COUNTA(AT14:BC14)</f>
        <v>10</v>
      </c>
      <c r="AS14" s="4" t="s">
        <v>275</v>
      </c>
      <c r="AT14" s="4" t="str">
        <f t="shared" si="0"/>
        <v>LSA_SOC_RASTER_E_BEGIN_TITO_SAQ_NOM_LFM_0600_MEMSS0_RASTER_MMM_BP1</v>
      </c>
      <c r="AU14" s="4" t="str">
        <f>$D16</f>
        <v>LSA_SOC_HRY_E_BEGIN_TITO_SAQ_NOM_LFM_0600_MEMSS1_BHRY_MMM_BP2</v>
      </c>
      <c r="AV14" t="str">
        <f>$D16</f>
        <v>LSA_SOC_HRY_E_BEGIN_TITO_SAQ_NOM_LFM_0600_MEMSS1_BHRY_MMM_BP2</v>
      </c>
      <c r="AW14" t="str">
        <f>$D16</f>
        <v>LSA_SOC_HRY_E_BEGIN_TITO_SAQ_NOM_LFM_0600_MEMSS1_BHRY_MMM_BP2</v>
      </c>
      <c r="AX14" t="str">
        <f>$D16</f>
        <v>LSA_SOC_HRY_E_BEGIN_TITO_SAQ_NOM_LFM_0600_MEMSS1_BHRY_MMM_BP2</v>
      </c>
      <c r="AY14" t="str">
        <f t="shared" si="19"/>
        <v>LSA_SOC_RASTER_E_BEGIN_TITO_SAQ_NOM_LFM_0600_MEMSS0_RASTER_MMM_BP1</v>
      </c>
      <c r="AZ14" t="str">
        <f t="shared" si="20"/>
        <v>LSA_SOC_RASTER_E_BEGIN_TITO_SAQ_NOM_LFM_0600_MEMSS0_RASTER_MMM_BP1</v>
      </c>
      <c r="BA14" t="str">
        <f t="shared" si="21"/>
        <v>LSA_SOC_RASTER_E_BEGIN_TITO_SAQ_NOM_LFM_0600_MEMSS0_RASTER_MMM_BP1</v>
      </c>
      <c r="BB14" t="str">
        <f t="shared" si="22"/>
        <v>LSA_SOC_RASTER_E_BEGIN_TITO_SAQ_NOM_LFM_0600_MEMSS0_RASTER_MMM_BP1</v>
      </c>
      <c r="BC14" t="str">
        <f t="shared" si="23"/>
        <v>LSA_SOC_RASTER_E_BEGIN_TITO_SAQ_NOM_LFM_0600_MEMSS0_RASTER_MMM_BP1</v>
      </c>
    </row>
    <row r="15" spans="1:55" x14ac:dyDescent="0.25">
      <c r="A15" s="28" t="s">
        <v>58</v>
      </c>
      <c r="B15" s="28" t="s">
        <v>12</v>
      </c>
      <c r="C15" s="28" t="str">
        <f>VLOOKUP(B15,templateLookup!A:B,2,0)</f>
        <v>MbistRasterTC</v>
      </c>
      <c r="D15" t="str">
        <f t="shared" si="2"/>
        <v>LSA_SOC_RASTER_E_BEGIN_TITO_SAQ_NOM_LFM_0600_MEMSS0_RASTER_MMM_BP1</v>
      </c>
      <c r="E15" t="s">
        <v>51</v>
      </c>
      <c r="F15" t="s">
        <v>73</v>
      </c>
      <c r="G15" t="s">
        <v>219</v>
      </c>
      <c r="H15" t="s">
        <v>136</v>
      </c>
      <c r="I15" t="s">
        <v>137</v>
      </c>
      <c r="J15" t="s">
        <v>590</v>
      </c>
      <c r="K15" t="s">
        <v>138</v>
      </c>
      <c r="L15" t="s">
        <v>139</v>
      </c>
      <c r="M15" t="str">
        <f t="shared" si="3"/>
        <v>0600</v>
      </c>
      <c r="N15" t="s">
        <v>596</v>
      </c>
      <c r="O15" t="s">
        <v>141</v>
      </c>
      <c r="P15" t="s">
        <v>592</v>
      </c>
      <c r="Q15" t="s">
        <v>283</v>
      </c>
      <c r="R15">
        <v>21</v>
      </c>
      <c r="S15">
        <v>50</v>
      </c>
      <c r="T15">
        <v>8</v>
      </c>
      <c r="U15">
        <v>1</v>
      </c>
      <c r="V15" t="b">
        <v>0</v>
      </c>
      <c r="W15" t="s">
        <v>289</v>
      </c>
      <c r="AR15">
        <f t="shared" ref="AR15" si="24">COUNTA(AT15:BC15)</f>
        <v>6</v>
      </c>
      <c r="AS15">
        <v>1</v>
      </c>
      <c r="AT15" t="str">
        <f t="shared" si="0"/>
        <v>LSA_SOC_HRY_E_BEGIN_TITO_SAQ_NOM_LFM_0600_MEMSS1_BHRY_MMM_BP2</v>
      </c>
      <c r="AU15" t="str">
        <f t="shared" ref="AU15" si="25">$D16</f>
        <v>LSA_SOC_HRY_E_BEGIN_TITO_SAQ_NOM_LFM_0600_MEMSS1_BHRY_MMM_BP2</v>
      </c>
      <c r="AV15" t="str">
        <f t="shared" ref="AV15:AV16" si="26">$D16</f>
        <v>LSA_SOC_HRY_E_BEGIN_TITO_SAQ_NOM_LFM_0600_MEMSS1_BHRY_MMM_BP2</v>
      </c>
      <c r="AW15" t="str">
        <f t="shared" ref="AW15:AW16" si="27">$D16</f>
        <v>LSA_SOC_HRY_E_BEGIN_TITO_SAQ_NOM_LFM_0600_MEMSS1_BHRY_MMM_BP2</v>
      </c>
      <c r="AX15" t="str">
        <f t="shared" ref="AX15:AX16" si="28">$D16</f>
        <v>LSA_SOC_HRY_E_BEGIN_TITO_SAQ_NOM_LFM_0600_MEMSS1_BHRY_MMM_BP2</v>
      </c>
      <c r="AY15" t="str">
        <f t="shared" si="19"/>
        <v>LSA_SOC_HRY_E_BEGIN_TITO_SAQ_NOM_LFM_0600_MEMSS1_BHRY_MMM_BP2</v>
      </c>
    </row>
    <row r="16" spans="1:55" x14ac:dyDescent="0.25">
      <c r="A16" s="28" t="s">
        <v>58</v>
      </c>
      <c r="B16" s="28" t="s">
        <v>10</v>
      </c>
      <c r="C16" s="28" t="str">
        <f>VLOOKUP(B16,templateLookup!A:B,2,0)</f>
        <v>PrimeMbistVminSearchTestMethod</v>
      </c>
      <c r="D16" t="str">
        <f t="shared" si="2"/>
        <v>LSA_SOC_HRY_E_BEGIN_TITO_SAQ_NOM_LFM_0600_MEMSS1_BHRY_MMM_BP2</v>
      </c>
      <c r="E16" t="s">
        <v>51</v>
      </c>
      <c r="F16" t="s">
        <v>73</v>
      </c>
      <c r="G16" t="s">
        <v>135</v>
      </c>
      <c r="H16" t="s">
        <v>136</v>
      </c>
      <c r="I16" t="s">
        <v>137</v>
      </c>
      <c r="J16" t="s">
        <v>590</v>
      </c>
      <c r="K16" t="s">
        <v>138</v>
      </c>
      <c r="L16" t="s">
        <v>139</v>
      </c>
      <c r="M16" t="str">
        <f t="shared" si="3"/>
        <v>0600</v>
      </c>
      <c r="N16" t="s">
        <v>597</v>
      </c>
      <c r="O16" t="s">
        <v>141</v>
      </c>
      <c r="P16" t="s">
        <v>592</v>
      </c>
      <c r="Q16" t="s">
        <v>604</v>
      </c>
      <c r="R16">
        <v>21</v>
      </c>
      <c r="S16">
        <v>50</v>
      </c>
      <c r="T16">
        <v>9</v>
      </c>
      <c r="U16">
        <v>-1</v>
      </c>
      <c r="V16" t="b">
        <v>0</v>
      </c>
      <c r="W16" t="s">
        <v>289</v>
      </c>
      <c r="AO16" t="s">
        <v>135</v>
      </c>
      <c r="AP16" t="s">
        <v>274</v>
      </c>
      <c r="AR16">
        <f>COUNTA(AT16:BC16)</f>
        <v>10</v>
      </c>
      <c r="AS16" t="s">
        <v>275</v>
      </c>
      <c r="AT16" t="str">
        <f t="shared" si="0"/>
        <v>LSA_SOC_HRY_E_BEGIN_TITO_SAQ_NOM_LFM_0600_MEMSS1_BISR_MMM_BP2</v>
      </c>
      <c r="AU16" t="str">
        <f>$D19</f>
        <v>LSA_SOC_HRY_E_BEGIN_TITO_SAQ_NOM_LFM_0600_MEMSS2_BHRY_MMM_BP3</v>
      </c>
      <c r="AV16" t="str">
        <f t="shared" si="26"/>
        <v>LSA_SOC_HRY_E_BEGIN_TITO_SAQ_NOM_LFM_0600_MEMSS1_BISR_MMM_BP2</v>
      </c>
      <c r="AW16" t="str">
        <f t="shared" si="27"/>
        <v>LSA_SOC_HRY_E_BEGIN_TITO_SAQ_NOM_LFM_0600_MEMSS1_BISR_MMM_BP2</v>
      </c>
      <c r="AX16" t="str">
        <f t="shared" si="28"/>
        <v>LSA_SOC_HRY_E_BEGIN_TITO_SAQ_NOM_LFM_0600_MEMSS1_BISR_MMM_BP2</v>
      </c>
      <c r="AY16" t="str">
        <f t="shared" si="19"/>
        <v>LSA_SOC_HRY_E_BEGIN_TITO_SAQ_NOM_LFM_0600_MEMSS1_BISR_MMM_BP2</v>
      </c>
      <c r="AZ16" t="str">
        <f t="shared" ref="AZ16:AZ17" si="29">$D17</f>
        <v>LSA_SOC_HRY_E_BEGIN_TITO_SAQ_NOM_LFM_0600_MEMSS1_BISR_MMM_BP2</v>
      </c>
      <c r="BA16" t="str">
        <f t="shared" ref="BA16:BA17" si="30">$D17</f>
        <v>LSA_SOC_HRY_E_BEGIN_TITO_SAQ_NOM_LFM_0600_MEMSS1_BISR_MMM_BP2</v>
      </c>
      <c r="BB16" t="str">
        <f t="shared" ref="BB16:BB17" si="31">$D17</f>
        <v>LSA_SOC_HRY_E_BEGIN_TITO_SAQ_NOM_LFM_0600_MEMSS1_BISR_MMM_BP2</v>
      </c>
      <c r="BC16" t="str">
        <f t="shared" ref="BC16:BC17" si="32">$D17</f>
        <v>LSA_SOC_HRY_E_BEGIN_TITO_SAQ_NOM_LFM_0600_MEMSS1_BISR_MMM_BP2</v>
      </c>
    </row>
    <row r="17" spans="1:55" x14ac:dyDescent="0.25">
      <c r="A17" s="28" t="s">
        <v>58</v>
      </c>
      <c r="B17" s="28" t="s">
        <v>10</v>
      </c>
      <c r="C17" s="28" t="str">
        <f>VLOOKUP(B17,templateLookup!A:B,2,0)</f>
        <v>PrimeMbistVminSearchTestMethod</v>
      </c>
      <c r="D17" t="str">
        <f t="shared" si="2"/>
        <v>LSA_SOC_HRY_E_BEGIN_TITO_SAQ_NOM_LFM_0600_MEMSS1_BISR_MMM_BP2</v>
      </c>
      <c r="E17" t="s">
        <v>51</v>
      </c>
      <c r="F17" t="s">
        <v>73</v>
      </c>
      <c r="G17" t="s">
        <v>135</v>
      </c>
      <c r="H17" t="s">
        <v>136</v>
      </c>
      <c r="I17" t="s">
        <v>137</v>
      </c>
      <c r="J17" t="s">
        <v>590</v>
      </c>
      <c r="K17" t="s">
        <v>138</v>
      </c>
      <c r="L17" t="s">
        <v>139</v>
      </c>
      <c r="M17" t="str">
        <f t="shared" si="3"/>
        <v>0600</v>
      </c>
      <c r="N17" t="s">
        <v>599</v>
      </c>
      <c r="O17" t="s">
        <v>141</v>
      </c>
      <c r="P17" t="s">
        <v>592</v>
      </c>
      <c r="Q17" t="s">
        <v>605</v>
      </c>
      <c r="R17">
        <v>21</v>
      </c>
      <c r="S17">
        <v>50</v>
      </c>
      <c r="T17">
        <v>10</v>
      </c>
      <c r="U17">
        <v>-1</v>
      </c>
      <c r="V17" s="4" t="b">
        <v>0</v>
      </c>
      <c r="W17" t="s">
        <v>289</v>
      </c>
      <c r="AO17" s="4" t="s">
        <v>392</v>
      </c>
      <c r="AP17" s="4" t="s">
        <v>274</v>
      </c>
      <c r="AQ17" s="4"/>
      <c r="AR17" s="4">
        <f>COUNTA(AT17:BC17)</f>
        <v>10</v>
      </c>
      <c r="AS17" s="4" t="s">
        <v>275</v>
      </c>
      <c r="AT17" s="4" t="str">
        <f t="shared" si="0"/>
        <v>LSA_SOC_RASTER_E_BEGIN_TITO_SAQ_NOM_LFM_0600_MEMSS1_RASTER_MMM_BP2</v>
      </c>
      <c r="AU17" s="4" t="str">
        <f>$D19</f>
        <v>LSA_SOC_HRY_E_BEGIN_TITO_SAQ_NOM_LFM_0600_MEMSS2_BHRY_MMM_BP3</v>
      </c>
      <c r="AV17" t="str">
        <f>$D19</f>
        <v>LSA_SOC_HRY_E_BEGIN_TITO_SAQ_NOM_LFM_0600_MEMSS2_BHRY_MMM_BP3</v>
      </c>
      <c r="AW17" t="str">
        <f>$D19</f>
        <v>LSA_SOC_HRY_E_BEGIN_TITO_SAQ_NOM_LFM_0600_MEMSS2_BHRY_MMM_BP3</v>
      </c>
      <c r="AX17" t="str">
        <f>$D19</f>
        <v>LSA_SOC_HRY_E_BEGIN_TITO_SAQ_NOM_LFM_0600_MEMSS2_BHRY_MMM_BP3</v>
      </c>
      <c r="AY17" t="str">
        <f t="shared" si="19"/>
        <v>LSA_SOC_RASTER_E_BEGIN_TITO_SAQ_NOM_LFM_0600_MEMSS1_RASTER_MMM_BP2</v>
      </c>
      <c r="AZ17" t="str">
        <f t="shared" si="29"/>
        <v>LSA_SOC_RASTER_E_BEGIN_TITO_SAQ_NOM_LFM_0600_MEMSS1_RASTER_MMM_BP2</v>
      </c>
      <c r="BA17" t="str">
        <f t="shared" si="30"/>
        <v>LSA_SOC_RASTER_E_BEGIN_TITO_SAQ_NOM_LFM_0600_MEMSS1_RASTER_MMM_BP2</v>
      </c>
      <c r="BB17" t="str">
        <f t="shared" si="31"/>
        <v>LSA_SOC_RASTER_E_BEGIN_TITO_SAQ_NOM_LFM_0600_MEMSS1_RASTER_MMM_BP2</v>
      </c>
      <c r="BC17" t="str">
        <f t="shared" si="32"/>
        <v>LSA_SOC_RASTER_E_BEGIN_TITO_SAQ_NOM_LFM_0600_MEMSS1_RASTER_MMM_BP2</v>
      </c>
    </row>
    <row r="18" spans="1:55" x14ac:dyDescent="0.25">
      <c r="A18" s="28" t="s">
        <v>58</v>
      </c>
      <c r="B18" s="28" t="s">
        <v>12</v>
      </c>
      <c r="C18" s="28" t="str">
        <f>VLOOKUP(B18,templateLookup!A:B,2,0)</f>
        <v>MbistRasterTC</v>
      </c>
      <c r="D18" t="str">
        <f t="shared" si="2"/>
        <v>LSA_SOC_RASTER_E_BEGIN_TITO_SAQ_NOM_LFM_0600_MEMSS1_RASTER_MMM_BP2</v>
      </c>
      <c r="E18" t="s">
        <v>51</v>
      </c>
      <c r="F18" t="s">
        <v>73</v>
      </c>
      <c r="G18" t="s">
        <v>219</v>
      </c>
      <c r="H18" t="s">
        <v>136</v>
      </c>
      <c r="I18" t="s">
        <v>137</v>
      </c>
      <c r="J18" t="s">
        <v>590</v>
      </c>
      <c r="K18" t="s">
        <v>138</v>
      </c>
      <c r="L18" t="s">
        <v>139</v>
      </c>
      <c r="M18" t="str">
        <f t="shared" si="3"/>
        <v>0600</v>
      </c>
      <c r="N18" t="s">
        <v>601</v>
      </c>
      <c r="O18" t="s">
        <v>141</v>
      </c>
      <c r="P18" t="s">
        <v>592</v>
      </c>
      <c r="Q18" t="s">
        <v>283</v>
      </c>
      <c r="R18">
        <v>21</v>
      </c>
      <c r="S18">
        <v>50</v>
      </c>
      <c r="T18">
        <v>11</v>
      </c>
      <c r="U18">
        <v>1</v>
      </c>
      <c r="V18" t="b">
        <v>0</v>
      </c>
      <c r="W18" t="s">
        <v>289</v>
      </c>
      <c r="AR18">
        <f t="shared" ref="AR18" si="33">COUNTA(AT18:BC18)</f>
        <v>6</v>
      </c>
      <c r="AS18">
        <v>1</v>
      </c>
      <c r="AT18" t="str">
        <f t="shared" si="0"/>
        <v>LSA_SOC_HRY_E_BEGIN_TITO_SAQ_NOM_LFM_0600_MEMSS2_BHRY_MMM_BP3</v>
      </c>
      <c r="AU18" t="str">
        <f t="shared" ref="AU18" si="34">$D19</f>
        <v>LSA_SOC_HRY_E_BEGIN_TITO_SAQ_NOM_LFM_0600_MEMSS2_BHRY_MMM_BP3</v>
      </c>
      <c r="AV18" t="str">
        <f t="shared" ref="AV18:AV19" si="35">$D19</f>
        <v>LSA_SOC_HRY_E_BEGIN_TITO_SAQ_NOM_LFM_0600_MEMSS2_BHRY_MMM_BP3</v>
      </c>
      <c r="AW18" t="str">
        <f t="shared" ref="AW18:AW19" si="36">$D19</f>
        <v>LSA_SOC_HRY_E_BEGIN_TITO_SAQ_NOM_LFM_0600_MEMSS2_BHRY_MMM_BP3</v>
      </c>
      <c r="AX18" t="str">
        <f t="shared" ref="AX18:AX19" si="37">$D19</f>
        <v>LSA_SOC_HRY_E_BEGIN_TITO_SAQ_NOM_LFM_0600_MEMSS2_BHRY_MMM_BP3</v>
      </c>
      <c r="AY18" t="str">
        <f t="shared" si="19"/>
        <v>LSA_SOC_HRY_E_BEGIN_TITO_SAQ_NOM_LFM_0600_MEMSS2_BHRY_MMM_BP3</v>
      </c>
    </row>
    <row r="19" spans="1:55" x14ac:dyDescent="0.25">
      <c r="A19" s="28" t="s">
        <v>58</v>
      </c>
      <c r="B19" s="28" t="s">
        <v>10</v>
      </c>
      <c r="C19" s="28" t="str">
        <f>VLOOKUP(B19,templateLookup!A:B,2,0)</f>
        <v>PrimeMbistVminSearchTestMethod</v>
      </c>
      <c r="D19" t="str">
        <f t="shared" si="2"/>
        <v>LSA_SOC_HRY_E_BEGIN_TITO_SAQ_NOM_LFM_0600_MEMSS2_BHRY_MMM_BP3</v>
      </c>
      <c r="E19" t="s">
        <v>51</v>
      </c>
      <c r="F19" t="s">
        <v>73</v>
      </c>
      <c r="G19" t="s">
        <v>135</v>
      </c>
      <c r="H19" t="s">
        <v>136</v>
      </c>
      <c r="I19" t="s">
        <v>137</v>
      </c>
      <c r="J19" t="s">
        <v>590</v>
      </c>
      <c r="K19" t="s">
        <v>138</v>
      </c>
      <c r="L19" t="s">
        <v>139</v>
      </c>
      <c r="M19" t="str">
        <f t="shared" si="3"/>
        <v>0600</v>
      </c>
      <c r="N19" t="s">
        <v>606</v>
      </c>
      <c r="O19" t="s">
        <v>141</v>
      </c>
      <c r="P19" t="s">
        <v>592</v>
      </c>
      <c r="Q19" t="s">
        <v>607</v>
      </c>
      <c r="R19">
        <v>21</v>
      </c>
      <c r="S19">
        <v>50</v>
      </c>
      <c r="T19">
        <v>12</v>
      </c>
      <c r="U19">
        <v>-1</v>
      </c>
      <c r="V19" t="b">
        <v>0</v>
      </c>
      <c r="W19" t="s">
        <v>289</v>
      </c>
      <c r="AO19" t="s">
        <v>135</v>
      </c>
      <c r="AP19" t="s">
        <v>274</v>
      </c>
      <c r="AR19">
        <f>COUNTA(AT19:BC19)</f>
        <v>10</v>
      </c>
      <c r="AS19" t="s">
        <v>275</v>
      </c>
      <c r="AT19" t="str">
        <f t="shared" si="0"/>
        <v>LSA_SOC_HRY_E_BEGIN_TITO_SAQ_NOM_LFM_0600_MEMSS2_BISR_MMM_BP3</v>
      </c>
      <c r="AU19" t="str">
        <f>$D22</f>
        <v>LSA_SOC_HRY_E_BEGIN_TITO_SAQ_NOM_LFM_0600_MEMSS3_BHRY_MMM_BP4</v>
      </c>
      <c r="AV19" t="str">
        <f t="shared" si="35"/>
        <v>LSA_SOC_HRY_E_BEGIN_TITO_SAQ_NOM_LFM_0600_MEMSS2_BISR_MMM_BP3</v>
      </c>
      <c r="AW19" t="str">
        <f t="shared" si="36"/>
        <v>LSA_SOC_HRY_E_BEGIN_TITO_SAQ_NOM_LFM_0600_MEMSS2_BISR_MMM_BP3</v>
      </c>
      <c r="AX19" t="str">
        <f t="shared" si="37"/>
        <v>LSA_SOC_HRY_E_BEGIN_TITO_SAQ_NOM_LFM_0600_MEMSS2_BISR_MMM_BP3</v>
      </c>
      <c r="AY19" t="str">
        <f t="shared" si="19"/>
        <v>LSA_SOC_HRY_E_BEGIN_TITO_SAQ_NOM_LFM_0600_MEMSS2_BISR_MMM_BP3</v>
      </c>
      <c r="AZ19" t="str">
        <f t="shared" ref="AZ19:AZ20" si="38">$D20</f>
        <v>LSA_SOC_HRY_E_BEGIN_TITO_SAQ_NOM_LFM_0600_MEMSS2_BISR_MMM_BP3</v>
      </c>
      <c r="BA19" t="str">
        <f t="shared" ref="BA19:BA20" si="39">$D20</f>
        <v>LSA_SOC_HRY_E_BEGIN_TITO_SAQ_NOM_LFM_0600_MEMSS2_BISR_MMM_BP3</v>
      </c>
      <c r="BB19" t="str">
        <f t="shared" ref="BB19:BB20" si="40">$D20</f>
        <v>LSA_SOC_HRY_E_BEGIN_TITO_SAQ_NOM_LFM_0600_MEMSS2_BISR_MMM_BP3</v>
      </c>
      <c r="BC19" t="str">
        <f t="shared" ref="BC19:BC20" si="41">$D20</f>
        <v>LSA_SOC_HRY_E_BEGIN_TITO_SAQ_NOM_LFM_0600_MEMSS2_BISR_MMM_BP3</v>
      </c>
    </row>
    <row r="20" spans="1:55" x14ac:dyDescent="0.25">
      <c r="A20" s="28" t="s">
        <v>58</v>
      </c>
      <c r="B20" s="28" t="s">
        <v>10</v>
      </c>
      <c r="C20" s="28" t="str">
        <f>VLOOKUP(B20,templateLookup!A:B,2,0)</f>
        <v>PrimeMbistVminSearchTestMethod</v>
      </c>
      <c r="D20" t="str">
        <f t="shared" si="2"/>
        <v>LSA_SOC_HRY_E_BEGIN_TITO_SAQ_NOM_LFM_0600_MEMSS2_BISR_MMM_BP3</v>
      </c>
      <c r="E20" t="s">
        <v>51</v>
      </c>
      <c r="F20" t="s">
        <v>73</v>
      </c>
      <c r="G20" t="s">
        <v>135</v>
      </c>
      <c r="H20" t="s">
        <v>136</v>
      </c>
      <c r="I20" t="s">
        <v>137</v>
      </c>
      <c r="J20" t="s">
        <v>590</v>
      </c>
      <c r="K20" t="s">
        <v>138</v>
      </c>
      <c r="L20" t="s">
        <v>139</v>
      </c>
      <c r="M20" t="str">
        <f t="shared" si="3"/>
        <v>0600</v>
      </c>
      <c r="N20" t="s">
        <v>608</v>
      </c>
      <c r="O20" t="s">
        <v>141</v>
      </c>
      <c r="P20" t="s">
        <v>592</v>
      </c>
      <c r="Q20" t="s">
        <v>609</v>
      </c>
      <c r="R20">
        <v>21</v>
      </c>
      <c r="S20">
        <v>50</v>
      </c>
      <c r="T20">
        <v>13</v>
      </c>
      <c r="U20">
        <v>-1</v>
      </c>
      <c r="V20" s="4" t="b">
        <v>0</v>
      </c>
      <c r="W20" t="s">
        <v>289</v>
      </c>
      <c r="AO20" s="4" t="s">
        <v>392</v>
      </c>
      <c r="AP20" s="4" t="s">
        <v>274</v>
      </c>
      <c r="AQ20" s="4"/>
      <c r="AR20" s="4">
        <f>COUNTA(AT20:BC20)</f>
        <v>10</v>
      </c>
      <c r="AS20" s="4" t="s">
        <v>275</v>
      </c>
      <c r="AT20" s="4" t="str">
        <f t="shared" si="0"/>
        <v>LSA_SOC_RASTER_E_BEGIN_TITO_SAQ_NOM_LFM_0600_MEMSS2_RASTER_MMM_BP3</v>
      </c>
      <c r="AU20" s="4" t="str">
        <f>$D22</f>
        <v>LSA_SOC_HRY_E_BEGIN_TITO_SAQ_NOM_LFM_0600_MEMSS3_BHRY_MMM_BP4</v>
      </c>
      <c r="AV20" t="str">
        <f>$D22</f>
        <v>LSA_SOC_HRY_E_BEGIN_TITO_SAQ_NOM_LFM_0600_MEMSS3_BHRY_MMM_BP4</v>
      </c>
      <c r="AW20" t="str">
        <f>$D22</f>
        <v>LSA_SOC_HRY_E_BEGIN_TITO_SAQ_NOM_LFM_0600_MEMSS3_BHRY_MMM_BP4</v>
      </c>
      <c r="AX20" t="str">
        <f>$D22</f>
        <v>LSA_SOC_HRY_E_BEGIN_TITO_SAQ_NOM_LFM_0600_MEMSS3_BHRY_MMM_BP4</v>
      </c>
      <c r="AY20" t="str">
        <f t="shared" si="19"/>
        <v>LSA_SOC_RASTER_E_BEGIN_TITO_SAQ_NOM_LFM_0600_MEMSS2_RASTER_MMM_BP3</v>
      </c>
      <c r="AZ20" t="str">
        <f t="shared" si="38"/>
        <v>LSA_SOC_RASTER_E_BEGIN_TITO_SAQ_NOM_LFM_0600_MEMSS2_RASTER_MMM_BP3</v>
      </c>
      <c r="BA20" t="str">
        <f t="shared" si="39"/>
        <v>LSA_SOC_RASTER_E_BEGIN_TITO_SAQ_NOM_LFM_0600_MEMSS2_RASTER_MMM_BP3</v>
      </c>
      <c r="BB20" t="str">
        <f t="shared" si="40"/>
        <v>LSA_SOC_RASTER_E_BEGIN_TITO_SAQ_NOM_LFM_0600_MEMSS2_RASTER_MMM_BP3</v>
      </c>
      <c r="BC20" t="str">
        <f t="shared" si="41"/>
        <v>LSA_SOC_RASTER_E_BEGIN_TITO_SAQ_NOM_LFM_0600_MEMSS2_RASTER_MMM_BP3</v>
      </c>
    </row>
    <row r="21" spans="1:55" x14ac:dyDescent="0.25">
      <c r="A21" s="28" t="s">
        <v>58</v>
      </c>
      <c r="B21" s="28" t="s">
        <v>12</v>
      </c>
      <c r="C21" s="28" t="str">
        <f>VLOOKUP(B21,templateLookup!A:B,2,0)</f>
        <v>MbistRasterTC</v>
      </c>
      <c r="D21" t="str">
        <f t="shared" si="2"/>
        <v>LSA_SOC_RASTER_E_BEGIN_TITO_SAQ_NOM_LFM_0600_MEMSS2_RASTER_MMM_BP3</v>
      </c>
      <c r="E21" t="s">
        <v>51</v>
      </c>
      <c r="F21" t="s">
        <v>73</v>
      </c>
      <c r="G21" t="s">
        <v>219</v>
      </c>
      <c r="H21" t="s">
        <v>136</v>
      </c>
      <c r="I21" t="s">
        <v>137</v>
      </c>
      <c r="J21" t="s">
        <v>590</v>
      </c>
      <c r="K21" t="s">
        <v>138</v>
      </c>
      <c r="L21" t="s">
        <v>139</v>
      </c>
      <c r="M21" t="str">
        <f t="shared" si="3"/>
        <v>0600</v>
      </c>
      <c r="N21" t="s">
        <v>610</v>
      </c>
      <c r="O21" t="s">
        <v>141</v>
      </c>
      <c r="P21" t="s">
        <v>592</v>
      </c>
      <c r="Q21" t="s">
        <v>283</v>
      </c>
      <c r="R21">
        <v>21</v>
      </c>
      <c r="S21">
        <v>50</v>
      </c>
      <c r="T21">
        <v>14</v>
      </c>
      <c r="U21">
        <v>1</v>
      </c>
      <c r="V21" t="b">
        <v>0</v>
      </c>
      <c r="W21" t="s">
        <v>289</v>
      </c>
      <c r="AR21">
        <f t="shared" ref="AR21" si="42">COUNTA(AT21:BC21)</f>
        <v>6</v>
      </c>
      <c r="AS21">
        <v>1</v>
      </c>
      <c r="AT21" t="str">
        <f t="shared" si="0"/>
        <v>LSA_SOC_HRY_E_BEGIN_TITO_SAQ_NOM_LFM_0600_MEMSS3_BHRY_MMM_BP4</v>
      </c>
      <c r="AU21" t="str">
        <f t="shared" ref="AU21" si="43">$D22</f>
        <v>LSA_SOC_HRY_E_BEGIN_TITO_SAQ_NOM_LFM_0600_MEMSS3_BHRY_MMM_BP4</v>
      </c>
      <c r="AV21" t="str">
        <f t="shared" ref="AV21:AV22" si="44">$D22</f>
        <v>LSA_SOC_HRY_E_BEGIN_TITO_SAQ_NOM_LFM_0600_MEMSS3_BHRY_MMM_BP4</v>
      </c>
      <c r="AW21" t="str">
        <f t="shared" ref="AW21:AW22" si="45">$D22</f>
        <v>LSA_SOC_HRY_E_BEGIN_TITO_SAQ_NOM_LFM_0600_MEMSS3_BHRY_MMM_BP4</v>
      </c>
      <c r="AX21" t="str">
        <f t="shared" ref="AX21:AX22" si="46">$D22</f>
        <v>LSA_SOC_HRY_E_BEGIN_TITO_SAQ_NOM_LFM_0600_MEMSS3_BHRY_MMM_BP4</v>
      </c>
      <c r="AY21" t="str">
        <f t="shared" si="19"/>
        <v>LSA_SOC_HRY_E_BEGIN_TITO_SAQ_NOM_LFM_0600_MEMSS3_BHRY_MMM_BP4</v>
      </c>
    </row>
    <row r="22" spans="1:55" x14ac:dyDescent="0.25">
      <c r="A22" s="28" t="s">
        <v>58</v>
      </c>
      <c r="B22" s="28" t="s">
        <v>10</v>
      </c>
      <c r="C22" s="28" t="str">
        <f>VLOOKUP(B22,templateLookup!A:B,2,0)</f>
        <v>PrimeMbistVminSearchTestMethod</v>
      </c>
      <c r="D22" t="str">
        <f t="shared" si="2"/>
        <v>LSA_SOC_HRY_E_BEGIN_TITO_SAQ_NOM_LFM_0600_MEMSS3_BHRY_MMM_BP4</v>
      </c>
      <c r="E22" t="s">
        <v>51</v>
      </c>
      <c r="F22" t="s">
        <v>73</v>
      </c>
      <c r="G22" t="s">
        <v>135</v>
      </c>
      <c r="H22" t="s">
        <v>136</v>
      </c>
      <c r="I22" t="s">
        <v>137</v>
      </c>
      <c r="J22" t="s">
        <v>590</v>
      </c>
      <c r="K22" t="s">
        <v>138</v>
      </c>
      <c r="L22" t="s">
        <v>139</v>
      </c>
      <c r="M22" t="str">
        <f t="shared" si="3"/>
        <v>0600</v>
      </c>
      <c r="N22" t="s">
        <v>611</v>
      </c>
      <c r="O22" t="s">
        <v>141</v>
      </c>
      <c r="P22" t="s">
        <v>592</v>
      </c>
      <c r="Q22" t="s">
        <v>612</v>
      </c>
      <c r="R22">
        <v>21</v>
      </c>
      <c r="S22">
        <v>50</v>
      </c>
      <c r="T22">
        <v>15</v>
      </c>
      <c r="U22">
        <v>-1</v>
      </c>
      <c r="V22" t="b">
        <v>0</v>
      </c>
      <c r="W22" t="s">
        <v>289</v>
      </c>
      <c r="AO22" t="s">
        <v>135</v>
      </c>
      <c r="AP22" t="s">
        <v>274</v>
      </c>
      <c r="AR22">
        <f>COUNTA(AT22:BC22)</f>
        <v>10</v>
      </c>
      <c r="AS22" t="s">
        <v>275</v>
      </c>
      <c r="AT22" t="str">
        <f t="shared" si="0"/>
        <v>LSA_SOC_HRY_E_BEGIN_TITO_SAQ_NOM_LFM_0600_MEMSS3_BISR_MMM_BP4</v>
      </c>
      <c r="AU22">
        <v>1</v>
      </c>
      <c r="AV22" t="str">
        <f t="shared" si="44"/>
        <v>LSA_SOC_HRY_E_BEGIN_TITO_SAQ_NOM_LFM_0600_MEMSS3_BISR_MMM_BP4</v>
      </c>
      <c r="AW22" t="str">
        <f t="shared" si="45"/>
        <v>LSA_SOC_HRY_E_BEGIN_TITO_SAQ_NOM_LFM_0600_MEMSS3_BISR_MMM_BP4</v>
      </c>
      <c r="AX22" t="str">
        <f t="shared" si="46"/>
        <v>LSA_SOC_HRY_E_BEGIN_TITO_SAQ_NOM_LFM_0600_MEMSS3_BISR_MMM_BP4</v>
      </c>
      <c r="AY22" t="str">
        <f t="shared" si="19"/>
        <v>LSA_SOC_HRY_E_BEGIN_TITO_SAQ_NOM_LFM_0600_MEMSS3_BISR_MMM_BP4</v>
      </c>
      <c r="AZ22" t="str">
        <f t="shared" ref="AZ22:AZ23" si="47">$D23</f>
        <v>LSA_SOC_HRY_E_BEGIN_TITO_SAQ_NOM_LFM_0600_MEMSS3_BISR_MMM_BP4</v>
      </c>
      <c r="BA22" t="str">
        <f t="shared" ref="BA22:BA23" si="48">$D23</f>
        <v>LSA_SOC_HRY_E_BEGIN_TITO_SAQ_NOM_LFM_0600_MEMSS3_BISR_MMM_BP4</v>
      </c>
      <c r="BB22" t="str">
        <f t="shared" ref="BB22:BB23" si="49">$D23</f>
        <v>LSA_SOC_HRY_E_BEGIN_TITO_SAQ_NOM_LFM_0600_MEMSS3_BISR_MMM_BP4</v>
      </c>
      <c r="BC22" t="str">
        <f t="shared" ref="BC22:BC23" si="50">$D23</f>
        <v>LSA_SOC_HRY_E_BEGIN_TITO_SAQ_NOM_LFM_0600_MEMSS3_BISR_MMM_BP4</v>
      </c>
    </row>
    <row r="23" spans="1:55" x14ac:dyDescent="0.25">
      <c r="A23" s="28" t="s">
        <v>58</v>
      </c>
      <c r="B23" s="28" t="s">
        <v>10</v>
      </c>
      <c r="C23" s="28" t="str">
        <f>VLOOKUP(B23,templateLookup!A:B,2,0)</f>
        <v>PrimeMbistVminSearchTestMethod</v>
      </c>
      <c r="D23" t="str">
        <f t="shared" si="2"/>
        <v>LSA_SOC_HRY_E_BEGIN_TITO_SAQ_NOM_LFM_0600_MEMSS3_BISR_MMM_BP4</v>
      </c>
      <c r="E23" t="s">
        <v>51</v>
      </c>
      <c r="F23" t="s">
        <v>73</v>
      </c>
      <c r="G23" t="s">
        <v>135</v>
      </c>
      <c r="H23" t="s">
        <v>136</v>
      </c>
      <c r="I23" t="s">
        <v>137</v>
      </c>
      <c r="J23" t="s">
        <v>590</v>
      </c>
      <c r="K23" t="s">
        <v>138</v>
      </c>
      <c r="L23" t="s">
        <v>139</v>
      </c>
      <c r="M23" t="str">
        <f t="shared" si="3"/>
        <v>0600</v>
      </c>
      <c r="N23" t="s">
        <v>613</v>
      </c>
      <c r="O23" t="s">
        <v>141</v>
      </c>
      <c r="P23" t="s">
        <v>592</v>
      </c>
      <c r="Q23" t="s">
        <v>614</v>
      </c>
      <c r="R23">
        <v>21</v>
      </c>
      <c r="S23">
        <v>50</v>
      </c>
      <c r="T23">
        <v>16</v>
      </c>
      <c r="U23">
        <v>-1</v>
      </c>
      <c r="V23" s="4" t="b">
        <v>0</v>
      </c>
      <c r="W23" t="s">
        <v>289</v>
      </c>
      <c r="AO23" s="4" t="s">
        <v>392</v>
      </c>
      <c r="AP23" s="4" t="s">
        <v>274</v>
      </c>
      <c r="AQ23" s="4"/>
      <c r="AR23" s="4">
        <f>COUNTA(AT23:BC23)</f>
        <v>10</v>
      </c>
      <c r="AS23" s="4" t="s">
        <v>275</v>
      </c>
      <c r="AT23" s="4" t="str">
        <f t="shared" si="0"/>
        <v>LSA_SOC_RASTER_E_BEGIN_TITO_SAQ_NOM_LFM_0600_MEMSS3_RASTER_MMM_BP4</v>
      </c>
      <c r="AU23" s="4">
        <v>1</v>
      </c>
      <c r="AV23">
        <v>1</v>
      </c>
      <c r="AW23">
        <v>1</v>
      </c>
      <c r="AX23">
        <v>1</v>
      </c>
      <c r="AY23" t="str">
        <f t="shared" si="19"/>
        <v>LSA_SOC_RASTER_E_BEGIN_TITO_SAQ_NOM_LFM_0600_MEMSS3_RASTER_MMM_BP4</v>
      </c>
      <c r="AZ23" t="str">
        <f t="shared" si="47"/>
        <v>LSA_SOC_RASTER_E_BEGIN_TITO_SAQ_NOM_LFM_0600_MEMSS3_RASTER_MMM_BP4</v>
      </c>
      <c r="BA23" t="str">
        <f t="shared" si="48"/>
        <v>LSA_SOC_RASTER_E_BEGIN_TITO_SAQ_NOM_LFM_0600_MEMSS3_RASTER_MMM_BP4</v>
      </c>
      <c r="BB23" t="str">
        <f t="shared" si="49"/>
        <v>LSA_SOC_RASTER_E_BEGIN_TITO_SAQ_NOM_LFM_0600_MEMSS3_RASTER_MMM_BP4</v>
      </c>
      <c r="BC23" t="str">
        <f t="shared" si="50"/>
        <v>LSA_SOC_RASTER_E_BEGIN_TITO_SAQ_NOM_LFM_0600_MEMSS3_RASTER_MMM_BP4</v>
      </c>
    </row>
    <row r="24" spans="1:55" x14ac:dyDescent="0.25">
      <c r="A24" s="28" t="s">
        <v>58</v>
      </c>
      <c r="B24" s="28" t="s">
        <v>12</v>
      </c>
      <c r="C24" s="28" t="str">
        <f>VLOOKUP(B24,templateLookup!A:B,2,0)</f>
        <v>MbistRasterTC</v>
      </c>
      <c r="D24" t="str">
        <f t="shared" si="2"/>
        <v>LSA_SOC_RASTER_E_BEGIN_TITO_SAQ_NOM_LFM_0600_MEMSS3_RASTER_MMM_BP4</v>
      </c>
      <c r="E24" t="s">
        <v>51</v>
      </c>
      <c r="F24" t="s">
        <v>73</v>
      </c>
      <c r="G24" t="s">
        <v>219</v>
      </c>
      <c r="H24" t="s">
        <v>136</v>
      </c>
      <c r="I24" t="s">
        <v>137</v>
      </c>
      <c r="J24" t="s">
        <v>590</v>
      </c>
      <c r="K24" t="s">
        <v>138</v>
      </c>
      <c r="L24" t="s">
        <v>139</v>
      </c>
      <c r="M24" t="str">
        <f t="shared" si="3"/>
        <v>0600</v>
      </c>
      <c r="N24" t="s">
        <v>615</v>
      </c>
      <c r="O24" t="s">
        <v>141</v>
      </c>
      <c r="P24" t="s">
        <v>592</v>
      </c>
      <c r="Q24" t="s">
        <v>283</v>
      </c>
      <c r="R24">
        <v>21</v>
      </c>
      <c r="S24">
        <v>50</v>
      </c>
      <c r="T24">
        <v>17</v>
      </c>
      <c r="U24">
        <v>1</v>
      </c>
      <c r="V24" t="b">
        <v>0</v>
      </c>
      <c r="W24" t="s">
        <v>289</v>
      </c>
      <c r="AR24">
        <f t="shared" ref="AR24" si="51">COUNTA(AT24:BC24)</f>
        <v>6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5" x14ac:dyDescent="0.25">
      <c r="A25" s="44" t="s">
        <v>58</v>
      </c>
      <c r="B25" s="44" t="s">
        <v>6</v>
      </c>
      <c r="C25" s="44" t="str">
        <f>VLOOKUP(B25,templateLookup!A:B,2,0)</f>
        <v>COMPOSITE</v>
      </c>
      <c r="D25" s="22"/>
    </row>
    <row r="26" spans="1:55" x14ac:dyDescent="0.25">
      <c r="A26" s="45" t="s">
        <v>58</v>
      </c>
      <c r="B26" s="45" t="s">
        <v>5</v>
      </c>
      <c r="C26" s="45" t="str">
        <f>VLOOKUP(B26,templateLookup!A:B,2,0)</f>
        <v>COMPOSITE</v>
      </c>
      <c r="D26" s="22" t="s">
        <v>616</v>
      </c>
      <c r="F26" t="s">
        <v>73</v>
      </c>
      <c r="AR26">
        <v>2</v>
      </c>
      <c r="AS26">
        <v>1</v>
      </c>
      <c r="AT26" t="str">
        <f>$D43</f>
        <v>PRE_REPAIR_HBO_ALL</v>
      </c>
      <c r="AU26" t="str">
        <f>$D43</f>
        <v>PRE_REPAIR_HBO_ALL</v>
      </c>
    </row>
    <row r="27" spans="1:55" s="8" customFormat="1" x14ac:dyDescent="0.25">
      <c r="A27" s="8" t="s">
        <v>58</v>
      </c>
      <c r="B27" s="8" t="s">
        <v>10</v>
      </c>
      <c r="C27" s="8" t="str">
        <f>VLOOKUP(B27,templateLookup!A:B,2,0)</f>
        <v>PrimeMbistVminSearchTestMethod</v>
      </c>
      <c r="D27" s="8" t="str">
        <f t="shared" ref="D27:D41" si="52">E27&amp;"_"&amp;F27&amp;"_"&amp;G27&amp;"_"&amp;H27&amp;"_"&amp;A27&amp;"_"&amp;I27&amp;"_"&amp;J27&amp;"_"&amp;K27&amp;"_"&amp;L27&amp;"_"&amp;M27&amp;"_"&amp;N27</f>
        <v>SSA_SOC_HRY_E_BEGIN_TITO_SAQ_NOM_LFM_0600_DDRPHY0_BHRY_MMM_BP5</v>
      </c>
      <c r="E27" s="8" t="s">
        <v>50</v>
      </c>
      <c r="F27" s="8" t="s">
        <v>73</v>
      </c>
      <c r="G27" s="8" t="s">
        <v>135</v>
      </c>
      <c r="H27" s="8" t="s">
        <v>136</v>
      </c>
      <c r="I27" s="8" t="s">
        <v>137</v>
      </c>
      <c r="J27" s="8" t="s">
        <v>590</v>
      </c>
      <c r="K27" s="8" t="s">
        <v>138</v>
      </c>
      <c r="L27" s="8" t="s">
        <v>139</v>
      </c>
      <c r="M27" t="str">
        <f t="shared" ref="M27:M41" si="53">TEXT(600,"0000")</f>
        <v>0600</v>
      </c>
      <c r="N27" s="8" t="s">
        <v>617</v>
      </c>
      <c r="O27" s="8" t="s">
        <v>141</v>
      </c>
      <c r="P27" s="8" t="s">
        <v>592</v>
      </c>
      <c r="Q27" s="8" t="s">
        <v>618</v>
      </c>
      <c r="R27" s="8">
        <v>61</v>
      </c>
      <c r="S27" s="8">
        <v>50</v>
      </c>
      <c r="T27" s="8">
        <v>18</v>
      </c>
      <c r="U27" s="8">
        <v>-1</v>
      </c>
      <c r="V27" s="8" t="b">
        <v>0</v>
      </c>
      <c r="W27" s="8" t="s">
        <v>289</v>
      </c>
      <c r="AO27" s="8" t="s">
        <v>135</v>
      </c>
      <c r="AP27" s="8" t="s">
        <v>274</v>
      </c>
      <c r="AR27" s="8">
        <f>COUNTA(AT27:BC27)</f>
        <v>10</v>
      </c>
      <c r="AS27" s="8" t="s">
        <v>275</v>
      </c>
      <c r="AT27" s="8" t="str">
        <f t="shared" ref="AT27:AU40" si="54">$D28</f>
        <v>SSA_SOC_HRY_E_BEGIN_TITO_SAQ_NOM_LFM_0600_DDRPHY0_BISR_MMM_BP5</v>
      </c>
      <c r="AU27" s="8" t="str">
        <f t="shared" si="54"/>
        <v>SSA_SOC_HRY_E_BEGIN_TITO_SAQ_NOM_LFM_0600_DDRPHY0_BISR_MMM_BP5</v>
      </c>
      <c r="AV27" s="8" t="str">
        <f t="shared" ref="AV27" si="55">$D28</f>
        <v>SSA_SOC_HRY_E_BEGIN_TITO_SAQ_NOM_LFM_0600_DDRPHY0_BISR_MMM_BP5</v>
      </c>
      <c r="AW27" s="8" t="str">
        <f t="shared" ref="AW27" si="56">$D28</f>
        <v>SSA_SOC_HRY_E_BEGIN_TITO_SAQ_NOM_LFM_0600_DDRPHY0_BISR_MMM_BP5</v>
      </c>
      <c r="AX27" s="8" t="str">
        <f t="shared" ref="AX27" si="57">$D28</f>
        <v>SSA_SOC_HRY_E_BEGIN_TITO_SAQ_NOM_LFM_0600_DDRPHY0_BISR_MMM_BP5</v>
      </c>
      <c r="AY27" s="8" t="str">
        <f t="shared" ref="AY27:AY40" si="58">$D28</f>
        <v>SSA_SOC_HRY_E_BEGIN_TITO_SAQ_NOM_LFM_0600_DDRPHY0_BISR_MMM_BP5</v>
      </c>
      <c r="AZ27" s="8" t="str">
        <f t="shared" ref="AZ27:AZ28" si="59">$D28</f>
        <v>SSA_SOC_HRY_E_BEGIN_TITO_SAQ_NOM_LFM_0600_DDRPHY0_BISR_MMM_BP5</v>
      </c>
      <c r="BA27" s="8" t="str">
        <f t="shared" ref="BA27:BA28" si="60">$D28</f>
        <v>SSA_SOC_HRY_E_BEGIN_TITO_SAQ_NOM_LFM_0600_DDRPHY0_BISR_MMM_BP5</v>
      </c>
      <c r="BB27" s="8" t="str">
        <f t="shared" ref="BB27:BB28" si="61">$D28</f>
        <v>SSA_SOC_HRY_E_BEGIN_TITO_SAQ_NOM_LFM_0600_DDRPHY0_BISR_MMM_BP5</v>
      </c>
      <c r="BC27" s="8" t="str">
        <f t="shared" ref="BC27:BC28" si="62">$D28</f>
        <v>SSA_SOC_HRY_E_BEGIN_TITO_SAQ_NOM_LFM_0600_DDRPHY0_BISR_MMM_BP5</v>
      </c>
    </row>
    <row r="28" spans="1:55" x14ac:dyDescent="0.25">
      <c r="A28" s="29" t="s">
        <v>58</v>
      </c>
      <c r="B28" s="29" t="s">
        <v>10</v>
      </c>
      <c r="C28" s="29" t="str">
        <f>VLOOKUP(B28,templateLookup!A:B,2,0)</f>
        <v>PrimeMbistVminSearchTestMethod</v>
      </c>
      <c r="D28" t="str">
        <f t="shared" si="52"/>
        <v>SSA_SOC_HRY_E_BEGIN_TITO_SAQ_NOM_LFM_0600_DDRPHY0_BISR_MMM_BP5</v>
      </c>
      <c r="E28" t="s">
        <v>50</v>
      </c>
      <c r="F28" t="s">
        <v>73</v>
      </c>
      <c r="G28" t="s">
        <v>135</v>
      </c>
      <c r="H28" t="s">
        <v>136</v>
      </c>
      <c r="I28" t="s">
        <v>137</v>
      </c>
      <c r="J28" t="s">
        <v>590</v>
      </c>
      <c r="K28" t="s">
        <v>138</v>
      </c>
      <c r="L28" t="s">
        <v>139</v>
      </c>
      <c r="M28" t="str">
        <f t="shared" si="53"/>
        <v>0600</v>
      </c>
      <c r="N28" t="s">
        <v>619</v>
      </c>
      <c r="O28" t="s">
        <v>141</v>
      </c>
      <c r="P28" t="s">
        <v>592</v>
      </c>
      <c r="Q28" t="s">
        <v>620</v>
      </c>
      <c r="R28">
        <v>61</v>
      </c>
      <c r="S28">
        <v>50</v>
      </c>
      <c r="T28">
        <v>19</v>
      </c>
      <c r="U28">
        <v>1</v>
      </c>
      <c r="V28" t="b">
        <v>0</v>
      </c>
      <c r="W28" t="s">
        <v>289</v>
      </c>
      <c r="AO28" t="s">
        <v>135</v>
      </c>
      <c r="AP28" t="s">
        <v>274</v>
      </c>
      <c r="AR28">
        <f>COUNTA(AT28:BC28)</f>
        <v>10</v>
      </c>
      <c r="AS28" t="s">
        <v>275</v>
      </c>
      <c r="AT28" t="str">
        <f t="shared" si="54"/>
        <v>SSA_SOC_RASTER_E_BEGIN_TITO_SAQ_NOM_LFM_0600_DDRPHY0_RASTER_MMM_BP5</v>
      </c>
      <c r="AU28" t="str">
        <f>$D30</f>
        <v>SSA_SOC_HRY_E_BEGIN_TITO_SAQ_NOM_LFM_0600_DDRPHY_1_2_BHRY_MMM_BP6</v>
      </c>
      <c r="AV28" t="str">
        <f>$D30</f>
        <v>SSA_SOC_HRY_E_BEGIN_TITO_SAQ_NOM_LFM_0600_DDRPHY_1_2_BHRY_MMM_BP6</v>
      </c>
      <c r="AW28" t="str">
        <f>$D30</f>
        <v>SSA_SOC_HRY_E_BEGIN_TITO_SAQ_NOM_LFM_0600_DDRPHY_1_2_BHRY_MMM_BP6</v>
      </c>
      <c r="AX28" t="str">
        <f>$D30</f>
        <v>SSA_SOC_HRY_E_BEGIN_TITO_SAQ_NOM_LFM_0600_DDRPHY_1_2_BHRY_MMM_BP6</v>
      </c>
      <c r="AY28" t="str">
        <f t="shared" si="58"/>
        <v>SSA_SOC_RASTER_E_BEGIN_TITO_SAQ_NOM_LFM_0600_DDRPHY0_RASTER_MMM_BP5</v>
      </c>
      <c r="AZ28" t="str">
        <f t="shared" si="59"/>
        <v>SSA_SOC_RASTER_E_BEGIN_TITO_SAQ_NOM_LFM_0600_DDRPHY0_RASTER_MMM_BP5</v>
      </c>
      <c r="BA28" t="str">
        <f t="shared" si="60"/>
        <v>SSA_SOC_RASTER_E_BEGIN_TITO_SAQ_NOM_LFM_0600_DDRPHY0_RASTER_MMM_BP5</v>
      </c>
      <c r="BB28" t="str">
        <f t="shared" si="61"/>
        <v>SSA_SOC_RASTER_E_BEGIN_TITO_SAQ_NOM_LFM_0600_DDRPHY0_RASTER_MMM_BP5</v>
      </c>
      <c r="BC28" t="str">
        <f t="shared" si="62"/>
        <v>SSA_SOC_RASTER_E_BEGIN_TITO_SAQ_NOM_LFM_0600_DDRPHY0_RASTER_MMM_BP5</v>
      </c>
    </row>
    <row r="29" spans="1:55" x14ac:dyDescent="0.25">
      <c r="A29" s="29" t="s">
        <v>58</v>
      </c>
      <c r="B29" s="29" t="s">
        <v>12</v>
      </c>
      <c r="C29" s="29" t="str">
        <f>VLOOKUP(B29,templateLookup!A:B,2,0)</f>
        <v>MbistRasterTC</v>
      </c>
      <c r="D29" t="str">
        <f t="shared" si="52"/>
        <v>SSA_SOC_RASTER_E_BEGIN_TITO_SAQ_NOM_LFM_0600_DDRPHY0_RASTER_MMM_BP5</v>
      </c>
      <c r="E29" t="s">
        <v>50</v>
      </c>
      <c r="F29" t="s">
        <v>73</v>
      </c>
      <c r="G29" t="s">
        <v>219</v>
      </c>
      <c r="H29" t="s">
        <v>136</v>
      </c>
      <c r="I29" t="s">
        <v>137</v>
      </c>
      <c r="J29" t="s">
        <v>590</v>
      </c>
      <c r="K29" t="s">
        <v>138</v>
      </c>
      <c r="L29" t="s">
        <v>139</v>
      </c>
      <c r="M29" t="str">
        <f t="shared" si="53"/>
        <v>0600</v>
      </c>
      <c r="N29" t="s">
        <v>621</v>
      </c>
      <c r="O29" t="s">
        <v>141</v>
      </c>
      <c r="P29" t="s">
        <v>592</v>
      </c>
      <c r="Q29" t="s">
        <v>283</v>
      </c>
      <c r="R29">
        <v>61</v>
      </c>
      <c r="S29">
        <v>50</v>
      </c>
      <c r="T29">
        <v>20</v>
      </c>
      <c r="U29">
        <v>1</v>
      </c>
      <c r="V29" t="b">
        <v>0</v>
      </c>
      <c r="W29" t="s">
        <v>289</v>
      </c>
      <c r="AR29">
        <f t="shared" ref="AR29" si="63">COUNTA(AT29:BC29)</f>
        <v>6</v>
      </c>
      <c r="AS29">
        <v>1</v>
      </c>
      <c r="AT29" t="str">
        <f t="shared" si="54"/>
        <v>SSA_SOC_HRY_E_BEGIN_TITO_SAQ_NOM_LFM_0600_DDRPHY_1_2_BHRY_MMM_BP6</v>
      </c>
      <c r="AU29" t="str">
        <f t="shared" ref="AU29" si="64">$D30</f>
        <v>SSA_SOC_HRY_E_BEGIN_TITO_SAQ_NOM_LFM_0600_DDRPHY_1_2_BHRY_MMM_BP6</v>
      </c>
      <c r="AV29" t="str">
        <f t="shared" ref="AV29:AV30" si="65">$D30</f>
        <v>SSA_SOC_HRY_E_BEGIN_TITO_SAQ_NOM_LFM_0600_DDRPHY_1_2_BHRY_MMM_BP6</v>
      </c>
      <c r="AW29" t="str">
        <f t="shared" ref="AW29:AW30" si="66">$D30</f>
        <v>SSA_SOC_HRY_E_BEGIN_TITO_SAQ_NOM_LFM_0600_DDRPHY_1_2_BHRY_MMM_BP6</v>
      </c>
      <c r="AX29" t="str">
        <f t="shared" ref="AX29:AX30" si="67">$D30</f>
        <v>SSA_SOC_HRY_E_BEGIN_TITO_SAQ_NOM_LFM_0600_DDRPHY_1_2_BHRY_MMM_BP6</v>
      </c>
      <c r="AY29" t="str">
        <f t="shared" si="58"/>
        <v>SSA_SOC_HRY_E_BEGIN_TITO_SAQ_NOM_LFM_0600_DDRPHY_1_2_BHRY_MMM_BP6</v>
      </c>
    </row>
    <row r="30" spans="1:55" x14ac:dyDescent="0.25">
      <c r="A30" s="29" t="s">
        <v>58</v>
      </c>
      <c r="B30" s="29" t="s">
        <v>10</v>
      </c>
      <c r="C30" s="29" t="str">
        <f>VLOOKUP(B30,templateLookup!A:B,2,0)</f>
        <v>PrimeMbistVminSearchTestMethod</v>
      </c>
      <c r="D30" t="str">
        <f t="shared" si="52"/>
        <v>SSA_SOC_HRY_E_BEGIN_TITO_SAQ_NOM_LFM_0600_DDRPHY_1_2_BHRY_MMM_BP6</v>
      </c>
      <c r="E30" t="s">
        <v>50</v>
      </c>
      <c r="F30" t="s">
        <v>73</v>
      </c>
      <c r="G30" t="s">
        <v>135</v>
      </c>
      <c r="H30" t="s">
        <v>136</v>
      </c>
      <c r="I30" t="s">
        <v>137</v>
      </c>
      <c r="J30" t="s">
        <v>590</v>
      </c>
      <c r="K30" t="s">
        <v>138</v>
      </c>
      <c r="L30" t="s">
        <v>139</v>
      </c>
      <c r="M30" t="str">
        <f t="shared" si="53"/>
        <v>0600</v>
      </c>
      <c r="N30" t="s">
        <v>622</v>
      </c>
      <c r="O30" t="s">
        <v>141</v>
      </c>
      <c r="P30" t="s">
        <v>592</v>
      </c>
      <c r="Q30" t="s">
        <v>623</v>
      </c>
      <c r="R30">
        <v>61</v>
      </c>
      <c r="S30">
        <v>50</v>
      </c>
      <c r="T30">
        <v>21</v>
      </c>
      <c r="U30" s="8">
        <v>1</v>
      </c>
      <c r="V30" t="b">
        <v>0</v>
      </c>
      <c r="W30" t="s">
        <v>289</v>
      </c>
      <c r="AO30" t="s">
        <v>135</v>
      </c>
      <c r="AP30" t="s">
        <v>274</v>
      </c>
      <c r="AR30">
        <f>COUNTA(AT30:BC30)</f>
        <v>10</v>
      </c>
      <c r="AS30" t="s">
        <v>275</v>
      </c>
      <c r="AT30" t="str">
        <f t="shared" si="54"/>
        <v>SSA_SOC_HRY_E_BEGIN_TITO_SAQ_NOM_LFM_0600_DDRPHY_1_2_BISR_MMM_BP6</v>
      </c>
      <c r="AU30" t="str">
        <f t="shared" si="54"/>
        <v>SSA_SOC_HRY_E_BEGIN_TITO_SAQ_NOM_LFM_0600_DDRPHY_1_2_BISR_MMM_BP6</v>
      </c>
      <c r="AV30" t="str">
        <f t="shared" si="65"/>
        <v>SSA_SOC_HRY_E_BEGIN_TITO_SAQ_NOM_LFM_0600_DDRPHY_1_2_BISR_MMM_BP6</v>
      </c>
      <c r="AW30" t="str">
        <f t="shared" si="66"/>
        <v>SSA_SOC_HRY_E_BEGIN_TITO_SAQ_NOM_LFM_0600_DDRPHY_1_2_BISR_MMM_BP6</v>
      </c>
      <c r="AX30" t="str">
        <f t="shared" si="67"/>
        <v>SSA_SOC_HRY_E_BEGIN_TITO_SAQ_NOM_LFM_0600_DDRPHY_1_2_BISR_MMM_BP6</v>
      </c>
      <c r="AY30" t="str">
        <f t="shared" si="58"/>
        <v>SSA_SOC_HRY_E_BEGIN_TITO_SAQ_NOM_LFM_0600_DDRPHY_1_2_BISR_MMM_BP6</v>
      </c>
      <c r="AZ30" t="str">
        <f t="shared" ref="AZ30:AZ31" si="68">$D31</f>
        <v>SSA_SOC_HRY_E_BEGIN_TITO_SAQ_NOM_LFM_0600_DDRPHY_1_2_BISR_MMM_BP6</v>
      </c>
      <c r="BA30" t="str">
        <f t="shared" ref="BA30:BA31" si="69">$D31</f>
        <v>SSA_SOC_HRY_E_BEGIN_TITO_SAQ_NOM_LFM_0600_DDRPHY_1_2_BISR_MMM_BP6</v>
      </c>
      <c r="BB30" t="str">
        <f t="shared" ref="BB30:BB31" si="70">$D31</f>
        <v>SSA_SOC_HRY_E_BEGIN_TITO_SAQ_NOM_LFM_0600_DDRPHY_1_2_BISR_MMM_BP6</v>
      </c>
      <c r="BC30" t="str">
        <f t="shared" ref="BC30:BC31" si="71">$D31</f>
        <v>SSA_SOC_HRY_E_BEGIN_TITO_SAQ_NOM_LFM_0600_DDRPHY_1_2_BISR_MMM_BP6</v>
      </c>
    </row>
    <row r="31" spans="1:55" x14ac:dyDescent="0.25">
      <c r="A31" s="29" t="s">
        <v>58</v>
      </c>
      <c r="B31" s="29" t="s">
        <v>10</v>
      </c>
      <c r="C31" s="29" t="str">
        <f>VLOOKUP(B31,templateLookup!A:B,2,0)</f>
        <v>PrimeMbistVminSearchTestMethod</v>
      </c>
      <c r="D31" t="str">
        <f t="shared" si="52"/>
        <v>SSA_SOC_HRY_E_BEGIN_TITO_SAQ_NOM_LFM_0600_DDRPHY_1_2_BISR_MMM_BP6</v>
      </c>
      <c r="E31" t="s">
        <v>50</v>
      </c>
      <c r="F31" t="s">
        <v>73</v>
      </c>
      <c r="G31" t="s">
        <v>135</v>
      </c>
      <c r="H31" t="s">
        <v>136</v>
      </c>
      <c r="I31" t="s">
        <v>137</v>
      </c>
      <c r="J31" t="s">
        <v>590</v>
      </c>
      <c r="K31" t="s">
        <v>138</v>
      </c>
      <c r="L31" t="s">
        <v>139</v>
      </c>
      <c r="M31" t="str">
        <f t="shared" si="53"/>
        <v>0600</v>
      </c>
      <c r="N31" t="s">
        <v>624</v>
      </c>
      <c r="O31" t="s">
        <v>141</v>
      </c>
      <c r="P31" t="s">
        <v>592</v>
      </c>
      <c r="Q31" t="s">
        <v>625</v>
      </c>
      <c r="R31">
        <v>61</v>
      </c>
      <c r="S31">
        <v>50</v>
      </c>
      <c r="T31">
        <v>22</v>
      </c>
      <c r="U31">
        <v>-1</v>
      </c>
      <c r="V31" t="b">
        <v>0</v>
      </c>
      <c r="W31" t="s">
        <v>289</v>
      </c>
      <c r="AO31" t="s">
        <v>135</v>
      </c>
      <c r="AP31" t="s">
        <v>274</v>
      </c>
      <c r="AR31">
        <f>COUNTA(AT31:BC31)</f>
        <v>10</v>
      </c>
      <c r="AS31" t="s">
        <v>275</v>
      </c>
      <c r="AT31" t="str">
        <f t="shared" si="54"/>
        <v>SSA_SOC_RASTER_E_BEGIN_TITO_SAQ_NOM_LFM_0600_DDRPHY_1_2_RASTER_MMM_BP6</v>
      </c>
      <c r="AU31" t="str">
        <f>$D33</f>
        <v>SSA_SOC_HRY_E_BEGIN_TITO_SAQ_NOM_LFM_0600_DDRPHY3_BHRY_MMM_BP7</v>
      </c>
      <c r="AV31" t="str">
        <f>$D33</f>
        <v>SSA_SOC_HRY_E_BEGIN_TITO_SAQ_NOM_LFM_0600_DDRPHY3_BHRY_MMM_BP7</v>
      </c>
      <c r="AW31" t="str">
        <f>$D33</f>
        <v>SSA_SOC_HRY_E_BEGIN_TITO_SAQ_NOM_LFM_0600_DDRPHY3_BHRY_MMM_BP7</v>
      </c>
      <c r="AX31" t="str">
        <f>$D33</f>
        <v>SSA_SOC_HRY_E_BEGIN_TITO_SAQ_NOM_LFM_0600_DDRPHY3_BHRY_MMM_BP7</v>
      </c>
      <c r="AY31" t="str">
        <f t="shared" si="58"/>
        <v>SSA_SOC_RASTER_E_BEGIN_TITO_SAQ_NOM_LFM_0600_DDRPHY_1_2_RASTER_MMM_BP6</v>
      </c>
      <c r="AZ31" t="str">
        <f t="shared" si="68"/>
        <v>SSA_SOC_RASTER_E_BEGIN_TITO_SAQ_NOM_LFM_0600_DDRPHY_1_2_RASTER_MMM_BP6</v>
      </c>
      <c r="BA31" t="str">
        <f t="shared" si="69"/>
        <v>SSA_SOC_RASTER_E_BEGIN_TITO_SAQ_NOM_LFM_0600_DDRPHY_1_2_RASTER_MMM_BP6</v>
      </c>
      <c r="BB31" t="str">
        <f t="shared" si="70"/>
        <v>SSA_SOC_RASTER_E_BEGIN_TITO_SAQ_NOM_LFM_0600_DDRPHY_1_2_RASTER_MMM_BP6</v>
      </c>
      <c r="BC31" t="str">
        <f t="shared" si="71"/>
        <v>SSA_SOC_RASTER_E_BEGIN_TITO_SAQ_NOM_LFM_0600_DDRPHY_1_2_RASTER_MMM_BP6</v>
      </c>
    </row>
    <row r="32" spans="1:55" x14ac:dyDescent="0.25">
      <c r="A32" s="29" t="s">
        <v>58</v>
      </c>
      <c r="B32" s="29" t="s">
        <v>12</v>
      </c>
      <c r="C32" s="29" t="str">
        <f>VLOOKUP(B32,templateLookup!A:B,2,0)</f>
        <v>MbistRasterTC</v>
      </c>
      <c r="D32" t="str">
        <f t="shared" si="52"/>
        <v>SSA_SOC_RASTER_E_BEGIN_TITO_SAQ_NOM_LFM_0600_DDRPHY_1_2_RASTER_MMM_BP6</v>
      </c>
      <c r="E32" t="s">
        <v>50</v>
      </c>
      <c r="F32" t="s">
        <v>73</v>
      </c>
      <c r="G32" t="s">
        <v>219</v>
      </c>
      <c r="H32" t="s">
        <v>136</v>
      </c>
      <c r="I32" t="s">
        <v>137</v>
      </c>
      <c r="J32" t="s">
        <v>590</v>
      </c>
      <c r="K32" t="s">
        <v>138</v>
      </c>
      <c r="L32" t="s">
        <v>139</v>
      </c>
      <c r="M32" t="str">
        <f t="shared" si="53"/>
        <v>0600</v>
      </c>
      <c r="N32" t="s">
        <v>626</v>
      </c>
      <c r="O32" t="s">
        <v>141</v>
      </c>
      <c r="P32" t="s">
        <v>592</v>
      </c>
      <c r="Q32" t="s">
        <v>283</v>
      </c>
      <c r="R32">
        <v>61</v>
      </c>
      <c r="S32">
        <v>50</v>
      </c>
      <c r="T32">
        <v>23</v>
      </c>
      <c r="U32">
        <v>1</v>
      </c>
      <c r="V32" t="b">
        <v>0</v>
      </c>
      <c r="W32" t="s">
        <v>289</v>
      </c>
      <c r="AR32">
        <f t="shared" ref="AR32" si="72">COUNTA(AT32:BC32)</f>
        <v>6</v>
      </c>
      <c r="AS32">
        <v>1</v>
      </c>
      <c r="AT32" t="str">
        <f t="shared" si="54"/>
        <v>SSA_SOC_HRY_E_BEGIN_TITO_SAQ_NOM_LFM_0600_DDRPHY3_BHRY_MMM_BP7</v>
      </c>
      <c r="AU32" t="str">
        <f t="shared" ref="AU32" si="73">$D33</f>
        <v>SSA_SOC_HRY_E_BEGIN_TITO_SAQ_NOM_LFM_0600_DDRPHY3_BHRY_MMM_BP7</v>
      </c>
      <c r="AV32" t="str">
        <f t="shared" ref="AV32:AV33" si="74">$D33</f>
        <v>SSA_SOC_HRY_E_BEGIN_TITO_SAQ_NOM_LFM_0600_DDRPHY3_BHRY_MMM_BP7</v>
      </c>
      <c r="AW32" t="str">
        <f t="shared" ref="AW32:AW33" si="75">$D33</f>
        <v>SSA_SOC_HRY_E_BEGIN_TITO_SAQ_NOM_LFM_0600_DDRPHY3_BHRY_MMM_BP7</v>
      </c>
      <c r="AX32" t="str">
        <f t="shared" ref="AX32:AX33" si="76">$D33</f>
        <v>SSA_SOC_HRY_E_BEGIN_TITO_SAQ_NOM_LFM_0600_DDRPHY3_BHRY_MMM_BP7</v>
      </c>
      <c r="AY32" t="str">
        <f t="shared" si="58"/>
        <v>SSA_SOC_HRY_E_BEGIN_TITO_SAQ_NOM_LFM_0600_DDRPHY3_BHRY_MMM_BP7</v>
      </c>
    </row>
    <row r="33" spans="1:55" x14ac:dyDescent="0.25">
      <c r="A33" s="29" t="s">
        <v>58</v>
      </c>
      <c r="B33" s="29" t="s">
        <v>10</v>
      </c>
      <c r="C33" s="29" t="str">
        <f>VLOOKUP(B33,templateLookup!A:B,2,0)</f>
        <v>PrimeMbistVminSearchTestMethod</v>
      </c>
      <c r="D33" t="str">
        <f t="shared" si="52"/>
        <v>SSA_SOC_HRY_E_BEGIN_TITO_SAQ_NOM_LFM_0600_DDRPHY3_BHRY_MMM_BP7</v>
      </c>
      <c r="E33" t="s">
        <v>50</v>
      </c>
      <c r="F33" t="s">
        <v>73</v>
      </c>
      <c r="G33" t="s">
        <v>135</v>
      </c>
      <c r="H33" t="s">
        <v>136</v>
      </c>
      <c r="I33" t="s">
        <v>137</v>
      </c>
      <c r="J33" t="s">
        <v>590</v>
      </c>
      <c r="K33" t="s">
        <v>138</v>
      </c>
      <c r="L33" t="s">
        <v>139</v>
      </c>
      <c r="M33" t="str">
        <f t="shared" si="53"/>
        <v>0600</v>
      </c>
      <c r="N33" t="s">
        <v>627</v>
      </c>
      <c r="O33" t="s">
        <v>141</v>
      </c>
      <c r="P33" t="s">
        <v>592</v>
      </c>
      <c r="Q33" t="s">
        <v>628</v>
      </c>
      <c r="R33">
        <v>61</v>
      </c>
      <c r="S33">
        <v>50</v>
      </c>
      <c r="T33">
        <v>24</v>
      </c>
      <c r="U33" s="8">
        <v>1</v>
      </c>
      <c r="V33" t="b">
        <v>0</v>
      </c>
      <c r="W33" t="s">
        <v>289</v>
      </c>
      <c r="AO33" t="s">
        <v>135</v>
      </c>
      <c r="AP33" t="s">
        <v>274</v>
      </c>
      <c r="AR33">
        <f>COUNTA(AT33:BC33)</f>
        <v>10</v>
      </c>
      <c r="AS33" t="s">
        <v>275</v>
      </c>
      <c r="AT33" t="str">
        <f t="shared" si="54"/>
        <v>SSA_SOC_HRY_E_BEGIN_TITO_SAQ_NOM_LFM_0600_DDRPHY3_BISR_MMM_BP7</v>
      </c>
      <c r="AU33" t="str">
        <f t="shared" si="54"/>
        <v>SSA_SOC_HRY_E_BEGIN_TITO_SAQ_NOM_LFM_0600_DDRPHY3_BISR_MMM_BP7</v>
      </c>
      <c r="AV33" t="str">
        <f t="shared" si="74"/>
        <v>SSA_SOC_HRY_E_BEGIN_TITO_SAQ_NOM_LFM_0600_DDRPHY3_BISR_MMM_BP7</v>
      </c>
      <c r="AW33" t="str">
        <f t="shared" si="75"/>
        <v>SSA_SOC_HRY_E_BEGIN_TITO_SAQ_NOM_LFM_0600_DDRPHY3_BISR_MMM_BP7</v>
      </c>
      <c r="AX33" t="str">
        <f t="shared" si="76"/>
        <v>SSA_SOC_HRY_E_BEGIN_TITO_SAQ_NOM_LFM_0600_DDRPHY3_BISR_MMM_BP7</v>
      </c>
      <c r="AY33" t="str">
        <f t="shared" si="58"/>
        <v>SSA_SOC_HRY_E_BEGIN_TITO_SAQ_NOM_LFM_0600_DDRPHY3_BISR_MMM_BP7</v>
      </c>
      <c r="AZ33" t="str">
        <f t="shared" ref="AZ33:AZ34" si="77">$D34</f>
        <v>SSA_SOC_HRY_E_BEGIN_TITO_SAQ_NOM_LFM_0600_DDRPHY3_BISR_MMM_BP7</v>
      </c>
      <c r="BA33" t="str">
        <f t="shared" ref="BA33:BA34" si="78">$D34</f>
        <v>SSA_SOC_HRY_E_BEGIN_TITO_SAQ_NOM_LFM_0600_DDRPHY3_BISR_MMM_BP7</v>
      </c>
      <c r="BB33" t="str">
        <f t="shared" ref="BB33:BB34" si="79">$D34</f>
        <v>SSA_SOC_HRY_E_BEGIN_TITO_SAQ_NOM_LFM_0600_DDRPHY3_BISR_MMM_BP7</v>
      </c>
      <c r="BC33" t="str">
        <f t="shared" ref="BC33:BC34" si="80">$D34</f>
        <v>SSA_SOC_HRY_E_BEGIN_TITO_SAQ_NOM_LFM_0600_DDRPHY3_BISR_MMM_BP7</v>
      </c>
    </row>
    <row r="34" spans="1:55" x14ac:dyDescent="0.25">
      <c r="A34" s="29" t="s">
        <v>58</v>
      </c>
      <c r="B34" s="29" t="s">
        <v>10</v>
      </c>
      <c r="C34" s="29" t="str">
        <f>VLOOKUP(B34,templateLookup!A:B,2,0)</f>
        <v>PrimeMbistVminSearchTestMethod</v>
      </c>
      <c r="D34" t="str">
        <f t="shared" si="52"/>
        <v>SSA_SOC_HRY_E_BEGIN_TITO_SAQ_NOM_LFM_0600_DDRPHY3_BISR_MMM_BP7</v>
      </c>
      <c r="E34" t="s">
        <v>50</v>
      </c>
      <c r="F34" t="s">
        <v>73</v>
      </c>
      <c r="G34" t="s">
        <v>135</v>
      </c>
      <c r="H34" t="s">
        <v>136</v>
      </c>
      <c r="I34" t="s">
        <v>137</v>
      </c>
      <c r="J34" t="s">
        <v>590</v>
      </c>
      <c r="K34" t="s">
        <v>138</v>
      </c>
      <c r="L34" t="s">
        <v>139</v>
      </c>
      <c r="M34" t="str">
        <f t="shared" si="53"/>
        <v>0600</v>
      </c>
      <c r="N34" t="s">
        <v>629</v>
      </c>
      <c r="O34" t="s">
        <v>141</v>
      </c>
      <c r="P34" t="s">
        <v>592</v>
      </c>
      <c r="Q34" t="s">
        <v>630</v>
      </c>
      <c r="R34">
        <v>61</v>
      </c>
      <c r="S34">
        <v>50</v>
      </c>
      <c r="T34">
        <v>25</v>
      </c>
      <c r="U34">
        <v>-1</v>
      </c>
      <c r="V34" t="b">
        <v>0</v>
      </c>
      <c r="W34" t="s">
        <v>289</v>
      </c>
      <c r="AO34" t="s">
        <v>135</v>
      </c>
      <c r="AP34" t="s">
        <v>274</v>
      </c>
      <c r="AR34">
        <f>COUNTA(AT34:BC34)</f>
        <v>10</v>
      </c>
      <c r="AS34" t="s">
        <v>275</v>
      </c>
      <c r="AT34" t="str">
        <f t="shared" si="54"/>
        <v>SSA_SOC_RASTER_E_BEGIN_TITO_SAQ_NOM_LFM_0600_DDRPHY3_RASTER_MMM_BP7</v>
      </c>
      <c r="AU34" t="str">
        <f>$D36</f>
        <v>SSA_SOC_HRY_E_BEGIN_TITO_SAQ_NOM_LFM_0600_DDRPHY3_BHRY_MMM_BP8</v>
      </c>
      <c r="AV34" t="str">
        <f>$D36</f>
        <v>SSA_SOC_HRY_E_BEGIN_TITO_SAQ_NOM_LFM_0600_DDRPHY3_BHRY_MMM_BP8</v>
      </c>
      <c r="AW34" t="str">
        <f>$D36</f>
        <v>SSA_SOC_HRY_E_BEGIN_TITO_SAQ_NOM_LFM_0600_DDRPHY3_BHRY_MMM_BP8</v>
      </c>
      <c r="AX34" t="str">
        <f>$D36</f>
        <v>SSA_SOC_HRY_E_BEGIN_TITO_SAQ_NOM_LFM_0600_DDRPHY3_BHRY_MMM_BP8</v>
      </c>
      <c r="AY34" t="str">
        <f t="shared" si="58"/>
        <v>SSA_SOC_RASTER_E_BEGIN_TITO_SAQ_NOM_LFM_0600_DDRPHY3_RASTER_MMM_BP7</v>
      </c>
      <c r="AZ34" t="str">
        <f t="shared" si="77"/>
        <v>SSA_SOC_RASTER_E_BEGIN_TITO_SAQ_NOM_LFM_0600_DDRPHY3_RASTER_MMM_BP7</v>
      </c>
      <c r="BA34" t="str">
        <f t="shared" si="78"/>
        <v>SSA_SOC_RASTER_E_BEGIN_TITO_SAQ_NOM_LFM_0600_DDRPHY3_RASTER_MMM_BP7</v>
      </c>
      <c r="BB34" t="str">
        <f t="shared" si="79"/>
        <v>SSA_SOC_RASTER_E_BEGIN_TITO_SAQ_NOM_LFM_0600_DDRPHY3_RASTER_MMM_BP7</v>
      </c>
      <c r="BC34" t="str">
        <f t="shared" si="80"/>
        <v>SSA_SOC_RASTER_E_BEGIN_TITO_SAQ_NOM_LFM_0600_DDRPHY3_RASTER_MMM_BP7</v>
      </c>
    </row>
    <row r="35" spans="1:55" x14ac:dyDescent="0.25">
      <c r="A35" s="29" t="s">
        <v>58</v>
      </c>
      <c r="B35" s="29" t="s">
        <v>12</v>
      </c>
      <c r="C35" s="29" t="str">
        <f>VLOOKUP(B35,templateLookup!A:B,2,0)</f>
        <v>MbistRasterTC</v>
      </c>
      <c r="D35" t="str">
        <f t="shared" si="52"/>
        <v>SSA_SOC_RASTER_E_BEGIN_TITO_SAQ_NOM_LFM_0600_DDRPHY3_RASTER_MMM_BP7</v>
      </c>
      <c r="E35" t="s">
        <v>50</v>
      </c>
      <c r="F35" t="s">
        <v>73</v>
      </c>
      <c r="G35" t="s">
        <v>219</v>
      </c>
      <c r="H35" t="s">
        <v>136</v>
      </c>
      <c r="I35" t="s">
        <v>137</v>
      </c>
      <c r="J35" t="s">
        <v>590</v>
      </c>
      <c r="K35" t="s">
        <v>138</v>
      </c>
      <c r="L35" t="s">
        <v>139</v>
      </c>
      <c r="M35" t="str">
        <f t="shared" si="53"/>
        <v>0600</v>
      </c>
      <c r="N35" t="s">
        <v>631</v>
      </c>
      <c r="O35" t="s">
        <v>141</v>
      </c>
      <c r="P35" t="s">
        <v>592</v>
      </c>
      <c r="Q35" t="s">
        <v>283</v>
      </c>
      <c r="R35">
        <v>61</v>
      </c>
      <c r="S35">
        <v>50</v>
      </c>
      <c r="T35">
        <v>26</v>
      </c>
      <c r="U35">
        <v>1</v>
      </c>
      <c r="V35" t="b">
        <v>0</v>
      </c>
      <c r="W35" t="s">
        <v>289</v>
      </c>
      <c r="AR35">
        <f t="shared" ref="AR35" si="81">COUNTA(AT35:BC35)</f>
        <v>6</v>
      </c>
      <c r="AS35">
        <v>1</v>
      </c>
      <c r="AT35" t="str">
        <f t="shared" si="54"/>
        <v>SSA_SOC_HRY_E_BEGIN_TITO_SAQ_NOM_LFM_0600_DDRPHY3_BHRY_MMM_BP8</v>
      </c>
      <c r="AU35" t="str">
        <f t="shared" ref="AU35" si="82">$D36</f>
        <v>SSA_SOC_HRY_E_BEGIN_TITO_SAQ_NOM_LFM_0600_DDRPHY3_BHRY_MMM_BP8</v>
      </c>
      <c r="AV35" t="str">
        <f t="shared" ref="AV35:AV36" si="83">$D36</f>
        <v>SSA_SOC_HRY_E_BEGIN_TITO_SAQ_NOM_LFM_0600_DDRPHY3_BHRY_MMM_BP8</v>
      </c>
      <c r="AW35" t="str">
        <f t="shared" ref="AW35:AW36" si="84">$D36</f>
        <v>SSA_SOC_HRY_E_BEGIN_TITO_SAQ_NOM_LFM_0600_DDRPHY3_BHRY_MMM_BP8</v>
      </c>
      <c r="AX35" t="str">
        <f t="shared" ref="AX35:AX36" si="85">$D36</f>
        <v>SSA_SOC_HRY_E_BEGIN_TITO_SAQ_NOM_LFM_0600_DDRPHY3_BHRY_MMM_BP8</v>
      </c>
      <c r="AY35" t="str">
        <f t="shared" si="58"/>
        <v>SSA_SOC_HRY_E_BEGIN_TITO_SAQ_NOM_LFM_0600_DDRPHY3_BHRY_MMM_BP8</v>
      </c>
    </row>
    <row r="36" spans="1:55" x14ac:dyDescent="0.25">
      <c r="A36" s="29" t="s">
        <v>58</v>
      </c>
      <c r="B36" s="29" t="s">
        <v>10</v>
      </c>
      <c r="C36" s="29" t="str">
        <f>VLOOKUP(B36,templateLookup!A:B,2,0)</f>
        <v>PrimeMbistVminSearchTestMethod</v>
      </c>
      <c r="D36" t="str">
        <f t="shared" si="52"/>
        <v>SSA_SOC_HRY_E_BEGIN_TITO_SAQ_NOM_LFM_0600_DDRPHY3_BHRY_MMM_BP8</v>
      </c>
      <c r="E36" t="s">
        <v>50</v>
      </c>
      <c r="F36" t="s">
        <v>73</v>
      </c>
      <c r="G36" t="s">
        <v>135</v>
      </c>
      <c r="H36" t="s">
        <v>136</v>
      </c>
      <c r="I36" t="s">
        <v>137</v>
      </c>
      <c r="J36" t="s">
        <v>590</v>
      </c>
      <c r="K36" t="s">
        <v>138</v>
      </c>
      <c r="L36" t="s">
        <v>139</v>
      </c>
      <c r="M36" t="str">
        <f t="shared" si="53"/>
        <v>0600</v>
      </c>
      <c r="N36" t="s">
        <v>632</v>
      </c>
      <c r="O36" t="s">
        <v>141</v>
      </c>
      <c r="P36" t="s">
        <v>592</v>
      </c>
      <c r="Q36" t="s">
        <v>633</v>
      </c>
      <c r="R36">
        <v>61</v>
      </c>
      <c r="S36">
        <v>50</v>
      </c>
      <c r="T36">
        <v>27</v>
      </c>
      <c r="U36">
        <v>-1</v>
      </c>
      <c r="V36" t="b">
        <v>0</v>
      </c>
      <c r="W36" t="s">
        <v>289</v>
      </c>
      <c r="AO36" t="s">
        <v>135</v>
      </c>
      <c r="AP36" t="s">
        <v>274</v>
      </c>
      <c r="AR36">
        <f>COUNTA(AT36:BC36)</f>
        <v>10</v>
      </c>
      <c r="AS36" t="s">
        <v>275</v>
      </c>
      <c r="AT36" t="str">
        <f t="shared" si="54"/>
        <v>SSA_SOC_HRY_E_BEGIN_TITO_SAQ_NOM_LFM_0600_DDRPHY3_BISR_MMM_BP8</v>
      </c>
      <c r="AU36" t="str">
        <f>$D39</f>
        <v>LSA_SOC_HRY_E_BEGIN_TITO_SAQ_NOM_LFM_0600_DDRPHY_1_2_BHRY_MMM_BP6</v>
      </c>
      <c r="AV36" t="str">
        <f t="shared" si="83"/>
        <v>SSA_SOC_HRY_E_BEGIN_TITO_SAQ_NOM_LFM_0600_DDRPHY3_BISR_MMM_BP8</v>
      </c>
      <c r="AW36" t="str">
        <f t="shared" si="84"/>
        <v>SSA_SOC_HRY_E_BEGIN_TITO_SAQ_NOM_LFM_0600_DDRPHY3_BISR_MMM_BP8</v>
      </c>
      <c r="AX36" t="str">
        <f t="shared" si="85"/>
        <v>SSA_SOC_HRY_E_BEGIN_TITO_SAQ_NOM_LFM_0600_DDRPHY3_BISR_MMM_BP8</v>
      </c>
      <c r="AY36" t="str">
        <f t="shared" si="58"/>
        <v>SSA_SOC_HRY_E_BEGIN_TITO_SAQ_NOM_LFM_0600_DDRPHY3_BISR_MMM_BP8</v>
      </c>
      <c r="AZ36" t="str">
        <f t="shared" ref="AZ36:AZ37" si="86">$D37</f>
        <v>SSA_SOC_HRY_E_BEGIN_TITO_SAQ_NOM_LFM_0600_DDRPHY3_BISR_MMM_BP8</v>
      </c>
      <c r="BA36" t="str">
        <f t="shared" ref="BA36:BA37" si="87">$D37</f>
        <v>SSA_SOC_HRY_E_BEGIN_TITO_SAQ_NOM_LFM_0600_DDRPHY3_BISR_MMM_BP8</v>
      </c>
      <c r="BB36" t="str">
        <f t="shared" ref="BB36:BB37" si="88">$D37</f>
        <v>SSA_SOC_HRY_E_BEGIN_TITO_SAQ_NOM_LFM_0600_DDRPHY3_BISR_MMM_BP8</v>
      </c>
      <c r="BC36" t="str">
        <f t="shared" ref="BC36:BC37" si="89">$D37</f>
        <v>SSA_SOC_HRY_E_BEGIN_TITO_SAQ_NOM_LFM_0600_DDRPHY3_BISR_MMM_BP8</v>
      </c>
    </row>
    <row r="37" spans="1:55" x14ac:dyDescent="0.25">
      <c r="A37" s="29" t="s">
        <v>58</v>
      </c>
      <c r="B37" s="29" t="s">
        <v>10</v>
      </c>
      <c r="C37" s="29" t="str">
        <f>VLOOKUP(B37,templateLookup!A:B,2,0)</f>
        <v>PrimeMbistVminSearchTestMethod</v>
      </c>
      <c r="D37" t="str">
        <f t="shared" si="52"/>
        <v>SSA_SOC_HRY_E_BEGIN_TITO_SAQ_NOM_LFM_0600_DDRPHY3_BISR_MMM_BP8</v>
      </c>
      <c r="E37" t="s">
        <v>50</v>
      </c>
      <c r="F37" t="s">
        <v>73</v>
      </c>
      <c r="G37" t="s">
        <v>135</v>
      </c>
      <c r="H37" t="s">
        <v>136</v>
      </c>
      <c r="I37" t="s">
        <v>137</v>
      </c>
      <c r="J37" t="s">
        <v>590</v>
      </c>
      <c r="K37" t="s">
        <v>138</v>
      </c>
      <c r="L37" t="s">
        <v>139</v>
      </c>
      <c r="M37" t="str">
        <f t="shared" si="53"/>
        <v>0600</v>
      </c>
      <c r="N37" t="s">
        <v>634</v>
      </c>
      <c r="O37" t="s">
        <v>141</v>
      </c>
      <c r="P37" t="s">
        <v>592</v>
      </c>
      <c r="Q37" t="s">
        <v>635</v>
      </c>
      <c r="R37">
        <v>61</v>
      </c>
      <c r="S37">
        <v>50</v>
      </c>
      <c r="T37">
        <v>28</v>
      </c>
      <c r="U37">
        <v>-1</v>
      </c>
      <c r="V37" s="4" t="b">
        <v>0</v>
      </c>
      <c r="W37" t="s">
        <v>289</v>
      </c>
      <c r="AO37" s="4" t="s">
        <v>392</v>
      </c>
      <c r="AP37" s="4" t="s">
        <v>274</v>
      </c>
      <c r="AQ37" s="4"/>
      <c r="AR37" s="4">
        <f>COUNTA(AT37:BC37)</f>
        <v>10</v>
      </c>
      <c r="AS37" s="4" t="s">
        <v>275</v>
      </c>
      <c r="AT37" s="4" t="str">
        <f t="shared" si="54"/>
        <v>SSA_SOC_RASTER_E_BEGIN_TITO_SAQ_NOM_LFM_0600_DDRPHY3_RASTER_MMM_BP8</v>
      </c>
      <c r="AU37" s="4" t="str">
        <f>$D39</f>
        <v>LSA_SOC_HRY_E_BEGIN_TITO_SAQ_NOM_LFM_0600_DDRPHY_1_2_BHRY_MMM_BP6</v>
      </c>
      <c r="AV37" t="str">
        <f>$D39</f>
        <v>LSA_SOC_HRY_E_BEGIN_TITO_SAQ_NOM_LFM_0600_DDRPHY_1_2_BHRY_MMM_BP6</v>
      </c>
      <c r="AW37" t="str">
        <f>$D39</f>
        <v>LSA_SOC_HRY_E_BEGIN_TITO_SAQ_NOM_LFM_0600_DDRPHY_1_2_BHRY_MMM_BP6</v>
      </c>
      <c r="AX37" t="str">
        <f>$D39</f>
        <v>LSA_SOC_HRY_E_BEGIN_TITO_SAQ_NOM_LFM_0600_DDRPHY_1_2_BHRY_MMM_BP6</v>
      </c>
      <c r="AY37" t="str">
        <f t="shared" si="58"/>
        <v>SSA_SOC_RASTER_E_BEGIN_TITO_SAQ_NOM_LFM_0600_DDRPHY3_RASTER_MMM_BP8</v>
      </c>
      <c r="AZ37" t="str">
        <f t="shared" si="86"/>
        <v>SSA_SOC_RASTER_E_BEGIN_TITO_SAQ_NOM_LFM_0600_DDRPHY3_RASTER_MMM_BP8</v>
      </c>
      <c r="BA37" t="str">
        <f t="shared" si="87"/>
        <v>SSA_SOC_RASTER_E_BEGIN_TITO_SAQ_NOM_LFM_0600_DDRPHY3_RASTER_MMM_BP8</v>
      </c>
      <c r="BB37" t="str">
        <f t="shared" si="88"/>
        <v>SSA_SOC_RASTER_E_BEGIN_TITO_SAQ_NOM_LFM_0600_DDRPHY3_RASTER_MMM_BP8</v>
      </c>
      <c r="BC37" t="str">
        <f t="shared" si="89"/>
        <v>SSA_SOC_RASTER_E_BEGIN_TITO_SAQ_NOM_LFM_0600_DDRPHY3_RASTER_MMM_BP8</v>
      </c>
    </row>
    <row r="38" spans="1:55" x14ac:dyDescent="0.25">
      <c r="A38" s="29" t="s">
        <v>58</v>
      </c>
      <c r="B38" s="29" t="s">
        <v>12</v>
      </c>
      <c r="C38" s="29" t="str">
        <f>VLOOKUP(B38,templateLookup!A:B,2,0)</f>
        <v>MbistRasterTC</v>
      </c>
      <c r="D38" t="str">
        <f t="shared" si="52"/>
        <v>SSA_SOC_RASTER_E_BEGIN_TITO_SAQ_NOM_LFM_0600_DDRPHY3_RASTER_MMM_BP8</v>
      </c>
      <c r="E38" t="s">
        <v>50</v>
      </c>
      <c r="F38" t="s">
        <v>73</v>
      </c>
      <c r="G38" t="s">
        <v>219</v>
      </c>
      <c r="H38" t="s">
        <v>136</v>
      </c>
      <c r="I38" t="s">
        <v>137</v>
      </c>
      <c r="J38" t="s">
        <v>590</v>
      </c>
      <c r="K38" t="s">
        <v>138</v>
      </c>
      <c r="L38" t="s">
        <v>139</v>
      </c>
      <c r="M38" t="str">
        <f t="shared" si="53"/>
        <v>0600</v>
      </c>
      <c r="N38" t="s">
        <v>636</v>
      </c>
      <c r="O38" t="s">
        <v>141</v>
      </c>
      <c r="P38" t="s">
        <v>592</v>
      </c>
      <c r="Q38" t="s">
        <v>283</v>
      </c>
      <c r="R38">
        <v>61</v>
      </c>
      <c r="S38">
        <v>50</v>
      </c>
      <c r="T38">
        <v>29</v>
      </c>
      <c r="U38">
        <v>1</v>
      </c>
      <c r="V38" t="b">
        <v>0</v>
      </c>
      <c r="W38" t="s">
        <v>289</v>
      </c>
      <c r="AR38">
        <f t="shared" ref="AR38" si="90">COUNTA(AT38:BC38)</f>
        <v>6</v>
      </c>
      <c r="AS38">
        <v>1</v>
      </c>
      <c r="AT38" t="str">
        <f t="shared" si="54"/>
        <v>LSA_SOC_HRY_E_BEGIN_TITO_SAQ_NOM_LFM_0600_DDRPHY_1_2_BHRY_MMM_BP6</v>
      </c>
      <c r="AU38" t="str">
        <f t="shared" ref="AU38" si="91">$D39</f>
        <v>LSA_SOC_HRY_E_BEGIN_TITO_SAQ_NOM_LFM_0600_DDRPHY_1_2_BHRY_MMM_BP6</v>
      </c>
      <c r="AV38" t="str">
        <f t="shared" ref="AV38:AV39" si="92">$D39</f>
        <v>LSA_SOC_HRY_E_BEGIN_TITO_SAQ_NOM_LFM_0600_DDRPHY_1_2_BHRY_MMM_BP6</v>
      </c>
      <c r="AW38" t="str">
        <f t="shared" ref="AW38:AW39" si="93">$D39</f>
        <v>LSA_SOC_HRY_E_BEGIN_TITO_SAQ_NOM_LFM_0600_DDRPHY_1_2_BHRY_MMM_BP6</v>
      </c>
      <c r="AX38" t="str">
        <f t="shared" ref="AX38:AX39" si="94">$D39</f>
        <v>LSA_SOC_HRY_E_BEGIN_TITO_SAQ_NOM_LFM_0600_DDRPHY_1_2_BHRY_MMM_BP6</v>
      </c>
      <c r="AY38" t="str">
        <f t="shared" si="58"/>
        <v>LSA_SOC_HRY_E_BEGIN_TITO_SAQ_NOM_LFM_0600_DDRPHY_1_2_BHRY_MMM_BP6</v>
      </c>
    </row>
    <row r="39" spans="1:55" x14ac:dyDescent="0.25">
      <c r="A39" s="29" t="s">
        <v>58</v>
      </c>
      <c r="B39" s="29" t="s">
        <v>10</v>
      </c>
      <c r="C39" s="29" t="str">
        <f>VLOOKUP(B39,templateLookup!A:B,2,0)</f>
        <v>PrimeMbistVminSearchTestMethod</v>
      </c>
      <c r="D39" t="str">
        <f t="shared" si="52"/>
        <v>LSA_SOC_HRY_E_BEGIN_TITO_SAQ_NOM_LFM_0600_DDRPHY_1_2_BHRY_MMM_BP6</v>
      </c>
      <c r="E39" t="s">
        <v>51</v>
      </c>
      <c r="F39" t="s">
        <v>73</v>
      </c>
      <c r="G39" t="s">
        <v>135</v>
      </c>
      <c r="H39" t="s">
        <v>136</v>
      </c>
      <c r="I39" t="s">
        <v>137</v>
      </c>
      <c r="J39" t="s">
        <v>590</v>
      </c>
      <c r="K39" t="s">
        <v>138</v>
      </c>
      <c r="L39" t="s">
        <v>139</v>
      </c>
      <c r="M39" t="str">
        <f t="shared" si="53"/>
        <v>0600</v>
      </c>
      <c r="N39" t="s">
        <v>622</v>
      </c>
      <c r="O39" t="s">
        <v>141</v>
      </c>
      <c r="P39" t="s">
        <v>592</v>
      </c>
      <c r="Q39" t="s">
        <v>637</v>
      </c>
      <c r="R39">
        <v>21</v>
      </c>
      <c r="S39">
        <v>50</v>
      </c>
      <c r="T39">
        <v>30</v>
      </c>
      <c r="U39">
        <v>1</v>
      </c>
      <c r="V39" t="b">
        <v>0</v>
      </c>
      <c r="W39" t="s">
        <v>289</v>
      </c>
      <c r="AO39" t="s">
        <v>135</v>
      </c>
      <c r="AP39" t="s">
        <v>274</v>
      </c>
      <c r="AR39">
        <f>COUNTA(AT39:BC39)</f>
        <v>10</v>
      </c>
      <c r="AS39" t="s">
        <v>275</v>
      </c>
      <c r="AT39" t="str">
        <f t="shared" si="54"/>
        <v>LSA_SOC_HRY_E_BEGIN_TITO_SAQ_NOM_LFM_0600_DDRPHY_1_2_BISR_MMM_BP6</v>
      </c>
      <c r="AU39" t="str">
        <f t="shared" si="54"/>
        <v>LSA_SOC_HRY_E_BEGIN_TITO_SAQ_NOM_LFM_0600_DDRPHY_1_2_BISR_MMM_BP6</v>
      </c>
      <c r="AV39" t="str">
        <f t="shared" si="92"/>
        <v>LSA_SOC_HRY_E_BEGIN_TITO_SAQ_NOM_LFM_0600_DDRPHY_1_2_BISR_MMM_BP6</v>
      </c>
      <c r="AW39" t="str">
        <f t="shared" si="93"/>
        <v>LSA_SOC_HRY_E_BEGIN_TITO_SAQ_NOM_LFM_0600_DDRPHY_1_2_BISR_MMM_BP6</v>
      </c>
      <c r="AX39" t="str">
        <f t="shared" si="94"/>
        <v>LSA_SOC_HRY_E_BEGIN_TITO_SAQ_NOM_LFM_0600_DDRPHY_1_2_BISR_MMM_BP6</v>
      </c>
      <c r="AY39" t="str">
        <f t="shared" si="58"/>
        <v>LSA_SOC_HRY_E_BEGIN_TITO_SAQ_NOM_LFM_0600_DDRPHY_1_2_BISR_MMM_BP6</v>
      </c>
      <c r="AZ39" t="str">
        <f t="shared" ref="AZ39:AZ40" si="95">$D40</f>
        <v>LSA_SOC_HRY_E_BEGIN_TITO_SAQ_NOM_LFM_0600_DDRPHY_1_2_BISR_MMM_BP6</v>
      </c>
      <c r="BA39" t="str">
        <f t="shared" ref="BA39:BA40" si="96">$D40</f>
        <v>LSA_SOC_HRY_E_BEGIN_TITO_SAQ_NOM_LFM_0600_DDRPHY_1_2_BISR_MMM_BP6</v>
      </c>
      <c r="BB39" t="str">
        <f t="shared" ref="BB39:BB40" si="97">$D40</f>
        <v>LSA_SOC_HRY_E_BEGIN_TITO_SAQ_NOM_LFM_0600_DDRPHY_1_2_BISR_MMM_BP6</v>
      </c>
      <c r="BC39" t="str">
        <f t="shared" ref="BC39:BC40" si="98">$D40</f>
        <v>LSA_SOC_HRY_E_BEGIN_TITO_SAQ_NOM_LFM_0600_DDRPHY_1_2_BISR_MMM_BP6</v>
      </c>
    </row>
    <row r="40" spans="1:55" x14ac:dyDescent="0.25">
      <c r="A40" s="29" t="s">
        <v>58</v>
      </c>
      <c r="B40" s="29" t="s">
        <v>10</v>
      </c>
      <c r="C40" s="29" t="str">
        <f>VLOOKUP(B40,templateLookup!A:B,2,0)</f>
        <v>PrimeMbistVminSearchTestMethod</v>
      </c>
      <c r="D40" t="str">
        <f t="shared" si="52"/>
        <v>LSA_SOC_HRY_E_BEGIN_TITO_SAQ_NOM_LFM_0600_DDRPHY_1_2_BISR_MMM_BP6</v>
      </c>
      <c r="E40" t="s">
        <v>51</v>
      </c>
      <c r="F40" t="s">
        <v>73</v>
      </c>
      <c r="G40" t="s">
        <v>135</v>
      </c>
      <c r="H40" t="s">
        <v>136</v>
      </c>
      <c r="I40" t="s">
        <v>137</v>
      </c>
      <c r="J40" t="s">
        <v>590</v>
      </c>
      <c r="K40" t="s">
        <v>138</v>
      </c>
      <c r="L40" t="s">
        <v>139</v>
      </c>
      <c r="M40" t="str">
        <f t="shared" si="53"/>
        <v>0600</v>
      </c>
      <c r="N40" t="s">
        <v>624</v>
      </c>
      <c r="O40" t="s">
        <v>141</v>
      </c>
      <c r="P40" t="s">
        <v>592</v>
      </c>
      <c r="Q40" t="s">
        <v>638</v>
      </c>
      <c r="R40">
        <v>21</v>
      </c>
      <c r="S40">
        <v>50</v>
      </c>
      <c r="T40">
        <v>31</v>
      </c>
      <c r="U40">
        <v>-1</v>
      </c>
      <c r="V40" t="b">
        <v>0</v>
      </c>
      <c r="W40" t="s">
        <v>289</v>
      </c>
      <c r="AO40" t="s">
        <v>135</v>
      </c>
      <c r="AP40" t="s">
        <v>274</v>
      </c>
      <c r="AR40">
        <f>COUNTA(AT40:BC40)</f>
        <v>10</v>
      </c>
      <c r="AS40" t="s">
        <v>275</v>
      </c>
      <c r="AT40" t="str">
        <f t="shared" si="54"/>
        <v>LSA_SOC_RASTER_E_BEGIN_TITO_SAQ_NOM_LFM_0600_DDRPHY_1_2_RASTER_MMM_BP6</v>
      </c>
      <c r="AU40">
        <v>1</v>
      </c>
      <c r="AV40">
        <v>1</v>
      </c>
      <c r="AW40">
        <v>1</v>
      </c>
      <c r="AX40">
        <v>1</v>
      </c>
      <c r="AY40" t="str">
        <f t="shared" si="58"/>
        <v>LSA_SOC_RASTER_E_BEGIN_TITO_SAQ_NOM_LFM_0600_DDRPHY_1_2_RASTER_MMM_BP6</v>
      </c>
      <c r="AZ40" t="str">
        <f t="shared" si="95"/>
        <v>LSA_SOC_RASTER_E_BEGIN_TITO_SAQ_NOM_LFM_0600_DDRPHY_1_2_RASTER_MMM_BP6</v>
      </c>
      <c r="BA40" t="str">
        <f t="shared" si="96"/>
        <v>LSA_SOC_RASTER_E_BEGIN_TITO_SAQ_NOM_LFM_0600_DDRPHY_1_2_RASTER_MMM_BP6</v>
      </c>
      <c r="BB40" t="str">
        <f t="shared" si="97"/>
        <v>LSA_SOC_RASTER_E_BEGIN_TITO_SAQ_NOM_LFM_0600_DDRPHY_1_2_RASTER_MMM_BP6</v>
      </c>
      <c r="BC40" t="str">
        <f t="shared" si="98"/>
        <v>LSA_SOC_RASTER_E_BEGIN_TITO_SAQ_NOM_LFM_0600_DDRPHY_1_2_RASTER_MMM_BP6</v>
      </c>
    </row>
    <row r="41" spans="1:55" x14ac:dyDescent="0.25">
      <c r="A41" s="29" t="s">
        <v>58</v>
      </c>
      <c r="B41" s="29" t="s">
        <v>12</v>
      </c>
      <c r="C41" s="29" t="str">
        <f>VLOOKUP(B41,templateLookup!A:B,2,0)</f>
        <v>MbistRasterTC</v>
      </c>
      <c r="D41" t="str">
        <f t="shared" si="52"/>
        <v>LSA_SOC_RASTER_E_BEGIN_TITO_SAQ_NOM_LFM_0600_DDRPHY_1_2_RASTER_MMM_BP6</v>
      </c>
      <c r="E41" t="s">
        <v>51</v>
      </c>
      <c r="F41" t="s">
        <v>73</v>
      </c>
      <c r="G41" t="s">
        <v>219</v>
      </c>
      <c r="H41" t="s">
        <v>136</v>
      </c>
      <c r="I41" t="s">
        <v>137</v>
      </c>
      <c r="J41" t="s">
        <v>590</v>
      </c>
      <c r="K41" t="s">
        <v>138</v>
      </c>
      <c r="L41" t="s">
        <v>139</v>
      </c>
      <c r="M41" t="str">
        <f t="shared" si="53"/>
        <v>0600</v>
      </c>
      <c r="N41" t="s">
        <v>626</v>
      </c>
      <c r="O41" t="s">
        <v>141</v>
      </c>
      <c r="P41" t="s">
        <v>592</v>
      </c>
      <c r="Q41" t="s">
        <v>283</v>
      </c>
      <c r="R41">
        <v>21</v>
      </c>
      <c r="S41">
        <v>50</v>
      </c>
      <c r="T41">
        <v>32</v>
      </c>
      <c r="U41">
        <v>1</v>
      </c>
      <c r="V41" t="b">
        <v>0</v>
      </c>
      <c r="W41" t="s">
        <v>289</v>
      </c>
      <c r="AR41">
        <f t="shared" ref="AR41" si="99">COUNTA(AT41:BC41)</f>
        <v>6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5" x14ac:dyDescent="0.25">
      <c r="A42" s="45" t="s">
        <v>58</v>
      </c>
      <c r="B42" s="45" t="s">
        <v>6</v>
      </c>
      <c r="C42" s="45" t="str">
        <f>VLOOKUP(B42,templateLookup!A:B,2,0)</f>
        <v>COMPOSITE</v>
      </c>
      <c r="D42" s="22"/>
    </row>
    <row r="43" spans="1:55" x14ac:dyDescent="0.25">
      <c r="A43" s="46" t="s">
        <v>58</v>
      </c>
      <c r="B43" s="46" t="s">
        <v>5</v>
      </c>
      <c r="C43" s="46" t="str">
        <f>VLOOKUP(B43,templateLookup!A:B,2,0)</f>
        <v>COMPOSITE</v>
      </c>
      <c r="D43" s="22" t="s">
        <v>639</v>
      </c>
      <c r="F43" t="s">
        <v>73</v>
      </c>
      <c r="AR43">
        <v>2</v>
      </c>
      <c r="AS43">
        <v>1</v>
      </c>
      <c r="AT43" t="str">
        <f>$D69</f>
        <v>PRE_REPAIR_IAX</v>
      </c>
      <c r="AU43" t="str">
        <f>$D69</f>
        <v>PRE_REPAIR_IAX</v>
      </c>
    </row>
    <row r="44" spans="1:55" x14ac:dyDescent="0.25">
      <c r="A44" s="32" t="s">
        <v>58</v>
      </c>
      <c r="B44" s="32" t="s">
        <v>10</v>
      </c>
      <c r="C44" s="32" t="str">
        <f>VLOOKUP(B44,templateLookup!A:B,2,0)</f>
        <v>PrimeMbistVminSearchTestMethod</v>
      </c>
      <c r="D44" t="str">
        <f t="shared" ref="D44:D67" si="100">E44&amp;"_"&amp;F44&amp;"_"&amp;G44&amp;"_"&amp;H44&amp;"_"&amp;A44&amp;"_"&amp;I44&amp;"_"&amp;J44&amp;"_"&amp;K44&amp;"_"&amp;L44&amp;"_"&amp;M44&amp;"_"&amp;N44</f>
        <v>SSA_SOC_HRY_E_BEGIN_TITO_SAQ_NOM_LFM_0600_HBO0_HBO_BHRY_HBO0_BP4</v>
      </c>
      <c r="E44" t="s">
        <v>50</v>
      </c>
      <c r="F44" t="s">
        <v>73</v>
      </c>
      <c r="G44" t="s">
        <v>135</v>
      </c>
      <c r="H44" t="s">
        <v>136</v>
      </c>
      <c r="I44" t="s">
        <v>137</v>
      </c>
      <c r="J44" t="s">
        <v>590</v>
      </c>
      <c r="K44" t="s">
        <v>138</v>
      </c>
      <c r="L44" t="s">
        <v>139</v>
      </c>
      <c r="M44" t="str">
        <f t="shared" ref="M44:M67" si="101">TEXT(600,"0000")</f>
        <v>0600</v>
      </c>
      <c r="N44" t="s">
        <v>640</v>
      </c>
      <c r="O44" t="s">
        <v>141</v>
      </c>
      <c r="P44" t="s">
        <v>592</v>
      </c>
      <c r="Q44" t="s">
        <v>641</v>
      </c>
      <c r="R44">
        <v>61</v>
      </c>
      <c r="S44">
        <v>50</v>
      </c>
      <c r="T44">
        <v>33</v>
      </c>
      <c r="U44">
        <v>-1</v>
      </c>
      <c r="V44" t="b">
        <v>0</v>
      </c>
      <c r="W44" t="s">
        <v>289</v>
      </c>
      <c r="AO44" t="s">
        <v>135</v>
      </c>
      <c r="AP44" t="s">
        <v>274</v>
      </c>
      <c r="AR44">
        <f>COUNTA(AT44:BC44)</f>
        <v>10</v>
      </c>
      <c r="AS44" t="s">
        <v>275</v>
      </c>
      <c r="AT44" t="str">
        <f t="shared" ref="AT44:AU66" si="102">$D45</f>
        <v>SSA_SOC_HRY_E_BEGIN_TITO_SAQ_NOM_LFM_0600_HBO0_HBO_BISR_HBO0_BP4</v>
      </c>
      <c r="AU44" t="str">
        <f t="shared" si="102"/>
        <v>SSA_SOC_HRY_E_BEGIN_TITO_SAQ_NOM_LFM_0600_HBO0_HBO_BISR_HBO0_BP4</v>
      </c>
      <c r="AV44" t="str">
        <f t="shared" ref="AV44" si="103">$D45</f>
        <v>SSA_SOC_HRY_E_BEGIN_TITO_SAQ_NOM_LFM_0600_HBO0_HBO_BISR_HBO0_BP4</v>
      </c>
      <c r="AW44" t="str">
        <f t="shared" ref="AW44" si="104">$D45</f>
        <v>SSA_SOC_HRY_E_BEGIN_TITO_SAQ_NOM_LFM_0600_HBO0_HBO_BISR_HBO0_BP4</v>
      </c>
      <c r="AX44" t="str">
        <f t="shared" ref="AX44" si="105">$D45</f>
        <v>SSA_SOC_HRY_E_BEGIN_TITO_SAQ_NOM_LFM_0600_HBO0_HBO_BISR_HBO0_BP4</v>
      </c>
      <c r="AY44" t="str">
        <f t="shared" ref="AY44:AY46" si="106">$D45</f>
        <v>SSA_SOC_HRY_E_BEGIN_TITO_SAQ_NOM_LFM_0600_HBO0_HBO_BISR_HBO0_BP4</v>
      </c>
      <c r="AZ44" t="str">
        <f t="shared" ref="AZ44:AZ45" si="107">$D45</f>
        <v>SSA_SOC_HRY_E_BEGIN_TITO_SAQ_NOM_LFM_0600_HBO0_HBO_BISR_HBO0_BP4</v>
      </c>
      <c r="BA44" t="str">
        <f t="shared" ref="BA44:BA45" si="108">$D45</f>
        <v>SSA_SOC_HRY_E_BEGIN_TITO_SAQ_NOM_LFM_0600_HBO0_HBO_BISR_HBO0_BP4</v>
      </c>
      <c r="BB44" t="str">
        <f t="shared" ref="BB44:BB45" si="109">$D45</f>
        <v>SSA_SOC_HRY_E_BEGIN_TITO_SAQ_NOM_LFM_0600_HBO0_HBO_BISR_HBO0_BP4</v>
      </c>
      <c r="BC44" t="str">
        <f t="shared" ref="BC44:BC45" si="110">$D45</f>
        <v>SSA_SOC_HRY_E_BEGIN_TITO_SAQ_NOM_LFM_0600_HBO0_HBO_BISR_HBO0_BP4</v>
      </c>
    </row>
    <row r="45" spans="1:55" x14ac:dyDescent="0.25">
      <c r="A45" s="32" t="s">
        <v>58</v>
      </c>
      <c r="B45" s="32" t="s">
        <v>10</v>
      </c>
      <c r="C45" s="32" t="str">
        <f>VLOOKUP(B45,templateLookup!A:B,2,0)</f>
        <v>PrimeMbistVminSearchTestMethod</v>
      </c>
      <c r="D45" t="str">
        <f t="shared" si="100"/>
        <v>SSA_SOC_HRY_E_BEGIN_TITO_SAQ_NOM_LFM_0600_HBO0_HBO_BISR_HBO0_BP4</v>
      </c>
      <c r="E45" t="s">
        <v>50</v>
      </c>
      <c r="F45" t="s">
        <v>73</v>
      </c>
      <c r="G45" t="s">
        <v>135</v>
      </c>
      <c r="H45" t="s">
        <v>136</v>
      </c>
      <c r="I45" t="s">
        <v>137</v>
      </c>
      <c r="J45" t="s">
        <v>590</v>
      </c>
      <c r="K45" t="s">
        <v>138</v>
      </c>
      <c r="L45" t="s">
        <v>139</v>
      </c>
      <c r="M45" t="str">
        <f t="shared" si="101"/>
        <v>0600</v>
      </c>
      <c r="N45" t="s">
        <v>642</v>
      </c>
      <c r="O45" t="s">
        <v>141</v>
      </c>
      <c r="P45" t="s">
        <v>592</v>
      </c>
      <c r="Q45" t="s">
        <v>643</v>
      </c>
      <c r="R45">
        <v>61</v>
      </c>
      <c r="S45">
        <v>50</v>
      </c>
      <c r="T45">
        <v>34</v>
      </c>
      <c r="U45">
        <v>-1</v>
      </c>
      <c r="V45" s="4" t="b">
        <v>0</v>
      </c>
      <c r="W45" t="s">
        <v>289</v>
      </c>
      <c r="AO45" s="4" t="s">
        <v>392</v>
      </c>
      <c r="AP45" s="4" t="s">
        <v>274</v>
      </c>
      <c r="AQ45" s="4"/>
      <c r="AR45" s="4">
        <f>COUNTA(AT45:BC45)</f>
        <v>10</v>
      </c>
      <c r="AS45" s="4" t="s">
        <v>275</v>
      </c>
      <c r="AT45" s="4" t="str">
        <f t="shared" si="102"/>
        <v>SSA_SOC_RASTER_E_BEGIN_TITO_SAQ_NOM_LFM_0600_HBO0_HBO_RASTER_HBO0_BP4</v>
      </c>
      <c r="AU45" s="4" t="str">
        <f>$D47</f>
        <v>SSA_SOC_HRY_E_BEGIN_TITO_SAQ_NOM_LFM_0600_HBO0_MUFASA0_BHRY_HBO0_BP2</v>
      </c>
      <c r="AV45" t="str">
        <f>$D47</f>
        <v>SSA_SOC_HRY_E_BEGIN_TITO_SAQ_NOM_LFM_0600_HBO0_MUFASA0_BHRY_HBO0_BP2</v>
      </c>
      <c r="AW45" t="str">
        <f>$D47</f>
        <v>SSA_SOC_HRY_E_BEGIN_TITO_SAQ_NOM_LFM_0600_HBO0_MUFASA0_BHRY_HBO0_BP2</v>
      </c>
      <c r="AX45" t="str">
        <f>$D47</f>
        <v>SSA_SOC_HRY_E_BEGIN_TITO_SAQ_NOM_LFM_0600_HBO0_MUFASA0_BHRY_HBO0_BP2</v>
      </c>
      <c r="AY45" t="str">
        <f t="shared" si="106"/>
        <v>SSA_SOC_RASTER_E_BEGIN_TITO_SAQ_NOM_LFM_0600_HBO0_HBO_RASTER_HBO0_BP4</v>
      </c>
      <c r="AZ45" t="str">
        <f t="shared" si="107"/>
        <v>SSA_SOC_RASTER_E_BEGIN_TITO_SAQ_NOM_LFM_0600_HBO0_HBO_RASTER_HBO0_BP4</v>
      </c>
      <c r="BA45" t="str">
        <f t="shared" si="108"/>
        <v>SSA_SOC_RASTER_E_BEGIN_TITO_SAQ_NOM_LFM_0600_HBO0_HBO_RASTER_HBO0_BP4</v>
      </c>
      <c r="BB45" t="str">
        <f t="shared" si="109"/>
        <v>SSA_SOC_RASTER_E_BEGIN_TITO_SAQ_NOM_LFM_0600_HBO0_HBO_RASTER_HBO0_BP4</v>
      </c>
      <c r="BC45" t="str">
        <f t="shared" si="110"/>
        <v>SSA_SOC_RASTER_E_BEGIN_TITO_SAQ_NOM_LFM_0600_HBO0_HBO_RASTER_HBO0_BP4</v>
      </c>
    </row>
    <row r="46" spans="1:55" x14ac:dyDescent="0.25">
      <c r="A46" s="32" t="s">
        <v>58</v>
      </c>
      <c r="B46" s="32" t="s">
        <v>12</v>
      </c>
      <c r="C46" s="32" t="str">
        <f>VLOOKUP(B46,templateLookup!A:B,2,0)</f>
        <v>MbistRasterTC</v>
      </c>
      <c r="D46" t="str">
        <f t="shared" si="100"/>
        <v>SSA_SOC_RASTER_E_BEGIN_TITO_SAQ_NOM_LFM_0600_HBO0_HBO_RASTER_HBO0_BP4</v>
      </c>
      <c r="E46" t="s">
        <v>50</v>
      </c>
      <c r="F46" t="s">
        <v>73</v>
      </c>
      <c r="G46" t="s">
        <v>219</v>
      </c>
      <c r="H46" t="s">
        <v>136</v>
      </c>
      <c r="I46" t="s">
        <v>137</v>
      </c>
      <c r="J46" t="s">
        <v>590</v>
      </c>
      <c r="K46" t="s">
        <v>138</v>
      </c>
      <c r="L46" t="s">
        <v>139</v>
      </c>
      <c r="M46" t="str">
        <f t="shared" si="101"/>
        <v>0600</v>
      </c>
      <c r="N46" t="s">
        <v>644</v>
      </c>
      <c r="O46" t="s">
        <v>141</v>
      </c>
      <c r="P46" t="s">
        <v>592</v>
      </c>
      <c r="Q46" t="s">
        <v>283</v>
      </c>
      <c r="R46">
        <v>61</v>
      </c>
      <c r="S46">
        <v>50</v>
      </c>
      <c r="T46">
        <v>35</v>
      </c>
      <c r="U46">
        <v>1</v>
      </c>
      <c r="V46" t="b">
        <v>0</v>
      </c>
      <c r="W46" t="s">
        <v>289</v>
      </c>
      <c r="AR46">
        <f t="shared" ref="AR46" si="111">COUNTA(AT46:BC46)</f>
        <v>6</v>
      </c>
      <c r="AS46">
        <v>1</v>
      </c>
      <c r="AT46" t="str">
        <f t="shared" si="102"/>
        <v>SSA_SOC_HRY_E_BEGIN_TITO_SAQ_NOM_LFM_0600_HBO0_MUFASA0_BHRY_HBO0_BP2</v>
      </c>
      <c r="AU46" t="str">
        <f t="shared" ref="AU46" si="112">$D47</f>
        <v>SSA_SOC_HRY_E_BEGIN_TITO_SAQ_NOM_LFM_0600_HBO0_MUFASA0_BHRY_HBO0_BP2</v>
      </c>
      <c r="AV46" t="str">
        <f t="shared" ref="AV46:AV47" si="113">$D47</f>
        <v>SSA_SOC_HRY_E_BEGIN_TITO_SAQ_NOM_LFM_0600_HBO0_MUFASA0_BHRY_HBO0_BP2</v>
      </c>
      <c r="AW46" t="str">
        <f t="shared" ref="AW46:AW47" si="114">$D47</f>
        <v>SSA_SOC_HRY_E_BEGIN_TITO_SAQ_NOM_LFM_0600_HBO0_MUFASA0_BHRY_HBO0_BP2</v>
      </c>
      <c r="AX46" t="str">
        <f t="shared" ref="AX46:AX47" si="115">$D47</f>
        <v>SSA_SOC_HRY_E_BEGIN_TITO_SAQ_NOM_LFM_0600_HBO0_MUFASA0_BHRY_HBO0_BP2</v>
      </c>
      <c r="AY46" t="str">
        <f t="shared" si="106"/>
        <v>SSA_SOC_HRY_E_BEGIN_TITO_SAQ_NOM_LFM_0600_HBO0_MUFASA0_BHRY_HBO0_BP2</v>
      </c>
    </row>
    <row r="47" spans="1:55" x14ac:dyDescent="0.25">
      <c r="A47" s="32" t="s">
        <v>58</v>
      </c>
      <c r="B47" s="32" t="s">
        <v>10</v>
      </c>
      <c r="C47" s="32" t="str">
        <f>VLOOKUP(B47,templateLookup!A:B,2,0)</f>
        <v>PrimeMbistVminSearchTestMethod</v>
      </c>
      <c r="D47" t="str">
        <f t="shared" si="100"/>
        <v>SSA_SOC_HRY_E_BEGIN_TITO_SAQ_NOM_LFM_0600_HBO0_MUFASA0_BHRY_HBO0_BP2</v>
      </c>
      <c r="E47" t="s">
        <v>50</v>
      </c>
      <c r="F47" t="s">
        <v>73</v>
      </c>
      <c r="G47" t="s">
        <v>135</v>
      </c>
      <c r="H47" t="s">
        <v>136</v>
      </c>
      <c r="I47" t="s">
        <v>137</v>
      </c>
      <c r="J47" t="s">
        <v>590</v>
      </c>
      <c r="K47" t="s">
        <v>138</v>
      </c>
      <c r="L47" t="s">
        <v>139</v>
      </c>
      <c r="M47" t="str">
        <f t="shared" si="101"/>
        <v>0600</v>
      </c>
      <c r="N47" t="s">
        <v>645</v>
      </c>
      <c r="O47" t="s">
        <v>141</v>
      </c>
      <c r="P47" t="s">
        <v>592</v>
      </c>
      <c r="Q47" t="s">
        <v>646</v>
      </c>
      <c r="R47">
        <v>61</v>
      </c>
      <c r="S47">
        <v>50</v>
      </c>
      <c r="T47">
        <v>36</v>
      </c>
      <c r="U47">
        <v>1</v>
      </c>
      <c r="V47" t="b">
        <v>0</v>
      </c>
      <c r="W47" t="s">
        <v>289</v>
      </c>
      <c r="AO47" t="s">
        <v>135</v>
      </c>
      <c r="AP47" t="s">
        <v>274</v>
      </c>
      <c r="AR47">
        <f>COUNTA(AT47:BC47)</f>
        <v>10</v>
      </c>
      <c r="AS47" t="s">
        <v>275</v>
      </c>
      <c r="AT47" t="str">
        <f t="shared" si="102"/>
        <v>SSA_SOC_HRY_E_BEGIN_TITO_SAQ_NOM_LFM_0600_HBO0_MUFASA0_BISR_HBO0_BP2</v>
      </c>
      <c r="AU47" t="str">
        <f>$D50</f>
        <v>SSA_SOC_HRY_E_BEGIN_TITO_SAQ_NOM_LFM_0600_HBO0_MUFASA1_BHRY_HBO0_BP3</v>
      </c>
      <c r="AV47" t="str">
        <f t="shared" si="113"/>
        <v>SSA_SOC_HRY_E_BEGIN_TITO_SAQ_NOM_LFM_0600_HBO0_MUFASA0_BISR_HBO0_BP2</v>
      </c>
      <c r="AW47" t="str">
        <f t="shared" si="114"/>
        <v>SSA_SOC_HRY_E_BEGIN_TITO_SAQ_NOM_LFM_0600_HBO0_MUFASA0_BISR_HBO0_BP2</v>
      </c>
      <c r="AX47" t="str">
        <f t="shared" si="115"/>
        <v>SSA_SOC_HRY_E_BEGIN_TITO_SAQ_NOM_LFM_0600_HBO0_MUFASA0_BISR_HBO0_BP2</v>
      </c>
      <c r="AY47" t="str">
        <f t="shared" ref="AY47:AY66" si="116">$D48</f>
        <v>SSA_SOC_HRY_E_BEGIN_TITO_SAQ_NOM_LFM_0600_HBO0_MUFASA0_BISR_HBO0_BP2</v>
      </c>
      <c r="AZ47" t="str">
        <f t="shared" ref="AZ47:AZ48" si="117">$D48</f>
        <v>SSA_SOC_HRY_E_BEGIN_TITO_SAQ_NOM_LFM_0600_HBO0_MUFASA0_BISR_HBO0_BP2</v>
      </c>
      <c r="BA47" t="str">
        <f t="shared" ref="BA47:BA48" si="118">$D48</f>
        <v>SSA_SOC_HRY_E_BEGIN_TITO_SAQ_NOM_LFM_0600_HBO0_MUFASA0_BISR_HBO0_BP2</v>
      </c>
      <c r="BB47" t="str">
        <f t="shared" ref="BB47:BB48" si="119">$D48</f>
        <v>SSA_SOC_HRY_E_BEGIN_TITO_SAQ_NOM_LFM_0600_HBO0_MUFASA0_BISR_HBO0_BP2</v>
      </c>
      <c r="BC47" t="str">
        <f t="shared" ref="BC47:BC48" si="120">$D48</f>
        <v>SSA_SOC_HRY_E_BEGIN_TITO_SAQ_NOM_LFM_0600_HBO0_MUFASA0_BISR_HBO0_BP2</v>
      </c>
    </row>
    <row r="48" spans="1:55" x14ac:dyDescent="0.25">
      <c r="A48" s="32" t="s">
        <v>58</v>
      </c>
      <c r="B48" s="32" t="s">
        <v>10</v>
      </c>
      <c r="C48" s="32" t="str">
        <f>VLOOKUP(B48,templateLookup!A:B,2,0)</f>
        <v>PrimeMbistVminSearchTestMethod</v>
      </c>
      <c r="D48" t="str">
        <f t="shared" si="100"/>
        <v>SSA_SOC_HRY_E_BEGIN_TITO_SAQ_NOM_LFM_0600_HBO0_MUFASA0_BISR_HBO0_BP2</v>
      </c>
      <c r="E48" t="s">
        <v>50</v>
      </c>
      <c r="F48" t="s">
        <v>73</v>
      </c>
      <c r="G48" t="s">
        <v>135</v>
      </c>
      <c r="H48" t="s">
        <v>136</v>
      </c>
      <c r="I48" t="s">
        <v>137</v>
      </c>
      <c r="J48" t="s">
        <v>590</v>
      </c>
      <c r="K48" t="s">
        <v>138</v>
      </c>
      <c r="L48" t="s">
        <v>139</v>
      </c>
      <c r="M48" t="str">
        <f t="shared" si="101"/>
        <v>0600</v>
      </c>
      <c r="N48" t="s">
        <v>647</v>
      </c>
      <c r="O48" t="s">
        <v>141</v>
      </c>
      <c r="P48" t="s">
        <v>592</v>
      </c>
      <c r="Q48" t="s">
        <v>648</v>
      </c>
      <c r="R48">
        <v>61</v>
      </c>
      <c r="S48">
        <v>50</v>
      </c>
      <c r="T48">
        <v>37</v>
      </c>
      <c r="U48">
        <v>-1</v>
      </c>
      <c r="V48" t="b">
        <v>0</v>
      </c>
      <c r="W48" t="s">
        <v>289</v>
      </c>
      <c r="AO48" t="s">
        <v>135</v>
      </c>
      <c r="AP48" t="s">
        <v>274</v>
      </c>
      <c r="AR48">
        <f>COUNTA(AT48:BC48)</f>
        <v>10</v>
      </c>
      <c r="AS48" t="s">
        <v>275</v>
      </c>
      <c r="AT48" t="str">
        <f t="shared" si="102"/>
        <v>SSA_SOC_RASTER_E_BEGIN_TITO_SAQ_NOM_LFM_0600_HBO0_MUFASA0_RASTER_HBO0_BP2</v>
      </c>
      <c r="AU48" t="str">
        <f>$D50</f>
        <v>SSA_SOC_HRY_E_BEGIN_TITO_SAQ_NOM_LFM_0600_HBO0_MUFASA1_BHRY_HBO0_BP3</v>
      </c>
      <c r="AV48" t="str">
        <f>$D50</f>
        <v>SSA_SOC_HRY_E_BEGIN_TITO_SAQ_NOM_LFM_0600_HBO0_MUFASA1_BHRY_HBO0_BP3</v>
      </c>
      <c r="AW48" t="str">
        <f>$D50</f>
        <v>SSA_SOC_HRY_E_BEGIN_TITO_SAQ_NOM_LFM_0600_HBO0_MUFASA1_BHRY_HBO0_BP3</v>
      </c>
      <c r="AX48" t="str">
        <f>$D50</f>
        <v>SSA_SOC_HRY_E_BEGIN_TITO_SAQ_NOM_LFM_0600_HBO0_MUFASA1_BHRY_HBO0_BP3</v>
      </c>
      <c r="AY48" t="str">
        <f t="shared" si="116"/>
        <v>SSA_SOC_RASTER_E_BEGIN_TITO_SAQ_NOM_LFM_0600_HBO0_MUFASA0_RASTER_HBO0_BP2</v>
      </c>
      <c r="AZ48" t="str">
        <f t="shared" si="117"/>
        <v>SSA_SOC_RASTER_E_BEGIN_TITO_SAQ_NOM_LFM_0600_HBO0_MUFASA0_RASTER_HBO0_BP2</v>
      </c>
      <c r="BA48" t="str">
        <f t="shared" si="118"/>
        <v>SSA_SOC_RASTER_E_BEGIN_TITO_SAQ_NOM_LFM_0600_HBO0_MUFASA0_RASTER_HBO0_BP2</v>
      </c>
      <c r="BB48" t="str">
        <f t="shared" si="119"/>
        <v>SSA_SOC_RASTER_E_BEGIN_TITO_SAQ_NOM_LFM_0600_HBO0_MUFASA0_RASTER_HBO0_BP2</v>
      </c>
      <c r="BC48" t="str">
        <f t="shared" si="120"/>
        <v>SSA_SOC_RASTER_E_BEGIN_TITO_SAQ_NOM_LFM_0600_HBO0_MUFASA0_RASTER_HBO0_BP2</v>
      </c>
    </row>
    <row r="49" spans="1:55" x14ac:dyDescent="0.25">
      <c r="A49" s="32" t="s">
        <v>58</v>
      </c>
      <c r="B49" s="32" t="s">
        <v>12</v>
      </c>
      <c r="C49" s="32" t="str">
        <f>VLOOKUP(B49,templateLookup!A:B,2,0)</f>
        <v>MbistRasterTC</v>
      </c>
      <c r="D49" t="str">
        <f t="shared" si="100"/>
        <v>SSA_SOC_RASTER_E_BEGIN_TITO_SAQ_NOM_LFM_0600_HBO0_MUFASA0_RASTER_HBO0_BP2</v>
      </c>
      <c r="E49" t="s">
        <v>50</v>
      </c>
      <c r="F49" t="s">
        <v>73</v>
      </c>
      <c r="G49" t="s">
        <v>219</v>
      </c>
      <c r="H49" t="s">
        <v>136</v>
      </c>
      <c r="I49" t="s">
        <v>137</v>
      </c>
      <c r="J49" t="s">
        <v>590</v>
      </c>
      <c r="K49" t="s">
        <v>138</v>
      </c>
      <c r="L49" t="s">
        <v>139</v>
      </c>
      <c r="M49" t="str">
        <f t="shared" si="101"/>
        <v>0600</v>
      </c>
      <c r="N49" t="s">
        <v>649</v>
      </c>
      <c r="O49" t="s">
        <v>141</v>
      </c>
      <c r="P49" t="s">
        <v>592</v>
      </c>
      <c r="Q49" t="s">
        <v>283</v>
      </c>
      <c r="R49">
        <v>61</v>
      </c>
      <c r="S49">
        <v>50</v>
      </c>
      <c r="T49">
        <v>38</v>
      </c>
      <c r="U49">
        <v>1</v>
      </c>
      <c r="V49" t="b">
        <v>0</v>
      </c>
      <c r="W49" t="s">
        <v>289</v>
      </c>
      <c r="AR49">
        <f t="shared" ref="AR49" si="121">COUNTA(AT49:BC49)</f>
        <v>6</v>
      </c>
      <c r="AS49">
        <v>1</v>
      </c>
      <c r="AT49" t="str">
        <f t="shared" si="102"/>
        <v>SSA_SOC_HRY_E_BEGIN_TITO_SAQ_NOM_LFM_0600_HBO0_MUFASA1_BHRY_HBO0_BP3</v>
      </c>
      <c r="AU49" t="str">
        <f t="shared" ref="AU49" si="122">$D50</f>
        <v>SSA_SOC_HRY_E_BEGIN_TITO_SAQ_NOM_LFM_0600_HBO0_MUFASA1_BHRY_HBO0_BP3</v>
      </c>
      <c r="AV49" t="str">
        <f t="shared" ref="AV49:AV50" si="123">$D50</f>
        <v>SSA_SOC_HRY_E_BEGIN_TITO_SAQ_NOM_LFM_0600_HBO0_MUFASA1_BHRY_HBO0_BP3</v>
      </c>
      <c r="AW49" t="str">
        <f t="shared" ref="AW49:AW50" si="124">$D50</f>
        <v>SSA_SOC_HRY_E_BEGIN_TITO_SAQ_NOM_LFM_0600_HBO0_MUFASA1_BHRY_HBO0_BP3</v>
      </c>
      <c r="AX49" t="str">
        <f t="shared" ref="AX49:AX50" si="125">$D50</f>
        <v>SSA_SOC_HRY_E_BEGIN_TITO_SAQ_NOM_LFM_0600_HBO0_MUFASA1_BHRY_HBO0_BP3</v>
      </c>
      <c r="AY49" t="str">
        <f t="shared" si="116"/>
        <v>SSA_SOC_HRY_E_BEGIN_TITO_SAQ_NOM_LFM_0600_HBO0_MUFASA1_BHRY_HBO0_BP3</v>
      </c>
    </row>
    <row r="50" spans="1:55" x14ac:dyDescent="0.25">
      <c r="A50" s="32" t="s">
        <v>58</v>
      </c>
      <c r="B50" s="32" t="s">
        <v>10</v>
      </c>
      <c r="C50" s="32" t="str">
        <f>VLOOKUP(B50,templateLookup!A:B,2,0)</f>
        <v>PrimeMbistVminSearchTestMethod</v>
      </c>
      <c r="D50" t="str">
        <f t="shared" si="100"/>
        <v>SSA_SOC_HRY_E_BEGIN_TITO_SAQ_NOM_LFM_0600_HBO0_MUFASA1_BHRY_HBO0_BP3</v>
      </c>
      <c r="E50" t="s">
        <v>50</v>
      </c>
      <c r="F50" t="s">
        <v>73</v>
      </c>
      <c r="G50" t="s">
        <v>135</v>
      </c>
      <c r="H50" t="s">
        <v>136</v>
      </c>
      <c r="I50" t="s">
        <v>137</v>
      </c>
      <c r="J50" t="s">
        <v>590</v>
      </c>
      <c r="K50" t="s">
        <v>138</v>
      </c>
      <c r="L50" t="s">
        <v>139</v>
      </c>
      <c r="M50" t="str">
        <f t="shared" si="101"/>
        <v>0600</v>
      </c>
      <c r="N50" t="s">
        <v>650</v>
      </c>
      <c r="O50" t="s">
        <v>141</v>
      </c>
      <c r="P50" t="s">
        <v>592</v>
      </c>
      <c r="Q50" t="s">
        <v>651</v>
      </c>
      <c r="R50">
        <v>61</v>
      </c>
      <c r="S50">
        <v>50</v>
      </c>
      <c r="T50">
        <v>39</v>
      </c>
      <c r="U50">
        <v>1</v>
      </c>
      <c r="V50" t="b">
        <v>0</v>
      </c>
      <c r="W50" t="s">
        <v>289</v>
      </c>
      <c r="AO50" t="s">
        <v>135</v>
      </c>
      <c r="AP50" t="s">
        <v>274</v>
      </c>
      <c r="AR50">
        <f>COUNTA(AT50:BC50)</f>
        <v>10</v>
      </c>
      <c r="AS50" t="s">
        <v>275</v>
      </c>
      <c r="AT50" t="str">
        <f t="shared" si="102"/>
        <v>SSA_SOC_HRY_E_BEGIN_TITO_SAQ_NOM_LFM_0600_HBO0_MUFASA1_BISR_HBO0_BP3</v>
      </c>
      <c r="AU50" t="str">
        <f>$D53</f>
        <v>SSA_SOC_HRY_E_BEGIN_TITO_SAQ_NOM_LFM_0600_HBO1_HBO_BHRY_HBO1_BP4</v>
      </c>
      <c r="AV50" t="str">
        <f t="shared" si="123"/>
        <v>SSA_SOC_HRY_E_BEGIN_TITO_SAQ_NOM_LFM_0600_HBO0_MUFASA1_BISR_HBO0_BP3</v>
      </c>
      <c r="AW50" t="str">
        <f t="shared" si="124"/>
        <v>SSA_SOC_HRY_E_BEGIN_TITO_SAQ_NOM_LFM_0600_HBO0_MUFASA1_BISR_HBO0_BP3</v>
      </c>
      <c r="AX50" t="str">
        <f t="shared" si="125"/>
        <v>SSA_SOC_HRY_E_BEGIN_TITO_SAQ_NOM_LFM_0600_HBO0_MUFASA1_BISR_HBO0_BP3</v>
      </c>
      <c r="AY50" t="str">
        <f t="shared" si="116"/>
        <v>SSA_SOC_HRY_E_BEGIN_TITO_SAQ_NOM_LFM_0600_HBO0_MUFASA1_BISR_HBO0_BP3</v>
      </c>
      <c r="AZ50" t="str">
        <f t="shared" ref="AZ50:AZ51" si="126">$D51</f>
        <v>SSA_SOC_HRY_E_BEGIN_TITO_SAQ_NOM_LFM_0600_HBO0_MUFASA1_BISR_HBO0_BP3</v>
      </c>
      <c r="BA50" t="str">
        <f t="shared" ref="BA50:BA51" si="127">$D51</f>
        <v>SSA_SOC_HRY_E_BEGIN_TITO_SAQ_NOM_LFM_0600_HBO0_MUFASA1_BISR_HBO0_BP3</v>
      </c>
      <c r="BB50" t="str">
        <f t="shared" ref="BB50:BB51" si="128">$D51</f>
        <v>SSA_SOC_HRY_E_BEGIN_TITO_SAQ_NOM_LFM_0600_HBO0_MUFASA1_BISR_HBO0_BP3</v>
      </c>
      <c r="BC50" t="str">
        <f t="shared" ref="BC50:BC51" si="129">$D51</f>
        <v>SSA_SOC_HRY_E_BEGIN_TITO_SAQ_NOM_LFM_0600_HBO0_MUFASA1_BISR_HBO0_BP3</v>
      </c>
    </row>
    <row r="51" spans="1:55" x14ac:dyDescent="0.25">
      <c r="A51" s="32" t="s">
        <v>58</v>
      </c>
      <c r="B51" s="32" t="s">
        <v>10</v>
      </c>
      <c r="C51" s="32" t="str">
        <f>VLOOKUP(B51,templateLookup!A:B,2,0)</f>
        <v>PrimeMbistVminSearchTestMethod</v>
      </c>
      <c r="D51" t="str">
        <f t="shared" si="100"/>
        <v>SSA_SOC_HRY_E_BEGIN_TITO_SAQ_NOM_LFM_0600_HBO0_MUFASA1_BISR_HBO0_BP3</v>
      </c>
      <c r="E51" t="s">
        <v>50</v>
      </c>
      <c r="F51" t="s">
        <v>73</v>
      </c>
      <c r="G51" t="s">
        <v>135</v>
      </c>
      <c r="H51" t="s">
        <v>136</v>
      </c>
      <c r="I51" t="s">
        <v>137</v>
      </c>
      <c r="J51" t="s">
        <v>590</v>
      </c>
      <c r="K51" t="s">
        <v>138</v>
      </c>
      <c r="L51" t="s">
        <v>139</v>
      </c>
      <c r="M51" t="str">
        <f t="shared" si="101"/>
        <v>0600</v>
      </c>
      <c r="N51" t="s">
        <v>652</v>
      </c>
      <c r="O51" t="s">
        <v>141</v>
      </c>
      <c r="P51" t="s">
        <v>592</v>
      </c>
      <c r="Q51" t="s">
        <v>653</v>
      </c>
      <c r="R51">
        <v>61</v>
      </c>
      <c r="S51">
        <v>50</v>
      </c>
      <c r="T51">
        <v>40</v>
      </c>
      <c r="U51">
        <v>-1</v>
      </c>
      <c r="V51" t="b">
        <v>0</v>
      </c>
      <c r="W51" t="s">
        <v>289</v>
      </c>
      <c r="AO51" t="s">
        <v>135</v>
      </c>
      <c r="AP51" t="s">
        <v>274</v>
      </c>
      <c r="AR51">
        <f>COUNTA(AT51:BC51)</f>
        <v>10</v>
      </c>
      <c r="AS51" t="s">
        <v>275</v>
      </c>
      <c r="AT51" t="str">
        <f t="shared" si="102"/>
        <v>SSA_SOC_RASTER_E_BEGIN_TITO_SAQ_NOM_LFM_0600_HBO0_MUFASA1_RASTER_HBO0_BP3</v>
      </c>
      <c r="AU51" t="str">
        <f>$D53</f>
        <v>SSA_SOC_HRY_E_BEGIN_TITO_SAQ_NOM_LFM_0600_HBO1_HBO_BHRY_HBO1_BP4</v>
      </c>
      <c r="AV51" t="str">
        <f>$D53</f>
        <v>SSA_SOC_HRY_E_BEGIN_TITO_SAQ_NOM_LFM_0600_HBO1_HBO_BHRY_HBO1_BP4</v>
      </c>
      <c r="AW51" t="str">
        <f>$D53</f>
        <v>SSA_SOC_HRY_E_BEGIN_TITO_SAQ_NOM_LFM_0600_HBO1_HBO_BHRY_HBO1_BP4</v>
      </c>
      <c r="AX51" t="str">
        <f>$D53</f>
        <v>SSA_SOC_HRY_E_BEGIN_TITO_SAQ_NOM_LFM_0600_HBO1_HBO_BHRY_HBO1_BP4</v>
      </c>
      <c r="AY51" t="str">
        <f t="shared" si="116"/>
        <v>SSA_SOC_RASTER_E_BEGIN_TITO_SAQ_NOM_LFM_0600_HBO0_MUFASA1_RASTER_HBO0_BP3</v>
      </c>
      <c r="AZ51" t="str">
        <f t="shared" si="126"/>
        <v>SSA_SOC_RASTER_E_BEGIN_TITO_SAQ_NOM_LFM_0600_HBO0_MUFASA1_RASTER_HBO0_BP3</v>
      </c>
      <c r="BA51" t="str">
        <f t="shared" si="127"/>
        <v>SSA_SOC_RASTER_E_BEGIN_TITO_SAQ_NOM_LFM_0600_HBO0_MUFASA1_RASTER_HBO0_BP3</v>
      </c>
      <c r="BB51" t="str">
        <f t="shared" si="128"/>
        <v>SSA_SOC_RASTER_E_BEGIN_TITO_SAQ_NOM_LFM_0600_HBO0_MUFASA1_RASTER_HBO0_BP3</v>
      </c>
      <c r="BC51" t="str">
        <f t="shared" si="129"/>
        <v>SSA_SOC_RASTER_E_BEGIN_TITO_SAQ_NOM_LFM_0600_HBO0_MUFASA1_RASTER_HBO0_BP3</v>
      </c>
    </row>
    <row r="52" spans="1:55" x14ac:dyDescent="0.25">
      <c r="A52" s="32" t="s">
        <v>58</v>
      </c>
      <c r="B52" s="32" t="s">
        <v>12</v>
      </c>
      <c r="C52" s="32" t="str">
        <f>VLOOKUP(B52,templateLookup!A:B,2,0)</f>
        <v>MbistRasterTC</v>
      </c>
      <c r="D52" t="str">
        <f t="shared" si="100"/>
        <v>SSA_SOC_RASTER_E_BEGIN_TITO_SAQ_NOM_LFM_0600_HBO0_MUFASA1_RASTER_HBO0_BP3</v>
      </c>
      <c r="E52" t="s">
        <v>50</v>
      </c>
      <c r="F52" t="s">
        <v>73</v>
      </c>
      <c r="G52" t="s">
        <v>219</v>
      </c>
      <c r="H52" t="s">
        <v>136</v>
      </c>
      <c r="I52" t="s">
        <v>137</v>
      </c>
      <c r="J52" t="s">
        <v>590</v>
      </c>
      <c r="K52" t="s">
        <v>138</v>
      </c>
      <c r="L52" t="s">
        <v>139</v>
      </c>
      <c r="M52" t="str">
        <f t="shared" si="101"/>
        <v>0600</v>
      </c>
      <c r="N52" t="s">
        <v>654</v>
      </c>
      <c r="O52" t="s">
        <v>141</v>
      </c>
      <c r="P52" t="s">
        <v>592</v>
      </c>
      <c r="Q52" t="s">
        <v>283</v>
      </c>
      <c r="R52">
        <v>61</v>
      </c>
      <c r="S52">
        <v>50</v>
      </c>
      <c r="T52">
        <v>41</v>
      </c>
      <c r="U52">
        <v>1</v>
      </c>
      <c r="V52" t="b">
        <v>0</v>
      </c>
      <c r="W52" t="s">
        <v>289</v>
      </c>
      <c r="AR52">
        <f t="shared" ref="AR52" si="130">COUNTA(AT52:BC52)</f>
        <v>6</v>
      </c>
      <c r="AS52">
        <v>1</v>
      </c>
      <c r="AT52" t="str">
        <f t="shared" si="102"/>
        <v>SSA_SOC_HRY_E_BEGIN_TITO_SAQ_NOM_LFM_0600_HBO1_HBO_BHRY_HBO1_BP4</v>
      </c>
      <c r="AU52" t="str">
        <f t="shared" ref="AU52" si="131">$D53</f>
        <v>SSA_SOC_HRY_E_BEGIN_TITO_SAQ_NOM_LFM_0600_HBO1_HBO_BHRY_HBO1_BP4</v>
      </c>
      <c r="AV52" t="str">
        <f t="shared" ref="AV52:AV53" si="132">$D53</f>
        <v>SSA_SOC_HRY_E_BEGIN_TITO_SAQ_NOM_LFM_0600_HBO1_HBO_BHRY_HBO1_BP4</v>
      </c>
      <c r="AW52" t="str">
        <f t="shared" ref="AW52:AW53" si="133">$D53</f>
        <v>SSA_SOC_HRY_E_BEGIN_TITO_SAQ_NOM_LFM_0600_HBO1_HBO_BHRY_HBO1_BP4</v>
      </c>
      <c r="AX52" t="str">
        <f t="shared" ref="AX52:AX53" si="134">$D53</f>
        <v>SSA_SOC_HRY_E_BEGIN_TITO_SAQ_NOM_LFM_0600_HBO1_HBO_BHRY_HBO1_BP4</v>
      </c>
      <c r="AY52" t="str">
        <f t="shared" si="116"/>
        <v>SSA_SOC_HRY_E_BEGIN_TITO_SAQ_NOM_LFM_0600_HBO1_HBO_BHRY_HBO1_BP4</v>
      </c>
    </row>
    <row r="53" spans="1:55" x14ac:dyDescent="0.25">
      <c r="A53" s="32" t="s">
        <v>58</v>
      </c>
      <c r="B53" s="32" t="s">
        <v>10</v>
      </c>
      <c r="C53" s="32" t="str">
        <f>VLOOKUP(B53,templateLookup!A:B,2,0)</f>
        <v>PrimeMbistVminSearchTestMethod</v>
      </c>
      <c r="D53" t="str">
        <f t="shared" si="100"/>
        <v>SSA_SOC_HRY_E_BEGIN_TITO_SAQ_NOM_LFM_0600_HBO1_HBO_BHRY_HBO1_BP4</v>
      </c>
      <c r="E53" t="s">
        <v>50</v>
      </c>
      <c r="F53" t="s">
        <v>73</v>
      </c>
      <c r="G53" t="s">
        <v>135</v>
      </c>
      <c r="H53" t="s">
        <v>136</v>
      </c>
      <c r="I53" t="s">
        <v>137</v>
      </c>
      <c r="J53" t="s">
        <v>590</v>
      </c>
      <c r="K53" t="s">
        <v>138</v>
      </c>
      <c r="L53" t="s">
        <v>139</v>
      </c>
      <c r="M53" t="str">
        <f t="shared" si="101"/>
        <v>0600</v>
      </c>
      <c r="N53" t="s">
        <v>655</v>
      </c>
      <c r="O53" t="s">
        <v>141</v>
      </c>
      <c r="P53" t="s">
        <v>592</v>
      </c>
      <c r="Q53" t="s">
        <v>656</v>
      </c>
      <c r="R53">
        <v>61</v>
      </c>
      <c r="S53">
        <v>50</v>
      </c>
      <c r="T53">
        <v>42</v>
      </c>
      <c r="U53">
        <v>-1</v>
      </c>
      <c r="V53" t="b">
        <v>0</v>
      </c>
      <c r="W53" t="s">
        <v>289</v>
      </c>
      <c r="AO53" t="s">
        <v>135</v>
      </c>
      <c r="AP53" t="s">
        <v>274</v>
      </c>
      <c r="AR53">
        <f>COUNTA(AT53:BC53)</f>
        <v>10</v>
      </c>
      <c r="AS53" t="s">
        <v>275</v>
      </c>
      <c r="AT53" t="str">
        <f t="shared" si="102"/>
        <v>SSA_SOC_HRY_E_BEGIN_TITO_SAQ_NOM_LFM_0600_HBO1_HBO_BISR_HBO1_BP4</v>
      </c>
      <c r="AU53" t="str">
        <f t="shared" si="102"/>
        <v>SSA_SOC_HRY_E_BEGIN_TITO_SAQ_NOM_LFM_0600_HBO1_HBO_BISR_HBO1_BP4</v>
      </c>
      <c r="AV53" t="str">
        <f t="shared" si="132"/>
        <v>SSA_SOC_HRY_E_BEGIN_TITO_SAQ_NOM_LFM_0600_HBO1_HBO_BISR_HBO1_BP4</v>
      </c>
      <c r="AW53" t="str">
        <f t="shared" si="133"/>
        <v>SSA_SOC_HRY_E_BEGIN_TITO_SAQ_NOM_LFM_0600_HBO1_HBO_BISR_HBO1_BP4</v>
      </c>
      <c r="AX53" t="str">
        <f t="shared" si="134"/>
        <v>SSA_SOC_HRY_E_BEGIN_TITO_SAQ_NOM_LFM_0600_HBO1_HBO_BISR_HBO1_BP4</v>
      </c>
      <c r="AY53" t="str">
        <f t="shared" si="116"/>
        <v>SSA_SOC_HRY_E_BEGIN_TITO_SAQ_NOM_LFM_0600_HBO1_HBO_BISR_HBO1_BP4</v>
      </c>
      <c r="AZ53" t="str">
        <f t="shared" ref="AZ53:AZ54" si="135">$D54</f>
        <v>SSA_SOC_HRY_E_BEGIN_TITO_SAQ_NOM_LFM_0600_HBO1_HBO_BISR_HBO1_BP4</v>
      </c>
      <c r="BA53" t="str">
        <f t="shared" ref="BA53:BA54" si="136">$D54</f>
        <v>SSA_SOC_HRY_E_BEGIN_TITO_SAQ_NOM_LFM_0600_HBO1_HBO_BISR_HBO1_BP4</v>
      </c>
      <c r="BB53" t="str">
        <f t="shared" ref="BB53:BB54" si="137">$D54</f>
        <v>SSA_SOC_HRY_E_BEGIN_TITO_SAQ_NOM_LFM_0600_HBO1_HBO_BISR_HBO1_BP4</v>
      </c>
      <c r="BC53" t="str">
        <f t="shared" ref="BC53:BC54" si="138">$D54</f>
        <v>SSA_SOC_HRY_E_BEGIN_TITO_SAQ_NOM_LFM_0600_HBO1_HBO_BISR_HBO1_BP4</v>
      </c>
    </row>
    <row r="54" spans="1:55" x14ac:dyDescent="0.25">
      <c r="A54" s="32" t="s">
        <v>58</v>
      </c>
      <c r="B54" s="32" t="s">
        <v>10</v>
      </c>
      <c r="C54" s="32" t="str">
        <f>VLOOKUP(B54,templateLookup!A:B,2,0)</f>
        <v>PrimeMbistVminSearchTestMethod</v>
      </c>
      <c r="D54" t="str">
        <f t="shared" si="100"/>
        <v>SSA_SOC_HRY_E_BEGIN_TITO_SAQ_NOM_LFM_0600_HBO1_HBO_BISR_HBO1_BP4</v>
      </c>
      <c r="E54" t="s">
        <v>50</v>
      </c>
      <c r="F54" t="s">
        <v>73</v>
      </c>
      <c r="G54" t="s">
        <v>135</v>
      </c>
      <c r="H54" t="s">
        <v>136</v>
      </c>
      <c r="I54" t="s">
        <v>137</v>
      </c>
      <c r="J54" t="s">
        <v>590</v>
      </c>
      <c r="K54" t="s">
        <v>138</v>
      </c>
      <c r="L54" t="s">
        <v>139</v>
      </c>
      <c r="M54" t="str">
        <f t="shared" si="101"/>
        <v>0600</v>
      </c>
      <c r="N54" t="s">
        <v>657</v>
      </c>
      <c r="O54" t="s">
        <v>141</v>
      </c>
      <c r="P54" t="s">
        <v>592</v>
      </c>
      <c r="Q54" t="s">
        <v>658</v>
      </c>
      <c r="R54">
        <v>61</v>
      </c>
      <c r="S54">
        <v>50</v>
      </c>
      <c r="T54">
        <v>43</v>
      </c>
      <c r="U54">
        <v>-1</v>
      </c>
      <c r="V54" s="4" t="b">
        <v>0</v>
      </c>
      <c r="W54" t="s">
        <v>289</v>
      </c>
      <c r="AO54" s="4" t="s">
        <v>392</v>
      </c>
      <c r="AP54" s="4" t="s">
        <v>274</v>
      </c>
      <c r="AQ54" s="4"/>
      <c r="AR54" s="4">
        <f>COUNTA(AT54:BC54)</f>
        <v>10</v>
      </c>
      <c r="AS54" s="4" t="s">
        <v>275</v>
      </c>
      <c r="AT54" s="4" t="str">
        <f t="shared" si="102"/>
        <v>SSA_SOC_RASTER_E_BEGIN_TITO_SAQ_NOM_LFM_0600_HBO1_HBO_RASTER_HBO1_BP4</v>
      </c>
      <c r="AU54" s="4" t="str">
        <f>$D56</f>
        <v>SSA_SOC_HRY_E_BEGIN_TITO_SAQ_NOM_LFM_0600_HBO1_MUFASA0_BHRY_HBO1_BP2</v>
      </c>
      <c r="AV54" t="str">
        <f>$D56</f>
        <v>SSA_SOC_HRY_E_BEGIN_TITO_SAQ_NOM_LFM_0600_HBO1_MUFASA0_BHRY_HBO1_BP2</v>
      </c>
      <c r="AW54" t="str">
        <f>$D56</f>
        <v>SSA_SOC_HRY_E_BEGIN_TITO_SAQ_NOM_LFM_0600_HBO1_MUFASA0_BHRY_HBO1_BP2</v>
      </c>
      <c r="AX54" t="str">
        <f>$D56</f>
        <v>SSA_SOC_HRY_E_BEGIN_TITO_SAQ_NOM_LFM_0600_HBO1_MUFASA0_BHRY_HBO1_BP2</v>
      </c>
      <c r="AY54" t="str">
        <f t="shared" si="116"/>
        <v>SSA_SOC_RASTER_E_BEGIN_TITO_SAQ_NOM_LFM_0600_HBO1_HBO_RASTER_HBO1_BP4</v>
      </c>
      <c r="AZ54" t="str">
        <f t="shared" si="135"/>
        <v>SSA_SOC_RASTER_E_BEGIN_TITO_SAQ_NOM_LFM_0600_HBO1_HBO_RASTER_HBO1_BP4</v>
      </c>
      <c r="BA54" t="str">
        <f t="shared" si="136"/>
        <v>SSA_SOC_RASTER_E_BEGIN_TITO_SAQ_NOM_LFM_0600_HBO1_HBO_RASTER_HBO1_BP4</v>
      </c>
      <c r="BB54" t="str">
        <f t="shared" si="137"/>
        <v>SSA_SOC_RASTER_E_BEGIN_TITO_SAQ_NOM_LFM_0600_HBO1_HBO_RASTER_HBO1_BP4</v>
      </c>
      <c r="BC54" t="str">
        <f t="shared" si="138"/>
        <v>SSA_SOC_RASTER_E_BEGIN_TITO_SAQ_NOM_LFM_0600_HBO1_HBO_RASTER_HBO1_BP4</v>
      </c>
    </row>
    <row r="55" spans="1:55" x14ac:dyDescent="0.25">
      <c r="A55" s="32" t="s">
        <v>58</v>
      </c>
      <c r="B55" s="32" t="s">
        <v>12</v>
      </c>
      <c r="C55" s="32" t="str">
        <f>VLOOKUP(B55,templateLookup!A:B,2,0)</f>
        <v>MbistRasterTC</v>
      </c>
      <c r="D55" t="str">
        <f t="shared" si="100"/>
        <v>SSA_SOC_RASTER_E_BEGIN_TITO_SAQ_NOM_LFM_0600_HBO1_HBO_RASTER_HBO1_BP4</v>
      </c>
      <c r="E55" t="s">
        <v>50</v>
      </c>
      <c r="F55" t="s">
        <v>73</v>
      </c>
      <c r="G55" t="s">
        <v>219</v>
      </c>
      <c r="H55" t="s">
        <v>136</v>
      </c>
      <c r="I55" t="s">
        <v>137</v>
      </c>
      <c r="J55" t="s">
        <v>590</v>
      </c>
      <c r="K55" t="s">
        <v>138</v>
      </c>
      <c r="L55" t="s">
        <v>139</v>
      </c>
      <c r="M55" t="str">
        <f t="shared" si="101"/>
        <v>0600</v>
      </c>
      <c r="N55" t="s">
        <v>659</v>
      </c>
      <c r="O55" t="s">
        <v>141</v>
      </c>
      <c r="P55" t="s">
        <v>592</v>
      </c>
      <c r="Q55" t="s">
        <v>283</v>
      </c>
      <c r="R55">
        <v>61</v>
      </c>
      <c r="S55">
        <v>50</v>
      </c>
      <c r="T55">
        <v>44</v>
      </c>
      <c r="U55">
        <v>1</v>
      </c>
      <c r="V55" t="b">
        <v>0</v>
      </c>
      <c r="W55" t="s">
        <v>289</v>
      </c>
      <c r="AR55">
        <f t="shared" ref="AR55" si="139">COUNTA(AT55:BC55)</f>
        <v>6</v>
      </c>
      <c r="AS55">
        <v>1</v>
      </c>
      <c r="AT55" t="str">
        <f t="shared" si="102"/>
        <v>SSA_SOC_HRY_E_BEGIN_TITO_SAQ_NOM_LFM_0600_HBO1_MUFASA0_BHRY_HBO1_BP2</v>
      </c>
      <c r="AU55" t="str">
        <f t="shared" ref="AU55" si="140">$D56</f>
        <v>SSA_SOC_HRY_E_BEGIN_TITO_SAQ_NOM_LFM_0600_HBO1_MUFASA0_BHRY_HBO1_BP2</v>
      </c>
      <c r="AV55" t="str">
        <f t="shared" ref="AV55:AV56" si="141">$D56</f>
        <v>SSA_SOC_HRY_E_BEGIN_TITO_SAQ_NOM_LFM_0600_HBO1_MUFASA0_BHRY_HBO1_BP2</v>
      </c>
      <c r="AW55" t="str">
        <f t="shared" ref="AW55:AW56" si="142">$D56</f>
        <v>SSA_SOC_HRY_E_BEGIN_TITO_SAQ_NOM_LFM_0600_HBO1_MUFASA0_BHRY_HBO1_BP2</v>
      </c>
      <c r="AX55" t="str">
        <f t="shared" ref="AX55:AX56" si="143">$D56</f>
        <v>SSA_SOC_HRY_E_BEGIN_TITO_SAQ_NOM_LFM_0600_HBO1_MUFASA0_BHRY_HBO1_BP2</v>
      </c>
      <c r="AY55" t="str">
        <f t="shared" si="116"/>
        <v>SSA_SOC_HRY_E_BEGIN_TITO_SAQ_NOM_LFM_0600_HBO1_MUFASA0_BHRY_HBO1_BP2</v>
      </c>
    </row>
    <row r="56" spans="1:55" x14ac:dyDescent="0.25">
      <c r="A56" s="32" t="s">
        <v>58</v>
      </c>
      <c r="B56" s="32" t="s">
        <v>10</v>
      </c>
      <c r="C56" s="32" t="str">
        <f>VLOOKUP(B56,templateLookup!A:B,2,0)</f>
        <v>PrimeMbistVminSearchTestMethod</v>
      </c>
      <c r="D56" t="str">
        <f t="shared" si="100"/>
        <v>SSA_SOC_HRY_E_BEGIN_TITO_SAQ_NOM_LFM_0600_HBO1_MUFASA0_BHRY_HBO1_BP2</v>
      </c>
      <c r="E56" t="s">
        <v>50</v>
      </c>
      <c r="F56" t="s">
        <v>73</v>
      </c>
      <c r="G56" t="s">
        <v>135</v>
      </c>
      <c r="H56" t="s">
        <v>136</v>
      </c>
      <c r="I56" t="s">
        <v>137</v>
      </c>
      <c r="J56" t="s">
        <v>590</v>
      </c>
      <c r="K56" t="s">
        <v>138</v>
      </c>
      <c r="L56" t="s">
        <v>139</v>
      </c>
      <c r="M56" t="str">
        <f t="shared" si="101"/>
        <v>0600</v>
      </c>
      <c r="N56" t="s">
        <v>660</v>
      </c>
      <c r="O56" t="s">
        <v>141</v>
      </c>
      <c r="P56" t="s">
        <v>592</v>
      </c>
      <c r="Q56" t="s">
        <v>661</v>
      </c>
      <c r="R56">
        <v>61</v>
      </c>
      <c r="S56">
        <v>50</v>
      </c>
      <c r="T56">
        <v>45</v>
      </c>
      <c r="U56">
        <v>1</v>
      </c>
      <c r="V56" t="b">
        <v>0</v>
      </c>
      <c r="W56" t="s">
        <v>289</v>
      </c>
      <c r="AO56" t="s">
        <v>135</v>
      </c>
      <c r="AP56" t="s">
        <v>274</v>
      </c>
      <c r="AR56">
        <f>COUNTA(AT56:BC56)</f>
        <v>10</v>
      </c>
      <c r="AS56" t="s">
        <v>275</v>
      </c>
      <c r="AT56" t="str">
        <f t="shared" si="102"/>
        <v>SSA_SOC_HRY_E_BEGIN_TITO_SAQ_NOM_LFM_0600_HBO1_MUFASA0_BISR_HBO1_BP2</v>
      </c>
      <c r="AU56" t="str">
        <f>$D59</f>
        <v>SSA_SOC_HRY_E_BEGIN_TITO_SAQ_NOM_LFM_0600_HBO1_MUFASA1_BHRY_HBO1_BP3</v>
      </c>
      <c r="AV56" t="str">
        <f t="shared" si="141"/>
        <v>SSA_SOC_HRY_E_BEGIN_TITO_SAQ_NOM_LFM_0600_HBO1_MUFASA0_BISR_HBO1_BP2</v>
      </c>
      <c r="AW56" t="str">
        <f t="shared" si="142"/>
        <v>SSA_SOC_HRY_E_BEGIN_TITO_SAQ_NOM_LFM_0600_HBO1_MUFASA0_BISR_HBO1_BP2</v>
      </c>
      <c r="AX56" t="str">
        <f t="shared" si="143"/>
        <v>SSA_SOC_HRY_E_BEGIN_TITO_SAQ_NOM_LFM_0600_HBO1_MUFASA0_BISR_HBO1_BP2</v>
      </c>
      <c r="AY56" t="str">
        <f t="shared" si="116"/>
        <v>SSA_SOC_HRY_E_BEGIN_TITO_SAQ_NOM_LFM_0600_HBO1_MUFASA0_BISR_HBO1_BP2</v>
      </c>
      <c r="AZ56" t="str">
        <f t="shared" ref="AZ56:AZ57" si="144">$D57</f>
        <v>SSA_SOC_HRY_E_BEGIN_TITO_SAQ_NOM_LFM_0600_HBO1_MUFASA0_BISR_HBO1_BP2</v>
      </c>
      <c r="BA56" t="str">
        <f t="shared" ref="BA56:BA57" si="145">$D57</f>
        <v>SSA_SOC_HRY_E_BEGIN_TITO_SAQ_NOM_LFM_0600_HBO1_MUFASA0_BISR_HBO1_BP2</v>
      </c>
      <c r="BB56" t="str">
        <f t="shared" ref="BB56:BB57" si="146">$D57</f>
        <v>SSA_SOC_HRY_E_BEGIN_TITO_SAQ_NOM_LFM_0600_HBO1_MUFASA0_BISR_HBO1_BP2</v>
      </c>
      <c r="BC56" t="str">
        <f t="shared" ref="BC56:BC57" si="147">$D57</f>
        <v>SSA_SOC_HRY_E_BEGIN_TITO_SAQ_NOM_LFM_0600_HBO1_MUFASA0_BISR_HBO1_BP2</v>
      </c>
    </row>
    <row r="57" spans="1:55" x14ac:dyDescent="0.25">
      <c r="A57" s="32" t="s">
        <v>58</v>
      </c>
      <c r="B57" s="32" t="s">
        <v>10</v>
      </c>
      <c r="C57" s="32" t="str">
        <f>VLOOKUP(B57,templateLookup!A:B,2,0)</f>
        <v>PrimeMbistVminSearchTestMethod</v>
      </c>
      <c r="D57" t="str">
        <f t="shared" si="100"/>
        <v>SSA_SOC_HRY_E_BEGIN_TITO_SAQ_NOM_LFM_0600_HBO1_MUFASA0_BISR_HBO1_BP2</v>
      </c>
      <c r="E57" t="s">
        <v>50</v>
      </c>
      <c r="F57" t="s">
        <v>73</v>
      </c>
      <c r="G57" t="s">
        <v>135</v>
      </c>
      <c r="H57" t="s">
        <v>136</v>
      </c>
      <c r="I57" t="s">
        <v>137</v>
      </c>
      <c r="J57" t="s">
        <v>590</v>
      </c>
      <c r="K57" t="s">
        <v>138</v>
      </c>
      <c r="L57" t="s">
        <v>139</v>
      </c>
      <c r="M57" t="str">
        <f t="shared" si="101"/>
        <v>0600</v>
      </c>
      <c r="N57" t="s">
        <v>662</v>
      </c>
      <c r="O57" t="s">
        <v>141</v>
      </c>
      <c r="P57" t="s">
        <v>592</v>
      </c>
      <c r="Q57" t="s">
        <v>663</v>
      </c>
      <c r="R57">
        <v>61</v>
      </c>
      <c r="S57">
        <v>50</v>
      </c>
      <c r="T57">
        <v>46</v>
      </c>
      <c r="U57">
        <v>-1</v>
      </c>
      <c r="V57" t="b">
        <v>0</v>
      </c>
      <c r="W57" t="s">
        <v>289</v>
      </c>
      <c r="AO57" t="s">
        <v>135</v>
      </c>
      <c r="AP57" t="s">
        <v>274</v>
      </c>
      <c r="AR57">
        <f>COUNTA(AT57:BC57)</f>
        <v>10</v>
      </c>
      <c r="AS57" t="s">
        <v>275</v>
      </c>
      <c r="AT57" t="str">
        <f t="shared" si="102"/>
        <v>SSA_SOC_RASTER_E_BEGIN_TITO_SAQ_NOM_LFM_0600_HBO1_MUFASA0_RASTER_HBO1_BP2</v>
      </c>
      <c r="AU57" t="str">
        <f>$D59</f>
        <v>SSA_SOC_HRY_E_BEGIN_TITO_SAQ_NOM_LFM_0600_HBO1_MUFASA1_BHRY_HBO1_BP3</v>
      </c>
      <c r="AV57" t="str">
        <f>$D59</f>
        <v>SSA_SOC_HRY_E_BEGIN_TITO_SAQ_NOM_LFM_0600_HBO1_MUFASA1_BHRY_HBO1_BP3</v>
      </c>
      <c r="AW57" t="str">
        <f>$D59</f>
        <v>SSA_SOC_HRY_E_BEGIN_TITO_SAQ_NOM_LFM_0600_HBO1_MUFASA1_BHRY_HBO1_BP3</v>
      </c>
      <c r="AX57" t="str">
        <f>$D59</f>
        <v>SSA_SOC_HRY_E_BEGIN_TITO_SAQ_NOM_LFM_0600_HBO1_MUFASA1_BHRY_HBO1_BP3</v>
      </c>
      <c r="AY57" t="str">
        <f t="shared" si="116"/>
        <v>SSA_SOC_RASTER_E_BEGIN_TITO_SAQ_NOM_LFM_0600_HBO1_MUFASA0_RASTER_HBO1_BP2</v>
      </c>
      <c r="AZ57" t="str">
        <f t="shared" si="144"/>
        <v>SSA_SOC_RASTER_E_BEGIN_TITO_SAQ_NOM_LFM_0600_HBO1_MUFASA0_RASTER_HBO1_BP2</v>
      </c>
      <c r="BA57" t="str">
        <f t="shared" si="145"/>
        <v>SSA_SOC_RASTER_E_BEGIN_TITO_SAQ_NOM_LFM_0600_HBO1_MUFASA0_RASTER_HBO1_BP2</v>
      </c>
      <c r="BB57" t="str">
        <f t="shared" si="146"/>
        <v>SSA_SOC_RASTER_E_BEGIN_TITO_SAQ_NOM_LFM_0600_HBO1_MUFASA0_RASTER_HBO1_BP2</v>
      </c>
      <c r="BC57" t="str">
        <f t="shared" si="147"/>
        <v>SSA_SOC_RASTER_E_BEGIN_TITO_SAQ_NOM_LFM_0600_HBO1_MUFASA0_RASTER_HBO1_BP2</v>
      </c>
    </row>
    <row r="58" spans="1:55" x14ac:dyDescent="0.25">
      <c r="A58" s="32" t="s">
        <v>58</v>
      </c>
      <c r="B58" s="32" t="s">
        <v>12</v>
      </c>
      <c r="C58" s="32" t="str">
        <f>VLOOKUP(B58,templateLookup!A:B,2,0)</f>
        <v>MbistRasterTC</v>
      </c>
      <c r="D58" t="str">
        <f t="shared" si="100"/>
        <v>SSA_SOC_RASTER_E_BEGIN_TITO_SAQ_NOM_LFM_0600_HBO1_MUFASA0_RASTER_HBO1_BP2</v>
      </c>
      <c r="E58" t="s">
        <v>50</v>
      </c>
      <c r="F58" t="s">
        <v>73</v>
      </c>
      <c r="G58" t="s">
        <v>219</v>
      </c>
      <c r="H58" t="s">
        <v>136</v>
      </c>
      <c r="I58" t="s">
        <v>137</v>
      </c>
      <c r="J58" t="s">
        <v>590</v>
      </c>
      <c r="K58" t="s">
        <v>138</v>
      </c>
      <c r="L58" t="s">
        <v>139</v>
      </c>
      <c r="M58" t="str">
        <f t="shared" si="101"/>
        <v>0600</v>
      </c>
      <c r="N58" t="s">
        <v>664</v>
      </c>
      <c r="O58" t="s">
        <v>141</v>
      </c>
      <c r="P58" t="s">
        <v>592</v>
      </c>
      <c r="Q58" t="s">
        <v>283</v>
      </c>
      <c r="R58">
        <v>61</v>
      </c>
      <c r="S58">
        <v>50</v>
      </c>
      <c r="T58">
        <v>47</v>
      </c>
      <c r="U58">
        <v>1</v>
      </c>
      <c r="V58" t="b">
        <v>0</v>
      </c>
      <c r="W58" t="s">
        <v>289</v>
      </c>
      <c r="AR58">
        <f t="shared" ref="AR58" si="148">COUNTA(AT58:BC58)</f>
        <v>6</v>
      </c>
      <c r="AS58">
        <v>1</v>
      </c>
      <c r="AT58" t="str">
        <f t="shared" si="102"/>
        <v>SSA_SOC_HRY_E_BEGIN_TITO_SAQ_NOM_LFM_0600_HBO1_MUFASA1_BHRY_HBO1_BP3</v>
      </c>
      <c r="AU58" t="str">
        <f t="shared" ref="AU58" si="149">$D59</f>
        <v>SSA_SOC_HRY_E_BEGIN_TITO_SAQ_NOM_LFM_0600_HBO1_MUFASA1_BHRY_HBO1_BP3</v>
      </c>
      <c r="AV58" t="str">
        <f t="shared" ref="AV58:AV59" si="150">$D59</f>
        <v>SSA_SOC_HRY_E_BEGIN_TITO_SAQ_NOM_LFM_0600_HBO1_MUFASA1_BHRY_HBO1_BP3</v>
      </c>
      <c r="AW58" t="str">
        <f t="shared" ref="AW58:AW59" si="151">$D59</f>
        <v>SSA_SOC_HRY_E_BEGIN_TITO_SAQ_NOM_LFM_0600_HBO1_MUFASA1_BHRY_HBO1_BP3</v>
      </c>
      <c r="AX58" t="str">
        <f t="shared" ref="AX58:AX59" si="152">$D59</f>
        <v>SSA_SOC_HRY_E_BEGIN_TITO_SAQ_NOM_LFM_0600_HBO1_MUFASA1_BHRY_HBO1_BP3</v>
      </c>
      <c r="AY58" t="str">
        <f t="shared" si="116"/>
        <v>SSA_SOC_HRY_E_BEGIN_TITO_SAQ_NOM_LFM_0600_HBO1_MUFASA1_BHRY_HBO1_BP3</v>
      </c>
    </row>
    <row r="59" spans="1:55" x14ac:dyDescent="0.25">
      <c r="A59" s="32" t="s">
        <v>58</v>
      </c>
      <c r="B59" s="32" t="s">
        <v>10</v>
      </c>
      <c r="C59" s="32" t="str">
        <f>VLOOKUP(B59,templateLookup!A:B,2,0)</f>
        <v>PrimeMbistVminSearchTestMethod</v>
      </c>
      <c r="D59" t="str">
        <f t="shared" si="100"/>
        <v>SSA_SOC_HRY_E_BEGIN_TITO_SAQ_NOM_LFM_0600_HBO1_MUFASA1_BHRY_HBO1_BP3</v>
      </c>
      <c r="E59" t="s">
        <v>50</v>
      </c>
      <c r="F59" t="s">
        <v>73</v>
      </c>
      <c r="G59" t="s">
        <v>135</v>
      </c>
      <c r="H59" t="s">
        <v>136</v>
      </c>
      <c r="I59" t="s">
        <v>137</v>
      </c>
      <c r="J59" t="s">
        <v>590</v>
      </c>
      <c r="K59" t="s">
        <v>138</v>
      </c>
      <c r="L59" t="s">
        <v>139</v>
      </c>
      <c r="M59" t="str">
        <f t="shared" si="101"/>
        <v>0600</v>
      </c>
      <c r="N59" t="s">
        <v>665</v>
      </c>
      <c r="O59" t="s">
        <v>141</v>
      </c>
      <c r="P59" t="s">
        <v>592</v>
      </c>
      <c r="Q59" t="s">
        <v>666</v>
      </c>
      <c r="R59">
        <v>61</v>
      </c>
      <c r="S59">
        <v>50</v>
      </c>
      <c r="T59">
        <v>48</v>
      </c>
      <c r="U59">
        <v>1</v>
      </c>
      <c r="V59" t="b">
        <v>0</v>
      </c>
      <c r="W59" t="s">
        <v>289</v>
      </c>
      <c r="AO59" t="s">
        <v>135</v>
      </c>
      <c r="AP59" t="s">
        <v>274</v>
      </c>
      <c r="AR59">
        <f>COUNTA(AT59:BC59)</f>
        <v>10</v>
      </c>
      <c r="AS59" t="s">
        <v>275</v>
      </c>
      <c r="AT59" t="str">
        <f t="shared" si="102"/>
        <v>SSA_SOC_HRY_E_BEGIN_TITO_SAQ_NOM_LFM_0600_HBO1_MUFASA1_BISR_HBO1_BP3</v>
      </c>
      <c r="AU59" t="str">
        <f>$D62</f>
        <v>LSA_SOC_HRY_E_BEGIN_TITO_SAQ_NOM_LFM_0600_HBO0_HBO_BHRY_HBO0_BP4</v>
      </c>
      <c r="AV59" t="str">
        <f t="shared" si="150"/>
        <v>SSA_SOC_HRY_E_BEGIN_TITO_SAQ_NOM_LFM_0600_HBO1_MUFASA1_BISR_HBO1_BP3</v>
      </c>
      <c r="AW59" t="str">
        <f t="shared" si="151"/>
        <v>SSA_SOC_HRY_E_BEGIN_TITO_SAQ_NOM_LFM_0600_HBO1_MUFASA1_BISR_HBO1_BP3</v>
      </c>
      <c r="AX59" t="str">
        <f t="shared" si="152"/>
        <v>SSA_SOC_HRY_E_BEGIN_TITO_SAQ_NOM_LFM_0600_HBO1_MUFASA1_BISR_HBO1_BP3</v>
      </c>
      <c r="AY59" t="str">
        <f t="shared" si="116"/>
        <v>SSA_SOC_HRY_E_BEGIN_TITO_SAQ_NOM_LFM_0600_HBO1_MUFASA1_BISR_HBO1_BP3</v>
      </c>
      <c r="AZ59" t="str">
        <f t="shared" ref="AZ59:AZ60" si="153">$D60</f>
        <v>SSA_SOC_HRY_E_BEGIN_TITO_SAQ_NOM_LFM_0600_HBO1_MUFASA1_BISR_HBO1_BP3</v>
      </c>
      <c r="BA59" t="str">
        <f t="shared" ref="BA59:BA60" si="154">$D60</f>
        <v>SSA_SOC_HRY_E_BEGIN_TITO_SAQ_NOM_LFM_0600_HBO1_MUFASA1_BISR_HBO1_BP3</v>
      </c>
      <c r="BB59" t="str">
        <f t="shared" ref="BB59:BB60" si="155">$D60</f>
        <v>SSA_SOC_HRY_E_BEGIN_TITO_SAQ_NOM_LFM_0600_HBO1_MUFASA1_BISR_HBO1_BP3</v>
      </c>
      <c r="BC59" t="str">
        <f t="shared" ref="BC59:BC60" si="156">$D60</f>
        <v>SSA_SOC_HRY_E_BEGIN_TITO_SAQ_NOM_LFM_0600_HBO1_MUFASA1_BISR_HBO1_BP3</v>
      </c>
    </row>
    <row r="60" spans="1:55" x14ac:dyDescent="0.25">
      <c r="A60" s="32" t="s">
        <v>58</v>
      </c>
      <c r="B60" s="32" t="s">
        <v>10</v>
      </c>
      <c r="C60" s="32" t="str">
        <f>VLOOKUP(B60,templateLookup!A:B,2,0)</f>
        <v>PrimeMbistVminSearchTestMethod</v>
      </c>
      <c r="D60" t="str">
        <f t="shared" si="100"/>
        <v>SSA_SOC_HRY_E_BEGIN_TITO_SAQ_NOM_LFM_0600_HBO1_MUFASA1_BISR_HBO1_BP3</v>
      </c>
      <c r="E60" t="s">
        <v>50</v>
      </c>
      <c r="F60" t="s">
        <v>73</v>
      </c>
      <c r="G60" t="s">
        <v>135</v>
      </c>
      <c r="H60" t="s">
        <v>136</v>
      </c>
      <c r="I60" t="s">
        <v>137</v>
      </c>
      <c r="J60" t="s">
        <v>590</v>
      </c>
      <c r="K60" t="s">
        <v>138</v>
      </c>
      <c r="L60" t="s">
        <v>139</v>
      </c>
      <c r="M60" t="str">
        <f t="shared" si="101"/>
        <v>0600</v>
      </c>
      <c r="N60" t="s">
        <v>667</v>
      </c>
      <c r="O60" t="s">
        <v>141</v>
      </c>
      <c r="P60" t="s">
        <v>592</v>
      </c>
      <c r="Q60" t="s">
        <v>668</v>
      </c>
      <c r="R60">
        <v>61</v>
      </c>
      <c r="S60">
        <v>50</v>
      </c>
      <c r="T60">
        <v>49</v>
      </c>
      <c r="U60">
        <v>-1</v>
      </c>
      <c r="V60" t="b">
        <v>0</v>
      </c>
      <c r="W60" t="s">
        <v>289</v>
      </c>
      <c r="AO60" t="s">
        <v>135</v>
      </c>
      <c r="AP60" t="s">
        <v>274</v>
      </c>
      <c r="AR60">
        <f>COUNTA(AT60:BC60)</f>
        <v>10</v>
      </c>
      <c r="AS60" t="s">
        <v>275</v>
      </c>
      <c r="AT60" t="str">
        <f t="shared" si="102"/>
        <v>SSA_SOC_RASTER_E_BEGIN_TITO_SAQ_NOM_LFM_0600_HBO1_MUFASA1_RASTER_HBO1_BP3</v>
      </c>
      <c r="AU60" t="str">
        <f>$D62</f>
        <v>LSA_SOC_HRY_E_BEGIN_TITO_SAQ_NOM_LFM_0600_HBO0_HBO_BHRY_HBO0_BP4</v>
      </c>
      <c r="AV60" t="str">
        <f>$D62</f>
        <v>LSA_SOC_HRY_E_BEGIN_TITO_SAQ_NOM_LFM_0600_HBO0_HBO_BHRY_HBO0_BP4</v>
      </c>
      <c r="AW60" t="str">
        <f>$D62</f>
        <v>LSA_SOC_HRY_E_BEGIN_TITO_SAQ_NOM_LFM_0600_HBO0_HBO_BHRY_HBO0_BP4</v>
      </c>
      <c r="AX60" t="str">
        <f>$D62</f>
        <v>LSA_SOC_HRY_E_BEGIN_TITO_SAQ_NOM_LFM_0600_HBO0_HBO_BHRY_HBO0_BP4</v>
      </c>
      <c r="AY60" t="str">
        <f t="shared" si="116"/>
        <v>SSA_SOC_RASTER_E_BEGIN_TITO_SAQ_NOM_LFM_0600_HBO1_MUFASA1_RASTER_HBO1_BP3</v>
      </c>
      <c r="AZ60" t="str">
        <f t="shared" si="153"/>
        <v>SSA_SOC_RASTER_E_BEGIN_TITO_SAQ_NOM_LFM_0600_HBO1_MUFASA1_RASTER_HBO1_BP3</v>
      </c>
      <c r="BA60" t="str">
        <f t="shared" si="154"/>
        <v>SSA_SOC_RASTER_E_BEGIN_TITO_SAQ_NOM_LFM_0600_HBO1_MUFASA1_RASTER_HBO1_BP3</v>
      </c>
      <c r="BB60" t="str">
        <f t="shared" si="155"/>
        <v>SSA_SOC_RASTER_E_BEGIN_TITO_SAQ_NOM_LFM_0600_HBO1_MUFASA1_RASTER_HBO1_BP3</v>
      </c>
      <c r="BC60" t="str">
        <f t="shared" si="156"/>
        <v>SSA_SOC_RASTER_E_BEGIN_TITO_SAQ_NOM_LFM_0600_HBO1_MUFASA1_RASTER_HBO1_BP3</v>
      </c>
    </row>
    <row r="61" spans="1:55" x14ac:dyDescent="0.25">
      <c r="A61" s="32" t="s">
        <v>58</v>
      </c>
      <c r="B61" s="32" t="s">
        <v>12</v>
      </c>
      <c r="C61" s="32" t="str">
        <f>VLOOKUP(B61,templateLookup!A:B,2,0)</f>
        <v>MbistRasterTC</v>
      </c>
      <c r="D61" t="str">
        <f t="shared" si="100"/>
        <v>SSA_SOC_RASTER_E_BEGIN_TITO_SAQ_NOM_LFM_0600_HBO1_MUFASA1_RASTER_HBO1_BP3</v>
      </c>
      <c r="E61" t="s">
        <v>50</v>
      </c>
      <c r="F61" t="s">
        <v>73</v>
      </c>
      <c r="G61" t="s">
        <v>219</v>
      </c>
      <c r="H61" t="s">
        <v>136</v>
      </c>
      <c r="I61" t="s">
        <v>137</v>
      </c>
      <c r="J61" t="s">
        <v>590</v>
      </c>
      <c r="K61" t="s">
        <v>138</v>
      </c>
      <c r="L61" t="s">
        <v>139</v>
      </c>
      <c r="M61" t="str">
        <f t="shared" si="101"/>
        <v>0600</v>
      </c>
      <c r="N61" t="s">
        <v>669</v>
      </c>
      <c r="O61" t="s">
        <v>141</v>
      </c>
      <c r="P61" t="s">
        <v>592</v>
      </c>
      <c r="Q61" t="s">
        <v>283</v>
      </c>
      <c r="R61">
        <v>61</v>
      </c>
      <c r="S61">
        <v>50</v>
      </c>
      <c r="T61">
        <v>50</v>
      </c>
      <c r="U61">
        <v>1</v>
      </c>
      <c r="V61" t="b">
        <v>0</v>
      </c>
      <c r="W61" t="s">
        <v>289</v>
      </c>
      <c r="AR61">
        <f t="shared" ref="AR61" si="157">COUNTA(AT61:BC61)</f>
        <v>6</v>
      </c>
      <c r="AS61">
        <v>1</v>
      </c>
      <c r="AT61" t="str">
        <f t="shared" si="102"/>
        <v>LSA_SOC_HRY_E_BEGIN_TITO_SAQ_NOM_LFM_0600_HBO0_HBO_BHRY_HBO0_BP4</v>
      </c>
      <c r="AU61" t="str">
        <f t="shared" ref="AU61" si="158">$D62</f>
        <v>LSA_SOC_HRY_E_BEGIN_TITO_SAQ_NOM_LFM_0600_HBO0_HBO_BHRY_HBO0_BP4</v>
      </c>
      <c r="AV61" t="str">
        <f t="shared" ref="AV61:AV62" si="159">$D62</f>
        <v>LSA_SOC_HRY_E_BEGIN_TITO_SAQ_NOM_LFM_0600_HBO0_HBO_BHRY_HBO0_BP4</v>
      </c>
      <c r="AW61" t="str">
        <f t="shared" ref="AW61:AW62" si="160">$D62</f>
        <v>LSA_SOC_HRY_E_BEGIN_TITO_SAQ_NOM_LFM_0600_HBO0_HBO_BHRY_HBO0_BP4</v>
      </c>
      <c r="AX61" t="str">
        <f t="shared" ref="AX61:AX62" si="161">$D62</f>
        <v>LSA_SOC_HRY_E_BEGIN_TITO_SAQ_NOM_LFM_0600_HBO0_HBO_BHRY_HBO0_BP4</v>
      </c>
      <c r="AY61" t="str">
        <f t="shared" si="116"/>
        <v>LSA_SOC_HRY_E_BEGIN_TITO_SAQ_NOM_LFM_0600_HBO0_HBO_BHRY_HBO0_BP4</v>
      </c>
    </row>
    <row r="62" spans="1:55" x14ac:dyDescent="0.25">
      <c r="A62" s="32" t="s">
        <v>58</v>
      </c>
      <c r="B62" s="32" t="s">
        <v>10</v>
      </c>
      <c r="C62" s="32" t="str">
        <f>VLOOKUP(B62,templateLookup!A:B,2,0)</f>
        <v>PrimeMbistVminSearchTestMethod</v>
      </c>
      <c r="D62" t="str">
        <f t="shared" si="100"/>
        <v>LSA_SOC_HRY_E_BEGIN_TITO_SAQ_NOM_LFM_0600_HBO0_HBO_BHRY_HBO0_BP4</v>
      </c>
      <c r="E62" t="s">
        <v>51</v>
      </c>
      <c r="F62" t="s">
        <v>73</v>
      </c>
      <c r="G62" t="s">
        <v>135</v>
      </c>
      <c r="H62" t="s">
        <v>136</v>
      </c>
      <c r="I62" t="s">
        <v>137</v>
      </c>
      <c r="J62" t="s">
        <v>590</v>
      </c>
      <c r="K62" t="s">
        <v>138</v>
      </c>
      <c r="L62" t="s">
        <v>139</v>
      </c>
      <c r="M62" t="str">
        <f t="shared" si="101"/>
        <v>0600</v>
      </c>
      <c r="N62" t="s">
        <v>640</v>
      </c>
      <c r="O62" t="s">
        <v>141</v>
      </c>
      <c r="P62" t="s">
        <v>592</v>
      </c>
      <c r="Q62" t="s">
        <v>670</v>
      </c>
      <c r="R62">
        <v>21</v>
      </c>
      <c r="S62">
        <v>50</v>
      </c>
      <c r="T62">
        <v>51</v>
      </c>
      <c r="U62">
        <v>-1</v>
      </c>
      <c r="V62" t="b">
        <v>0</v>
      </c>
      <c r="W62" t="s">
        <v>289</v>
      </c>
      <c r="AO62" t="s">
        <v>135</v>
      </c>
      <c r="AP62" t="s">
        <v>274</v>
      </c>
      <c r="AR62">
        <f>COUNTA(AT62:BC62)</f>
        <v>10</v>
      </c>
      <c r="AS62" t="s">
        <v>275</v>
      </c>
      <c r="AT62" t="str">
        <f t="shared" si="102"/>
        <v>LSA_SOC_HRY_E_BEGIN_TITO_SAQ_NOM_LFM_0600_HBO0_HBO_BISR_HBO0_BP4</v>
      </c>
      <c r="AU62" t="str">
        <f t="shared" si="102"/>
        <v>LSA_SOC_HRY_E_BEGIN_TITO_SAQ_NOM_LFM_0600_HBO0_HBO_BISR_HBO0_BP4</v>
      </c>
      <c r="AV62" t="str">
        <f t="shared" si="159"/>
        <v>LSA_SOC_HRY_E_BEGIN_TITO_SAQ_NOM_LFM_0600_HBO0_HBO_BISR_HBO0_BP4</v>
      </c>
      <c r="AW62" t="str">
        <f t="shared" si="160"/>
        <v>LSA_SOC_HRY_E_BEGIN_TITO_SAQ_NOM_LFM_0600_HBO0_HBO_BISR_HBO0_BP4</v>
      </c>
      <c r="AX62" t="str">
        <f t="shared" si="161"/>
        <v>LSA_SOC_HRY_E_BEGIN_TITO_SAQ_NOM_LFM_0600_HBO0_HBO_BISR_HBO0_BP4</v>
      </c>
      <c r="AY62" t="str">
        <f t="shared" si="116"/>
        <v>LSA_SOC_HRY_E_BEGIN_TITO_SAQ_NOM_LFM_0600_HBO0_HBO_BISR_HBO0_BP4</v>
      </c>
      <c r="AZ62" t="str">
        <f t="shared" ref="AZ62:AZ63" si="162">$D63</f>
        <v>LSA_SOC_HRY_E_BEGIN_TITO_SAQ_NOM_LFM_0600_HBO0_HBO_BISR_HBO0_BP4</v>
      </c>
      <c r="BA62" t="str">
        <f t="shared" ref="BA62:BA63" si="163">$D63</f>
        <v>LSA_SOC_HRY_E_BEGIN_TITO_SAQ_NOM_LFM_0600_HBO0_HBO_BISR_HBO0_BP4</v>
      </c>
      <c r="BB62" t="str">
        <f t="shared" ref="BB62:BB63" si="164">$D63</f>
        <v>LSA_SOC_HRY_E_BEGIN_TITO_SAQ_NOM_LFM_0600_HBO0_HBO_BISR_HBO0_BP4</v>
      </c>
      <c r="BC62" t="str">
        <f t="shared" ref="BC62:BC63" si="165">$D63</f>
        <v>LSA_SOC_HRY_E_BEGIN_TITO_SAQ_NOM_LFM_0600_HBO0_HBO_BISR_HBO0_BP4</v>
      </c>
    </row>
    <row r="63" spans="1:55" x14ac:dyDescent="0.25">
      <c r="A63" s="32" t="s">
        <v>58</v>
      </c>
      <c r="B63" s="32" t="s">
        <v>10</v>
      </c>
      <c r="C63" s="32" t="str">
        <f>VLOOKUP(B63,templateLookup!A:B,2,0)</f>
        <v>PrimeMbistVminSearchTestMethod</v>
      </c>
      <c r="D63" t="str">
        <f t="shared" si="100"/>
        <v>LSA_SOC_HRY_E_BEGIN_TITO_SAQ_NOM_LFM_0600_HBO0_HBO_BISR_HBO0_BP4</v>
      </c>
      <c r="E63" t="s">
        <v>51</v>
      </c>
      <c r="F63" t="s">
        <v>73</v>
      </c>
      <c r="G63" t="s">
        <v>135</v>
      </c>
      <c r="H63" t="s">
        <v>136</v>
      </c>
      <c r="I63" t="s">
        <v>137</v>
      </c>
      <c r="J63" t="s">
        <v>590</v>
      </c>
      <c r="K63" t="s">
        <v>138</v>
      </c>
      <c r="L63" t="s">
        <v>139</v>
      </c>
      <c r="M63" t="str">
        <f t="shared" si="101"/>
        <v>0600</v>
      </c>
      <c r="N63" t="s">
        <v>642</v>
      </c>
      <c r="O63" t="s">
        <v>141</v>
      </c>
      <c r="P63" t="s">
        <v>592</v>
      </c>
      <c r="Q63" t="s">
        <v>671</v>
      </c>
      <c r="R63">
        <v>21</v>
      </c>
      <c r="S63">
        <v>50</v>
      </c>
      <c r="T63">
        <v>52</v>
      </c>
      <c r="U63">
        <v>-1</v>
      </c>
      <c r="V63" s="4" t="b">
        <v>0</v>
      </c>
      <c r="W63" t="s">
        <v>289</v>
      </c>
      <c r="AO63" s="4" t="s">
        <v>392</v>
      </c>
      <c r="AP63" s="4" t="s">
        <v>274</v>
      </c>
      <c r="AQ63" s="4"/>
      <c r="AR63" s="4">
        <f>COUNTA(AT63:BC63)</f>
        <v>10</v>
      </c>
      <c r="AS63" s="4" t="s">
        <v>275</v>
      </c>
      <c r="AT63" s="4" t="str">
        <f t="shared" si="102"/>
        <v>LSA_SOC_RASTER_E_BEGIN_TITO_SAQ_NOM_LFM_0600_HBO0_HBO_RASTER_HBO0_BP4</v>
      </c>
      <c r="AU63" s="4" t="str">
        <f>$D65</f>
        <v>LSA_SOC_HRY_E_BEGIN_TITO_SAQ_NOM_LFM_0600_HBO1_HBO_BHRY_HBO1_BP4</v>
      </c>
      <c r="AV63" t="str">
        <f>$D65</f>
        <v>LSA_SOC_HRY_E_BEGIN_TITO_SAQ_NOM_LFM_0600_HBO1_HBO_BHRY_HBO1_BP4</v>
      </c>
      <c r="AW63" t="str">
        <f>$D65</f>
        <v>LSA_SOC_HRY_E_BEGIN_TITO_SAQ_NOM_LFM_0600_HBO1_HBO_BHRY_HBO1_BP4</v>
      </c>
      <c r="AX63" t="str">
        <f>$D65</f>
        <v>LSA_SOC_HRY_E_BEGIN_TITO_SAQ_NOM_LFM_0600_HBO1_HBO_BHRY_HBO1_BP4</v>
      </c>
      <c r="AY63" t="str">
        <f t="shared" si="116"/>
        <v>LSA_SOC_RASTER_E_BEGIN_TITO_SAQ_NOM_LFM_0600_HBO0_HBO_RASTER_HBO0_BP4</v>
      </c>
      <c r="AZ63" t="str">
        <f t="shared" si="162"/>
        <v>LSA_SOC_RASTER_E_BEGIN_TITO_SAQ_NOM_LFM_0600_HBO0_HBO_RASTER_HBO0_BP4</v>
      </c>
      <c r="BA63" t="str">
        <f t="shared" si="163"/>
        <v>LSA_SOC_RASTER_E_BEGIN_TITO_SAQ_NOM_LFM_0600_HBO0_HBO_RASTER_HBO0_BP4</v>
      </c>
      <c r="BB63" t="str">
        <f t="shared" si="164"/>
        <v>LSA_SOC_RASTER_E_BEGIN_TITO_SAQ_NOM_LFM_0600_HBO0_HBO_RASTER_HBO0_BP4</v>
      </c>
      <c r="BC63" t="str">
        <f t="shared" si="165"/>
        <v>LSA_SOC_RASTER_E_BEGIN_TITO_SAQ_NOM_LFM_0600_HBO0_HBO_RASTER_HBO0_BP4</v>
      </c>
    </row>
    <row r="64" spans="1:55" x14ac:dyDescent="0.25">
      <c r="A64" s="32" t="s">
        <v>58</v>
      </c>
      <c r="B64" s="32" t="s">
        <v>12</v>
      </c>
      <c r="C64" s="32" t="str">
        <f>VLOOKUP(B64,templateLookup!A:B,2,0)</f>
        <v>MbistRasterTC</v>
      </c>
      <c r="D64" t="str">
        <f t="shared" si="100"/>
        <v>LSA_SOC_RASTER_E_BEGIN_TITO_SAQ_NOM_LFM_0600_HBO0_HBO_RASTER_HBO0_BP4</v>
      </c>
      <c r="E64" t="s">
        <v>51</v>
      </c>
      <c r="F64" t="s">
        <v>73</v>
      </c>
      <c r="G64" t="s">
        <v>219</v>
      </c>
      <c r="H64" t="s">
        <v>136</v>
      </c>
      <c r="I64" t="s">
        <v>137</v>
      </c>
      <c r="J64" t="s">
        <v>590</v>
      </c>
      <c r="K64" t="s">
        <v>138</v>
      </c>
      <c r="L64" t="s">
        <v>139</v>
      </c>
      <c r="M64" t="str">
        <f t="shared" si="101"/>
        <v>0600</v>
      </c>
      <c r="N64" t="s">
        <v>644</v>
      </c>
      <c r="O64" t="s">
        <v>141</v>
      </c>
      <c r="P64" t="s">
        <v>592</v>
      </c>
      <c r="Q64" t="s">
        <v>283</v>
      </c>
      <c r="R64">
        <v>21</v>
      </c>
      <c r="S64">
        <v>50</v>
      </c>
      <c r="T64">
        <v>53</v>
      </c>
      <c r="U64">
        <v>1</v>
      </c>
      <c r="V64" t="b">
        <v>0</v>
      </c>
      <c r="W64" t="s">
        <v>289</v>
      </c>
      <c r="AR64">
        <f t="shared" ref="AR64" si="166">COUNTA(AT64:BC64)</f>
        <v>6</v>
      </c>
      <c r="AS64">
        <v>1</v>
      </c>
      <c r="AT64" t="str">
        <f t="shared" si="102"/>
        <v>LSA_SOC_HRY_E_BEGIN_TITO_SAQ_NOM_LFM_0600_HBO1_HBO_BHRY_HBO1_BP4</v>
      </c>
      <c r="AU64" t="str">
        <f t="shared" ref="AU64" si="167">$D65</f>
        <v>LSA_SOC_HRY_E_BEGIN_TITO_SAQ_NOM_LFM_0600_HBO1_HBO_BHRY_HBO1_BP4</v>
      </c>
      <c r="AV64" t="str">
        <f t="shared" ref="AV64:AV65" si="168">$D65</f>
        <v>LSA_SOC_HRY_E_BEGIN_TITO_SAQ_NOM_LFM_0600_HBO1_HBO_BHRY_HBO1_BP4</v>
      </c>
      <c r="AW64" t="str">
        <f t="shared" ref="AW64:AW65" si="169">$D65</f>
        <v>LSA_SOC_HRY_E_BEGIN_TITO_SAQ_NOM_LFM_0600_HBO1_HBO_BHRY_HBO1_BP4</v>
      </c>
      <c r="AX64" t="str">
        <f t="shared" ref="AX64:AX65" si="170">$D65</f>
        <v>LSA_SOC_HRY_E_BEGIN_TITO_SAQ_NOM_LFM_0600_HBO1_HBO_BHRY_HBO1_BP4</v>
      </c>
      <c r="AY64" t="str">
        <f t="shared" si="116"/>
        <v>LSA_SOC_HRY_E_BEGIN_TITO_SAQ_NOM_LFM_0600_HBO1_HBO_BHRY_HBO1_BP4</v>
      </c>
    </row>
    <row r="65" spans="1:55" x14ac:dyDescent="0.25">
      <c r="A65" s="32" t="s">
        <v>58</v>
      </c>
      <c r="B65" s="32" t="s">
        <v>10</v>
      </c>
      <c r="C65" s="32" t="str">
        <f>VLOOKUP(B65,templateLookup!A:B,2,0)</f>
        <v>PrimeMbistVminSearchTestMethod</v>
      </c>
      <c r="D65" t="str">
        <f t="shared" si="100"/>
        <v>LSA_SOC_HRY_E_BEGIN_TITO_SAQ_NOM_LFM_0600_HBO1_HBO_BHRY_HBO1_BP4</v>
      </c>
      <c r="E65" t="s">
        <v>51</v>
      </c>
      <c r="F65" t="s">
        <v>73</v>
      </c>
      <c r="G65" t="s">
        <v>135</v>
      </c>
      <c r="H65" t="s">
        <v>136</v>
      </c>
      <c r="I65" t="s">
        <v>137</v>
      </c>
      <c r="J65" t="s">
        <v>590</v>
      </c>
      <c r="K65" t="s">
        <v>138</v>
      </c>
      <c r="L65" t="s">
        <v>139</v>
      </c>
      <c r="M65" t="str">
        <f t="shared" si="101"/>
        <v>0600</v>
      </c>
      <c r="N65" t="s">
        <v>655</v>
      </c>
      <c r="O65" t="s">
        <v>141</v>
      </c>
      <c r="P65" t="s">
        <v>592</v>
      </c>
      <c r="Q65" t="s">
        <v>672</v>
      </c>
      <c r="R65">
        <v>21</v>
      </c>
      <c r="S65">
        <v>50</v>
      </c>
      <c r="T65">
        <v>54</v>
      </c>
      <c r="U65">
        <v>-1</v>
      </c>
      <c r="V65" t="b">
        <v>0</v>
      </c>
      <c r="W65" t="s">
        <v>289</v>
      </c>
      <c r="AO65" t="s">
        <v>135</v>
      </c>
      <c r="AP65" t="s">
        <v>274</v>
      </c>
      <c r="AR65">
        <f>COUNTA(AT65:BC65)</f>
        <v>10</v>
      </c>
      <c r="AS65" t="s">
        <v>275</v>
      </c>
      <c r="AT65" t="str">
        <f t="shared" si="102"/>
        <v>LSA_SOC_HRY_E_BEGIN_TITO_SAQ_NOM_LFM_0600_HBO1_HBO_BISR_HBO1_BP4</v>
      </c>
      <c r="AU65" t="str">
        <f t="shared" si="102"/>
        <v>LSA_SOC_HRY_E_BEGIN_TITO_SAQ_NOM_LFM_0600_HBO1_HBO_BISR_HBO1_BP4</v>
      </c>
      <c r="AV65" t="str">
        <f t="shared" si="168"/>
        <v>LSA_SOC_HRY_E_BEGIN_TITO_SAQ_NOM_LFM_0600_HBO1_HBO_BISR_HBO1_BP4</v>
      </c>
      <c r="AW65" t="str">
        <f t="shared" si="169"/>
        <v>LSA_SOC_HRY_E_BEGIN_TITO_SAQ_NOM_LFM_0600_HBO1_HBO_BISR_HBO1_BP4</v>
      </c>
      <c r="AX65" t="str">
        <f t="shared" si="170"/>
        <v>LSA_SOC_HRY_E_BEGIN_TITO_SAQ_NOM_LFM_0600_HBO1_HBO_BISR_HBO1_BP4</v>
      </c>
      <c r="AY65" t="str">
        <f t="shared" si="116"/>
        <v>LSA_SOC_HRY_E_BEGIN_TITO_SAQ_NOM_LFM_0600_HBO1_HBO_BISR_HBO1_BP4</v>
      </c>
      <c r="AZ65" t="str">
        <f t="shared" ref="AZ65:AZ66" si="171">$D66</f>
        <v>LSA_SOC_HRY_E_BEGIN_TITO_SAQ_NOM_LFM_0600_HBO1_HBO_BISR_HBO1_BP4</v>
      </c>
      <c r="BA65" t="str">
        <f t="shared" ref="BA65:BA66" si="172">$D66</f>
        <v>LSA_SOC_HRY_E_BEGIN_TITO_SAQ_NOM_LFM_0600_HBO1_HBO_BISR_HBO1_BP4</v>
      </c>
      <c r="BB65" t="str">
        <f t="shared" ref="BB65:BB66" si="173">$D66</f>
        <v>LSA_SOC_HRY_E_BEGIN_TITO_SAQ_NOM_LFM_0600_HBO1_HBO_BISR_HBO1_BP4</v>
      </c>
      <c r="BC65" t="str">
        <f t="shared" ref="BC65:BC66" si="174">$D66</f>
        <v>LSA_SOC_HRY_E_BEGIN_TITO_SAQ_NOM_LFM_0600_HBO1_HBO_BISR_HBO1_BP4</v>
      </c>
    </row>
    <row r="66" spans="1:55" x14ac:dyDescent="0.25">
      <c r="A66" s="32" t="s">
        <v>58</v>
      </c>
      <c r="B66" s="32" t="s">
        <v>10</v>
      </c>
      <c r="C66" s="32" t="str">
        <f>VLOOKUP(B66,templateLookup!A:B,2,0)</f>
        <v>PrimeMbistVminSearchTestMethod</v>
      </c>
      <c r="D66" t="str">
        <f t="shared" si="100"/>
        <v>LSA_SOC_HRY_E_BEGIN_TITO_SAQ_NOM_LFM_0600_HBO1_HBO_BISR_HBO1_BP4</v>
      </c>
      <c r="E66" t="s">
        <v>51</v>
      </c>
      <c r="F66" t="s">
        <v>73</v>
      </c>
      <c r="G66" t="s">
        <v>135</v>
      </c>
      <c r="H66" t="s">
        <v>136</v>
      </c>
      <c r="I66" t="s">
        <v>137</v>
      </c>
      <c r="J66" t="s">
        <v>590</v>
      </c>
      <c r="K66" t="s">
        <v>138</v>
      </c>
      <c r="L66" t="s">
        <v>139</v>
      </c>
      <c r="M66" t="str">
        <f t="shared" si="101"/>
        <v>0600</v>
      </c>
      <c r="N66" t="s">
        <v>657</v>
      </c>
      <c r="O66" t="s">
        <v>141</v>
      </c>
      <c r="P66" t="s">
        <v>592</v>
      </c>
      <c r="Q66" t="s">
        <v>673</v>
      </c>
      <c r="R66">
        <v>21</v>
      </c>
      <c r="S66">
        <v>50</v>
      </c>
      <c r="T66">
        <v>55</v>
      </c>
      <c r="U66">
        <v>-1</v>
      </c>
      <c r="V66" s="4" t="b">
        <v>0</v>
      </c>
      <c r="W66" t="s">
        <v>289</v>
      </c>
      <c r="AO66" s="4" t="s">
        <v>392</v>
      </c>
      <c r="AP66" s="4" t="s">
        <v>274</v>
      </c>
      <c r="AQ66" s="4"/>
      <c r="AR66" s="4">
        <f>COUNTA(AT66:BC66)</f>
        <v>10</v>
      </c>
      <c r="AS66" s="4" t="s">
        <v>275</v>
      </c>
      <c r="AT66" s="4" t="str">
        <f t="shared" si="102"/>
        <v>LSA_SOC_RASTER_E_BEGIN_TITO_SAQ_NOM_LFM_0600_HBO1_HBO_RASTER_HBO1_BP4</v>
      </c>
      <c r="AU66" s="4">
        <v>1</v>
      </c>
      <c r="AV66">
        <v>1</v>
      </c>
      <c r="AW66">
        <v>1</v>
      </c>
      <c r="AX66">
        <v>1</v>
      </c>
      <c r="AY66" t="str">
        <f t="shared" si="116"/>
        <v>LSA_SOC_RASTER_E_BEGIN_TITO_SAQ_NOM_LFM_0600_HBO1_HBO_RASTER_HBO1_BP4</v>
      </c>
      <c r="AZ66" t="str">
        <f t="shared" si="171"/>
        <v>LSA_SOC_RASTER_E_BEGIN_TITO_SAQ_NOM_LFM_0600_HBO1_HBO_RASTER_HBO1_BP4</v>
      </c>
      <c r="BA66" t="str">
        <f t="shared" si="172"/>
        <v>LSA_SOC_RASTER_E_BEGIN_TITO_SAQ_NOM_LFM_0600_HBO1_HBO_RASTER_HBO1_BP4</v>
      </c>
      <c r="BB66" t="str">
        <f t="shared" si="173"/>
        <v>LSA_SOC_RASTER_E_BEGIN_TITO_SAQ_NOM_LFM_0600_HBO1_HBO_RASTER_HBO1_BP4</v>
      </c>
      <c r="BC66" t="str">
        <f t="shared" si="174"/>
        <v>LSA_SOC_RASTER_E_BEGIN_TITO_SAQ_NOM_LFM_0600_HBO1_HBO_RASTER_HBO1_BP4</v>
      </c>
    </row>
    <row r="67" spans="1:55" x14ac:dyDescent="0.25">
      <c r="A67" s="32" t="s">
        <v>58</v>
      </c>
      <c r="B67" s="32" t="s">
        <v>12</v>
      </c>
      <c r="C67" s="32" t="str">
        <f>VLOOKUP(B67,templateLookup!A:B,2,0)</f>
        <v>MbistRasterTC</v>
      </c>
      <c r="D67" t="str">
        <f t="shared" si="100"/>
        <v>LSA_SOC_RASTER_E_BEGIN_TITO_SAQ_NOM_LFM_0600_HBO1_HBO_RASTER_HBO1_BP4</v>
      </c>
      <c r="E67" t="s">
        <v>51</v>
      </c>
      <c r="F67" t="s">
        <v>73</v>
      </c>
      <c r="G67" t="s">
        <v>219</v>
      </c>
      <c r="H67" t="s">
        <v>136</v>
      </c>
      <c r="I67" t="s">
        <v>137</v>
      </c>
      <c r="J67" t="s">
        <v>590</v>
      </c>
      <c r="K67" t="s">
        <v>138</v>
      </c>
      <c r="L67" t="s">
        <v>139</v>
      </c>
      <c r="M67" t="str">
        <f t="shared" si="101"/>
        <v>0600</v>
      </c>
      <c r="N67" t="s">
        <v>659</v>
      </c>
      <c r="O67" t="s">
        <v>141</v>
      </c>
      <c r="P67" t="s">
        <v>592</v>
      </c>
      <c r="Q67" t="s">
        <v>283</v>
      </c>
      <c r="R67">
        <v>21</v>
      </c>
      <c r="S67">
        <v>50</v>
      </c>
      <c r="T67">
        <v>56</v>
      </c>
      <c r="U67">
        <v>1</v>
      </c>
      <c r="V67" t="b">
        <v>0</v>
      </c>
      <c r="W67" t="s">
        <v>289</v>
      </c>
      <c r="AR67">
        <f t="shared" ref="AR67" si="175">COUNTA(AT67:BC67)</f>
        <v>6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</row>
    <row r="68" spans="1:55" x14ac:dyDescent="0.25">
      <c r="A68" s="46" t="s">
        <v>58</v>
      </c>
      <c r="B68" s="46" t="s">
        <v>6</v>
      </c>
      <c r="C68" s="46" t="str">
        <f>VLOOKUP(B68,templateLookup!A:B,2,0)</f>
        <v>COMPOSITE</v>
      </c>
      <c r="D68" s="22"/>
    </row>
    <row r="69" spans="1:55" x14ac:dyDescent="0.25">
      <c r="A69" s="47" t="s">
        <v>58</v>
      </c>
      <c r="B69" s="47" t="s">
        <v>5</v>
      </c>
      <c r="C69" s="47" t="str">
        <f>VLOOKUP(B69,templateLookup!A:B,2,0)</f>
        <v>COMPOSITE</v>
      </c>
      <c r="D69" s="22" t="s">
        <v>674</v>
      </c>
      <c r="F69" t="s">
        <v>73</v>
      </c>
      <c r="AR69">
        <v>2</v>
      </c>
      <c r="AS69">
        <v>1</v>
      </c>
      <c r="AT69" t="str">
        <f>$D74</f>
        <v>PRE_REPAIR_WES1</v>
      </c>
      <c r="AU69" t="str">
        <f>$D74</f>
        <v>PRE_REPAIR_WES1</v>
      </c>
    </row>
    <row r="70" spans="1:55" x14ac:dyDescent="0.25">
      <c r="A70" s="33" t="s">
        <v>58</v>
      </c>
      <c r="B70" s="33" t="s">
        <v>10</v>
      </c>
      <c r="C70" s="33" t="str">
        <f>VLOOKUP(B70,templateLookup!A:B,2,0)</f>
        <v>PrimeMbistVminSearchTestMethod</v>
      </c>
      <c r="D70" t="str">
        <f t="shared" ref="D70:D72" si="176">E70&amp;"_"&amp;F70&amp;"_"&amp;G70&amp;"_"&amp;H70&amp;"_"&amp;A70&amp;"_"&amp;I70&amp;"_"&amp;J70&amp;"_"&amp;K70&amp;"_"&amp;L70&amp;"_"&amp;M70&amp;"_"&amp;N70</f>
        <v>LSA_SOC_HRY_E_BEGIN_TITO_SAQ_NOM_LFM_0600_IAX_BHRY_IAX_BP3</v>
      </c>
      <c r="E70" t="s">
        <v>51</v>
      </c>
      <c r="F70" t="s">
        <v>73</v>
      </c>
      <c r="G70" t="s">
        <v>135</v>
      </c>
      <c r="H70" t="s">
        <v>136</v>
      </c>
      <c r="I70" t="s">
        <v>137</v>
      </c>
      <c r="J70" t="s">
        <v>590</v>
      </c>
      <c r="K70" t="s">
        <v>138</v>
      </c>
      <c r="L70" t="s">
        <v>139</v>
      </c>
      <c r="M70" t="str">
        <f t="shared" ref="M70:M72" si="177">TEXT(600,"0000")</f>
        <v>0600</v>
      </c>
      <c r="N70" t="s">
        <v>675</v>
      </c>
      <c r="O70" t="s">
        <v>141</v>
      </c>
      <c r="P70" t="s">
        <v>592</v>
      </c>
      <c r="Q70" t="s">
        <v>676</v>
      </c>
      <c r="R70">
        <v>21</v>
      </c>
      <c r="S70">
        <v>50</v>
      </c>
      <c r="T70">
        <v>57</v>
      </c>
      <c r="U70">
        <v>-1</v>
      </c>
      <c r="V70" t="b">
        <v>0</v>
      </c>
      <c r="W70" t="s">
        <v>289</v>
      </c>
      <c r="AO70" t="s">
        <v>135</v>
      </c>
      <c r="AP70" t="s">
        <v>274</v>
      </c>
      <c r="AR70">
        <f>COUNTA(AT70:BC70)</f>
        <v>10</v>
      </c>
      <c r="AS70" t="s">
        <v>275</v>
      </c>
      <c r="AT70" t="str">
        <f>$D71</f>
        <v>LSA_SOC_HRY_E_BEGIN_TITO_SAQ_NOM_LFM_0600_IAX_BISR_IAX_BP3</v>
      </c>
      <c r="AU70">
        <v>1</v>
      </c>
      <c r="AV70" t="str">
        <f t="shared" ref="AV70" si="178">$D71</f>
        <v>LSA_SOC_HRY_E_BEGIN_TITO_SAQ_NOM_LFM_0600_IAX_BISR_IAX_BP3</v>
      </c>
      <c r="AW70" t="str">
        <f t="shared" ref="AW70" si="179">$D71</f>
        <v>LSA_SOC_HRY_E_BEGIN_TITO_SAQ_NOM_LFM_0600_IAX_BISR_IAX_BP3</v>
      </c>
      <c r="AX70" t="str">
        <f t="shared" ref="AX70" si="180">$D71</f>
        <v>LSA_SOC_HRY_E_BEGIN_TITO_SAQ_NOM_LFM_0600_IAX_BISR_IAX_BP3</v>
      </c>
      <c r="AY70" t="str">
        <f t="shared" ref="AY70:AY71" si="181">$D71</f>
        <v>LSA_SOC_HRY_E_BEGIN_TITO_SAQ_NOM_LFM_0600_IAX_BISR_IAX_BP3</v>
      </c>
      <c r="AZ70" t="str">
        <f t="shared" ref="AZ70:AZ71" si="182">$D71</f>
        <v>LSA_SOC_HRY_E_BEGIN_TITO_SAQ_NOM_LFM_0600_IAX_BISR_IAX_BP3</v>
      </c>
      <c r="BA70" t="str">
        <f t="shared" ref="BA70:BA71" si="183">$D71</f>
        <v>LSA_SOC_HRY_E_BEGIN_TITO_SAQ_NOM_LFM_0600_IAX_BISR_IAX_BP3</v>
      </c>
      <c r="BB70" t="str">
        <f t="shared" ref="BB70:BB71" si="184">$D71</f>
        <v>LSA_SOC_HRY_E_BEGIN_TITO_SAQ_NOM_LFM_0600_IAX_BISR_IAX_BP3</v>
      </c>
      <c r="BC70" t="str">
        <f t="shared" ref="BC70:BC71" si="185">$D71</f>
        <v>LSA_SOC_HRY_E_BEGIN_TITO_SAQ_NOM_LFM_0600_IAX_BISR_IAX_BP3</v>
      </c>
    </row>
    <row r="71" spans="1:55" x14ac:dyDescent="0.25">
      <c r="A71" s="33" t="s">
        <v>58</v>
      </c>
      <c r="B71" s="33" t="s">
        <v>10</v>
      </c>
      <c r="C71" s="33" t="str">
        <f>VLOOKUP(B71,templateLookup!A:B,2,0)</f>
        <v>PrimeMbistVminSearchTestMethod</v>
      </c>
      <c r="D71" t="str">
        <f t="shared" si="176"/>
        <v>LSA_SOC_HRY_E_BEGIN_TITO_SAQ_NOM_LFM_0600_IAX_BISR_IAX_BP3</v>
      </c>
      <c r="E71" t="s">
        <v>51</v>
      </c>
      <c r="F71" t="s">
        <v>73</v>
      </c>
      <c r="G71" t="s">
        <v>135</v>
      </c>
      <c r="H71" t="s">
        <v>136</v>
      </c>
      <c r="I71" t="s">
        <v>137</v>
      </c>
      <c r="J71" t="s">
        <v>590</v>
      </c>
      <c r="K71" t="s">
        <v>138</v>
      </c>
      <c r="L71" t="s">
        <v>139</v>
      </c>
      <c r="M71" t="str">
        <f t="shared" si="177"/>
        <v>0600</v>
      </c>
      <c r="N71" t="s">
        <v>677</v>
      </c>
      <c r="O71" t="s">
        <v>141</v>
      </c>
      <c r="P71" t="s">
        <v>592</v>
      </c>
      <c r="Q71" t="s">
        <v>678</v>
      </c>
      <c r="R71">
        <v>21</v>
      </c>
      <c r="S71">
        <v>50</v>
      </c>
      <c r="T71">
        <v>58</v>
      </c>
      <c r="U71">
        <v>-1</v>
      </c>
      <c r="V71" s="4" t="b">
        <v>0</v>
      </c>
      <c r="W71" t="s">
        <v>289</v>
      </c>
      <c r="AO71" s="4" t="s">
        <v>392</v>
      </c>
      <c r="AP71" s="4" t="s">
        <v>274</v>
      </c>
      <c r="AQ71" s="4"/>
      <c r="AR71" s="4">
        <f>COUNTA(AT71:BC71)</f>
        <v>10</v>
      </c>
      <c r="AS71" s="4" t="s">
        <v>275</v>
      </c>
      <c r="AT71" s="4" t="str">
        <f>$D72</f>
        <v>LSA_SOC_RASTER_E_BEGIN_TITO_SAQ_NOM_LFM_0600_IAX_RASTER_IAX_BP3</v>
      </c>
      <c r="AU71" s="4">
        <v>1</v>
      </c>
      <c r="AV71">
        <v>1</v>
      </c>
      <c r="AW71">
        <v>1</v>
      </c>
      <c r="AX71">
        <v>1</v>
      </c>
      <c r="AY71" t="str">
        <f t="shared" si="181"/>
        <v>LSA_SOC_RASTER_E_BEGIN_TITO_SAQ_NOM_LFM_0600_IAX_RASTER_IAX_BP3</v>
      </c>
      <c r="AZ71" t="str">
        <f t="shared" si="182"/>
        <v>LSA_SOC_RASTER_E_BEGIN_TITO_SAQ_NOM_LFM_0600_IAX_RASTER_IAX_BP3</v>
      </c>
      <c r="BA71" t="str">
        <f t="shared" si="183"/>
        <v>LSA_SOC_RASTER_E_BEGIN_TITO_SAQ_NOM_LFM_0600_IAX_RASTER_IAX_BP3</v>
      </c>
      <c r="BB71" t="str">
        <f t="shared" si="184"/>
        <v>LSA_SOC_RASTER_E_BEGIN_TITO_SAQ_NOM_LFM_0600_IAX_RASTER_IAX_BP3</v>
      </c>
      <c r="BC71" t="str">
        <f t="shared" si="185"/>
        <v>LSA_SOC_RASTER_E_BEGIN_TITO_SAQ_NOM_LFM_0600_IAX_RASTER_IAX_BP3</v>
      </c>
    </row>
    <row r="72" spans="1:55" x14ac:dyDescent="0.25">
      <c r="A72" s="33" t="s">
        <v>58</v>
      </c>
      <c r="B72" s="33" t="s">
        <v>12</v>
      </c>
      <c r="C72" s="33" t="str">
        <f>VLOOKUP(B72,templateLookup!A:B,2,0)</f>
        <v>MbistRasterTC</v>
      </c>
      <c r="D72" t="str">
        <f t="shared" si="176"/>
        <v>LSA_SOC_RASTER_E_BEGIN_TITO_SAQ_NOM_LFM_0600_IAX_RASTER_IAX_BP3</v>
      </c>
      <c r="E72" t="s">
        <v>51</v>
      </c>
      <c r="F72" t="s">
        <v>73</v>
      </c>
      <c r="G72" t="s">
        <v>219</v>
      </c>
      <c r="H72" t="s">
        <v>136</v>
      </c>
      <c r="I72" t="s">
        <v>137</v>
      </c>
      <c r="J72" t="s">
        <v>590</v>
      </c>
      <c r="K72" t="s">
        <v>138</v>
      </c>
      <c r="L72" t="s">
        <v>139</v>
      </c>
      <c r="M72" t="str">
        <f t="shared" si="177"/>
        <v>0600</v>
      </c>
      <c r="N72" t="s">
        <v>679</v>
      </c>
      <c r="O72" t="s">
        <v>141</v>
      </c>
      <c r="P72" t="s">
        <v>592</v>
      </c>
      <c r="Q72" t="s">
        <v>283</v>
      </c>
      <c r="R72">
        <v>21</v>
      </c>
      <c r="S72">
        <v>50</v>
      </c>
      <c r="T72">
        <v>59</v>
      </c>
      <c r="U72">
        <v>1</v>
      </c>
      <c r="V72" t="b">
        <v>0</v>
      </c>
      <c r="W72" t="s">
        <v>289</v>
      </c>
      <c r="AR72">
        <f t="shared" ref="AR72" si="186">COUNTA(AT72:BC72)</f>
        <v>6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</row>
    <row r="73" spans="1:55" x14ac:dyDescent="0.25">
      <c r="A73" s="47" t="s">
        <v>58</v>
      </c>
      <c r="B73" s="47" t="s">
        <v>6</v>
      </c>
      <c r="C73" s="47" t="str">
        <f>VLOOKUP(B73,templateLookup!A:B,2,0)</f>
        <v>COMPOSITE</v>
      </c>
      <c r="D73" s="22"/>
    </row>
    <row r="74" spans="1:55" x14ac:dyDescent="0.25">
      <c r="A74" s="27" t="s">
        <v>58</v>
      </c>
      <c r="B74" s="27" t="s">
        <v>5</v>
      </c>
      <c r="C74" s="27" t="str">
        <f>VLOOKUP(B74,templateLookup!A:B,2,0)</f>
        <v>COMPOSITE</v>
      </c>
      <c r="D74" s="22" t="s">
        <v>680</v>
      </c>
      <c r="F74" t="s">
        <v>73</v>
      </c>
      <c r="AR74">
        <v>2</v>
      </c>
      <c r="AS74">
        <v>1</v>
      </c>
      <c r="AT74">
        <v>1</v>
      </c>
      <c r="AU74">
        <v>1</v>
      </c>
    </row>
    <row r="75" spans="1:55" x14ac:dyDescent="0.25">
      <c r="A75" s="5" t="s">
        <v>58</v>
      </c>
      <c r="B75" s="5" t="s">
        <v>10</v>
      </c>
      <c r="C75" s="5" t="str">
        <f>VLOOKUP(B75,templateLookup!A:B,2,0)</f>
        <v>PrimeMbistVminSearchTestMethod</v>
      </c>
      <c r="D75" t="str">
        <f t="shared" ref="D75:D89" si="187">E75&amp;"_"&amp;F75&amp;"_"&amp;G75&amp;"_"&amp;H75&amp;"_"&amp;A75&amp;"_"&amp;I75&amp;"_"&amp;J75&amp;"_"&amp;K75&amp;"_"&amp;L75&amp;"_"&amp;M75&amp;"_"&amp;N75</f>
        <v>SSA_SOC_HRY_E_BEGIN_TITO_SAQ_NOM_LFM_0600_DFX_EP_0_BHRY_WES1_BP0</v>
      </c>
      <c r="E75" t="s">
        <v>50</v>
      </c>
      <c r="F75" t="s">
        <v>73</v>
      </c>
      <c r="G75" t="s">
        <v>135</v>
      </c>
      <c r="H75" t="s">
        <v>136</v>
      </c>
      <c r="I75" t="s">
        <v>137</v>
      </c>
      <c r="J75" t="s">
        <v>590</v>
      </c>
      <c r="K75" t="s">
        <v>138</v>
      </c>
      <c r="L75" t="s">
        <v>139</v>
      </c>
      <c r="M75" t="str">
        <f t="shared" ref="M75:M89" si="188">TEXT(600,"0000")</f>
        <v>0600</v>
      </c>
      <c r="N75" t="s">
        <v>681</v>
      </c>
      <c r="O75" t="s">
        <v>141</v>
      </c>
      <c r="P75" t="s">
        <v>592</v>
      </c>
      <c r="Q75" t="s">
        <v>682</v>
      </c>
      <c r="R75">
        <v>61</v>
      </c>
      <c r="S75">
        <v>50</v>
      </c>
      <c r="T75">
        <v>60</v>
      </c>
      <c r="U75">
        <v>-1</v>
      </c>
      <c r="V75" t="b">
        <v>0</v>
      </c>
      <c r="W75" t="s">
        <v>289</v>
      </c>
      <c r="AO75" t="s">
        <v>135</v>
      </c>
      <c r="AP75" t="s">
        <v>274</v>
      </c>
      <c r="AR75">
        <f>COUNTA(AT75:BC75)</f>
        <v>10</v>
      </c>
      <c r="AS75" t="s">
        <v>275</v>
      </c>
      <c r="AT75" t="str">
        <f t="shared" ref="AT75:AT88" si="189">$D76</f>
        <v>SSA_SOC_HRY_E_BEGIN_TITO_SAQ_NOM_LFM_0600_DFX_EP_0_BISR_WES1_BP0</v>
      </c>
      <c r="AU75" t="str">
        <f>$D78</f>
        <v>SSA_SOC_HRY_E_BEGIN_TITO_SAQ_NOM_LFM_0600_DFX_EP_1_BHRY_WES1_BP1</v>
      </c>
      <c r="AV75" t="str">
        <f t="shared" ref="AV75" si="190">$D76</f>
        <v>SSA_SOC_HRY_E_BEGIN_TITO_SAQ_NOM_LFM_0600_DFX_EP_0_BISR_WES1_BP0</v>
      </c>
      <c r="AW75" t="str">
        <f t="shared" ref="AW75" si="191">$D76</f>
        <v>SSA_SOC_HRY_E_BEGIN_TITO_SAQ_NOM_LFM_0600_DFX_EP_0_BISR_WES1_BP0</v>
      </c>
      <c r="AX75" t="str">
        <f t="shared" ref="AX75" si="192">$D76</f>
        <v>SSA_SOC_HRY_E_BEGIN_TITO_SAQ_NOM_LFM_0600_DFX_EP_0_BISR_WES1_BP0</v>
      </c>
      <c r="AY75" t="str">
        <f t="shared" ref="AY75:AY88" si="193">$D76</f>
        <v>SSA_SOC_HRY_E_BEGIN_TITO_SAQ_NOM_LFM_0600_DFX_EP_0_BISR_WES1_BP0</v>
      </c>
      <c r="AZ75" t="str">
        <f t="shared" ref="AZ75:AZ76" si="194">$D76</f>
        <v>SSA_SOC_HRY_E_BEGIN_TITO_SAQ_NOM_LFM_0600_DFX_EP_0_BISR_WES1_BP0</v>
      </c>
      <c r="BA75" t="str">
        <f t="shared" ref="BA75:BA76" si="195">$D76</f>
        <v>SSA_SOC_HRY_E_BEGIN_TITO_SAQ_NOM_LFM_0600_DFX_EP_0_BISR_WES1_BP0</v>
      </c>
      <c r="BB75" t="str">
        <f t="shared" ref="BB75:BB76" si="196">$D76</f>
        <v>SSA_SOC_HRY_E_BEGIN_TITO_SAQ_NOM_LFM_0600_DFX_EP_0_BISR_WES1_BP0</v>
      </c>
      <c r="BC75" t="str">
        <f t="shared" ref="BC75:BC76" si="197">$D76</f>
        <v>SSA_SOC_HRY_E_BEGIN_TITO_SAQ_NOM_LFM_0600_DFX_EP_0_BISR_WES1_BP0</v>
      </c>
    </row>
    <row r="76" spans="1:55" x14ac:dyDescent="0.25">
      <c r="A76" s="5" t="s">
        <v>58</v>
      </c>
      <c r="B76" s="5" t="s">
        <v>10</v>
      </c>
      <c r="C76" s="5" t="str">
        <f>VLOOKUP(B76,templateLookup!A:B,2,0)</f>
        <v>PrimeMbistVminSearchTestMethod</v>
      </c>
      <c r="D76" t="str">
        <f t="shared" si="187"/>
        <v>SSA_SOC_HRY_E_BEGIN_TITO_SAQ_NOM_LFM_0600_DFX_EP_0_BISR_WES1_BP0</v>
      </c>
      <c r="E76" t="s">
        <v>50</v>
      </c>
      <c r="F76" t="s">
        <v>73</v>
      </c>
      <c r="G76" t="s">
        <v>135</v>
      </c>
      <c r="H76" t="s">
        <v>136</v>
      </c>
      <c r="I76" t="s">
        <v>137</v>
      </c>
      <c r="J76" t="s">
        <v>590</v>
      </c>
      <c r="K76" t="s">
        <v>138</v>
      </c>
      <c r="L76" t="s">
        <v>139</v>
      </c>
      <c r="M76" t="str">
        <f t="shared" si="188"/>
        <v>0600</v>
      </c>
      <c r="N76" t="s">
        <v>683</v>
      </c>
      <c r="O76" t="s">
        <v>141</v>
      </c>
      <c r="P76" t="s">
        <v>592</v>
      </c>
      <c r="Q76" t="s">
        <v>684</v>
      </c>
      <c r="R76">
        <v>61</v>
      </c>
      <c r="S76">
        <v>50</v>
      </c>
      <c r="T76">
        <v>61</v>
      </c>
      <c r="U76">
        <v>-1</v>
      </c>
      <c r="V76" s="4" t="b">
        <v>0</v>
      </c>
      <c r="W76" t="s">
        <v>289</v>
      </c>
      <c r="AO76" s="4" t="s">
        <v>392</v>
      </c>
      <c r="AP76" s="4" t="s">
        <v>274</v>
      </c>
      <c r="AQ76" s="4"/>
      <c r="AR76" s="4">
        <f>COUNTA(AT76:BC76)</f>
        <v>10</v>
      </c>
      <c r="AS76" s="4" t="s">
        <v>275</v>
      </c>
      <c r="AT76" s="4" t="str">
        <f t="shared" si="189"/>
        <v>SSA_SOC_RASTER_E_BEGIN_TITO_SAQ_NOM_LFM_0600_DFX_EP_0_RASTER_WES1_BP0</v>
      </c>
      <c r="AU76" s="4" t="str">
        <f>$D78</f>
        <v>SSA_SOC_HRY_E_BEGIN_TITO_SAQ_NOM_LFM_0600_DFX_EP_1_BHRY_WES1_BP1</v>
      </c>
      <c r="AV76" t="str">
        <f>$D78</f>
        <v>SSA_SOC_HRY_E_BEGIN_TITO_SAQ_NOM_LFM_0600_DFX_EP_1_BHRY_WES1_BP1</v>
      </c>
      <c r="AW76" t="str">
        <f>$D78</f>
        <v>SSA_SOC_HRY_E_BEGIN_TITO_SAQ_NOM_LFM_0600_DFX_EP_1_BHRY_WES1_BP1</v>
      </c>
      <c r="AX76" t="str">
        <f>$D78</f>
        <v>SSA_SOC_HRY_E_BEGIN_TITO_SAQ_NOM_LFM_0600_DFX_EP_1_BHRY_WES1_BP1</v>
      </c>
      <c r="AY76" t="str">
        <f t="shared" si="193"/>
        <v>SSA_SOC_RASTER_E_BEGIN_TITO_SAQ_NOM_LFM_0600_DFX_EP_0_RASTER_WES1_BP0</v>
      </c>
      <c r="AZ76" t="str">
        <f t="shared" si="194"/>
        <v>SSA_SOC_RASTER_E_BEGIN_TITO_SAQ_NOM_LFM_0600_DFX_EP_0_RASTER_WES1_BP0</v>
      </c>
      <c r="BA76" t="str">
        <f t="shared" si="195"/>
        <v>SSA_SOC_RASTER_E_BEGIN_TITO_SAQ_NOM_LFM_0600_DFX_EP_0_RASTER_WES1_BP0</v>
      </c>
      <c r="BB76" t="str">
        <f t="shared" si="196"/>
        <v>SSA_SOC_RASTER_E_BEGIN_TITO_SAQ_NOM_LFM_0600_DFX_EP_0_RASTER_WES1_BP0</v>
      </c>
      <c r="BC76" t="str">
        <f t="shared" si="197"/>
        <v>SSA_SOC_RASTER_E_BEGIN_TITO_SAQ_NOM_LFM_0600_DFX_EP_0_RASTER_WES1_BP0</v>
      </c>
    </row>
    <row r="77" spans="1:55" x14ac:dyDescent="0.25">
      <c r="A77" s="5" t="s">
        <v>58</v>
      </c>
      <c r="B77" s="5" t="s">
        <v>12</v>
      </c>
      <c r="C77" s="5" t="str">
        <f>VLOOKUP(B77,templateLookup!A:B,2,0)</f>
        <v>MbistRasterTC</v>
      </c>
      <c r="D77" t="str">
        <f t="shared" si="187"/>
        <v>SSA_SOC_RASTER_E_BEGIN_TITO_SAQ_NOM_LFM_0600_DFX_EP_0_RASTER_WES1_BP0</v>
      </c>
      <c r="E77" t="s">
        <v>50</v>
      </c>
      <c r="F77" t="s">
        <v>73</v>
      </c>
      <c r="G77" t="s">
        <v>219</v>
      </c>
      <c r="H77" t="s">
        <v>136</v>
      </c>
      <c r="I77" t="s">
        <v>137</v>
      </c>
      <c r="J77" t="s">
        <v>590</v>
      </c>
      <c r="K77" t="s">
        <v>138</v>
      </c>
      <c r="L77" t="s">
        <v>139</v>
      </c>
      <c r="M77" t="str">
        <f t="shared" si="188"/>
        <v>0600</v>
      </c>
      <c r="N77" t="s">
        <v>685</v>
      </c>
      <c r="O77" t="s">
        <v>141</v>
      </c>
      <c r="P77" t="s">
        <v>592</v>
      </c>
      <c r="Q77" t="s">
        <v>283</v>
      </c>
      <c r="R77">
        <v>61</v>
      </c>
      <c r="S77">
        <v>50</v>
      </c>
      <c r="T77">
        <v>62</v>
      </c>
      <c r="U77">
        <v>1</v>
      </c>
      <c r="V77" t="b">
        <v>0</v>
      </c>
      <c r="W77" t="s">
        <v>289</v>
      </c>
      <c r="AR77">
        <f t="shared" ref="AR77" si="198">COUNTA(AT77:BC77)</f>
        <v>6</v>
      </c>
      <c r="AS77">
        <v>1</v>
      </c>
      <c r="AT77" t="str">
        <f t="shared" si="189"/>
        <v>SSA_SOC_HRY_E_BEGIN_TITO_SAQ_NOM_LFM_0600_DFX_EP_1_BHRY_WES1_BP1</v>
      </c>
      <c r="AU77" t="str">
        <f t="shared" ref="AU77" si="199">$D78</f>
        <v>SSA_SOC_HRY_E_BEGIN_TITO_SAQ_NOM_LFM_0600_DFX_EP_1_BHRY_WES1_BP1</v>
      </c>
      <c r="AV77" t="str">
        <f t="shared" ref="AV77:AV78" si="200">$D78</f>
        <v>SSA_SOC_HRY_E_BEGIN_TITO_SAQ_NOM_LFM_0600_DFX_EP_1_BHRY_WES1_BP1</v>
      </c>
      <c r="AW77" t="str">
        <f t="shared" ref="AW77:AW78" si="201">$D78</f>
        <v>SSA_SOC_HRY_E_BEGIN_TITO_SAQ_NOM_LFM_0600_DFX_EP_1_BHRY_WES1_BP1</v>
      </c>
      <c r="AX77" t="str">
        <f t="shared" ref="AX77:AX78" si="202">$D78</f>
        <v>SSA_SOC_HRY_E_BEGIN_TITO_SAQ_NOM_LFM_0600_DFX_EP_1_BHRY_WES1_BP1</v>
      </c>
      <c r="AY77" t="str">
        <f t="shared" si="193"/>
        <v>SSA_SOC_HRY_E_BEGIN_TITO_SAQ_NOM_LFM_0600_DFX_EP_1_BHRY_WES1_BP1</v>
      </c>
    </row>
    <row r="78" spans="1:55" x14ac:dyDescent="0.25">
      <c r="A78" s="5" t="s">
        <v>58</v>
      </c>
      <c r="B78" s="5" t="s">
        <v>10</v>
      </c>
      <c r="C78" s="5" t="str">
        <f>VLOOKUP(B78,templateLookup!A:B,2,0)</f>
        <v>PrimeMbistVminSearchTestMethod</v>
      </c>
      <c r="D78" t="str">
        <f t="shared" si="187"/>
        <v>SSA_SOC_HRY_E_BEGIN_TITO_SAQ_NOM_LFM_0600_DFX_EP_1_BHRY_WES1_BP1</v>
      </c>
      <c r="E78" t="s">
        <v>50</v>
      </c>
      <c r="F78" t="s">
        <v>73</v>
      </c>
      <c r="G78" t="s">
        <v>135</v>
      </c>
      <c r="H78" t="s">
        <v>136</v>
      </c>
      <c r="I78" t="s">
        <v>137</v>
      </c>
      <c r="J78" t="s">
        <v>590</v>
      </c>
      <c r="K78" t="s">
        <v>138</v>
      </c>
      <c r="L78" t="s">
        <v>139</v>
      </c>
      <c r="M78" t="str">
        <f t="shared" si="188"/>
        <v>0600</v>
      </c>
      <c r="N78" t="s">
        <v>686</v>
      </c>
      <c r="O78" t="s">
        <v>141</v>
      </c>
      <c r="P78" t="s">
        <v>592</v>
      </c>
      <c r="Q78" t="s">
        <v>687</v>
      </c>
      <c r="R78">
        <v>61</v>
      </c>
      <c r="S78">
        <v>50</v>
      </c>
      <c r="T78">
        <v>63</v>
      </c>
      <c r="U78">
        <v>-1</v>
      </c>
      <c r="V78" t="b">
        <v>0</v>
      </c>
      <c r="W78" t="s">
        <v>289</v>
      </c>
      <c r="AO78" t="s">
        <v>135</v>
      </c>
      <c r="AP78" t="s">
        <v>274</v>
      </c>
      <c r="AR78">
        <f>COUNTA(AT78:BC78)</f>
        <v>10</v>
      </c>
      <c r="AS78" t="s">
        <v>275</v>
      </c>
      <c r="AT78" t="str">
        <f t="shared" si="189"/>
        <v>SSA_SOC_HRY_E_BEGIN_TITO_SAQ_NOM_LFM_0600_DFX_EP_1_BISR_WES1_BP1</v>
      </c>
      <c r="AU78" t="str">
        <f>$D81</f>
        <v>SSA_SOC_HRY_E_BEGIN_TITO_SAQ_NOM_LFM_0600_DFX_EP_2_BHRY_WES1_BP2</v>
      </c>
      <c r="AV78" t="str">
        <f t="shared" si="200"/>
        <v>SSA_SOC_HRY_E_BEGIN_TITO_SAQ_NOM_LFM_0600_DFX_EP_1_BISR_WES1_BP1</v>
      </c>
      <c r="AW78" t="str">
        <f t="shared" si="201"/>
        <v>SSA_SOC_HRY_E_BEGIN_TITO_SAQ_NOM_LFM_0600_DFX_EP_1_BISR_WES1_BP1</v>
      </c>
      <c r="AX78" t="str">
        <f t="shared" si="202"/>
        <v>SSA_SOC_HRY_E_BEGIN_TITO_SAQ_NOM_LFM_0600_DFX_EP_1_BISR_WES1_BP1</v>
      </c>
      <c r="AY78" t="str">
        <f t="shared" si="193"/>
        <v>SSA_SOC_HRY_E_BEGIN_TITO_SAQ_NOM_LFM_0600_DFX_EP_1_BISR_WES1_BP1</v>
      </c>
      <c r="AZ78" t="str">
        <f t="shared" ref="AZ78:AZ79" si="203">$D79</f>
        <v>SSA_SOC_HRY_E_BEGIN_TITO_SAQ_NOM_LFM_0600_DFX_EP_1_BISR_WES1_BP1</v>
      </c>
      <c r="BA78" t="str">
        <f t="shared" ref="BA78:BA79" si="204">$D79</f>
        <v>SSA_SOC_HRY_E_BEGIN_TITO_SAQ_NOM_LFM_0600_DFX_EP_1_BISR_WES1_BP1</v>
      </c>
      <c r="BB78" t="str">
        <f t="shared" ref="BB78:BB79" si="205">$D79</f>
        <v>SSA_SOC_HRY_E_BEGIN_TITO_SAQ_NOM_LFM_0600_DFX_EP_1_BISR_WES1_BP1</v>
      </c>
      <c r="BC78" t="str">
        <f t="shared" ref="BC78:BC79" si="206">$D79</f>
        <v>SSA_SOC_HRY_E_BEGIN_TITO_SAQ_NOM_LFM_0600_DFX_EP_1_BISR_WES1_BP1</v>
      </c>
    </row>
    <row r="79" spans="1:55" x14ac:dyDescent="0.25">
      <c r="A79" s="5" t="s">
        <v>58</v>
      </c>
      <c r="B79" s="5" t="s">
        <v>10</v>
      </c>
      <c r="C79" s="5" t="str">
        <f>VLOOKUP(B79,templateLookup!A:B,2,0)</f>
        <v>PrimeMbistVminSearchTestMethod</v>
      </c>
      <c r="D79" t="str">
        <f t="shared" si="187"/>
        <v>SSA_SOC_HRY_E_BEGIN_TITO_SAQ_NOM_LFM_0600_DFX_EP_1_BISR_WES1_BP1</v>
      </c>
      <c r="E79" t="s">
        <v>50</v>
      </c>
      <c r="F79" t="s">
        <v>73</v>
      </c>
      <c r="G79" t="s">
        <v>135</v>
      </c>
      <c r="H79" t="s">
        <v>136</v>
      </c>
      <c r="I79" t="s">
        <v>137</v>
      </c>
      <c r="J79" t="s">
        <v>590</v>
      </c>
      <c r="K79" t="s">
        <v>138</v>
      </c>
      <c r="L79" t="s">
        <v>139</v>
      </c>
      <c r="M79" t="str">
        <f t="shared" si="188"/>
        <v>0600</v>
      </c>
      <c r="N79" t="s">
        <v>688</v>
      </c>
      <c r="O79" t="s">
        <v>141</v>
      </c>
      <c r="P79" t="s">
        <v>592</v>
      </c>
      <c r="Q79" t="s">
        <v>689</v>
      </c>
      <c r="R79">
        <v>61</v>
      </c>
      <c r="S79">
        <v>50</v>
      </c>
      <c r="T79">
        <v>64</v>
      </c>
      <c r="U79">
        <v>-1</v>
      </c>
      <c r="V79" s="4" t="b">
        <v>0</v>
      </c>
      <c r="W79" t="s">
        <v>289</v>
      </c>
      <c r="AO79" s="4" t="s">
        <v>392</v>
      </c>
      <c r="AP79" s="4" t="s">
        <v>274</v>
      </c>
      <c r="AQ79" s="4"/>
      <c r="AR79" s="4">
        <f>COUNTA(AT79:BC79)</f>
        <v>10</v>
      </c>
      <c r="AS79" s="4" t="s">
        <v>275</v>
      </c>
      <c r="AT79" s="4" t="str">
        <f t="shared" si="189"/>
        <v>SSA_SOC_RASTER_E_BEGIN_TITO_SAQ_NOM_LFM_0600_DFX_EP_1_RASTER_WES1_BP1</v>
      </c>
      <c r="AU79" s="4" t="str">
        <f>$D81</f>
        <v>SSA_SOC_HRY_E_BEGIN_TITO_SAQ_NOM_LFM_0600_DFX_EP_2_BHRY_WES1_BP2</v>
      </c>
      <c r="AV79" t="str">
        <f>$D81</f>
        <v>SSA_SOC_HRY_E_BEGIN_TITO_SAQ_NOM_LFM_0600_DFX_EP_2_BHRY_WES1_BP2</v>
      </c>
      <c r="AW79" t="str">
        <f>$D81</f>
        <v>SSA_SOC_HRY_E_BEGIN_TITO_SAQ_NOM_LFM_0600_DFX_EP_2_BHRY_WES1_BP2</v>
      </c>
      <c r="AX79" t="str">
        <f>$D81</f>
        <v>SSA_SOC_HRY_E_BEGIN_TITO_SAQ_NOM_LFM_0600_DFX_EP_2_BHRY_WES1_BP2</v>
      </c>
      <c r="AY79" t="str">
        <f t="shared" si="193"/>
        <v>SSA_SOC_RASTER_E_BEGIN_TITO_SAQ_NOM_LFM_0600_DFX_EP_1_RASTER_WES1_BP1</v>
      </c>
      <c r="AZ79" t="str">
        <f t="shared" si="203"/>
        <v>SSA_SOC_RASTER_E_BEGIN_TITO_SAQ_NOM_LFM_0600_DFX_EP_1_RASTER_WES1_BP1</v>
      </c>
      <c r="BA79" t="str">
        <f t="shared" si="204"/>
        <v>SSA_SOC_RASTER_E_BEGIN_TITO_SAQ_NOM_LFM_0600_DFX_EP_1_RASTER_WES1_BP1</v>
      </c>
      <c r="BB79" t="str">
        <f t="shared" si="205"/>
        <v>SSA_SOC_RASTER_E_BEGIN_TITO_SAQ_NOM_LFM_0600_DFX_EP_1_RASTER_WES1_BP1</v>
      </c>
      <c r="BC79" t="str">
        <f t="shared" si="206"/>
        <v>SSA_SOC_RASTER_E_BEGIN_TITO_SAQ_NOM_LFM_0600_DFX_EP_1_RASTER_WES1_BP1</v>
      </c>
    </row>
    <row r="80" spans="1:55" x14ac:dyDescent="0.25">
      <c r="A80" s="5" t="s">
        <v>58</v>
      </c>
      <c r="B80" s="5" t="s">
        <v>12</v>
      </c>
      <c r="C80" s="5" t="str">
        <f>VLOOKUP(B80,templateLookup!A:B,2,0)</f>
        <v>MbistRasterTC</v>
      </c>
      <c r="D80" t="str">
        <f t="shared" si="187"/>
        <v>SSA_SOC_RASTER_E_BEGIN_TITO_SAQ_NOM_LFM_0600_DFX_EP_1_RASTER_WES1_BP1</v>
      </c>
      <c r="E80" t="s">
        <v>50</v>
      </c>
      <c r="F80" t="s">
        <v>73</v>
      </c>
      <c r="G80" t="s">
        <v>219</v>
      </c>
      <c r="H80" t="s">
        <v>136</v>
      </c>
      <c r="I80" t="s">
        <v>137</v>
      </c>
      <c r="J80" t="s">
        <v>590</v>
      </c>
      <c r="K80" t="s">
        <v>138</v>
      </c>
      <c r="L80" t="s">
        <v>139</v>
      </c>
      <c r="M80" t="str">
        <f t="shared" si="188"/>
        <v>0600</v>
      </c>
      <c r="N80" t="s">
        <v>690</v>
      </c>
      <c r="O80" t="s">
        <v>141</v>
      </c>
      <c r="P80" t="s">
        <v>592</v>
      </c>
      <c r="Q80" t="s">
        <v>283</v>
      </c>
      <c r="R80">
        <v>61</v>
      </c>
      <c r="S80">
        <v>50</v>
      </c>
      <c r="T80">
        <v>65</v>
      </c>
      <c r="U80">
        <v>1</v>
      </c>
      <c r="V80" t="b">
        <v>0</v>
      </c>
      <c r="W80" t="s">
        <v>289</v>
      </c>
      <c r="AR80">
        <f t="shared" ref="AR80" si="207">COUNTA(AT80:BC80)</f>
        <v>6</v>
      </c>
      <c r="AS80">
        <v>1</v>
      </c>
      <c r="AT80" t="str">
        <f t="shared" si="189"/>
        <v>SSA_SOC_HRY_E_BEGIN_TITO_SAQ_NOM_LFM_0600_DFX_EP_2_BHRY_WES1_BP2</v>
      </c>
      <c r="AU80" t="str">
        <f t="shared" ref="AU80" si="208">$D81</f>
        <v>SSA_SOC_HRY_E_BEGIN_TITO_SAQ_NOM_LFM_0600_DFX_EP_2_BHRY_WES1_BP2</v>
      </c>
      <c r="AV80" t="str">
        <f t="shared" ref="AV80:AV81" si="209">$D81</f>
        <v>SSA_SOC_HRY_E_BEGIN_TITO_SAQ_NOM_LFM_0600_DFX_EP_2_BHRY_WES1_BP2</v>
      </c>
      <c r="AW80" t="str">
        <f t="shared" ref="AW80:AW81" si="210">$D81</f>
        <v>SSA_SOC_HRY_E_BEGIN_TITO_SAQ_NOM_LFM_0600_DFX_EP_2_BHRY_WES1_BP2</v>
      </c>
      <c r="AX80" t="str">
        <f t="shared" ref="AX80:AX81" si="211">$D81</f>
        <v>SSA_SOC_HRY_E_BEGIN_TITO_SAQ_NOM_LFM_0600_DFX_EP_2_BHRY_WES1_BP2</v>
      </c>
      <c r="AY80" t="str">
        <f t="shared" si="193"/>
        <v>SSA_SOC_HRY_E_BEGIN_TITO_SAQ_NOM_LFM_0600_DFX_EP_2_BHRY_WES1_BP2</v>
      </c>
    </row>
    <row r="81" spans="1:55" x14ac:dyDescent="0.25">
      <c r="A81" s="5" t="s">
        <v>58</v>
      </c>
      <c r="B81" s="5" t="s">
        <v>10</v>
      </c>
      <c r="C81" s="5" t="str">
        <f>VLOOKUP(B81,templateLookup!A:B,2,0)</f>
        <v>PrimeMbistVminSearchTestMethod</v>
      </c>
      <c r="D81" t="str">
        <f t="shared" si="187"/>
        <v>SSA_SOC_HRY_E_BEGIN_TITO_SAQ_NOM_LFM_0600_DFX_EP_2_BHRY_WES1_BP2</v>
      </c>
      <c r="E81" t="s">
        <v>50</v>
      </c>
      <c r="F81" t="s">
        <v>73</v>
      </c>
      <c r="G81" t="s">
        <v>135</v>
      </c>
      <c r="H81" t="s">
        <v>136</v>
      </c>
      <c r="I81" t="s">
        <v>137</v>
      </c>
      <c r="J81" t="s">
        <v>590</v>
      </c>
      <c r="K81" t="s">
        <v>138</v>
      </c>
      <c r="L81" t="s">
        <v>139</v>
      </c>
      <c r="M81" t="str">
        <f t="shared" si="188"/>
        <v>0600</v>
      </c>
      <c r="N81" t="s">
        <v>691</v>
      </c>
      <c r="O81" t="s">
        <v>141</v>
      </c>
      <c r="P81" t="s">
        <v>592</v>
      </c>
      <c r="Q81" t="s">
        <v>692</v>
      </c>
      <c r="R81">
        <v>61</v>
      </c>
      <c r="S81">
        <v>50</v>
      </c>
      <c r="T81">
        <v>66</v>
      </c>
      <c r="U81">
        <v>-1</v>
      </c>
      <c r="V81" t="b">
        <v>0</v>
      </c>
      <c r="W81" t="s">
        <v>289</v>
      </c>
      <c r="AO81" t="s">
        <v>135</v>
      </c>
      <c r="AP81" t="s">
        <v>274</v>
      </c>
      <c r="AR81">
        <f>COUNTA(AT81:BC81)</f>
        <v>10</v>
      </c>
      <c r="AS81" t="s">
        <v>275</v>
      </c>
      <c r="AT81" t="str">
        <f t="shared" si="189"/>
        <v>SSA_SOC_HRY_E_BEGIN_TITO_SAQ_NOM_LFM_0600_DFX_EP_2_BISR_WES1_BP2</v>
      </c>
      <c r="AU81" t="str">
        <f>$D84</f>
        <v>LSA_SOC_HRY_E_BEGIN_TITO_SAQ_NOM_LFM_0600_DFX_EP_1_BHRY_WES1_BP1</v>
      </c>
      <c r="AV81" t="str">
        <f t="shared" si="209"/>
        <v>SSA_SOC_HRY_E_BEGIN_TITO_SAQ_NOM_LFM_0600_DFX_EP_2_BISR_WES1_BP2</v>
      </c>
      <c r="AW81" t="str">
        <f t="shared" si="210"/>
        <v>SSA_SOC_HRY_E_BEGIN_TITO_SAQ_NOM_LFM_0600_DFX_EP_2_BISR_WES1_BP2</v>
      </c>
      <c r="AX81" t="str">
        <f t="shared" si="211"/>
        <v>SSA_SOC_HRY_E_BEGIN_TITO_SAQ_NOM_LFM_0600_DFX_EP_2_BISR_WES1_BP2</v>
      </c>
      <c r="AY81" t="str">
        <f t="shared" si="193"/>
        <v>SSA_SOC_HRY_E_BEGIN_TITO_SAQ_NOM_LFM_0600_DFX_EP_2_BISR_WES1_BP2</v>
      </c>
      <c r="AZ81" t="str">
        <f t="shared" ref="AZ81:AZ82" si="212">$D82</f>
        <v>SSA_SOC_HRY_E_BEGIN_TITO_SAQ_NOM_LFM_0600_DFX_EP_2_BISR_WES1_BP2</v>
      </c>
      <c r="BA81" t="str">
        <f t="shared" ref="BA81:BA82" si="213">$D82</f>
        <v>SSA_SOC_HRY_E_BEGIN_TITO_SAQ_NOM_LFM_0600_DFX_EP_2_BISR_WES1_BP2</v>
      </c>
      <c r="BB81" t="str">
        <f t="shared" ref="BB81:BB82" si="214">$D82</f>
        <v>SSA_SOC_HRY_E_BEGIN_TITO_SAQ_NOM_LFM_0600_DFX_EP_2_BISR_WES1_BP2</v>
      </c>
      <c r="BC81" t="str">
        <f t="shared" ref="BC81:BC82" si="215">$D82</f>
        <v>SSA_SOC_HRY_E_BEGIN_TITO_SAQ_NOM_LFM_0600_DFX_EP_2_BISR_WES1_BP2</v>
      </c>
    </row>
    <row r="82" spans="1:55" x14ac:dyDescent="0.25">
      <c r="A82" s="5" t="s">
        <v>58</v>
      </c>
      <c r="B82" s="5" t="s">
        <v>10</v>
      </c>
      <c r="C82" s="5" t="str">
        <f>VLOOKUP(B82,templateLookup!A:B,2,0)</f>
        <v>PrimeMbistVminSearchTestMethod</v>
      </c>
      <c r="D82" t="str">
        <f t="shared" si="187"/>
        <v>SSA_SOC_HRY_E_BEGIN_TITO_SAQ_NOM_LFM_0600_DFX_EP_2_BISR_WES1_BP2</v>
      </c>
      <c r="E82" t="s">
        <v>50</v>
      </c>
      <c r="F82" t="s">
        <v>73</v>
      </c>
      <c r="G82" t="s">
        <v>135</v>
      </c>
      <c r="H82" t="s">
        <v>136</v>
      </c>
      <c r="I82" t="s">
        <v>137</v>
      </c>
      <c r="J82" t="s">
        <v>590</v>
      </c>
      <c r="K82" t="s">
        <v>138</v>
      </c>
      <c r="L82" t="s">
        <v>139</v>
      </c>
      <c r="M82" t="str">
        <f t="shared" si="188"/>
        <v>0600</v>
      </c>
      <c r="N82" t="s">
        <v>693</v>
      </c>
      <c r="O82" t="s">
        <v>141</v>
      </c>
      <c r="P82" t="s">
        <v>592</v>
      </c>
      <c r="Q82" t="s">
        <v>694</v>
      </c>
      <c r="R82">
        <v>61</v>
      </c>
      <c r="S82">
        <v>50</v>
      </c>
      <c r="T82">
        <v>67</v>
      </c>
      <c r="U82">
        <v>-1</v>
      </c>
      <c r="V82" s="4" t="b">
        <v>0</v>
      </c>
      <c r="W82" t="s">
        <v>289</v>
      </c>
      <c r="AO82" s="4" t="s">
        <v>392</v>
      </c>
      <c r="AP82" s="4" t="s">
        <v>274</v>
      </c>
      <c r="AQ82" s="4"/>
      <c r="AR82" s="4">
        <f>COUNTA(AT82:BC82)</f>
        <v>10</v>
      </c>
      <c r="AS82" s="4" t="s">
        <v>275</v>
      </c>
      <c r="AT82" s="4" t="str">
        <f t="shared" si="189"/>
        <v>SSA_SOC_RASTER_E_BEGIN_TITO_SAQ_NOM_LFM_0600_DFX_EP_2_RASTER_WES1_BP2</v>
      </c>
      <c r="AU82" s="4" t="str">
        <f>$D84</f>
        <v>LSA_SOC_HRY_E_BEGIN_TITO_SAQ_NOM_LFM_0600_DFX_EP_1_BHRY_WES1_BP1</v>
      </c>
      <c r="AV82" t="str">
        <f>$D84</f>
        <v>LSA_SOC_HRY_E_BEGIN_TITO_SAQ_NOM_LFM_0600_DFX_EP_1_BHRY_WES1_BP1</v>
      </c>
      <c r="AW82" t="str">
        <f>$D84</f>
        <v>LSA_SOC_HRY_E_BEGIN_TITO_SAQ_NOM_LFM_0600_DFX_EP_1_BHRY_WES1_BP1</v>
      </c>
      <c r="AX82" t="str">
        <f>$D84</f>
        <v>LSA_SOC_HRY_E_BEGIN_TITO_SAQ_NOM_LFM_0600_DFX_EP_1_BHRY_WES1_BP1</v>
      </c>
      <c r="AY82" t="str">
        <f t="shared" si="193"/>
        <v>SSA_SOC_RASTER_E_BEGIN_TITO_SAQ_NOM_LFM_0600_DFX_EP_2_RASTER_WES1_BP2</v>
      </c>
      <c r="AZ82" t="str">
        <f t="shared" si="212"/>
        <v>SSA_SOC_RASTER_E_BEGIN_TITO_SAQ_NOM_LFM_0600_DFX_EP_2_RASTER_WES1_BP2</v>
      </c>
      <c r="BA82" t="str">
        <f t="shared" si="213"/>
        <v>SSA_SOC_RASTER_E_BEGIN_TITO_SAQ_NOM_LFM_0600_DFX_EP_2_RASTER_WES1_BP2</v>
      </c>
      <c r="BB82" t="str">
        <f t="shared" si="214"/>
        <v>SSA_SOC_RASTER_E_BEGIN_TITO_SAQ_NOM_LFM_0600_DFX_EP_2_RASTER_WES1_BP2</v>
      </c>
      <c r="BC82" t="str">
        <f t="shared" si="215"/>
        <v>SSA_SOC_RASTER_E_BEGIN_TITO_SAQ_NOM_LFM_0600_DFX_EP_2_RASTER_WES1_BP2</v>
      </c>
    </row>
    <row r="83" spans="1:55" x14ac:dyDescent="0.25">
      <c r="A83" s="5" t="s">
        <v>58</v>
      </c>
      <c r="B83" s="5" t="s">
        <v>12</v>
      </c>
      <c r="C83" s="5" t="str">
        <f>VLOOKUP(B83,templateLookup!A:B,2,0)</f>
        <v>MbistRasterTC</v>
      </c>
      <c r="D83" t="str">
        <f t="shared" si="187"/>
        <v>SSA_SOC_RASTER_E_BEGIN_TITO_SAQ_NOM_LFM_0600_DFX_EP_2_RASTER_WES1_BP2</v>
      </c>
      <c r="E83" t="s">
        <v>50</v>
      </c>
      <c r="F83" t="s">
        <v>73</v>
      </c>
      <c r="G83" t="s">
        <v>219</v>
      </c>
      <c r="H83" t="s">
        <v>136</v>
      </c>
      <c r="I83" t="s">
        <v>137</v>
      </c>
      <c r="J83" t="s">
        <v>590</v>
      </c>
      <c r="K83" t="s">
        <v>138</v>
      </c>
      <c r="L83" t="s">
        <v>139</v>
      </c>
      <c r="M83" t="str">
        <f t="shared" si="188"/>
        <v>0600</v>
      </c>
      <c r="N83" t="s">
        <v>695</v>
      </c>
      <c r="O83" t="s">
        <v>141</v>
      </c>
      <c r="P83" t="s">
        <v>592</v>
      </c>
      <c r="Q83" t="s">
        <v>283</v>
      </c>
      <c r="R83">
        <v>61</v>
      </c>
      <c r="S83">
        <v>50</v>
      </c>
      <c r="T83">
        <v>68</v>
      </c>
      <c r="U83">
        <v>1</v>
      </c>
      <c r="V83" t="b">
        <v>0</v>
      </c>
      <c r="W83" t="s">
        <v>289</v>
      </c>
      <c r="AR83">
        <f t="shared" ref="AR83" si="216">COUNTA(AT83:BC83)</f>
        <v>6</v>
      </c>
      <c r="AS83">
        <v>1</v>
      </c>
      <c r="AT83" t="str">
        <f t="shared" si="189"/>
        <v>LSA_SOC_HRY_E_BEGIN_TITO_SAQ_NOM_LFM_0600_DFX_EP_1_BHRY_WES1_BP1</v>
      </c>
      <c r="AU83" t="str">
        <f t="shared" ref="AU83" si="217">$D84</f>
        <v>LSA_SOC_HRY_E_BEGIN_TITO_SAQ_NOM_LFM_0600_DFX_EP_1_BHRY_WES1_BP1</v>
      </c>
      <c r="AV83" t="str">
        <f t="shared" ref="AV83:AV84" si="218">$D84</f>
        <v>LSA_SOC_HRY_E_BEGIN_TITO_SAQ_NOM_LFM_0600_DFX_EP_1_BHRY_WES1_BP1</v>
      </c>
      <c r="AW83" t="str">
        <f t="shared" ref="AW83:AW84" si="219">$D84</f>
        <v>LSA_SOC_HRY_E_BEGIN_TITO_SAQ_NOM_LFM_0600_DFX_EP_1_BHRY_WES1_BP1</v>
      </c>
      <c r="AX83" t="str">
        <f t="shared" ref="AX83:AX84" si="220">$D84</f>
        <v>LSA_SOC_HRY_E_BEGIN_TITO_SAQ_NOM_LFM_0600_DFX_EP_1_BHRY_WES1_BP1</v>
      </c>
      <c r="AY83" t="str">
        <f t="shared" si="193"/>
        <v>LSA_SOC_HRY_E_BEGIN_TITO_SAQ_NOM_LFM_0600_DFX_EP_1_BHRY_WES1_BP1</v>
      </c>
    </row>
    <row r="84" spans="1:55" x14ac:dyDescent="0.25">
      <c r="A84" s="5" t="s">
        <v>58</v>
      </c>
      <c r="B84" s="5" t="s">
        <v>10</v>
      </c>
      <c r="C84" s="5" t="str">
        <f>VLOOKUP(B84,templateLookup!A:B,2,0)</f>
        <v>PrimeMbistVminSearchTestMethod</v>
      </c>
      <c r="D84" t="str">
        <f t="shared" si="187"/>
        <v>LSA_SOC_HRY_E_BEGIN_TITO_SAQ_NOM_LFM_0600_DFX_EP_1_BHRY_WES1_BP1</v>
      </c>
      <c r="E84" t="s">
        <v>51</v>
      </c>
      <c r="F84" t="s">
        <v>73</v>
      </c>
      <c r="G84" t="s">
        <v>135</v>
      </c>
      <c r="H84" t="s">
        <v>136</v>
      </c>
      <c r="I84" t="s">
        <v>137</v>
      </c>
      <c r="J84" t="s">
        <v>590</v>
      </c>
      <c r="K84" t="s">
        <v>138</v>
      </c>
      <c r="L84" t="s">
        <v>139</v>
      </c>
      <c r="M84" t="str">
        <f t="shared" si="188"/>
        <v>0600</v>
      </c>
      <c r="N84" t="s">
        <v>686</v>
      </c>
      <c r="O84" t="s">
        <v>141</v>
      </c>
      <c r="P84" t="s">
        <v>592</v>
      </c>
      <c r="Q84" t="s">
        <v>696</v>
      </c>
      <c r="R84">
        <v>21</v>
      </c>
      <c r="S84">
        <v>50</v>
      </c>
      <c r="T84">
        <v>69</v>
      </c>
      <c r="U84">
        <v>-1</v>
      </c>
      <c r="V84" t="b">
        <v>0</v>
      </c>
      <c r="W84" t="s">
        <v>289</v>
      </c>
      <c r="AO84" t="s">
        <v>135</v>
      </c>
      <c r="AP84" t="s">
        <v>274</v>
      </c>
      <c r="AR84">
        <f>COUNTA(AT84:BC84)</f>
        <v>10</v>
      </c>
      <c r="AS84" t="s">
        <v>275</v>
      </c>
      <c r="AT84" t="str">
        <f t="shared" si="189"/>
        <v>LSA_SOC_HRY_E_BEGIN_TITO_SAQ_NOM_LFM_0600_DFX_EP_1_BISR_WES1_BP1</v>
      </c>
      <c r="AU84" t="str">
        <f>$D87</f>
        <v>LSA_SOC_HRY_E_BEGIN_TITO_SAQ_NOM_LFM_0600_DFX_EP_2_BHRY_WES1_BP2</v>
      </c>
      <c r="AV84" t="str">
        <f t="shared" si="218"/>
        <v>LSA_SOC_HRY_E_BEGIN_TITO_SAQ_NOM_LFM_0600_DFX_EP_1_BISR_WES1_BP1</v>
      </c>
      <c r="AW84" t="str">
        <f t="shared" si="219"/>
        <v>LSA_SOC_HRY_E_BEGIN_TITO_SAQ_NOM_LFM_0600_DFX_EP_1_BISR_WES1_BP1</v>
      </c>
      <c r="AX84" t="str">
        <f t="shared" si="220"/>
        <v>LSA_SOC_HRY_E_BEGIN_TITO_SAQ_NOM_LFM_0600_DFX_EP_1_BISR_WES1_BP1</v>
      </c>
      <c r="AY84" t="str">
        <f t="shared" si="193"/>
        <v>LSA_SOC_HRY_E_BEGIN_TITO_SAQ_NOM_LFM_0600_DFX_EP_1_BISR_WES1_BP1</v>
      </c>
      <c r="AZ84" t="str">
        <f t="shared" ref="AZ84:AZ85" si="221">$D85</f>
        <v>LSA_SOC_HRY_E_BEGIN_TITO_SAQ_NOM_LFM_0600_DFX_EP_1_BISR_WES1_BP1</v>
      </c>
      <c r="BA84" t="str">
        <f t="shared" ref="BA84:BA85" si="222">$D85</f>
        <v>LSA_SOC_HRY_E_BEGIN_TITO_SAQ_NOM_LFM_0600_DFX_EP_1_BISR_WES1_BP1</v>
      </c>
      <c r="BB84" t="str">
        <f t="shared" ref="BB84:BB85" si="223">$D85</f>
        <v>LSA_SOC_HRY_E_BEGIN_TITO_SAQ_NOM_LFM_0600_DFX_EP_1_BISR_WES1_BP1</v>
      </c>
      <c r="BC84" t="str">
        <f t="shared" ref="BC84:BC85" si="224">$D85</f>
        <v>LSA_SOC_HRY_E_BEGIN_TITO_SAQ_NOM_LFM_0600_DFX_EP_1_BISR_WES1_BP1</v>
      </c>
    </row>
    <row r="85" spans="1:55" x14ac:dyDescent="0.25">
      <c r="A85" s="5" t="s">
        <v>58</v>
      </c>
      <c r="B85" s="5" t="s">
        <v>10</v>
      </c>
      <c r="C85" s="5" t="str">
        <f>VLOOKUP(B85,templateLookup!A:B,2,0)</f>
        <v>PrimeMbistVminSearchTestMethod</v>
      </c>
      <c r="D85" t="str">
        <f t="shared" si="187"/>
        <v>LSA_SOC_HRY_E_BEGIN_TITO_SAQ_NOM_LFM_0600_DFX_EP_1_BISR_WES1_BP1</v>
      </c>
      <c r="E85" t="s">
        <v>51</v>
      </c>
      <c r="F85" t="s">
        <v>73</v>
      </c>
      <c r="G85" t="s">
        <v>135</v>
      </c>
      <c r="H85" t="s">
        <v>136</v>
      </c>
      <c r="I85" t="s">
        <v>137</v>
      </c>
      <c r="J85" t="s">
        <v>590</v>
      </c>
      <c r="K85" t="s">
        <v>138</v>
      </c>
      <c r="L85" t="s">
        <v>139</v>
      </c>
      <c r="M85" t="str">
        <f t="shared" si="188"/>
        <v>0600</v>
      </c>
      <c r="N85" t="s">
        <v>688</v>
      </c>
      <c r="O85" t="s">
        <v>141</v>
      </c>
      <c r="P85" t="s">
        <v>592</v>
      </c>
      <c r="Q85" t="s">
        <v>697</v>
      </c>
      <c r="R85">
        <v>21</v>
      </c>
      <c r="S85">
        <v>50</v>
      </c>
      <c r="T85">
        <v>70</v>
      </c>
      <c r="U85">
        <v>-1</v>
      </c>
      <c r="V85" s="4" t="b">
        <v>0</v>
      </c>
      <c r="W85" t="s">
        <v>289</v>
      </c>
      <c r="AO85" s="4" t="s">
        <v>392</v>
      </c>
      <c r="AP85" s="4" t="s">
        <v>274</v>
      </c>
      <c r="AQ85" s="4"/>
      <c r="AR85" s="4">
        <f>COUNTA(AT85:BC85)</f>
        <v>10</v>
      </c>
      <c r="AS85" s="4" t="s">
        <v>275</v>
      </c>
      <c r="AT85" s="4" t="str">
        <f t="shared" si="189"/>
        <v>LSA_SOC_RASTER_E_BEGIN_TITO_SAQ_NOM_LFM_0600_DFX_EP_1_RASTER_WES1_BP1</v>
      </c>
      <c r="AU85" s="4" t="str">
        <f>$D87</f>
        <v>LSA_SOC_HRY_E_BEGIN_TITO_SAQ_NOM_LFM_0600_DFX_EP_2_BHRY_WES1_BP2</v>
      </c>
      <c r="AV85" t="str">
        <f>$D87</f>
        <v>LSA_SOC_HRY_E_BEGIN_TITO_SAQ_NOM_LFM_0600_DFX_EP_2_BHRY_WES1_BP2</v>
      </c>
      <c r="AW85" t="str">
        <f>$D87</f>
        <v>LSA_SOC_HRY_E_BEGIN_TITO_SAQ_NOM_LFM_0600_DFX_EP_2_BHRY_WES1_BP2</v>
      </c>
      <c r="AX85" t="str">
        <f>$D87</f>
        <v>LSA_SOC_HRY_E_BEGIN_TITO_SAQ_NOM_LFM_0600_DFX_EP_2_BHRY_WES1_BP2</v>
      </c>
      <c r="AY85" t="str">
        <f t="shared" si="193"/>
        <v>LSA_SOC_RASTER_E_BEGIN_TITO_SAQ_NOM_LFM_0600_DFX_EP_1_RASTER_WES1_BP1</v>
      </c>
      <c r="AZ85" t="str">
        <f t="shared" si="221"/>
        <v>LSA_SOC_RASTER_E_BEGIN_TITO_SAQ_NOM_LFM_0600_DFX_EP_1_RASTER_WES1_BP1</v>
      </c>
      <c r="BA85" t="str">
        <f t="shared" si="222"/>
        <v>LSA_SOC_RASTER_E_BEGIN_TITO_SAQ_NOM_LFM_0600_DFX_EP_1_RASTER_WES1_BP1</v>
      </c>
      <c r="BB85" t="str">
        <f t="shared" si="223"/>
        <v>LSA_SOC_RASTER_E_BEGIN_TITO_SAQ_NOM_LFM_0600_DFX_EP_1_RASTER_WES1_BP1</v>
      </c>
      <c r="BC85" t="str">
        <f t="shared" si="224"/>
        <v>LSA_SOC_RASTER_E_BEGIN_TITO_SAQ_NOM_LFM_0600_DFX_EP_1_RASTER_WES1_BP1</v>
      </c>
    </row>
    <row r="86" spans="1:55" x14ac:dyDescent="0.25">
      <c r="A86" s="5" t="s">
        <v>58</v>
      </c>
      <c r="B86" s="5" t="s">
        <v>12</v>
      </c>
      <c r="C86" s="5" t="str">
        <f>VLOOKUP(B86,templateLookup!A:B,2,0)</f>
        <v>MbistRasterTC</v>
      </c>
      <c r="D86" t="str">
        <f t="shared" si="187"/>
        <v>LSA_SOC_RASTER_E_BEGIN_TITO_SAQ_NOM_LFM_0600_DFX_EP_1_RASTER_WES1_BP1</v>
      </c>
      <c r="E86" t="s">
        <v>51</v>
      </c>
      <c r="F86" t="s">
        <v>73</v>
      </c>
      <c r="G86" t="s">
        <v>219</v>
      </c>
      <c r="H86" t="s">
        <v>136</v>
      </c>
      <c r="I86" t="s">
        <v>137</v>
      </c>
      <c r="J86" t="s">
        <v>590</v>
      </c>
      <c r="K86" t="s">
        <v>138</v>
      </c>
      <c r="L86" t="s">
        <v>139</v>
      </c>
      <c r="M86" t="str">
        <f t="shared" si="188"/>
        <v>0600</v>
      </c>
      <c r="N86" t="s">
        <v>690</v>
      </c>
      <c r="O86" t="s">
        <v>141</v>
      </c>
      <c r="P86" t="s">
        <v>592</v>
      </c>
      <c r="Q86" t="s">
        <v>283</v>
      </c>
      <c r="R86">
        <v>21</v>
      </c>
      <c r="S86">
        <v>50</v>
      </c>
      <c r="T86">
        <v>71</v>
      </c>
      <c r="U86">
        <v>1</v>
      </c>
      <c r="V86" t="b">
        <v>0</v>
      </c>
      <c r="W86" t="s">
        <v>289</v>
      </c>
      <c r="AR86">
        <f t="shared" ref="AR86" si="225">COUNTA(AT86:BC86)</f>
        <v>6</v>
      </c>
      <c r="AS86">
        <v>1</v>
      </c>
      <c r="AT86" t="str">
        <f t="shared" si="189"/>
        <v>LSA_SOC_HRY_E_BEGIN_TITO_SAQ_NOM_LFM_0600_DFX_EP_2_BHRY_WES1_BP2</v>
      </c>
      <c r="AU86" t="str">
        <f t="shared" ref="AU86" si="226">$D87</f>
        <v>LSA_SOC_HRY_E_BEGIN_TITO_SAQ_NOM_LFM_0600_DFX_EP_2_BHRY_WES1_BP2</v>
      </c>
      <c r="AV86" t="str">
        <f t="shared" ref="AV86:AV87" si="227">$D87</f>
        <v>LSA_SOC_HRY_E_BEGIN_TITO_SAQ_NOM_LFM_0600_DFX_EP_2_BHRY_WES1_BP2</v>
      </c>
      <c r="AW86" t="str">
        <f t="shared" ref="AW86:AW87" si="228">$D87</f>
        <v>LSA_SOC_HRY_E_BEGIN_TITO_SAQ_NOM_LFM_0600_DFX_EP_2_BHRY_WES1_BP2</v>
      </c>
      <c r="AX86" t="str">
        <f t="shared" ref="AX86:AX87" si="229">$D87</f>
        <v>LSA_SOC_HRY_E_BEGIN_TITO_SAQ_NOM_LFM_0600_DFX_EP_2_BHRY_WES1_BP2</v>
      </c>
      <c r="AY86" t="str">
        <f t="shared" si="193"/>
        <v>LSA_SOC_HRY_E_BEGIN_TITO_SAQ_NOM_LFM_0600_DFX_EP_2_BHRY_WES1_BP2</v>
      </c>
    </row>
    <row r="87" spans="1:55" x14ac:dyDescent="0.25">
      <c r="A87" s="5" t="s">
        <v>58</v>
      </c>
      <c r="B87" s="5" t="s">
        <v>10</v>
      </c>
      <c r="C87" s="5" t="str">
        <f>VLOOKUP(B87,templateLookup!A:B,2,0)</f>
        <v>PrimeMbistVminSearchTestMethod</v>
      </c>
      <c r="D87" t="str">
        <f t="shared" si="187"/>
        <v>LSA_SOC_HRY_E_BEGIN_TITO_SAQ_NOM_LFM_0600_DFX_EP_2_BHRY_WES1_BP2</v>
      </c>
      <c r="E87" t="s">
        <v>51</v>
      </c>
      <c r="F87" t="s">
        <v>73</v>
      </c>
      <c r="G87" t="s">
        <v>135</v>
      </c>
      <c r="H87" t="s">
        <v>136</v>
      </c>
      <c r="I87" t="s">
        <v>137</v>
      </c>
      <c r="J87" t="s">
        <v>590</v>
      </c>
      <c r="K87" t="s">
        <v>138</v>
      </c>
      <c r="L87" t="s">
        <v>139</v>
      </c>
      <c r="M87" t="str">
        <f t="shared" si="188"/>
        <v>0600</v>
      </c>
      <c r="N87" t="s">
        <v>691</v>
      </c>
      <c r="O87" t="s">
        <v>141</v>
      </c>
      <c r="P87" t="s">
        <v>592</v>
      </c>
      <c r="Q87" t="s">
        <v>698</v>
      </c>
      <c r="R87">
        <v>21</v>
      </c>
      <c r="S87">
        <v>50</v>
      </c>
      <c r="T87">
        <v>72</v>
      </c>
      <c r="U87">
        <v>-1</v>
      </c>
      <c r="V87" t="b">
        <v>0</v>
      </c>
      <c r="W87" t="s">
        <v>289</v>
      </c>
      <c r="AF87" t="s">
        <v>324</v>
      </c>
      <c r="AO87" t="s">
        <v>135</v>
      </c>
      <c r="AP87" t="s">
        <v>274</v>
      </c>
      <c r="AR87">
        <f>COUNTA(AT87:BC87)</f>
        <v>10</v>
      </c>
      <c r="AS87" t="s">
        <v>275</v>
      </c>
      <c r="AT87" t="str">
        <f t="shared" si="189"/>
        <v>LSA_SOC_HRY_E_BEGIN_TITO_SAQ_NOM_LFM_0600_DFX_EP_2_BISR_WES1_BP2</v>
      </c>
      <c r="AU87">
        <v>1</v>
      </c>
      <c r="AV87" t="str">
        <f t="shared" si="227"/>
        <v>LSA_SOC_HRY_E_BEGIN_TITO_SAQ_NOM_LFM_0600_DFX_EP_2_BISR_WES1_BP2</v>
      </c>
      <c r="AW87" t="str">
        <f t="shared" si="228"/>
        <v>LSA_SOC_HRY_E_BEGIN_TITO_SAQ_NOM_LFM_0600_DFX_EP_2_BISR_WES1_BP2</v>
      </c>
      <c r="AX87" t="str">
        <f t="shared" si="229"/>
        <v>LSA_SOC_HRY_E_BEGIN_TITO_SAQ_NOM_LFM_0600_DFX_EP_2_BISR_WES1_BP2</v>
      </c>
      <c r="AY87" t="str">
        <f t="shared" si="193"/>
        <v>LSA_SOC_HRY_E_BEGIN_TITO_SAQ_NOM_LFM_0600_DFX_EP_2_BISR_WES1_BP2</v>
      </c>
      <c r="AZ87" t="str">
        <f t="shared" ref="AZ87:AZ88" si="230">$D88</f>
        <v>LSA_SOC_HRY_E_BEGIN_TITO_SAQ_NOM_LFM_0600_DFX_EP_2_BISR_WES1_BP2</v>
      </c>
      <c r="BA87" t="str">
        <f t="shared" ref="BA87:BA88" si="231">$D88</f>
        <v>LSA_SOC_HRY_E_BEGIN_TITO_SAQ_NOM_LFM_0600_DFX_EP_2_BISR_WES1_BP2</v>
      </c>
      <c r="BB87" t="str">
        <f t="shared" ref="BB87:BB88" si="232">$D88</f>
        <v>LSA_SOC_HRY_E_BEGIN_TITO_SAQ_NOM_LFM_0600_DFX_EP_2_BISR_WES1_BP2</v>
      </c>
      <c r="BC87" t="str">
        <f t="shared" ref="BC87:BC88" si="233">$D88</f>
        <v>LSA_SOC_HRY_E_BEGIN_TITO_SAQ_NOM_LFM_0600_DFX_EP_2_BISR_WES1_BP2</v>
      </c>
    </row>
    <row r="88" spans="1:55" x14ac:dyDescent="0.25">
      <c r="A88" s="5" t="s">
        <v>58</v>
      </c>
      <c r="B88" s="5" t="s">
        <v>10</v>
      </c>
      <c r="C88" s="5" t="str">
        <f>VLOOKUP(B88,templateLookup!A:B,2,0)</f>
        <v>PrimeMbistVminSearchTestMethod</v>
      </c>
      <c r="D88" t="str">
        <f t="shared" si="187"/>
        <v>LSA_SOC_HRY_E_BEGIN_TITO_SAQ_NOM_LFM_0600_DFX_EP_2_BISR_WES1_BP2</v>
      </c>
      <c r="E88" t="s">
        <v>51</v>
      </c>
      <c r="F88" t="s">
        <v>73</v>
      </c>
      <c r="G88" t="s">
        <v>135</v>
      </c>
      <c r="H88" t="s">
        <v>136</v>
      </c>
      <c r="I88" t="s">
        <v>137</v>
      </c>
      <c r="J88" t="s">
        <v>590</v>
      </c>
      <c r="K88" t="s">
        <v>138</v>
      </c>
      <c r="L88" t="s">
        <v>139</v>
      </c>
      <c r="M88" t="str">
        <f t="shared" si="188"/>
        <v>0600</v>
      </c>
      <c r="N88" t="s">
        <v>693</v>
      </c>
      <c r="O88" t="s">
        <v>141</v>
      </c>
      <c r="P88" t="s">
        <v>592</v>
      </c>
      <c r="Q88" t="s">
        <v>699</v>
      </c>
      <c r="R88">
        <v>21</v>
      </c>
      <c r="S88">
        <v>50</v>
      </c>
      <c r="T88">
        <v>73</v>
      </c>
      <c r="U88">
        <v>-1</v>
      </c>
      <c r="V88" s="4" t="b">
        <v>0</v>
      </c>
      <c r="W88" t="s">
        <v>289</v>
      </c>
      <c r="AF88" t="s">
        <v>324</v>
      </c>
      <c r="AO88" s="4" t="s">
        <v>392</v>
      </c>
      <c r="AP88" s="4" t="s">
        <v>274</v>
      </c>
      <c r="AQ88" s="4"/>
      <c r="AR88" s="4">
        <f>COUNTA(AT88:BC88)</f>
        <v>10</v>
      </c>
      <c r="AS88" s="4" t="s">
        <v>275</v>
      </c>
      <c r="AT88" s="4" t="str">
        <f t="shared" si="189"/>
        <v>LSA_SOC_RASTER_E_BEGIN_TITO_SAQ_NOM_LFM_0600_DFX_EP_2_RASTER_WES1_BP2</v>
      </c>
      <c r="AU88" s="4">
        <v>1</v>
      </c>
      <c r="AV88">
        <v>1</v>
      </c>
      <c r="AW88">
        <v>1</v>
      </c>
      <c r="AX88">
        <v>1</v>
      </c>
      <c r="AY88" t="str">
        <f t="shared" si="193"/>
        <v>LSA_SOC_RASTER_E_BEGIN_TITO_SAQ_NOM_LFM_0600_DFX_EP_2_RASTER_WES1_BP2</v>
      </c>
      <c r="AZ88" t="str">
        <f t="shared" si="230"/>
        <v>LSA_SOC_RASTER_E_BEGIN_TITO_SAQ_NOM_LFM_0600_DFX_EP_2_RASTER_WES1_BP2</v>
      </c>
      <c r="BA88" t="str">
        <f t="shared" si="231"/>
        <v>LSA_SOC_RASTER_E_BEGIN_TITO_SAQ_NOM_LFM_0600_DFX_EP_2_RASTER_WES1_BP2</v>
      </c>
      <c r="BB88" t="str">
        <f t="shared" si="232"/>
        <v>LSA_SOC_RASTER_E_BEGIN_TITO_SAQ_NOM_LFM_0600_DFX_EP_2_RASTER_WES1_BP2</v>
      </c>
      <c r="BC88" t="str">
        <f t="shared" si="233"/>
        <v>LSA_SOC_RASTER_E_BEGIN_TITO_SAQ_NOM_LFM_0600_DFX_EP_2_RASTER_WES1_BP2</v>
      </c>
    </row>
    <row r="89" spans="1:55" x14ac:dyDescent="0.25">
      <c r="A89" s="5" t="s">
        <v>58</v>
      </c>
      <c r="B89" s="5" t="s">
        <v>12</v>
      </c>
      <c r="C89" s="5" t="str">
        <f>VLOOKUP(B89,templateLookup!A:B,2,0)</f>
        <v>MbistRasterTC</v>
      </c>
      <c r="D89" t="str">
        <f t="shared" si="187"/>
        <v>LSA_SOC_RASTER_E_BEGIN_TITO_SAQ_NOM_LFM_0600_DFX_EP_2_RASTER_WES1_BP2</v>
      </c>
      <c r="E89" t="s">
        <v>51</v>
      </c>
      <c r="F89" t="s">
        <v>73</v>
      </c>
      <c r="G89" t="s">
        <v>219</v>
      </c>
      <c r="H89" t="s">
        <v>136</v>
      </c>
      <c r="I89" t="s">
        <v>137</v>
      </c>
      <c r="J89" t="s">
        <v>590</v>
      </c>
      <c r="K89" t="s">
        <v>138</v>
      </c>
      <c r="L89" t="s">
        <v>139</v>
      </c>
      <c r="M89" t="str">
        <f t="shared" si="188"/>
        <v>0600</v>
      </c>
      <c r="N89" t="s">
        <v>695</v>
      </c>
      <c r="O89" t="s">
        <v>141</v>
      </c>
      <c r="P89" t="s">
        <v>592</v>
      </c>
      <c r="Q89" t="s">
        <v>283</v>
      </c>
      <c r="R89">
        <v>21</v>
      </c>
      <c r="S89">
        <v>50</v>
      </c>
      <c r="T89">
        <v>74</v>
      </c>
      <c r="U89">
        <v>1</v>
      </c>
      <c r="V89" t="b">
        <v>0</v>
      </c>
      <c r="W89" t="s">
        <v>289</v>
      </c>
      <c r="AR89">
        <f t="shared" ref="AR89" si="234">COUNTA(AT89:BC89)</f>
        <v>6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</row>
    <row r="90" spans="1:55" x14ac:dyDescent="0.25">
      <c r="A90" s="27" t="s">
        <v>58</v>
      </c>
      <c r="B90" s="27" t="s">
        <v>6</v>
      </c>
      <c r="C90" s="27" t="str">
        <f>VLOOKUP(B90,templateLookup!A:B,2,0)</f>
        <v>COMPOSITE</v>
      </c>
      <c r="D90" s="22"/>
    </row>
    <row r="91" spans="1:55" x14ac:dyDescent="0.25">
      <c r="A91" s="38" t="s">
        <v>58</v>
      </c>
      <c r="B91" s="38" t="s">
        <v>6</v>
      </c>
      <c r="C91" s="38" t="str">
        <f>VLOOKUP(B91,templateLookup!A:B,2,0)</f>
        <v>COMPOSITE</v>
      </c>
      <c r="D91" s="22"/>
    </row>
    <row r="92" spans="1:55" x14ac:dyDescent="0.25">
      <c r="A92" s="21" t="s">
        <v>58</v>
      </c>
      <c r="B92" s="21" t="s">
        <v>5</v>
      </c>
      <c r="C92" s="21" t="str">
        <f>VLOOKUP(B92,templateLookup!A:B,2,0)</f>
        <v>COMPOSITE</v>
      </c>
      <c r="D92" s="22" t="s">
        <v>152</v>
      </c>
      <c r="F92" t="s">
        <v>73</v>
      </c>
      <c r="AR92">
        <f t="shared" si="4"/>
        <v>2</v>
      </c>
      <c r="AS92">
        <v>1</v>
      </c>
      <c r="AT92" t="str">
        <f>D98</f>
        <v>POST_REPAIR_ALL</v>
      </c>
      <c r="AU92" t="str">
        <f>D98</f>
        <v>POST_REPAIR_ALL</v>
      </c>
    </row>
    <row r="93" spans="1:55" x14ac:dyDescent="0.25">
      <c r="A93" s="2" t="s">
        <v>58</v>
      </c>
      <c r="B93" s="2" t="s">
        <v>41</v>
      </c>
      <c r="C93" s="2" t="str">
        <f>VLOOKUP(B93,templateLookup!A:B,2,0)</f>
        <v>iCScreenTest</v>
      </c>
      <c r="D93" t="str">
        <f t="shared" ref="D93:D96" si="235">E93&amp;"_"&amp;F93&amp;"_"&amp;G93&amp;"_"&amp;H93&amp;"_"&amp;A93&amp;"_"&amp;I93&amp;"_"&amp;J93&amp;"_"&amp;K93&amp;"_"&amp;L93&amp;"_"&amp;M93&amp;"_"&amp;N93</f>
        <v>ALL_SOC_SCREEN_E_BEGIN_TITO_SAX_NOM_LFM_X_JOIN_BISR</v>
      </c>
      <c r="E93" t="s">
        <v>53</v>
      </c>
      <c r="F93" t="s">
        <v>73</v>
      </c>
      <c r="G93" t="s">
        <v>326</v>
      </c>
      <c r="H93" t="s">
        <v>136</v>
      </c>
      <c r="I93" t="s">
        <v>137</v>
      </c>
      <c r="J93" t="s">
        <v>987</v>
      </c>
      <c r="K93" t="s">
        <v>138</v>
      </c>
      <c r="L93" t="s">
        <v>139</v>
      </c>
      <c r="M93" t="s">
        <v>172</v>
      </c>
      <c r="N93" t="s">
        <v>327</v>
      </c>
      <c r="O93" t="s">
        <v>141</v>
      </c>
      <c r="P93" t="s">
        <v>592</v>
      </c>
      <c r="Q93" t="s">
        <v>395</v>
      </c>
      <c r="R93">
        <v>61</v>
      </c>
      <c r="S93">
        <v>50</v>
      </c>
      <c r="T93">
        <v>100</v>
      </c>
      <c r="U93">
        <v>1</v>
      </c>
      <c r="V93" t="b">
        <v>0</v>
      </c>
      <c r="W93" t="s">
        <v>289</v>
      </c>
      <c r="AG93" t="s">
        <v>700</v>
      </c>
      <c r="AH93" t="s">
        <v>701</v>
      </c>
      <c r="AR93">
        <f t="shared" ref="AR93" si="236">COUNTA(AT93:BC93)</f>
        <v>3</v>
      </c>
      <c r="AS93">
        <v>1</v>
      </c>
      <c r="AT93" t="str">
        <f>D94</f>
        <v>ALL_SOC_VFDM_E_BEGIN_X_SAN_X_X_0400_ALL</v>
      </c>
      <c r="AU93" t="str">
        <f>D94</f>
        <v>ALL_SOC_VFDM_E_BEGIN_X_SAN_X_X_0400_ALL</v>
      </c>
      <c r="AV93" t="str">
        <f>D94</f>
        <v>ALL_SOC_VFDM_E_BEGIN_X_SAN_X_X_0400_ALL</v>
      </c>
    </row>
    <row r="94" spans="1:55" x14ac:dyDescent="0.25">
      <c r="A94" s="2" t="s">
        <v>58</v>
      </c>
      <c r="B94" s="2" t="s">
        <v>31</v>
      </c>
      <c r="C94" s="2" t="str">
        <f>VLOOKUP(B94,templateLookup!A:B,2,0)</f>
        <v>iCVFDMTest</v>
      </c>
      <c r="D94" t="str">
        <f t="shared" si="235"/>
        <v>ALL_SOC_VFDM_E_BEGIN_X_SAN_X_X_0400_ALL</v>
      </c>
      <c r="E94" t="s">
        <v>53</v>
      </c>
      <c r="F94" t="s">
        <v>73</v>
      </c>
      <c r="G94" t="s">
        <v>113</v>
      </c>
      <c r="H94" t="s">
        <v>136</v>
      </c>
      <c r="I94" t="s">
        <v>172</v>
      </c>
      <c r="J94" t="s">
        <v>702</v>
      </c>
      <c r="K94" t="s">
        <v>172</v>
      </c>
      <c r="L94" t="s">
        <v>172</v>
      </c>
      <c r="M94" t="str">
        <f>TEXT(400,"0000")</f>
        <v>0400</v>
      </c>
      <c r="N94" t="s">
        <v>53</v>
      </c>
      <c r="O94" t="s">
        <v>141</v>
      </c>
      <c r="P94" t="s">
        <v>592</v>
      </c>
      <c r="Q94" t="s">
        <v>395</v>
      </c>
      <c r="R94">
        <v>61</v>
      </c>
      <c r="S94">
        <v>50</v>
      </c>
      <c r="T94">
        <v>101</v>
      </c>
      <c r="U94">
        <v>1</v>
      </c>
      <c r="V94" t="b">
        <v>0</v>
      </c>
      <c r="W94" t="s">
        <v>289</v>
      </c>
      <c r="AA94" t="s">
        <v>1066</v>
      </c>
      <c r="AB94" t="s">
        <v>53</v>
      </c>
      <c r="AR94">
        <f t="shared" si="4"/>
        <v>3</v>
      </c>
      <c r="AS94" t="s">
        <v>134</v>
      </c>
      <c r="AT94" t="str">
        <f>$D95</f>
        <v>ALL_SOC_UF_K_BEGIN_X_X_X_X_X_DISP_VFDM_UF</v>
      </c>
      <c r="AU94" t="str">
        <f>$D95</f>
        <v>ALL_SOC_UF_K_BEGIN_X_X_X_X_X_DISP_VFDM_UF</v>
      </c>
      <c r="AV94">
        <v>1</v>
      </c>
    </row>
    <row r="95" spans="1:55" x14ac:dyDescent="0.25">
      <c r="A95" s="2" t="s">
        <v>58</v>
      </c>
      <c r="B95" s="2" t="s">
        <v>29</v>
      </c>
      <c r="C95" s="2" t="str">
        <f>VLOOKUP(B95,templateLookup!A:B,2,0)</f>
        <v>iCUserFuncTest</v>
      </c>
      <c r="D95" t="str">
        <f t="shared" si="235"/>
        <v>ALL_SOC_UF_K_BEGIN_X_X_X_X_X_DISP_VFDM_UF</v>
      </c>
      <c r="E95" t="s">
        <v>53</v>
      </c>
      <c r="F95" t="s">
        <v>73</v>
      </c>
      <c r="G95" t="s">
        <v>175</v>
      </c>
      <c r="H95" t="s">
        <v>242</v>
      </c>
      <c r="I95" t="s">
        <v>172</v>
      </c>
      <c r="J95" t="s">
        <v>172</v>
      </c>
      <c r="K95" t="s">
        <v>172</v>
      </c>
      <c r="L95" t="s">
        <v>172</v>
      </c>
      <c r="M95" t="s">
        <v>172</v>
      </c>
      <c r="N95" t="s">
        <v>473</v>
      </c>
      <c r="O95" t="s">
        <v>141</v>
      </c>
      <c r="P95" t="s">
        <v>592</v>
      </c>
      <c r="Q95" t="s">
        <v>395</v>
      </c>
      <c r="R95">
        <v>90</v>
      </c>
      <c r="S95">
        <v>61</v>
      </c>
      <c r="T95">
        <v>102</v>
      </c>
      <c r="U95">
        <v>1</v>
      </c>
      <c r="V95" t="b">
        <v>1</v>
      </c>
      <c r="W95" t="s">
        <v>289</v>
      </c>
      <c r="AR95">
        <f t="shared" si="4"/>
        <v>3</v>
      </c>
      <c r="AS95" t="s">
        <v>134</v>
      </c>
      <c r="AT95" t="str">
        <f>D96</f>
        <v>ALL_SOC_PATMOD_E_BEGIN_TITO_X_NOM_LFM_X_DISP_REPAIR</v>
      </c>
      <c r="AU95" t="str">
        <f>D96</f>
        <v>ALL_SOC_PATMOD_E_BEGIN_TITO_X_NOM_LFM_X_DISP_REPAIR</v>
      </c>
      <c r="AV95" t="str">
        <f>D96</f>
        <v>ALL_SOC_PATMOD_E_BEGIN_TITO_X_NOM_LFM_X_DISP_REPAIR</v>
      </c>
    </row>
    <row r="96" spans="1:55" x14ac:dyDescent="0.25">
      <c r="A96" s="2" t="s">
        <v>58</v>
      </c>
      <c r="B96" s="2" t="s">
        <v>15</v>
      </c>
      <c r="C96" s="2" t="str">
        <f>VLOOKUP(B96,templateLookup!A:B,2,0)</f>
        <v>PrimePatConfigTestMethod</v>
      </c>
      <c r="D96" t="str">
        <f t="shared" si="235"/>
        <v>ALL_SOC_PATMOD_E_BEGIN_TITO_X_NOM_LFM_X_DISP_REPAIR</v>
      </c>
      <c r="E96" t="s">
        <v>53</v>
      </c>
      <c r="F96" t="s">
        <v>73</v>
      </c>
      <c r="G96" t="s">
        <v>331</v>
      </c>
      <c r="H96" t="s">
        <v>136</v>
      </c>
      <c r="I96" t="s">
        <v>137</v>
      </c>
      <c r="J96" t="s">
        <v>172</v>
      </c>
      <c r="K96" t="s">
        <v>138</v>
      </c>
      <c r="L96" t="s">
        <v>139</v>
      </c>
      <c r="M96" t="s">
        <v>172</v>
      </c>
      <c r="N96" t="s">
        <v>474</v>
      </c>
      <c r="O96" t="s">
        <v>141</v>
      </c>
      <c r="P96" t="s">
        <v>592</v>
      </c>
      <c r="Q96" t="s">
        <v>395</v>
      </c>
      <c r="R96">
        <v>61</v>
      </c>
      <c r="S96">
        <v>50</v>
      </c>
      <c r="T96">
        <v>103</v>
      </c>
      <c r="U96">
        <v>1</v>
      </c>
      <c r="V96" t="b">
        <v>0</v>
      </c>
      <c r="W96" t="s">
        <v>289</v>
      </c>
      <c r="AR96">
        <f t="shared" si="4"/>
        <v>2</v>
      </c>
      <c r="AS96">
        <v>1</v>
      </c>
      <c r="AT96">
        <v>1</v>
      </c>
      <c r="AU96">
        <v>1</v>
      </c>
    </row>
    <row r="97" spans="1:55" x14ac:dyDescent="0.25">
      <c r="A97" s="21" t="s">
        <v>58</v>
      </c>
      <c r="B97" s="21" t="s">
        <v>6</v>
      </c>
      <c r="C97" s="21" t="str">
        <f>VLOOKUP(B97,templateLookup!A:B,2,0)</f>
        <v>COMPOSITE</v>
      </c>
      <c r="D97" s="22"/>
    </row>
    <row r="98" spans="1:55" x14ac:dyDescent="0.25">
      <c r="A98" s="39" t="s">
        <v>58</v>
      </c>
      <c r="B98" s="39" t="s">
        <v>5</v>
      </c>
      <c r="C98" s="39" t="str">
        <f>VLOOKUP(B98,templateLookup!A:B,2,0)</f>
        <v>COMPOSITE</v>
      </c>
      <c r="D98" s="22" t="s">
        <v>703</v>
      </c>
      <c r="F98" t="s">
        <v>73</v>
      </c>
      <c r="AR98">
        <f t="shared" si="4"/>
        <v>2</v>
      </c>
      <c r="AS98">
        <v>1</v>
      </c>
      <c r="AT98">
        <v>1</v>
      </c>
      <c r="AU98">
        <v>1</v>
      </c>
    </row>
    <row r="99" spans="1:55" x14ac:dyDescent="0.25">
      <c r="A99" s="3" t="s">
        <v>58</v>
      </c>
      <c r="B99" s="3" t="s">
        <v>11</v>
      </c>
      <c r="C99" s="3" t="str">
        <f>VLOOKUP(B99,templateLookup!A:B,2,0)</f>
        <v>PrimeMbistVminSearchTestMethod</v>
      </c>
      <c r="D99" t="str">
        <f t="shared" ref="D99:D123" si="237">E99&amp;"_"&amp;F99&amp;"_"&amp;G99&amp;"_"&amp;H99&amp;"_"&amp;A99&amp;"_"&amp;I99&amp;"_"&amp;J99&amp;"_"&amp;K99&amp;"_"&amp;L99&amp;"_"&amp;M99&amp;"_"&amp;N99</f>
        <v>SSA_SOC_HRY_E_BEGIN_TITO_SAQ_NOM_LFM_0600_MEMSS0_POSTREP_MMM_BP1</v>
      </c>
      <c r="E99" t="s">
        <v>50</v>
      </c>
      <c r="F99" t="s">
        <v>73</v>
      </c>
      <c r="G99" t="s">
        <v>135</v>
      </c>
      <c r="H99" t="s">
        <v>136</v>
      </c>
      <c r="I99" t="s">
        <v>137</v>
      </c>
      <c r="J99" t="s">
        <v>590</v>
      </c>
      <c r="K99" t="s">
        <v>138</v>
      </c>
      <c r="L99" t="s">
        <v>139</v>
      </c>
      <c r="M99" t="str">
        <f t="shared" ref="M99:M123" si="238">TEXT(600,"0000")</f>
        <v>0600</v>
      </c>
      <c r="N99" t="s">
        <v>704</v>
      </c>
      <c r="O99" t="s">
        <v>141</v>
      </c>
      <c r="P99" t="s">
        <v>592</v>
      </c>
      <c r="Q99" t="s">
        <v>593</v>
      </c>
      <c r="R99">
        <v>61</v>
      </c>
      <c r="S99">
        <v>50</v>
      </c>
      <c r="T99">
        <v>120</v>
      </c>
      <c r="U99">
        <v>1</v>
      </c>
      <c r="V99" t="b">
        <v>0</v>
      </c>
      <c r="W99" t="s">
        <v>289</v>
      </c>
      <c r="AO99" t="s">
        <v>337</v>
      </c>
      <c r="AP99" t="s">
        <v>274</v>
      </c>
      <c r="AR99">
        <f t="shared" si="4"/>
        <v>10</v>
      </c>
      <c r="AS99">
        <v>1</v>
      </c>
      <c r="AT99" t="str">
        <f>$D100</f>
        <v>SSA_SOC_HRY_E_BEGIN_TITO_SAQ_NOM_LFM_0600_MEMSS1_POSTREP_MMM_BP2</v>
      </c>
      <c r="AU99" t="str">
        <f t="shared" ref="AU99:BC99" si="239">$D100</f>
        <v>SSA_SOC_HRY_E_BEGIN_TITO_SAQ_NOM_LFM_0600_MEMSS1_POSTREP_MMM_BP2</v>
      </c>
      <c r="AV99" t="str">
        <f t="shared" si="239"/>
        <v>SSA_SOC_HRY_E_BEGIN_TITO_SAQ_NOM_LFM_0600_MEMSS1_POSTREP_MMM_BP2</v>
      </c>
      <c r="AW99" t="str">
        <f t="shared" si="239"/>
        <v>SSA_SOC_HRY_E_BEGIN_TITO_SAQ_NOM_LFM_0600_MEMSS1_POSTREP_MMM_BP2</v>
      </c>
      <c r="AX99" t="str">
        <f t="shared" si="239"/>
        <v>SSA_SOC_HRY_E_BEGIN_TITO_SAQ_NOM_LFM_0600_MEMSS1_POSTREP_MMM_BP2</v>
      </c>
      <c r="AY99" t="str">
        <f t="shared" si="239"/>
        <v>SSA_SOC_HRY_E_BEGIN_TITO_SAQ_NOM_LFM_0600_MEMSS1_POSTREP_MMM_BP2</v>
      </c>
      <c r="AZ99" t="str">
        <f t="shared" si="239"/>
        <v>SSA_SOC_HRY_E_BEGIN_TITO_SAQ_NOM_LFM_0600_MEMSS1_POSTREP_MMM_BP2</v>
      </c>
      <c r="BA99" t="str">
        <f t="shared" si="239"/>
        <v>SSA_SOC_HRY_E_BEGIN_TITO_SAQ_NOM_LFM_0600_MEMSS1_POSTREP_MMM_BP2</v>
      </c>
      <c r="BB99" t="str">
        <f t="shared" si="239"/>
        <v>SSA_SOC_HRY_E_BEGIN_TITO_SAQ_NOM_LFM_0600_MEMSS1_POSTREP_MMM_BP2</v>
      </c>
      <c r="BC99" t="str">
        <f t="shared" si="239"/>
        <v>SSA_SOC_HRY_E_BEGIN_TITO_SAQ_NOM_LFM_0600_MEMSS1_POSTREP_MMM_BP2</v>
      </c>
    </row>
    <row r="100" spans="1:55" x14ac:dyDescent="0.25">
      <c r="A100" s="3" t="s">
        <v>58</v>
      </c>
      <c r="B100" s="3" t="s">
        <v>11</v>
      </c>
      <c r="C100" s="3" t="str">
        <f>VLOOKUP(B100,templateLookup!A:B,2,0)</f>
        <v>PrimeMbistVminSearchTestMethod</v>
      </c>
      <c r="D100" t="str">
        <f t="shared" si="237"/>
        <v>SSA_SOC_HRY_E_BEGIN_TITO_SAQ_NOM_LFM_0600_MEMSS1_POSTREP_MMM_BP2</v>
      </c>
      <c r="E100" t="s">
        <v>50</v>
      </c>
      <c r="F100" t="s">
        <v>73</v>
      </c>
      <c r="G100" t="s">
        <v>135</v>
      </c>
      <c r="H100" t="s">
        <v>136</v>
      </c>
      <c r="I100" t="s">
        <v>137</v>
      </c>
      <c r="J100" t="s">
        <v>590</v>
      </c>
      <c r="K100" t="s">
        <v>138</v>
      </c>
      <c r="L100" t="s">
        <v>139</v>
      </c>
      <c r="M100" t="str">
        <f t="shared" si="238"/>
        <v>0600</v>
      </c>
      <c r="N100" t="s">
        <v>705</v>
      </c>
      <c r="O100" t="s">
        <v>141</v>
      </c>
      <c r="P100" t="s">
        <v>592</v>
      </c>
      <c r="Q100" t="s">
        <v>598</v>
      </c>
      <c r="R100">
        <v>61</v>
      </c>
      <c r="S100">
        <v>50</v>
      </c>
      <c r="T100">
        <v>121</v>
      </c>
      <c r="U100">
        <v>1</v>
      </c>
      <c r="V100" t="b">
        <v>0</v>
      </c>
      <c r="W100" t="s">
        <v>289</v>
      </c>
      <c r="AO100" t="s">
        <v>337</v>
      </c>
      <c r="AP100" t="s">
        <v>274</v>
      </c>
      <c r="AR100">
        <f t="shared" ref="AR100:AR123" si="240">COUNTA(AT100:BC100)</f>
        <v>10</v>
      </c>
      <c r="AS100">
        <v>1</v>
      </c>
      <c r="AT100" t="str">
        <f t="shared" ref="AT100:AT122" si="241">$D101</f>
        <v>LSA_SOC_HRY_E_BEGIN_TITO_SAQ_NOM_LFM_0600_MEMSS0_POSTREP_MMM_BP1</v>
      </c>
      <c r="AU100" t="str">
        <f t="shared" ref="AU100:AU122" si="242">$D101</f>
        <v>LSA_SOC_HRY_E_BEGIN_TITO_SAQ_NOM_LFM_0600_MEMSS0_POSTREP_MMM_BP1</v>
      </c>
      <c r="AV100" t="str">
        <f t="shared" ref="AV100:AV122" si="243">$D101</f>
        <v>LSA_SOC_HRY_E_BEGIN_TITO_SAQ_NOM_LFM_0600_MEMSS0_POSTREP_MMM_BP1</v>
      </c>
      <c r="AW100" t="str">
        <f t="shared" ref="AW100:AW122" si="244">$D101</f>
        <v>LSA_SOC_HRY_E_BEGIN_TITO_SAQ_NOM_LFM_0600_MEMSS0_POSTREP_MMM_BP1</v>
      </c>
      <c r="AX100" t="str">
        <f t="shared" ref="AX100:AX122" si="245">$D101</f>
        <v>LSA_SOC_HRY_E_BEGIN_TITO_SAQ_NOM_LFM_0600_MEMSS0_POSTREP_MMM_BP1</v>
      </c>
      <c r="AY100" t="str">
        <f t="shared" ref="AY100:AY122" si="246">$D101</f>
        <v>LSA_SOC_HRY_E_BEGIN_TITO_SAQ_NOM_LFM_0600_MEMSS0_POSTREP_MMM_BP1</v>
      </c>
      <c r="AZ100" t="str">
        <f t="shared" ref="AZ100:AZ122" si="247">$D101</f>
        <v>LSA_SOC_HRY_E_BEGIN_TITO_SAQ_NOM_LFM_0600_MEMSS0_POSTREP_MMM_BP1</v>
      </c>
      <c r="BA100" t="str">
        <f t="shared" ref="BA100:BA122" si="248">$D101</f>
        <v>LSA_SOC_HRY_E_BEGIN_TITO_SAQ_NOM_LFM_0600_MEMSS0_POSTREP_MMM_BP1</v>
      </c>
      <c r="BB100" t="str">
        <f t="shared" ref="BB100:BB122" si="249">$D101</f>
        <v>LSA_SOC_HRY_E_BEGIN_TITO_SAQ_NOM_LFM_0600_MEMSS0_POSTREP_MMM_BP1</v>
      </c>
      <c r="BC100" t="str">
        <f t="shared" ref="BC100:BC122" si="250">$D101</f>
        <v>LSA_SOC_HRY_E_BEGIN_TITO_SAQ_NOM_LFM_0600_MEMSS0_POSTREP_MMM_BP1</v>
      </c>
    </row>
    <row r="101" spans="1:55" x14ac:dyDescent="0.25">
      <c r="A101" s="3" t="s">
        <v>58</v>
      </c>
      <c r="B101" s="3" t="s">
        <v>11</v>
      </c>
      <c r="C101" s="3" t="str">
        <f>VLOOKUP(B101,templateLookup!A:B,2,0)</f>
        <v>PrimeMbistVminSearchTestMethod</v>
      </c>
      <c r="D101" t="str">
        <f t="shared" si="237"/>
        <v>LSA_SOC_HRY_E_BEGIN_TITO_SAQ_NOM_LFM_0600_MEMSS0_POSTREP_MMM_BP1</v>
      </c>
      <c r="E101" t="s">
        <v>51</v>
      </c>
      <c r="F101" t="s">
        <v>73</v>
      </c>
      <c r="G101" t="s">
        <v>135</v>
      </c>
      <c r="H101" t="s">
        <v>136</v>
      </c>
      <c r="I101" t="s">
        <v>137</v>
      </c>
      <c r="J101" t="s">
        <v>590</v>
      </c>
      <c r="K101" t="s">
        <v>138</v>
      </c>
      <c r="L101" t="s">
        <v>139</v>
      </c>
      <c r="M101" t="str">
        <f t="shared" si="238"/>
        <v>0600</v>
      </c>
      <c r="N101" t="s">
        <v>704</v>
      </c>
      <c r="O101" t="s">
        <v>141</v>
      </c>
      <c r="P101" t="s">
        <v>592</v>
      </c>
      <c r="Q101" t="s">
        <v>602</v>
      </c>
      <c r="R101">
        <v>21</v>
      </c>
      <c r="S101">
        <v>50</v>
      </c>
      <c r="T101">
        <v>122</v>
      </c>
      <c r="U101">
        <v>1</v>
      </c>
      <c r="V101" t="b">
        <v>0</v>
      </c>
      <c r="W101" t="s">
        <v>289</v>
      </c>
      <c r="AO101" t="s">
        <v>337</v>
      </c>
      <c r="AP101" t="s">
        <v>274</v>
      </c>
      <c r="AR101">
        <f t="shared" si="240"/>
        <v>10</v>
      </c>
      <c r="AS101">
        <v>1</v>
      </c>
      <c r="AT101" t="str">
        <f t="shared" si="241"/>
        <v>LSA_SOC_HRY_E_BEGIN_TITO_SAQ_NOM_LFM_0600_MEMSS1_POSTREP_MMM_BP2</v>
      </c>
      <c r="AU101" t="str">
        <f t="shared" si="242"/>
        <v>LSA_SOC_HRY_E_BEGIN_TITO_SAQ_NOM_LFM_0600_MEMSS1_POSTREP_MMM_BP2</v>
      </c>
      <c r="AV101" t="str">
        <f t="shared" si="243"/>
        <v>LSA_SOC_HRY_E_BEGIN_TITO_SAQ_NOM_LFM_0600_MEMSS1_POSTREP_MMM_BP2</v>
      </c>
      <c r="AW101" t="str">
        <f t="shared" si="244"/>
        <v>LSA_SOC_HRY_E_BEGIN_TITO_SAQ_NOM_LFM_0600_MEMSS1_POSTREP_MMM_BP2</v>
      </c>
      <c r="AX101" t="str">
        <f t="shared" si="245"/>
        <v>LSA_SOC_HRY_E_BEGIN_TITO_SAQ_NOM_LFM_0600_MEMSS1_POSTREP_MMM_BP2</v>
      </c>
      <c r="AY101" t="str">
        <f t="shared" si="246"/>
        <v>LSA_SOC_HRY_E_BEGIN_TITO_SAQ_NOM_LFM_0600_MEMSS1_POSTREP_MMM_BP2</v>
      </c>
      <c r="AZ101" t="str">
        <f t="shared" si="247"/>
        <v>LSA_SOC_HRY_E_BEGIN_TITO_SAQ_NOM_LFM_0600_MEMSS1_POSTREP_MMM_BP2</v>
      </c>
      <c r="BA101" t="str">
        <f t="shared" si="248"/>
        <v>LSA_SOC_HRY_E_BEGIN_TITO_SAQ_NOM_LFM_0600_MEMSS1_POSTREP_MMM_BP2</v>
      </c>
      <c r="BB101" t="str">
        <f t="shared" si="249"/>
        <v>LSA_SOC_HRY_E_BEGIN_TITO_SAQ_NOM_LFM_0600_MEMSS1_POSTREP_MMM_BP2</v>
      </c>
      <c r="BC101" t="str">
        <f t="shared" si="250"/>
        <v>LSA_SOC_HRY_E_BEGIN_TITO_SAQ_NOM_LFM_0600_MEMSS1_POSTREP_MMM_BP2</v>
      </c>
    </row>
    <row r="102" spans="1:55" x14ac:dyDescent="0.25">
      <c r="A102" s="3" t="s">
        <v>58</v>
      </c>
      <c r="B102" s="3" t="s">
        <v>11</v>
      </c>
      <c r="C102" s="3" t="str">
        <f>VLOOKUP(B102,templateLookup!A:B,2,0)</f>
        <v>PrimeMbistVminSearchTestMethod</v>
      </c>
      <c r="D102" t="str">
        <f t="shared" si="237"/>
        <v>LSA_SOC_HRY_E_BEGIN_TITO_SAQ_NOM_LFM_0600_MEMSS1_POSTREP_MMM_BP2</v>
      </c>
      <c r="E102" t="s">
        <v>51</v>
      </c>
      <c r="F102" t="s">
        <v>73</v>
      </c>
      <c r="G102" t="s">
        <v>135</v>
      </c>
      <c r="H102" t="s">
        <v>136</v>
      </c>
      <c r="I102" t="s">
        <v>137</v>
      </c>
      <c r="J102" t="s">
        <v>590</v>
      </c>
      <c r="K102" t="s">
        <v>138</v>
      </c>
      <c r="L102" t="s">
        <v>139</v>
      </c>
      <c r="M102" t="str">
        <f t="shared" si="238"/>
        <v>0600</v>
      </c>
      <c r="N102" t="s">
        <v>705</v>
      </c>
      <c r="O102" t="s">
        <v>141</v>
      </c>
      <c r="P102" t="s">
        <v>592</v>
      </c>
      <c r="Q102" t="s">
        <v>604</v>
      </c>
      <c r="R102">
        <v>21</v>
      </c>
      <c r="S102">
        <v>50</v>
      </c>
      <c r="T102">
        <v>123</v>
      </c>
      <c r="U102">
        <v>1</v>
      </c>
      <c r="V102" t="b">
        <v>0</v>
      </c>
      <c r="W102" t="s">
        <v>289</v>
      </c>
      <c r="AO102" t="s">
        <v>337</v>
      </c>
      <c r="AP102" t="s">
        <v>274</v>
      </c>
      <c r="AR102">
        <f t="shared" si="240"/>
        <v>10</v>
      </c>
      <c r="AS102">
        <v>1</v>
      </c>
      <c r="AT102" t="str">
        <f t="shared" si="241"/>
        <v>LSA_SOC_HRY_E_BEGIN_TITO_SAQ_NOM_LFM_0600_MEMSS2_POSTREP_MMM_BP3</v>
      </c>
      <c r="AU102" t="str">
        <f t="shared" si="242"/>
        <v>LSA_SOC_HRY_E_BEGIN_TITO_SAQ_NOM_LFM_0600_MEMSS2_POSTREP_MMM_BP3</v>
      </c>
      <c r="AV102" t="str">
        <f t="shared" si="243"/>
        <v>LSA_SOC_HRY_E_BEGIN_TITO_SAQ_NOM_LFM_0600_MEMSS2_POSTREP_MMM_BP3</v>
      </c>
      <c r="AW102" t="str">
        <f t="shared" si="244"/>
        <v>LSA_SOC_HRY_E_BEGIN_TITO_SAQ_NOM_LFM_0600_MEMSS2_POSTREP_MMM_BP3</v>
      </c>
      <c r="AX102" t="str">
        <f t="shared" si="245"/>
        <v>LSA_SOC_HRY_E_BEGIN_TITO_SAQ_NOM_LFM_0600_MEMSS2_POSTREP_MMM_BP3</v>
      </c>
      <c r="AY102" t="str">
        <f t="shared" si="246"/>
        <v>LSA_SOC_HRY_E_BEGIN_TITO_SAQ_NOM_LFM_0600_MEMSS2_POSTREP_MMM_BP3</v>
      </c>
      <c r="AZ102" t="str">
        <f t="shared" si="247"/>
        <v>LSA_SOC_HRY_E_BEGIN_TITO_SAQ_NOM_LFM_0600_MEMSS2_POSTREP_MMM_BP3</v>
      </c>
      <c r="BA102" t="str">
        <f t="shared" si="248"/>
        <v>LSA_SOC_HRY_E_BEGIN_TITO_SAQ_NOM_LFM_0600_MEMSS2_POSTREP_MMM_BP3</v>
      </c>
      <c r="BB102" t="str">
        <f t="shared" si="249"/>
        <v>LSA_SOC_HRY_E_BEGIN_TITO_SAQ_NOM_LFM_0600_MEMSS2_POSTREP_MMM_BP3</v>
      </c>
      <c r="BC102" t="str">
        <f t="shared" si="250"/>
        <v>LSA_SOC_HRY_E_BEGIN_TITO_SAQ_NOM_LFM_0600_MEMSS2_POSTREP_MMM_BP3</v>
      </c>
    </row>
    <row r="103" spans="1:55" x14ac:dyDescent="0.25">
      <c r="A103" s="3" t="s">
        <v>58</v>
      </c>
      <c r="B103" s="3" t="s">
        <v>11</v>
      </c>
      <c r="C103" s="3" t="str">
        <f>VLOOKUP(B103,templateLookup!A:B,2,0)</f>
        <v>PrimeMbistVminSearchTestMethod</v>
      </c>
      <c r="D103" t="str">
        <f t="shared" si="237"/>
        <v>LSA_SOC_HRY_E_BEGIN_TITO_SAQ_NOM_LFM_0600_MEMSS2_POSTREP_MMM_BP3</v>
      </c>
      <c r="E103" t="s">
        <v>51</v>
      </c>
      <c r="F103" t="s">
        <v>73</v>
      </c>
      <c r="G103" t="s">
        <v>135</v>
      </c>
      <c r="H103" t="s">
        <v>136</v>
      </c>
      <c r="I103" t="s">
        <v>137</v>
      </c>
      <c r="J103" t="s">
        <v>590</v>
      </c>
      <c r="K103" t="s">
        <v>138</v>
      </c>
      <c r="L103" t="s">
        <v>139</v>
      </c>
      <c r="M103" t="str">
        <f t="shared" si="238"/>
        <v>0600</v>
      </c>
      <c r="N103" t="s">
        <v>706</v>
      </c>
      <c r="O103" t="s">
        <v>141</v>
      </c>
      <c r="P103" t="s">
        <v>592</v>
      </c>
      <c r="Q103" t="s">
        <v>607</v>
      </c>
      <c r="R103">
        <v>21</v>
      </c>
      <c r="S103">
        <v>50</v>
      </c>
      <c r="T103">
        <v>124</v>
      </c>
      <c r="U103">
        <v>1</v>
      </c>
      <c r="V103" t="b">
        <v>0</v>
      </c>
      <c r="W103" t="s">
        <v>289</v>
      </c>
      <c r="AO103" t="s">
        <v>337</v>
      </c>
      <c r="AP103" t="s">
        <v>274</v>
      </c>
      <c r="AR103">
        <f t="shared" si="240"/>
        <v>10</v>
      </c>
      <c r="AS103">
        <v>1</v>
      </c>
      <c r="AT103" t="str">
        <f t="shared" si="241"/>
        <v>LSA_SOC_HRY_E_BEGIN_TITO_SAQ_NOM_LFM_0600_MEMSS3_POSTREP_MMM_BP4</v>
      </c>
      <c r="AU103" t="str">
        <f t="shared" si="242"/>
        <v>LSA_SOC_HRY_E_BEGIN_TITO_SAQ_NOM_LFM_0600_MEMSS3_POSTREP_MMM_BP4</v>
      </c>
      <c r="AV103" t="str">
        <f t="shared" si="243"/>
        <v>LSA_SOC_HRY_E_BEGIN_TITO_SAQ_NOM_LFM_0600_MEMSS3_POSTREP_MMM_BP4</v>
      </c>
      <c r="AW103" t="str">
        <f t="shared" si="244"/>
        <v>LSA_SOC_HRY_E_BEGIN_TITO_SAQ_NOM_LFM_0600_MEMSS3_POSTREP_MMM_BP4</v>
      </c>
      <c r="AX103" t="str">
        <f t="shared" si="245"/>
        <v>LSA_SOC_HRY_E_BEGIN_TITO_SAQ_NOM_LFM_0600_MEMSS3_POSTREP_MMM_BP4</v>
      </c>
      <c r="AY103" t="str">
        <f t="shared" si="246"/>
        <v>LSA_SOC_HRY_E_BEGIN_TITO_SAQ_NOM_LFM_0600_MEMSS3_POSTREP_MMM_BP4</v>
      </c>
      <c r="AZ103" t="str">
        <f t="shared" si="247"/>
        <v>LSA_SOC_HRY_E_BEGIN_TITO_SAQ_NOM_LFM_0600_MEMSS3_POSTREP_MMM_BP4</v>
      </c>
      <c r="BA103" t="str">
        <f t="shared" si="248"/>
        <v>LSA_SOC_HRY_E_BEGIN_TITO_SAQ_NOM_LFM_0600_MEMSS3_POSTREP_MMM_BP4</v>
      </c>
      <c r="BB103" t="str">
        <f t="shared" si="249"/>
        <v>LSA_SOC_HRY_E_BEGIN_TITO_SAQ_NOM_LFM_0600_MEMSS3_POSTREP_MMM_BP4</v>
      </c>
      <c r="BC103" t="str">
        <f t="shared" si="250"/>
        <v>LSA_SOC_HRY_E_BEGIN_TITO_SAQ_NOM_LFM_0600_MEMSS3_POSTREP_MMM_BP4</v>
      </c>
    </row>
    <row r="104" spans="1:55" x14ac:dyDescent="0.25">
      <c r="A104" s="3" t="s">
        <v>58</v>
      </c>
      <c r="B104" s="3" t="s">
        <v>11</v>
      </c>
      <c r="C104" s="3" t="str">
        <f>VLOOKUP(B104,templateLookup!A:B,2,0)</f>
        <v>PrimeMbistVminSearchTestMethod</v>
      </c>
      <c r="D104" t="str">
        <f t="shared" si="237"/>
        <v>LSA_SOC_HRY_E_BEGIN_TITO_SAQ_NOM_LFM_0600_MEMSS3_POSTREP_MMM_BP4</v>
      </c>
      <c r="E104" t="s">
        <v>51</v>
      </c>
      <c r="F104" t="s">
        <v>73</v>
      </c>
      <c r="G104" t="s">
        <v>135</v>
      </c>
      <c r="H104" t="s">
        <v>136</v>
      </c>
      <c r="I104" t="s">
        <v>137</v>
      </c>
      <c r="J104" t="s">
        <v>590</v>
      </c>
      <c r="K104" t="s">
        <v>138</v>
      </c>
      <c r="L104" t="s">
        <v>139</v>
      </c>
      <c r="M104" t="str">
        <f t="shared" si="238"/>
        <v>0600</v>
      </c>
      <c r="N104" t="s">
        <v>707</v>
      </c>
      <c r="O104" t="s">
        <v>141</v>
      </c>
      <c r="P104" t="s">
        <v>592</v>
      </c>
      <c r="Q104" t="s">
        <v>612</v>
      </c>
      <c r="R104">
        <v>21</v>
      </c>
      <c r="S104">
        <v>50</v>
      </c>
      <c r="T104">
        <v>125</v>
      </c>
      <c r="U104">
        <v>1</v>
      </c>
      <c r="V104" t="b">
        <v>0</v>
      </c>
      <c r="W104" t="s">
        <v>289</v>
      </c>
      <c r="AO104" t="s">
        <v>337</v>
      </c>
      <c r="AP104" t="s">
        <v>274</v>
      </c>
      <c r="AR104">
        <f t="shared" si="240"/>
        <v>10</v>
      </c>
      <c r="AS104">
        <v>1</v>
      </c>
      <c r="AT104" t="str">
        <f t="shared" si="241"/>
        <v>SSA_SOC_HRY_E_BEGIN_TITO_SAQ_NOM_LFM_0600_DDRPHY0_POSTREP_MMM_BP5</v>
      </c>
      <c r="AU104" t="str">
        <f t="shared" si="242"/>
        <v>SSA_SOC_HRY_E_BEGIN_TITO_SAQ_NOM_LFM_0600_DDRPHY0_POSTREP_MMM_BP5</v>
      </c>
      <c r="AV104" t="str">
        <f t="shared" si="243"/>
        <v>SSA_SOC_HRY_E_BEGIN_TITO_SAQ_NOM_LFM_0600_DDRPHY0_POSTREP_MMM_BP5</v>
      </c>
      <c r="AW104" t="str">
        <f t="shared" si="244"/>
        <v>SSA_SOC_HRY_E_BEGIN_TITO_SAQ_NOM_LFM_0600_DDRPHY0_POSTREP_MMM_BP5</v>
      </c>
      <c r="AX104" t="str">
        <f t="shared" si="245"/>
        <v>SSA_SOC_HRY_E_BEGIN_TITO_SAQ_NOM_LFM_0600_DDRPHY0_POSTREP_MMM_BP5</v>
      </c>
      <c r="AY104" t="str">
        <f t="shared" si="246"/>
        <v>SSA_SOC_HRY_E_BEGIN_TITO_SAQ_NOM_LFM_0600_DDRPHY0_POSTREP_MMM_BP5</v>
      </c>
      <c r="AZ104" t="str">
        <f t="shared" si="247"/>
        <v>SSA_SOC_HRY_E_BEGIN_TITO_SAQ_NOM_LFM_0600_DDRPHY0_POSTREP_MMM_BP5</v>
      </c>
      <c r="BA104" t="str">
        <f t="shared" si="248"/>
        <v>SSA_SOC_HRY_E_BEGIN_TITO_SAQ_NOM_LFM_0600_DDRPHY0_POSTREP_MMM_BP5</v>
      </c>
      <c r="BB104" t="str">
        <f t="shared" si="249"/>
        <v>SSA_SOC_HRY_E_BEGIN_TITO_SAQ_NOM_LFM_0600_DDRPHY0_POSTREP_MMM_BP5</v>
      </c>
      <c r="BC104" t="str">
        <f t="shared" si="250"/>
        <v>SSA_SOC_HRY_E_BEGIN_TITO_SAQ_NOM_LFM_0600_DDRPHY0_POSTREP_MMM_BP5</v>
      </c>
    </row>
    <row r="105" spans="1:55" x14ac:dyDescent="0.25">
      <c r="A105" s="3" t="s">
        <v>58</v>
      </c>
      <c r="B105" s="3" t="s">
        <v>11</v>
      </c>
      <c r="C105" s="3" t="str">
        <f>VLOOKUP(B105,templateLookup!A:B,2,0)</f>
        <v>PrimeMbistVminSearchTestMethod</v>
      </c>
      <c r="D105" t="str">
        <f t="shared" si="237"/>
        <v>SSA_SOC_HRY_E_BEGIN_TITO_SAQ_NOM_LFM_0600_DDRPHY0_POSTREP_MMM_BP5</v>
      </c>
      <c r="E105" t="s">
        <v>50</v>
      </c>
      <c r="F105" t="s">
        <v>73</v>
      </c>
      <c r="G105" t="s">
        <v>135</v>
      </c>
      <c r="H105" t="s">
        <v>136</v>
      </c>
      <c r="I105" t="s">
        <v>137</v>
      </c>
      <c r="J105" t="s">
        <v>590</v>
      </c>
      <c r="K105" t="s">
        <v>138</v>
      </c>
      <c r="L105" t="s">
        <v>139</v>
      </c>
      <c r="M105" t="str">
        <f t="shared" si="238"/>
        <v>0600</v>
      </c>
      <c r="N105" t="s">
        <v>708</v>
      </c>
      <c r="O105" t="s">
        <v>141</v>
      </c>
      <c r="P105" t="s">
        <v>592</v>
      </c>
      <c r="Q105" t="s">
        <v>618</v>
      </c>
      <c r="R105">
        <v>61</v>
      </c>
      <c r="S105">
        <v>50</v>
      </c>
      <c r="T105">
        <v>126</v>
      </c>
      <c r="U105">
        <v>1</v>
      </c>
      <c r="V105" t="b">
        <v>0</v>
      </c>
      <c r="W105" t="s">
        <v>289</v>
      </c>
      <c r="AO105" t="s">
        <v>337</v>
      </c>
      <c r="AP105" t="s">
        <v>274</v>
      </c>
      <c r="AR105">
        <f t="shared" si="240"/>
        <v>10</v>
      </c>
      <c r="AS105">
        <v>1</v>
      </c>
      <c r="AT105" t="str">
        <f t="shared" si="241"/>
        <v>SSA_SOC_HRY_E_BEGIN_TITO_SAQ_NOM_LFM_0600_DDRPHY_1_2_POSTREP_MMM_BP6</v>
      </c>
      <c r="AU105" t="str">
        <f t="shared" si="242"/>
        <v>SSA_SOC_HRY_E_BEGIN_TITO_SAQ_NOM_LFM_0600_DDRPHY_1_2_POSTREP_MMM_BP6</v>
      </c>
      <c r="AV105" t="str">
        <f t="shared" si="243"/>
        <v>SSA_SOC_HRY_E_BEGIN_TITO_SAQ_NOM_LFM_0600_DDRPHY_1_2_POSTREP_MMM_BP6</v>
      </c>
      <c r="AW105" t="str">
        <f t="shared" si="244"/>
        <v>SSA_SOC_HRY_E_BEGIN_TITO_SAQ_NOM_LFM_0600_DDRPHY_1_2_POSTREP_MMM_BP6</v>
      </c>
      <c r="AX105" t="str">
        <f t="shared" si="245"/>
        <v>SSA_SOC_HRY_E_BEGIN_TITO_SAQ_NOM_LFM_0600_DDRPHY_1_2_POSTREP_MMM_BP6</v>
      </c>
      <c r="AY105" t="str">
        <f t="shared" si="246"/>
        <v>SSA_SOC_HRY_E_BEGIN_TITO_SAQ_NOM_LFM_0600_DDRPHY_1_2_POSTREP_MMM_BP6</v>
      </c>
      <c r="AZ105" t="str">
        <f t="shared" si="247"/>
        <v>SSA_SOC_HRY_E_BEGIN_TITO_SAQ_NOM_LFM_0600_DDRPHY_1_2_POSTREP_MMM_BP6</v>
      </c>
      <c r="BA105" t="str">
        <f t="shared" si="248"/>
        <v>SSA_SOC_HRY_E_BEGIN_TITO_SAQ_NOM_LFM_0600_DDRPHY_1_2_POSTREP_MMM_BP6</v>
      </c>
      <c r="BB105" t="str">
        <f t="shared" si="249"/>
        <v>SSA_SOC_HRY_E_BEGIN_TITO_SAQ_NOM_LFM_0600_DDRPHY_1_2_POSTREP_MMM_BP6</v>
      </c>
      <c r="BC105" t="str">
        <f t="shared" si="250"/>
        <v>SSA_SOC_HRY_E_BEGIN_TITO_SAQ_NOM_LFM_0600_DDRPHY_1_2_POSTREP_MMM_BP6</v>
      </c>
    </row>
    <row r="106" spans="1:55" x14ac:dyDescent="0.25">
      <c r="A106" s="3" t="s">
        <v>58</v>
      </c>
      <c r="B106" s="3" t="s">
        <v>11</v>
      </c>
      <c r="C106" s="3" t="str">
        <f>VLOOKUP(B106,templateLookup!A:B,2,0)</f>
        <v>PrimeMbistVminSearchTestMethod</v>
      </c>
      <c r="D106" t="str">
        <f t="shared" si="237"/>
        <v>SSA_SOC_HRY_E_BEGIN_TITO_SAQ_NOM_LFM_0600_DDRPHY_1_2_POSTREP_MMM_BP6</v>
      </c>
      <c r="E106" t="s">
        <v>50</v>
      </c>
      <c r="F106" t="s">
        <v>73</v>
      </c>
      <c r="G106" t="s">
        <v>135</v>
      </c>
      <c r="H106" t="s">
        <v>136</v>
      </c>
      <c r="I106" t="s">
        <v>137</v>
      </c>
      <c r="J106" t="s">
        <v>590</v>
      </c>
      <c r="K106" t="s">
        <v>138</v>
      </c>
      <c r="L106" t="s">
        <v>139</v>
      </c>
      <c r="M106" t="str">
        <f t="shared" si="238"/>
        <v>0600</v>
      </c>
      <c r="N106" t="s">
        <v>709</v>
      </c>
      <c r="O106" t="s">
        <v>141</v>
      </c>
      <c r="P106" t="s">
        <v>592</v>
      </c>
      <c r="Q106" t="s">
        <v>623</v>
      </c>
      <c r="R106">
        <v>61</v>
      </c>
      <c r="S106">
        <v>50</v>
      </c>
      <c r="T106">
        <v>127</v>
      </c>
      <c r="U106">
        <v>1</v>
      </c>
      <c r="V106" t="b">
        <v>0</v>
      </c>
      <c r="W106" t="s">
        <v>289</v>
      </c>
      <c r="AO106" t="s">
        <v>337</v>
      </c>
      <c r="AP106" t="s">
        <v>274</v>
      </c>
      <c r="AR106">
        <f t="shared" si="240"/>
        <v>10</v>
      </c>
      <c r="AS106">
        <v>1</v>
      </c>
      <c r="AT106" t="str">
        <f t="shared" si="241"/>
        <v>SSA_SOC_HRY_E_BEGIN_TITO_SAQ_NOM_LFM_0600_DDRPHY3_POSTREP_MMM_BP7</v>
      </c>
      <c r="AU106" t="str">
        <f t="shared" si="242"/>
        <v>SSA_SOC_HRY_E_BEGIN_TITO_SAQ_NOM_LFM_0600_DDRPHY3_POSTREP_MMM_BP7</v>
      </c>
      <c r="AV106" t="str">
        <f t="shared" si="243"/>
        <v>SSA_SOC_HRY_E_BEGIN_TITO_SAQ_NOM_LFM_0600_DDRPHY3_POSTREP_MMM_BP7</v>
      </c>
      <c r="AW106" t="str">
        <f t="shared" si="244"/>
        <v>SSA_SOC_HRY_E_BEGIN_TITO_SAQ_NOM_LFM_0600_DDRPHY3_POSTREP_MMM_BP7</v>
      </c>
      <c r="AX106" t="str">
        <f t="shared" si="245"/>
        <v>SSA_SOC_HRY_E_BEGIN_TITO_SAQ_NOM_LFM_0600_DDRPHY3_POSTREP_MMM_BP7</v>
      </c>
      <c r="AY106" t="str">
        <f t="shared" si="246"/>
        <v>SSA_SOC_HRY_E_BEGIN_TITO_SAQ_NOM_LFM_0600_DDRPHY3_POSTREP_MMM_BP7</v>
      </c>
      <c r="AZ106" t="str">
        <f t="shared" si="247"/>
        <v>SSA_SOC_HRY_E_BEGIN_TITO_SAQ_NOM_LFM_0600_DDRPHY3_POSTREP_MMM_BP7</v>
      </c>
      <c r="BA106" t="str">
        <f t="shared" si="248"/>
        <v>SSA_SOC_HRY_E_BEGIN_TITO_SAQ_NOM_LFM_0600_DDRPHY3_POSTREP_MMM_BP7</v>
      </c>
      <c r="BB106" t="str">
        <f t="shared" si="249"/>
        <v>SSA_SOC_HRY_E_BEGIN_TITO_SAQ_NOM_LFM_0600_DDRPHY3_POSTREP_MMM_BP7</v>
      </c>
      <c r="BC106" t="str">
        <f t="shared" si="250"/>
        <v>SSA_SOC_HRY_E_BEGIN_TITO_SAQ_NOM_LFM_0600_DDRPHY3_POSTREP_MMM_BP7</v>
      </c>
    </row>
    <row r="107" spans="1:55" x14ac:dyDescent="0.25">
      <c r="A107" s="3" t="s">
        <v>58</v>
      </c>
      <c r="B107" s="3" t="s">
        <v>11</v>
      </c>
      <c r="C107" s="3" t="str">
        <f>VLOOKUP(B107,templateLookup!A:B,2,0)</f>
        <v>PrimeMbistVminSearchTestMethod</v>
      </c>
      <c r="D107" t="str">
        <f t="shared" si="237"/>
        <v>SSA_SOC_HRY_E_BEGIN_TITO_SAQ_NOM_LFM_0600_DDRPHY3_POSTREP_MMM_BP7</v>
      </c>
      <c r="E107" t="s">
        <v>50</v>
      </c>
      <c r="F107" t="s">
        <v>73</v>
      </c>
      <c r="G107" t="s">
        <v>135</v>
      </c>
      <c r="H107" t="s">
        <v>136</v>
      </c>
      <c r="I107" t="s">
        <v>137</v>
      </c>
      <c r="J107" t="s">
        <v>590</v>
      </c>
      <c r="K107" t="s">
        <v>138</v>
      </c>
      <c r="L107" t="s">
        <v>139</v>
      </c>
      <c r="M107" t="str">
        <f t="shared" si="238"/>
        <v>0600</v>
      </c>
      <c r="N107" t="s">
        <v>710</v>
      </c>
      <c r="O107" t="s">
        <v>141</v>
      </c>
      <c r="P107" t="s">
        <v>592</v>
      </c>
      <c r="Q107" t="s">
        <v>628</v>
      </c>
      <c r="R107">
        <v>61</v>
      </c>
      <c r="S107">
        <v>50</v>
      </c>
      <c r="T107">
        <v>128</v>
      </c>
      <c r="U107">
        <v>1</v>
      </c>
      <c r="V107" t="b">
        <v>0</v>
      </c>
      <c r="W107" t="s">
        <v>289</v>
      </c>
      <c r="AO107" t="s">
        <v>337</v>
      </c>
      <c r="AP107" t="s">
        <v>274</v>
      </c>
      <c r="AR107">
        <f t="shared" si="240"/>
        <v>10</v>
      </c>
      <c r="AS107">
        <v>1</v>
      </c>
      <c r="AT107" t="str">
        <f t="shared" si="241"/>
        <v>SSA_SOC_HRY_E_BEGIN_TITO_SAQ_NOM_LFM_0600_DDRPHY3_POSTREP_MMM_BP8</v>
      </c>
      <c r="AU107" t="str">
        <f t="shared" si="242"/>
        <v>SSA_SOC_HRY_E_BEGIN_TITO_SAQ_NOM_LFM_0600_DDRPHY3_POSTREP_MMM_BP8</v>
      </c>
      <c r="AV107" t="str">
        <f t="shared" si="243"/>
        <v>SSA_SOC_HRY_E_BEGIN_TITO_SAQ_NOM_LFM_0600_DDRPHY3_POSTREP_MMM_BP8</v>
      </c>
      <c r="AW107" t="str">
        <f t="shared" si="244"/>
        <v>SSA_SOC_HRY_E_BEGIN_TITO_SAQ_NOM_LFM_0600_DDRPHY3_POSTREP_MMM_BP8</v>
      </c>
      <c r="AX107" t="str">
        <f t="shared" si="245"/>
        <v>SSA_SOC_HRY_E_BEGIN_TITO_SAQ_NOM_LFM_0600_DDRPHY3_POSTREP_MMM_BP8</v>
      </c>
      <c r="AY107" t="str">
        <f t="shared" si="246"/>
        <v>SSA_SOC_HRY_E_BEGIN_TITO_SAQ_NOM_LFM_0600_DDRPHY3_POSTREP_MMM_BP8</v>
      </c>
      <c r="AZ107" t="str">
        <f t="shared" si="247"/>
        <v>SSA_SOC_HRY_E_BEGIN_TITO_SAQ_NOM_LFM_0600_DDRPHY3_POSTREP_MMM_BP8</v>
      </c>
      <c r="BA107" t="str">
        <f t="shared" si="248"/>
        <v>SSA_SOC_HRY_E_BEGIN_TITO_SAQ_NOM_LFM_0600_DDRPHY3_POSTREP_MMM_BP8</v>
      </c>
      <c r="BB107" t="str">
        <f t="shared" si="249"/>
        <v>SSA_SOC_HRY_E_BEGIN_TITO_SAQ_NOM_LFM_0600_DDRPHY3_POSTREP_MMM_BP8</v>
      </c>
      <c r="BC107" t="str">
        <f t="shared" si="250"/>
        <v>SSA_SOC_HRY_E_BEGIN_TITO_SAQ_NOM_LFM_0600_DDRPHY3_POSTREP_MMM_BP8</v>
      </c>
    </row>
    <row r="108" spans="1:55" x14ac:dyDescent="0.25">
      <c r="A108" s="3" t="s">
        <v>58</v>
      </c>
      <c r="B108" s="3" t="s">
        <v>11</v>
      </c>
      <c r="C108" s="3" t="str">
        <f>VLOOKUP(B108,templateLookup!A:B,2,0)</f>
        <v>PrimeMbistVminSearchTestMethod</v>
      </c>
      <c r="D108" t="str">
        <f t="shared" si="237"/>
        <v>SSA_SOC_HRY_E_BEGIN_TITO_SAQ_NOM_LFM_0600_DDRPHY3_POSTREP_MMM_BP8</v>
      </c>
      <c r="E108" t="s">
        <v>50</v>
      </c>
      <c r="F108" t="s">
        <v>73</v>
      </c>
      <c r="G108" t="s">
        <v>135</v>
      </c>
      <c r="H108" t="s">
        <v>136</v>
      </c>
      <c r="I108" t="s">
        <v>137</v>
      </c>
      <c r="J108" t="s">
        <v>590</v>
      </c>
      <c r="K108" t="s">
        <v>138</v>
      </c>
      <c r="L108" t="s">
        <v>139</v>
      </c>
      <c r="M108" t="str">
        <f t="shared" si="238"/>
        <v>0600</v>
      </c>
      <c r="N108" t="s">
        <v>711</v>
      </c>
      <c r="O108" t="s">
        <v>141</v>
      </c>
      <c r="P108" t="s">
        <v>592</v>
      </c>
      <c r="Q108" t="s">
        <v>633</v>
      </c>
      <c r="R108">
        <v>61</v>
      </c>
      <c r="S108">
        <v>50</v>
      </c>
      <c r="T108">
        <v>129</v>
      </c>
      <c r="U108">
        <v>1</v>
      </c>
      <c r="V108" t="b">
        <v>0</v>
      </c>
      <c r="W108" t="s">
        <v>289</v>
      </c>
      <c r="AO108" t="s">
        <v>337</v>
      </c>
      <c r="AP108" t="s">
        <v>274</v>
      </c>
      <c r="AR108">
        <f t="shared" si="240"/>
        <v>10</v>
      </c>
      <c r="AS108">
        <v>1</v>
      </c>
      <c r="AT108" t="str">
        <f t="shared" si="241"/>
        <v>LSA_SOC_HRY_E_BEGIN_TITO_SAQ_NOM_LFM_0600_DDRPHY_1_2_POSTREP_MMM_BP6</v>
      </c>
      <c r="AU108" t="str">
        <f t="shared" si="242"/>
        <v>LSA_SOC_HRY_E_BEGIN_TITO_SAQ_NOM_LFM_0600_DDRPHY_1_2_POSTREP_MMM_BP6</v>
      </c>
      <c r="AV108" t="str">
        <f t="shared" si="243"/>
        <v>LSA_SOC_HRY_E_BEGIN_TITO_SAQ_NOM_LFM_0600_DDRPHY_1_2_POSTREP_MMM_BP6</v>
      </c>
      <c r="AW108" t="str">
        <f t="shared" si="244"/>
        <v>LSA_SOC_HRY_E_BEGIN_TITO_SAQ_NOM_LFM_0600_DDRPHY_1_2_POSTREP_MMM_BP6</v>
      </c>
      <c r="AX108" t="str">
        <f t="shared" si="245"/>
        <v>LSA_SOC_HRY_E_BEGIN_TITO_SAQ_NOM_LFM_0600_DDRPHY_1_2_POSTREP_MMM_BP6</v>
      </c>
      <c r="AY108" t="str">
        <f t="shared" si="246"/>
        <v>LSA_SOC_HRY_E_BEGIN_TITO_SAQ_NOM_LFM_0600_DDRPHY_1_2_POSTREP_MMM_BP6</v>
      </c>
      <c r="AZ108" t="str">
        <f t="shared" si="247"/>
        <v>LSA_SOC_HRY_E_BEGIN_TITO_SAQ_NOM_LFM_0600_DDRPHY_1_2_POSTREP_MMM_BP6</v>
      </c>
      <c r="BA108" t="str">
        <f t="shared" si="248"/>
        <v>LSA_SOC_HRY_E_BEGIN_TITO_SAQ_NOM_LFM_0600_DDRPHY_1_2_POSTREP_MMM_BP6</v>
      </c>
      <c r="BB108" t="str">
        <f t="shared" si="249"/>
        <v>LSA_SOC_HRY_E_BEGIN_TITO_SAQ_NOM_LFM_0600_DDRPHY_1_2_POSTREP_MMM_BP6</v>
      </c>
      <c r="BC108" t="str">
        <f t="shared" si="250"/>
        <v>LSA_SOC_HRY_E_BEGIN_TITO_SAQ_NOM_LFM_0600_DDRPHY_1_2_POSTREP_MMM_BP6</v>
      </c>
    </row>
    <row r="109" spans="1:55" x14ac:dyDescent="0.25">
      <c r="A109" s="3" t="s">
        <v>58</v>
      </c>
      <c r="B109" s="3" t="s">
        <v>11</v>
      </c>
      <c r="C109" s="3" t="str">
        <f>VLOOKUP(B109,templateLookup!A:B,2,0)</f>
        <v>PrimeMbistVminSearchTestMethod</v>
      </c>
      <c r="D109" t="str">
        <f t="shared" si="237"/>
        <v>LSA_SOC_HRY_E_BEGIN_TITO_SAQ_NOM_LFM_0600_DDRPHY_1_2_POSTREP_MMM_BP6</v>
      </c>
      <c r="E109" t="s">
        <v>51</v>
      </c>
      <c r="F109" t="s">
        <v>73</v>
      </c>
      <c r="G109" t="s">
        <v>135</v>
      </c>
      <c r="H109" t="s">
        <v>136</v>
      </c>
      <c r="I109" t="s">
        <v>137</v>
      </c>
      <c r="J109" t="s">
        <v>590</v>
      </c>
      <c r="K109" t="s">
        <v>138</v>
      </c>
      <c r="L109" t="s">
        <v>139</v>
      </c>
      <c r="M109" t="str">
        <f t="shared" si="238"/>
        <v>0600</v>
      </c>
      <c r="N109" t="s">
        <v>709</v>
      </c>
      <c r="O109" t="s">
        <v>141</v>
      </c>
      <c r="P109" t="s">
        <v>592</v>
      </c>
      <c r="Q109" t="s">
        <v>637</v>
      </c>
      <c r="R109">
        <v>21</v>
      </c>
      <c r="S109">
        <v>50</v>
      </c>
      <c r="T109">
        <v>130</v>
      </c>
      <c r="U109">
        <v>1</v>
      </c>
      <c r="V109" t="b">
        <v>0</v>
      </c>
      <c r="W109" t="s">
        <v>289</v>
      </c>
      <c r="AO109" t="s">
        <v>337</v>
      </c>
      <c r="AP109" t="s">
        <v>274</v>
      </c>
      <c r="AR109">
        <f t="shared" si="240"/>
        <v>10</v>
      </c>
      <c r="AS109">
        <v>1</v>
      </c>
      <c r="AT109" t="str">
        <f t="shared" si="241"/>
        <v>SSA_SOC_HRY_E_BEGIN_TITO_SAQ_NOM_LFM_0600_HBO0_HBO_POSTREP_HBO0_BP4</v>
      </c>
      <c r="AU109" t="str">
        <f t="shared" si="242"/>
        <v>SSA_SOC_HRY_E_BEGIN_TITO_SAQ_NOM_LFM_0600_HBO0_HBO_POSTREP_HBO0_BP4</v>
      </c>
      <c r="AV109" t="str">
        <f t="shared" si="243"/>
        <v>SSA_SOC_HRY_E_BEGIN_TITO_SAQ_NOM_LFM_0600_HBO0_HBO_POSTREP_HBO0_BP4</v>
      </c>
      <c r="AW109" t="str">
        <f t="shared" si="244"/>
        <v>SSA_SOC_HRY_E_BEGIN_TITO_SAQ_NOM_LFM_0600_HBO0_HBO_POSTREP_HBO0_BP4</v>
      </c>
      <c r="AX109" t="str">
        <f t="shared" si="245"/>
        <v>SSA_SOC_HRY_E_BEGIN_TITO_SAQ_NOM_LFM_0600_HBO0_HBO_POSTREP_HBO0_BP4</v>
      </c>
      <c r="AY109" t="str">
        <f t="shared" si="246"/>
        <v>SSA_SOC_HRY_E_BEGIN_TITO_SAQ_NOM_LFM_0600_HBO0_HBO_POSTREP_HBO0_BP4</v>
      </c>
      <c r="AZ109" t="str">
        <f t="shared" si="247"/>
        <v>SSA_SOC_HRY_E_BEGIN_TITO_SAQ_NOM_LFM_0600_HBO0_HBO_POSTREP_HBO0_BP4</v>
      </c>
      <c r="BA109" t="str">
        <f t="shared" si="248"/>
        <v>SSA_SOC_HRY_E_BEGIN_TITO_SAQ_NOM_LFM_0600_HBO0_HBO_POSTREP_HBO0_BP4</v>
      </c>
      <c r="BB109" t="str">
        <f t="shared" si="249"/>
        <v>SSA_SOC_HRY_E_BEGIN_TITO_SAQ_NOM_LFM_0600_HBO0_HBO_POSTREP_HBO0_BP4</v>
      </c>
      <c r="BC109" t="str">
        <f t="shared" si="250"/>
        <v>SSA_SOC_HRY_E_BEGIN_TITO_SAQ_NOM_LFM_0600_HBO0_HBO_POSTREP_HBO0_BP4</v>
      </c>
    </row>
    <row r="110" spans="1:55" x14ac:dyDescent="0.25">
      <c r="A110" s="3" t="s">
        <v>58</v>
      </c>
      <c r="B110" s="3" t="s">
        <v>11</v>
      </c>
      <c r="C110" s="3" t="str">
        <f>VLOOKUP(B110,templateLookup!A:B,2,0)</f>
        <v>PrimeMbistVminSearchTestMethod</v>
      </c>
      <c r="D110" t="str">
        <f t="shared" si="237"/>
        <v>SSA_SOC_HRY_E_BEGIN_TITO_SAQ_NOM_LFM_0600_HBO0_HBO_POSTREP_HBO0_BP4</v>
      </c>
      <c r="E110" t="s">
        <v>50</v>
      </c>
      <c r="F110" t="s">
        <v>73</v>
      </c>
      <c r="G110" t="s">
        <v>135</v>
      </c>
      <c r="H110" t="s">
        <v>136</v>
      </c>
      <c r="I110" t="s">
        <v>137</v>
      </c>
      <c r="J110" t="s">
        <v>590</v>
      </c>
      <c r="K110" t="s">
        <v>138</v>
      </c>
      <c r="L110" t="s">
        <v>139</v>
      </c>
      <c r="M110" t="str">
        <f t="shared" si="238"/>
        <v>0600</v>
      </c>
      <c r="N110" t="s">
        <v>712</v>
      </c>
      <c r="O110" t="s">
        <v>141</v>
      </c>
      <c r="P110" t="s">
        <v>592</v>
      </c>
      <c r="Q110" t="s">
        <v>641</v>
      </c>
      <c r="R110">
        <v>61</v>
      </c>
      <c r="S110">
        <v>50</v>
      </c>
      <c r="T110">
        <v>131</v>
      </c>
      <c r="U110">
        <v>1</v>
      </c>
      <c r="V110" t="b">
        <v>0</v>
      </c>
      <c r="W110" t="s">
        <v>289</v>
      </c>
      <c r="AO110" t="s">
        <v>337</v>
      </c>
      <c r="AP110" t="s">
        <v>274</v>
      </c>
      <c r="AR110">
        <f t="shared" si="240"/>
        <v>10</v>
      </c>
      <c r="AS110">
        <v>1</v>
      </c>
      <c r="AT110" t="str">
        <f t="shared" si="241"/>
        <v>SSA_SOC_HRY_E_BEGIN_TITO_SAQ_NOM_LFM_0600_HBO0_MUFASA0_POSTREP_HBO0_BP2</v>
      </c>
      <c r="AU110" t="str">
        <f t="shared" si="242"/>
        <v>SSA_SOC_HRY_E_BEGIN_TITO_SAQ_NOM_LFM_0600_HBO0_MUFASA0_POSTREP_HBO0_BP2</v>
      </c>
      <c r="AV110" t="str">
        <f t="shared" si="243"/>
        <v>SSA_SOC_HRY_E_BEGIN_TITO_SAQ_NOM_LFM_0600_HBO0_MUFASA0_POSTREP_HBO0_BP2</v>
      </c>
      <c r="AW110" t="str">
        <f t="shared" si="244"/>
        <v>SSA_SOC_HRY_E_BEGIN_TITO_SAQ_NOM_LFM_0600_HBO0_MUFASA0_POSTREP_HBO0_BP2</v>
      </c>
      <c r="AX110" t="str">
        <f t="shared" si="245"/>
        <v>SSA_SOC_HRY_E_BEGIN_TITO_SAQ_NOM_LFM_0600_HBO0_MUFASA0_POSTREP_HBO0_BP2</v>
      </c>
      <c r="AY110" t="str">
        <f t="shared" si="246"/>
        <v>SSA_SOC_HRY_E_BEGIN_TITO_SAQ_NOM_LFM_0600_HBO0_MUFASA0_POSTREP_HBO0_BP2</v>
      </c>
      <c r="AZ110" t="str">
        <f t="shared" si="247"/>
        <v>SSA_SOC_HRY_E_BEGIN_TITO_SAQ_NOM_LFM_0600_HBO0_MUFASA0_POSTREP_HBO0_BP2</v>
      </c>
      <c r="BA110" t="str">
        <f t="shared" si="248"/>
        <v>SSA_SOC_HRY_E_BEGIN_TITO_SAQ_NOM_LFM_0600_HBO0_MUFASA0_POSTREP_HBO0_BP2</v>
      </c>
      <c r="BB110" t="str">
        <f t="shared" si="249"/>
        <v>SSA_SOC_HRY_E_BEGIN_TITO_SAQ_NOM_LFM_0600_HBO0_MUFASA0_POSTREP_HBO0_BP2</v>
      </c>
      <c r="BC110" t="str">
        <f t="shared" si="250"/>
        <v>SSA_SOC_HRY_E_BEGIN_TITO_SAQ_NOM_LFM_0600_HBO0_MUFASA0_POSTREP_HBO0_BP2</v>
      </c>
    </row>
    <row r="111" spans="1:55" x14ac:dyDescent="0.25">
      <c r="A111" s="3" t="s">
        <v>58</v>
      </c>
      <c r="B111" s="3" t="s">
        <v>11</v>
      </c>
      <c r="C111" s="3" t="str">
        <f>VLOOKUP(B111,templateLookup!A:B,2,0)</f>
        <v>PrimeMbistVminSearchTestMethod</v>
      </c>
      <c r="D111" t="str">
        <f t="shared" si="237"/>
        <v>SSA_SOC_HRY_E_BEGIN_TITO_SAQ_NOM_LFM_0600_HBO0_MUFASA0_POSTREP_HBO0_BP2</v>
      </c>
      <c r="E111" t="s">
        <v>50</v>
      </c>
      <c r="F111" t="s">
        <v>73</v>
      </c>
      <c r="G111" t="s">
        <v>135</v>
      </c>
      <c r="H111" t="s">
        <v>136</v>
      </c>
      <c r="I111" t="s">
        <v>137</v>
      </c>
      <c r="J111" t="s">
        <v>590</v>
      </c>
      <c r="K111" t="s">
        <v>138</v>
      </c>
      <c r="L111" t="s">
        <v>139</v>
      </c>
      <c r="M111" t="str">
        <f t="shared" si="238"/>
        <v>0600</v>
      </c>
      <c r="N111" t="s">
        <v>713</v>
      </c>
      <c r="O111" t="s">
        <v>141</v>
      </c>
      <c r="P111" t="s">
        <v>592</v>
      </c>
      <c r="Q111" t="s">
        <v>646</v>
      </c>
      <c r="R111">
        <v>61</v>
      </c>
      <c r="S111">
        <v>50</v>
      </c>
      <c r="T111">
        <v>132</v>
      </c>
      <c r="U111">
        <v>1</v>
      </c>
      <c r="V111" t="b">
        <v>0</v>
      </c>
      <c r="W111" t="s">
        <v>289</v>
      </c>
      <c r="AO111" t="s">
        <v>337</v>
      </c>
      <c r="AP111" t="s">
        <v>274</v>
      </c>
      <c r="AR111">
        <f t="shared" si="240"/>
        <v>10</v>
      </c>
      <c r="AS111">
        <v>1</v>
      </c>
      <c r="AT111" t="str">
        <f t="shared" si="241"/>
        <v>SSA_SOC_HRY_E_BEGIN_TITO_SAQ_NOM_LFM_0600_HBO0_MUFASA1_POSTREP_HBO0_BP3</v>
      </c>
      <c r="AU111" t="str">
        <f t="shared" si="242"/>
        <v>SSA_SOC_HRY_E_BEGIN_TITO_SAQ_NOM_LFM_0600_HBO0_MUFASA1_POSTREP_HBO0_BP3</v>
      </c>
      <c r="AV111" t="str">
        <f t="shared" si="243"/>
        <v>SSA_SOC_HRY_E_BEGIN_TITO_SAQ_NOM_LFM_0600_HBO0_MUFASA1_POSTREP_HBO0_BP3</v>
      </c>
      <c r="AW111" t="str">
        <f t="shared" si="244"/>
        <v>SSA_SOC_HRY_E_BEGIN_TITO_SAQ_NOM_LFM_0600_HBO0_MUFASA1_POSTREP_HBO0_BP3</v>
      </c>
      <c r="AX111" t="str">
        <f t="shared" si="245"/>
        <v>SSA_SOC_HRY_E_BEGIN_TITO_SAQ_NOM_LFM_0600_HBO0_MUFASA1_POSTREP_HBO0_BP3</v>
      </c>
      <c r="AY111" t="str">
        <f t="shared" si="246"/>
        <v>SSA_SOC_HRY_E_BEGIN_TITO_SAQ_NOM_LFM_0600_HBO0_MUFASA1_POSTREP_HBO0_BP3</v>
      </c>
      <c r="AZ111" t="str">
        <f t="shared" si="247"/>
        <v>SSA_SOC_HRY_E_BEGIN_TITO_SAQ_NOM_LFM_0600_HBO0_MUFASA1_POSTREP_HBO0_BP3</v>
      </c>
      <c r="BA111" t="str">
        <f t="shared" si="248"/>
        <v>SSA_SOC_HRY_E_BEGIN_TITO_SAQ_NOM_LFM_0600_HBO0_MUFASA1_POSTREP_HBO0_BP3</v>
      </c>
      <c r="BB111" t="str">
        <f t="shared" si="249"/>
        <v>SSA_SOC_HRY_E_BEGIN_TITO_SAQ_NOM_LFM_0600_HBO0_MUFASA1_POSTREP_HBO0_BP3</v>
      </c>
      <c r="BC111" t="str">
        <f t="shared" si="250"/>
        <v>SSA_SOC_HRY_E_BEGIN_TITO_SAQ_NOM_LFM_0600_HBO0_MUFASA1_POSTREP_HBO0_BP3</v>
      </c>
    </row>
    <row r="112" spans="1:55" x14ac:dyDescent="0.25">
      <c r="A112" s="3" t="s">
        <v>58</v>
      </c>
      <c r="B112" s="3" t="s">
        <v>11</v>
      </c>
      <c r="C112" s="3" t="str">
        <f>VLOOKUP(B112,templateLookup!A:B,2,0)</f>
        <v>PrimeMbistVminSearchTestMethod</v>
      </c>
      <c r="D112" t="str">
        <f t="shared" si="237"/>
        <v>SSA_SOC_HRY_E_BEGIN_TITO_SAQ_NOM_LFM_0600_HBO0_MUFASA1_POSTREP_HBO0_BP3</v>
      </c>
      <c r="E112" t="s">
        <v>50</v>
      </c>
      <c r="F112" t="s">
        <v>73</v>
      </c>
      <c r="G112" t="s">
        <v>135</v>
      </c>
      <c r="H112" t="s">
        <v>136</v>
      </c>
      <c r="I112" t="s">
        <v>137</v>
      </c>
      <c r="J112" t="s">
        <v>590</v>
      </c>
      <c r="K112" t="s">
        <v>138</v>
      </c>
      <c r="L112" t="s">
        <v>139</v>
      </c>
      <c r="M112" t="str">
        <f t="shared" si="238"/>
        <v>0600</v>
      </c>
      <c r="N112" t="s">
        <v>714</v>
      </c>
      <c r="O112" t="s">
        <v>141</v>
      </c>
      <c r="P112" t="s">
        <v>592</v>
      </c>
      <c r="Q112" t="s">
        <v>651</v>
      </c>
      <c r="R112">
        <v>61</v>
      </c>
      <c r="S112">
        <v>50</v>
      </c>
      <c r="T112">
        <v>133</v>
      </c>
      <c r="U112">
        <v>1</v>
      </c>
      <c r="V112" t="b">
        <v>0</v>
      </c>
      <c r="W112" t="s">
        <v>289</v>
      </c>
      <c r="AO112" t="s">
        <v>337</v>
      </c>
      <c r="AP112" t="s">
        <v>274</v>
      </c>
      <c r="AR112">
        <f t="shared" si="240"/>
        <v>10</v>
      </c>
      <c r="AS112">
        <v>1</v>
      </c>
      <c r="AT112" t="str">
        <f t="shared" si="241"/>
        <v>SSA_SOC_HRY_E_BEGIN_TITO_SAQ_NOM_LFM_0600_HBO1_HBO_POSTREP_HBO1_BP4</v>
      </c>
      <c r="AU112" t="str">
        <f t="shared" si="242"/>
        <v>SSA_SOC_HRY_E_BEGIN_TITO_SAQ_NOM_LFM_0600_HBO1_HBO_POSTREP_HBO1_BP4</v>
      </c>
      <c r="AV112" t="str">
        <f t="shared" si="243"/>
        <v>SSA_SOC_HRY_E_BEGIN_TITO_SAQ_NOM_LFM_0600_HBO1_HBO_POSTREP_HBO1_BP4</v>
      </c>
      <c r="AW112" t="str">
        <f t="shared" si="244"/>
        <v>SSA_SOC_HRY_E_BEGIN_TITO_SAQ_NOM_LFM_0600_HBO1_HBO_POSTREP_HBO1_BP4</v>
      </c>
      <c r="AX112" t="str">
        <f t="shared" si="245"/>
        <v>SSA_SOC_HRY_E_BEGIN_TITO_SAQ_NOM_LFM_0600_HBO1_HBO_POSTREP_HBO1_BP4</v>
      </c>
      <c r="AY112" t="str">
        <f t="shared" si="246"/>
        <v>SSA_SOC_HRY_E_BEGIN_TITO_SAQ_NOM_LFM_0600_HBO1_HBO_POSTREP_HBO1_BP4</v>
      </c>
      <c r="AZ112" t="str">
        <f t="shared" si="247"/>
        <v>SSA_SOC_HRY_E_BEGIN_TITO_SAQ_NOM_LFM_0600_HBO1_HBO_POSTREP_HBO1_BP4</v>
      </c>
      <c r="BA112" t="str">
        <f t="shared" si="248"/>
        <v>SSA_SOC_HRY_E_BEGIN_TITO_SAQ_NOM_LFM_0600_HBO1_HBO_POSTREP_HBO1_BP4</v>
      </c>
      <c r="BB112" t="str">
        <f t="shared" si="249"/>
        <v>SSA_SOC_HRY_E_BEGIN_TITO_SAQ_NOM_LFM_0600_HBO1_HBO_POSTREP_HBO1_BP4</v>
      </c>
      <c r="BC112" t="str">
        <f t="shared" si="250"/>
        <v>SSA_SOC_HRY_E_BEGIN_TITO_SAQ_NOM_LFM_0600_HBO1_HBO_POSTREP_HBO1_BP4</v>
      </c>
    </row>
    <row r="113" spans="1:55" x14ac:dyDescent="0.25">
      <c r="A113" s="3" t="s">
        <v>58</v>
      </c>
      <c r="B113" s="3" t="s">
        <v>11</v>
      </c>
      <c r="C113" s="3" t="str">
        <f>VLOOKUP(B113,templateLookup!A:B,2,0)</f>
        <v>PrimeMbistVminSearchTestMethod</v>
      </c>
      <c r="D113" t="str">
        <f t="shared" si="237"/>
        <v>SSA_SOC_HRY_E_BEGIN_TITO_SAQ_NOM_LFM_0600_HBO1_HBO_POSTREP_HBO1_BP4</v>
      </c>
      <c r="E113" t="s">
        <v>50</v>
      </c>
      <c r="F113" t="s">
        <v>73</v>
      </c>
      <c r="G113" t="s">
        <v>135</v>
      </c>
      <c r="H113" t="s">
        <v>136</v>
      </c>
      <c r="I113" t="s">
        <v>137</v>
      </c>
      <c r="J113" t="s">
        <v>590</v>
      </c>
      <c r="K113" t="s">
        <v>138</v>
      </c>
      <c r="L113" t="s">
        <v>139</v>
      </c>
      <c r="M113" t="str">
        <f t="shared" si="238"/>
        <v>0600</v>
      </c>
      <c r="N113" t="s">
        <v>715</v>
      </c>
      <c r="O113" t="s">
        <v>141</v>
      </c>
      <c r="P113" t="s">
        <v>592</v>
      </c>
      <c r="Q113" t="s">
        <v>656</v>
      </c>
      <c r="R113">
        <v>61</v>
      </c>
      <c r="S113">
        <v>50</v>
      </c>
      <c r="T113">
        <v>134</v>
      </c>
      <c r="U113">
        <v>1</v>
      </c>
      <c r="V113" t="b">
        <v>0</v>
      </c>
      <c r="W113" t="s">
        <v>289</v>
      </c>
      <c r="AO113" t="s">
        <v>337</v>
      </c>
      <c r="AP113" t="s">
        <v>274</v>
      </c>
      <c r="AR113">
        <f t="shared" si="240"/>
        <v>10</v>
      </c>
      <c r="AS113">
        <v>1</v>
      </c>
      <c r="AT113" t="str">
        <f t="shared" si="241"/>
        <v>SSA_SOC_HRY_E_BEGIN_TITO_SAQ_NOM_LFM_0600_HBO1_MUFASA0_POSTREP_HBO1_BP2</v>
      </c>
      <c r="AU113" t="str">
        <f t="shared" si="242"/>
        <v>SSA_SOC_HRY_E_BEGIN_TITO_SAQ_NOM_LFM_0600_HBO1_MUFASA0_POSTREP_HBO1_BP2</v>
      </c>
      <c r="AV113" t="str">
        <f t="shared" si="243"/>
        <v>SSA_SOC_HRY_E_BEGIN_TITO_SAQ_NOM_LFM_0600_HBO1_MUFASA0_POSTREP_HBO1_BP2</v>
      </c>
      <c r="AW113" t="str">
        <f t="shared" si="244"/>
        <v>SSA_SOC_HRY_E_BEGIN_TITO_SAQ_NOM_LFM_0600_HBO1_MUFASA0_POSTREP_HBO1_BP2</v>
      </c>
      <c r="AX113" t="str">
        <f t="shared" si="245"/>
        <v>SSA_SOC_HRY_E_BEGIN_TITO_SAQ_NOM_LFM_0600_HBO1_MUFASA0_POSTREP_HBO1_BP2</v>
      </c>
      <c r="AY113" t="str">
        <f t="shared" si="246"/>
        <v>SSA_SOC_HRY_E_BEGIN_TITO_SAQ_NOM_LFM_0600_HBO1_MUFASA0_POSTREP_HBO1_BP2</v>
      </c>
      <c r="AZ113" t="str">
        <f t="shared" si="247"/>
        <v>SSA_SOC_HRY_E_BEGIN_TITO_SAQ_NOM_LFM_0600_HBO1_MUFASA0_POSTREP_HBO1_BP2</v>
      </c>
      <c r="BA113" t="str">
        <f t="shared" si="248"/>
        <v>SSA_SOC_HRY_E_BEGIN_TITO_SAQ_NOM_LFM_0600_HBO1_MUFASA0_POSTREP_HBO1_BP2</v>
      </c>
      <c r="BB113" t="str">
        <f t="shared" si="249"/>
        <v>SSA_SOC_HRY_E_BEGIN_TITO_SAQ_NOM_LFM_0600_HBO1_MUFASA0_POSTREP_HBO1_BP2</v>
      </c>
      <c r="BC113" t="str">
        <f t="shared" si="250"/>
        <v>SSA_SOC_HRY_E_BEGIN_TITO_SAQ_NOM_LFM_0600_HBO1_MUFASA0_POSTREP_HBO1_BP2</v>
      </c>
    </row>
    <row r="114" spans="1:55" x14ac:dyDescent="0.25">
      <c r="A114" s="3" t="s">
        <v>58</v>
      </c>
      <c r="B114" s="3" t="s">
        <v>11</v>
      </c>
      <c r="C114" s="3" t="str">
        <f>VLOOKUP(B114,templateLookup!A:B,2,0)</f>
        <v>PrimeMbistVminSearchTestMethod</v>
      </c>
      <c r="D114" t="str">
        <f t="shared" si="237"/>
        <v>SSA_SOC_HRY_E_BEGIN_TITO_SAQ_NOM_LFM_0600_HBO1_MUFASA0_POSTREP_HBO1_BP2</v>
      </c>
      <c r="E114" t="s">
        <v>50</v>
      </c>
      <c r="F114" t="s">
        <v>73</v>
      </c>
      <c r="G114" t="s">
        <v>135</v>
      </c>
      <c r="H114" t="s">
        <v>136</v>
      </c>
      <c r="I114" t="s">
        <v>137</v>
      </c>
      <c r="J114" t="s">
        <v>590</v>
      </c>
      <c r="K114" t="s">
        <v>138</v>
      </c>
      <c r="L114" t="s">
        <v>139</v>
      </c>
      <c r="M114" t="str">
        <f t="shared" si="238"/>
        <v>0600</v>
      </c>
      <c r="N114" t="s">
        <v>716</v>
      </c>
      <c r="O114" t="s">
        <v>141</v>
      </c>
      <c r="P114" t="s">
        <v>592</v>
      </c>
      <c r="Q114" t="s">
        <v>661</v>
      </c>
      <c r="R114">
        <v>61</v>
      </c>
      <c r="S114">
        <v>50</v>
      </c>
      <c r="T114">
        <v>135</v>
      </c>
      <c r="U114">
        <v>1</v>
      </c>
      <c r="V114" t="b">
        <v>0</v>
      </c>
      <c r="W114" t="s">
        <v>289</v>
      </c>
      <c r="AO114" t="s">
        <v>337</v>
      </c>
      <c r="AP114" t="s">
        <v>274</v>
      </c>
      <c r="AR114">
        <f t="shared" si="240"/>
        <v>10</v>
      </c>
      <c r="AS114">
        <v>1</v>
      </c>
      <c r="AT114" t="str">
        <f t="shared" si="241"/>
        <v>SSA_SOC_HRY_E_BEGIN_TITO_SAQ_NOM_LFM_0600_HBO1_MUFASA1_POSTREP_HBO1_BP3</v>
      </c>
      <c r="AU114" t="str">
        <f t="shared" si="242"/>
        <v>SSA_SOC_HRY_E_BEGIN_TITO_SAQ_NOM_LFM_0600_HBO1_MUFASA1_POSTREP_HBO1_BP3</v>
      </c>
      <c r="AV114" t="str">
        <f t="shared" si="243"/>
        <v>SSA_SOC_HRY_E_BEGIN_TITO_SAQ_NOM_LFM_0600_HBO1_MUFASA1_POSTREP_HBO1_BP3</v>
      </c>
      <c r="AW114" t="str">
        <f t="shared" si="244"/>
        <v>SSA_SOC_HRY_E_BEGIN_TITO_SAQ_NOM_LFM_0600_HBO1_MUFASA1_POSTREP_HBO1_BP3</v>
      </c>
      <c r="AX114" t="str">
        <f t="shared" si="245"/>
        <v>SSA_SOC_HRY_E_BEGIN_TITO_SAQ_NOM_LFM_0600_HBO1_MUFASA1_POSTREP_HBO1_BP3</v>
      </c>
      <c r="AY114" t="str">
        <f t="shared" si="246"/>
        <v>SSA_SOC_HRY_E_BEGIN_TITO_SAQ_NOM_LFM_0600_HBO1_MUFASA1_POSTREP_HBO1_BP3</v>
      </c>
      <c r="AZ114" t="str">
        <f t="shared" si="247"/>
        <v>SSA_SOC_HRY_E_BEGIN_TITO_SAQ_NOM_LFM_0600_HBO1_MUFASA1_POSTREP_HBO1_BP3</v>
      </c>
      <c r="BA114" t="str">
        <f t="shared" si="248"/>
        <v>SSA_SOC_HRY_E_BEGIN_TITO_SAQ_NOM_LFM_0600_HBO1_MUFASA1_POSTREP_HBO1_BP3</v>
      </c>
      <c r="BB114" t="str">
        <f t="shared" si="249"/>
        <v>SSA_SOC_HRY_E_BEGIN_TITO_SAQ_NOM_LFM_0600_HBO1_MUFASA1_POSTREP_HBO1_BP3</v>
      </c>
      <c r="BC114" t="str">
        <f t="shared" si="250"/>
        <v>SSA_SOC_HRY_E_BEGIN_TITO_SAQ_NOM_LFM_0600_HBO1_MUFASA1_POSTREP_HBO1_BP3</v>
      </c>
    </row>
    <row r="115" spans="1:55" x14ac:dyDescent="0.25">
      <c r="A115" s="3" t="s">
        <v>58</v>
      </c>
      <c r="B115" s="3" t="s">
        <v>11</v>
      </c>
      <c r="C115" s="3" t="str">
        <f>VLOOKUP(B115,templateLookup!A:B,2,0)</f>
        <v>PrimeMbistVminSearchTestMethod</v>
      </c>
      <c r="D115" t="str">
        <f t="shared" si="237"/>
        <v>SSA_SOC_HRY_E_BEGIN_TITO_SAQ_NOM_LFM_0600_HBO1_MUFASA1_POSTREP_HBO1_BP3</v>
      </c>
      <c r="E115" t="s">
        <v>50</v>
      </c>
      <c r="F115" t="s">
        <v>73</v>
      </c>
      <c r="G115" t="s">
        <v>135</v>
      </c>
      <c r="H115" t="s">
        <v>136</v>
      </c>
      <c r="I115" t="s">
        <v>137</v>
      </c>
      <c r="J115" t="s">
        <v>590</v>
      </c>
      <c r="K115" t="s">
        <v>138</v>
      </c>
      <c r="L115" t="s">
        <v>139</v>
      </c>
      <c r="M115" t="str">
        <f t="shared" si="238"/>
        <v>0600</v>
      </c>
      <c r="N115" t="s">
        <v>717</v>
      </c>
      <c r="O115" t="s">
        <v>141</v>
      </c>
      <c r="P115" t="s">
        <v>592</v>
      </c>
      <c r="Q115" t="s">
        <v>666</v>
      </c>
      <c r="R115">
        <v>61</v>
      </c>
      <c r="S115">
        <v>50</v>
      </c>
      <c r="T115">
        <v>136</v>
      </c>
      <c r="U115">
        <v>1</v>
      </c>
      <c r="V115" t="b">
        <v>0</v>
      </c>
      <c r="W115" t="s">
        <v>289</v>
      </c>
      <c r="AO115" t="s">
        <v>337</v>
      </c>
      <c r="AP115" t="s">
        <v>274</v>
      </c>
      <c r="AR115">
        <f t="shared" si="240"/>
        <v>10</v>
      </c>
      <c r="AS115">
        <v>1</v>
      </c>
      <c r="AT115" t="str">
        <f t="shared" si="241"/>
        <v>LSA_SOC_HRY_E_BEGIN_TITO_SAQ_NOM_LFM_0600_HBO0_HBO_POSTREP_HBO0_BP4</v>
      </c>
      <c r="AU115" t="str">
        <f t="shared" si="242"/>
        <v>LSA_SOC_HRY_E_BEGIN_TITO_SAQ_NOM_LFM_0600_HBO0_HBO_POSTREP_HBO0_BP4</v>
      </c>
      <c r="AV115" t="str">
        <f t="shared" si="243"/>
        <v>LSA_SOC_HRY_E_BEGIN_TITO_SAQ_NOM_LFM_0600_HBO0_HBO_POSTREP_HBO0_BP4</v>
      </c>
      <c r="AW115" t="str">
        <f t="shared" si="244"/>
        <v>LSA_SOC_HRY_E_BEGIN_TITO_SAQ_NOM_LFM_0600_HBO0_HBO_POSTREP_HBO0_BP4</v>
      </c>
      <c r="AX115" t="str">
        <f t="shared" si="245"/>
        <v>LSA_SOC_HRY_E_BEGIN_TITO_SAQ_NOM_LFM_0600_HBO0_HBO_POSTREP_HBO0_BP4</v>
      </c>
      <c r="AY115" t="str">
        <f t="shared" si="246"/>
        <v>LSA_SOC_HRY_E_BEGIN_TITO_SAQ_NOM_LFM_0600_HBO0_HBO_POSTREP_HBO0_BP4</v>
      </c>
      <c r="AZ115" t="str">
        <f t="shared" si="247"/>
        <v>LSA_SOC_HRY_E_BEGIN_TITO_SAQ_NOM_LFM_0600_HBO0_HBO_POSTREP_HBO0_BP4</v>
      </c>
      <c r="BA115" t="str">
        <f t="shared" si="248"/>
        <v>LSA_SOC_HRY_E_BEGIN_TITO_SAQ_NOM_LFM_0600_HBO0_HBO_POSTREP_HBO0_BP4</v>
      </c>
      <c r="BB115" t="str">
        <f t="shared" si="249"/>
        <v>LSA_SOC_HRY_E_BEGIN_TITO_SAQ_NOM_LFM_0600_HBO0_HBO_POSTREP_HBO0_BP4</v>
      </c>
      <c r="BC115" t="str">
        <f t="shared" si="250"/>
        <v>LSA_SOC_HRY_E_BEGIN_TITO_SAQ_NOM_LFM_0600_HBO0_HBO_POSTREP_HBO0_BP4</v>
      </c>
    </row>
    <row r="116" spans="1:55" x14ac:dyDescent="0.25">
      <c r="A116" s="3" t="s">
        <v>58</v>
      </c>
      <c r="B116" s="3" t="s">
        <v>11</v>
      </c>
      <c r="C116" s="3" t="str">
        <f>VLOOKUP(B116,templateLookup!A:B,2,0)</f>
        <v>PrimeMbistVminSearchTestMethod</v>
      </c>
      <c r="D116" t="str">
        <f t="shared" si="237"/>
        <v>LSA_SOC_HRY_E_BEGIN_TITO_SAQ_NOM_LFM_0600_HBO0_HBO_POSTREP_HBO0_BP4</v>
      </c>
      <c r="E116" t="s">
        <v>51</v>
      </c>
      <c r="F116" t="s">
        <v>73</v>
      </c>
      <c r="G116" t="s">
        <v>135</v>
      </c>
      <c r="H116" t="s">
        <v>136</v>
      </c>
      <c r="I116" t="s">
        <v>137</v>
      </c>
      <c r="J116" t="s">
        <v>590</v>
      </c>
      <c r="K116" t="s">
        <v>138</v>
      </c>
      <c r="L116" t="s">
        <v>139</v>
      </c>
      <c r="M116" t="str">
        <f t="shared" si="238"/>
        <v>0600</v>
      </c>
      <c r="N116" t="s">
        <v>712</v>
      </c>
      <c r="O116" t="s">
        <v>141</v>
      </c>
      <c r="P116" t="s">
        <v>592</v>
      </c>
      <c r="Q116" t="s">
        <v>670</v>
      </c>
      <c r="R116">
        <v>21</v>
      </c>
      <c r="S116">
        <v>50</v>
      </c>
      <c r="T116">
        <v>137</v>
      </c>
      <c r="U116">
        <v>1</v>
      </c>
      <c r="V116" t="b">
        <v>0</v>
      </c>
      <c r="W116" t="s">
        <v>289</v>
      </c>
      <c r="AO116" t="s">
        <v>337</v>
      </c>
      <c r="AP116" t="s">
        <v>274</v>
      </c>
      <c r="AR116">
        <f t="shared" si="240"/>
        <v>10</v>
      </c>
      <c r="AS116">
        <v>1</v>
      </c>
      <c r="AT116" t="str">
        <f t="shared" si="241"/>
        <v>LSA_SOC_HRY_E_BEGIN_TITO_SAQ_NOM_LFM_0600_HBO1_HBO_POSTREP_HBO1_BP4</v>
      </c>
      <c r="AU116" t="str">
        <f t="shared" si="242"/>
        <v>LSA_SOC_HRY_E_BEGIN_TITO_SAQ_NOM_LFM_0600_HBO1_HBO_POSTREP_HBO1_BP4</v>
      </c>
      <c r="AV116" t="str">
        <f t="shared" si="243"/>
        <v>LSA_SOC_HRY_E_BEGIN_TITO_SAQ_NOM_LFM_0600_HBO1_HBO_POSTREP_HBO1_BP4</v>
      </c>
      <c r="AW116" t="str">
        <f t="shared" si="244"/>
        <v>LSA_SOC_HRY_E_BEGIN_TITO_SAQ_NOM_LFM_0600_HBO1_HBO_POSTREP_HBO1_BP4</v>
      </c>
      <c r="AX116" t="str">
        <f t="shared" si="245"/>
        <v>LSA_SOC_HRY_E_BEGIN_TITO_SAQ_NOM_LFM_0600_HBO1_HBO_POSTREP_HBO1_BP4</v>
      </c>
      <c r="AY116" t="str">
        <f t="shared" si="246"/>
        <v>LSA_SOC_HRY_E_BEGIN_TITO_SAQ_NOM_LFM_0600_HBO1_HBO_POSTREP_HBO1_BP4</v>
      </c>
      <c r="AZ116" t="str">
        <f t="shared" si="247"/>
        <v>LSA_SOC_HRY_E_BEGIN_TITO_SAQ_NOM_LFM_0600_HBO1_HBO_POSTREP_HBO1_BP4</v>
      </c>
      <c r="BA116" t="str">
        <f t="shared" si="248"/>
        <v>LSA_SOC_HRY_E_BEGIN_TITO_SAQ_NOM_LFM_0600_HBO1_HBO_POSTREP_HBO1_BP4</v>
      </c>
      <c r="BB116" t="str">
        <f t="shared" si="249"/>
        <v>LSA_SOC_HRY_E_BEGIN_TITO_SAQ_NOM_LFM_0600_HBO1_HBO_POSTREP_HBO1_BP4</v>
      </c>
      <c r="BC116" t="str">
        <f t="shared" si="250"/>
        <v>LSA_SOC_HRY_E_BEGIN_TITO_SAQ_NOM_LFM_0600_HBO1_HBO_POSTREP_HBO1_BP4</v>
      </c>
    </row>
    <row r="117" spans="1:55" x14ac:dyDescent="0.25">
      <c r="A117" s="3" t="s">
        <v>58</v>
      </c>
      <c r="B117" s="3" t="s">
        <v>11</v>
      </c>
      <c r="C117" s="3" t="str">
        <f>VLOOKUP(B117,templateLookup!A:B,2,0)</f>
        <v>PrimeMbistVminSearchTestMethod</v>
      </c>
      <c r="D117" t="str">
        <f t="shared" si="237"/>
        <v>LSA_SOC_HRY_E_BEGIN_TITO_SAQ_NOM_LFM_0600_HBO1_HBO_POSTREP_HBO1_BP4</v>
      </c>
      <c r="E117" t="s">
        <v>51</v>
      </c>
      <c r="F117" t="s">
        <v>73</v>
      </c>
      <c r="G117" t="s">
        <v>135</v>
      </c>
      <c r="H117" t="s">
        <v>136</v>
      </c>
      <c r="I117" t="s">
        <v>137</v>
      </c>
      <c r="J117" t="s">
        <v>590</v>
      </c>
      <c r="K117" t="s">
        <v>138</v>
      </c>
      <c r="L117" t="s">
        <v>139</v>
      </c>
      <c r="M117" t="str">
        <f t="shared" si="238"/>
        <v>0600</v>
      </c>
      <c r="N117" t="s">
        <v>715</v>
      </c>
      <c r="O117" t="s">
        <v>141</v>
      </c>
      <c r="P117" t="s">
        <v>592</v>
      </c>
      <c r="Q117" t="s">
        <v>672</v>
      </c>
      <c r="R117">
        <v>21</v>
      </c>
      <c r="S117">
        <v>50</v>
      </c>
      <c r="T117">
        <v>138</v>
      </c>
      <c r="U117">
        <v>1</v>
      </c>
      <c r="V117" t="b">
        <v>0</v>
      </c>
      <c r="W117" t="s">
        <v>289</v>
      </c>
      <c r="AO117" t="s">
        <v>337</v>
      </c>
      <c r="AP117" t="s">
        <v>274</v>
      </c>
      <c r="AR117">
        <f t="shared" si="240"/>
        <v>10</v>
      </c>
      <c r="AS117">
        <v>1</v>
      </c>
      <c r="AT117" t="str">
        <f t="shared" si="241"/>
        <v>LSA_SOC_HRY_E_BEGIN_TITO_SAQ_NOM_LFM_0600_IAX_POSTREP_IAX_BP3</v>
      </c>
      <c r="AU117" t="str">
        <f t="shared" si="242"/>
        <v>LSA_SOC_HRY_E_BEGIN_TITO_SAQ_NOM_LFM_0600_IAX_POSTREP_IAX_BP3</v>
      </c>
      <c r="AV117" t="str">
        <f t="shared" si="243"/>
        <v>LSA_SOC_HRY_E_BEGIN_TITO_SAQ_NOM_LFM_0600_IAX_POSTREP_IAX_BP3</v>
      </c>
      <c r="AW117" t="str">
        <f t="shared" si="244"/>
        <v>LSA_SOC_HRY_E_BEGIN_TITO_SAQ_NOM_LFM_0600_IAX_POSTREP_IAX_BP3</v>
      </c>
      <c r="AX117" t="str">
        <f t="shared" si="245"/>
        <v>LSA_SOC_HRY_E_BEGIN_TITO_SAQ_NOM_LFM_0600_IAX_POSTREP_IAX_BP3</v>
      </c>
      <c r="AY117" t="str">
        <f t="shared" si="246"/>
        <v>LSA_SOC_HRY_E_BEGIN_TITO_SAQ_NOM_LFM_0600_IAX_POSTREP_IAX_BP3</v>
      </c>
      <c r="AZ117" t="str">
        <f t="shared" si="247"/>
        <v>LSA_SOC_HRY_E_BEGIN_TITO_SAQ_NOM_LFM_0600_IAX_POSTREP_IAX_BP3</v>
      </c>
      <c r="BA117" t="str">
        <f t="shared" si="248"/>
        <v>LSA_SOC_HRY_E_BEGIN_TITO_SAQ_NOM_LFM_0600_IAX_POSTREP_IAX_BP3</v>
      </c>
      <c r="BB117" t="str">
        <f t="shared" si="249"/>
        <v>LSA_SOC_HRY_E_BEGIN_TITO_SAQ_NOM_LFM_0600_IAX_POSTREP_IAX_BP3</v>
      </c>
      <c r="BC117" t="str">
        <f t="shared" si="250"/>
        <v>LSA_SOC_HRY_E_BEGIN_TITO_SAQ_NOM_LFM_0600_IAX_POSTREP_IAX_BP3</v>
      </c>
    </row>
    <row r="118" spans="1:55" x14ac:dyDescent="0.25">
      <c r="A118" s="3" t="s">
        <v>58</v>
      </c>
      <c r="B118" s="3" t="s">
        <v>11</v>
      </c>
      <c r="C118" s="3" t="str">
        <f>VLOOKUP(B118,templateLookup!A:B,2,0)</f>
        <v>PrimeMbistVminSearchTestMethod</v>
      </c>
      <c r="D118" t="str">
        <f t="shared" si="237"/>
        <v>LSA_SOC_HRY_E_BEGIN_TITO_SAQ_NOM_LFM_0600_IAX_POSTREP_IAX_BP3</v>
      </c>
      <c r="E118" t="s">
        <v>51</v>
      </c>
      <c r="F118" t="s">
        <v>73</v>
      </c>
      <c r="G118" t="s">
        <v>135</v>
      </c>
      <c r="H118" t="s">
        <v>136</v>
      </c>
      <c r="I118" t="s">
        <v>137</v>
      </c>
      <c r="J118" t="s">
        <v>590</v>
      </c>
      <c r="K118" t="s">
        <v>138</v>
      </c>
      <c r="L118" t="s">
        <v>139</v>
      </c>
      <c r="M118" t="str">
        <f t="shared" si="238"/>
        <v>0600</v>
      </c>
      <c r="N118" t="s">
        <v>718</v>
      </c>
      <c r="O118" t="s">
        <v>141</v>
      </c>
      <c r="P118" t="s">
        <v>592</v>
      </c>
      <c r="Q118" t="s">
        <v>676</v>
      </c>
      <c r="R118">
        <v>21</v>
      </c>
      <c r="S118">
        <v>50</v>
      </c>
      <c r="T118">
        <v>139</v>
      </c>
      <c r="U118">
        <v>1</v>
      </c>
      <c r="V118" t="b">
        <v>0</v>
      </c>
      <c r="W118" t="s">
        <v>289</v>
      </c>
      <c r="AO118" t="s">
        <v>337</v>
      </c>
      <c r="AP118" t="s">
        <v>274</v>
      </c>
      <c r="AR118">
        <f t="shared" si="240"/>
        <v>10</v>
      </c>
      <c r="AS118">
        <v>1</v>
      </c>
      <c r="AT118" t="str">
        <f t="shared" si="241"/>
        <v>SSA_SOC_HRY_E_BEGIN_TITO_SAQ_NOM_LFM_0600_DFX_EP_0_POSTREP_WES1_BP0</v>
      </c>
      <c r="AU118" t="str">
        <f t="shared" si="242"/>
        <v>SSA_SOC_HRY_E_BEGIN_TITO_SAQ_NOM_LFM_0600_DFX_EP_0_POSTREP_WES1_BP0</v>
      </c>
      <c r="AV118" t="str">
        <f t="shared" si="243"/>
        <v>SSA_SOC_HRY_E_BEGIN_TITO_SAQ_NOM_LFM_0600_DFX_EP_0_POSTREP_WES1_BP0</v>
      </c>
      <c r="AW118" t="str">
        <f t="shared" si="244"/>
        <v>SSA_SOC_HRY_E_BEGIN_TITO_SAQ_NOM_LFM_0600_DFX_EP_0_POSTREP_WES1_BP0</v>
      </c>
      <c r="AX118" t="str">
        <f t="shared" si="245"/>
        <v>SSA_SOC_HRY_E_BEGIN_TITO_SAQ_NOM_LFM_0600_DFX_EP_0_POSTREP_WES1_BP0</v>
      </c>
      <c r="AY118" t="str">
        <f t="shared" si="246"/>
        <v>SSA_SOC_HRY_E_BEGIN_TITO_SAQ_NOM_LFM_0600_DFX_EP_0_POSTREP_WES1_BP0</v>
      </c>
      <c r="AZ118" t="str">
        <f t="shared" si="247"/>
        <v>SSA_SOC_HRY_E_BEGIN_TITO_SAQ_NOM_LFM_0600_DFX_EP_0_POSTREP_WES1_BP0</v>
      </c>
      <c r="BA118" t="str">
        <f t="shared" si="248"/>
        <v>SSA_SOC_HRY_E_BEGIN_TITO_SAQ_NOM_LFM_0600_DFX_EP_0_POSTREP_WES1_BP0</v>
      </c>
      <c r="BB118" t="str">
        <f t="shared" si="249"/>
        <v>SSA_SOC_HRY_E_BEGIN_TITO_SAQ_NOM_LFM_0600_DFX_EP_0_POSTREP_WES1_BP0</v>
      </c>
      <c r="BC118" t="str">
        <f t="shared" si="250"/>
        <v>SSA_SOC_HRY_E_BEGIN_TITO_SAQ_NOM_LFM_0600_DFX_EP_0_POSTREP_WES1_BP0</v>
      </c>
    </row>
    <row r="119" spans="1:55" x14ac:dyDescent="0.25">
      <c r="A119" s="3" t="s">
        <v>58</v>
      </c>
      <c r="B119" s="3" t="s">
        <v>11</v>
      </c>
      <c r="C119" s="3" t="str">
        <f>VLOOKUP(B119,templateLookup!A:B,2,0)</f>
        <v>PrimeMbistVminSearchTestMethod</v>
      </c>
      <c r="D119" t="str">
        <f t="shared" si="237"/>
        <v>SSA_SOC_HRY_E_BEGIN_TITO_SAQ_NOM_LFM_0600_DFX_EP_0_POSTREP_WES1_BP0</v>
      </c>
      <c r="E119" t="s">
        <v>50</v>
      </c>
      <c r="F119" t="s">
        <v>73</v>
      </c>
      <c r="G119" t="s">
        <v>135</v>
      </c>
      <c r="H119" t="s">
        <v>136</v>
      </c>
      <c r="I119" t="s">
        <v>137</v>
      </c>
      <c r="J119" t="s">
        <v>590</v>
      </c>
      <c r="K119" t="s">
        <v>138</v>
      </c>
      <c r="L119" t="s">
        <v>139</v>
      </c>
      <c r="M119" t="str">
        <f t="shared" si="238"/>
        <v>0600</v>
      </c>
      <c r="N119" t="s">
        <v>719</v>
      </c>
      <c r="O119" t="s">
        <v>141</v>
      </c>
      <c r="P119" t="s">
        <v>592</v>
      </c>
      <c r="Q119" t="s">
        <v>682</v>
      </c>
      <c r="R119">
        <v>61</v>
      </c>
      <c r="S119">
        <v>50</v>
      </c>
      <c r="T119">
        <v>140</v>
      </c>
      <c r="U119">
        <v>1</v>
      </c>
      <c r="V119" t="b">
        <v>0</v>
      </c>
      <c r="W119" t="s">
        <v>289</v>
      </c>
      <c r="AO119" t="s">
        <v>337</v>
      </c>
      <c r="AP119" t="s">
        <v>274</v>
      </c>
      <c r="AR119">
        <f t="shared" si="240"/>
        <v>10</v>
      </c>
      <c r="AS119">
        <v>1</v>
      </c>
      <c r="AT119" t="str">
        <f t="shared" si="241"/>
        <v>SSA_SOC_HRY_E_BEGIN_TITO_SAQ_NOM_LFM_0600_DFX_EP_1_POSTREP_WES1_BP1</v>
      </c>
      <c r="AU119" t="str">
        <f t="shared" si="242"/>
        <v>SSA_SOC_HRY_E_BEGIN_TITO_SAQ_NOM_LFM_0600_DFX_EP_1_POSTREP_WES1_BP1</v>
      </c>
      <c r="AV119" t="str">
        <f t="shared" si="243"/>
        <v>SSA_SOC_HRY_E_BEGIN_TITO_SAQ_NOM_LFM_0600_DFX_EP_1_POSTREP_WES1_BP1</v>
      </c>
      <c r="AW119" t="str">
        <f t="shared" si="244"/>
        <v>SSA_SOC_HRY_E_BEGIN_TITO_SAQ_NOM_LFM_0600_DFX_EP_1_POSTREP_WES1_BP1</v>
      </c>
      <c r="AX119" t="str">
        <f t="shared" si="245"/>
        <v>SSA_SOC_HRY_E_BEGIN_TITO_SAQ_NOM_LFM_0600_DFX_EP_1_POSTREP_WES1_BP1</v>
      </c>
      <c r="AY119" t="str">
        <f t="shared" si="246"/>
        <v>SSA_SOC_HRY_E_BEGIN_TITO_SAQ_NOM_LFM_0600_DFX_EP_1_POSTREP_WES1_BP1</v>
      </c>
      <c r="AZ119" t="str">
        <f t="shared" si="247"/>
        <v>SSA_SOC_HRY_E_BEGIN_TITO_SAQ_NOM_LFM_0600_DFX_EP_1_POSTREP_WES1_BP1</v>
      </c>
      <c r="BA119" t="str">
        <f t="shared" si="248"/>
        <v>SSA_SOC_HRY_E_BEGIN_TITO_SAQ_NOM_LFM_0600_DFX_EP_1_POSTREP_WES1_BP1</v>
      </c>
      <c r="BB119" t="str">
        <f t="shared" si="249"/>
        <v>SSA_SOC_HRY_E_BEGIN_TITO_SAQ_NOM_LFM_0600_DFX_EP_1_POSTREP_WES1_BP1</v>
      </c>
      <c r="BC119" t="str">
        <f t="shared" si="250"/>
        <v>SSA_SOC_HRY_E_BEGIN_TITO_SAQ_NOM_LFM_0600_DFX_EP_1_POSTREP_WES1_BP1</v>
      </c>
    </row>
    <row r="120" spans="1:55" x14ac:dyDescent="0.25">
      <c r="A120" s="3" t="s">
        <v>58</v>
      </c>
      <c r="B120" s="3" t="s">
        <v>11</v>
      </c>
      <c r="C120" s="3" t="str">
        <f>VLOOKUP(B120,templateLookup!A:B,2,0)</f>
        <v>PrimeMbistVminSearchTestMethod</v>
      </c>
      <c r="D120" t="str">
        <f t="shared" si="237"/>
        <v>SSA_SOC_HRY_E_BEGIN_TITO_SAQ_NOM_LFM_0600_DFX_EP_1_POSTREP_WES1_BP1</v>
      </c>
      <c r="E120" t="s">
        <v>50</v>
      </c>
      <c r="F120" t="s">
        <v>73</v>
      </c>
      <c r="G120" t="s">
        <v>135</v>
      </c>
      <c r="H120" t="s">
        <v>136</v>
      </c>
      <c r="I120" t="s">
        <v>137</v>
      </c>
      <c r="J120" t="s">
        <v>590</v>
      </c>
      <c r="K120" t="s">
        <v>138</v>
      </c>
      <c r="L120" t="s">
        <v>139</v>
      </c>
      <c r="M120" t="str">
        <f t="shared" si="238"/>
        <v>0600</v>
      </c>
      <c r="N120" t="s">
        <v>720</v>
      </c>
      <c r="O120" t="s">
        <v>141</v>
      </c>
      <c r="P120" t="s">
        <v>592</v>
      </c>
      <c r="Q120" t="s">
        <v>687</v>
      </c>
      <c r="R120">
        <v>61</v>
      </c>
      <c r="S120">
        <v>50</v>
      </c>
      <c r="T120">
        <v>141</v>
      </c>
      <c r="U120">
        <v>1</v>
      </c>
      <c r="V120" t="b">
        <v>0</v>
      </c>
      <c r="W120" t="s">
        <v>289</v>
      </c>
      <c r="AO120" t="s">
        <v>337</v>
      </c>
      <c r="AP120" t="s">
        <v>274</v>
      </c>
      <c r="AR120">
        <f t="shared" si="240"/>
        <v>10</v>
      </c>
      <c r="AS120">
        <v>1</v>
      </c>
      <c r="AT120" t="str">
        <f t="shared" si="241"/>
        <v>SSA_SOC_HRY_E_BEGIN_TITO_SAQ_NOM_LFM_0600_DFX_EP_2_POSTREP_WES1_BP2</v>
      </c>
      <c r="AU120" t="str">
        <f t="shared" si="242"/>
        <v>SSA_SOC_HRY_E_BEGIN_TITO_SAQ_NOM_LFM_0600_DFX_EP_2_POSTREP_WES1_BP2</v>
      </c>
      <c r="AV120" t="str">
        <f t="shared" si="243"/>
        <v>SSA_SOC_HRY_E_BEGIN_TITO_SAQ_NOM_LFM_0600_DFX_EP_2_POSTREP_WES1_BP2</v>
      </c>
      <c r="AW120" t="str">
        <f t="shared" si="244"/>
        <v>SSA_SOC_HRY_E_BEGIN_TITO_SAQ_NOM_LFM_0600_DFX_EP_2_POSTREP_WES1_BP2</v>
      </c>
      <c r="AX120" t="str">
        <f t="shared" si="245"/>
        <v>SSA_SOC_HRY_E_BEGIN_TITO_SAQ_NOM_LFM_0600_DFX_EP_2_POSTREP_WES1_BP2</v>
      </c>
      <c r="AY120" t="str">
        <f t="shared" si="246"/>
        <v>SSA_SOC_HRY_E_BEGIN_TITO_SAQ_NOM_LFM_0600_DFX_EP_2_POSTREP_WES1_BP2</v>
      </c>
      <c r="AZ120" t="str">
        <f t="shared" si="247"/>
        <v>SSA_SOC_HRY_E_BEGIN_TITO_SAQ_NOM_LFM_0600_DFX_EP_2_POSTREP_WES1_BP2</v>
      </c>
      <c r="BA120" t="str">
        <f t="shared" si="248"/>
        <v>SSA_SOC_HRY_E_BEGIN_TITO_SAQ_NOM_LFM_0600_DFX_EP_2_POSTREP_WES1_BP2</v>
      </c>
      <c r="BB120" t="str">
        <f t="shared" si="249"/>
        <v>SSA_SOC_HRY_E_BEGIN_TITO_SAQ_NOM_LFM_0600_DFX_EP_2_POSTREP_WES1_BP2</v>
      </c>
      <c r="BC120" t="str">
        <f t="shared" si="250"/>
        <v>SSA_SOC_HRY_E_BEGIN_TITO_SAQ_NOM_LFM_0600_DFX_EP_2_POSTREP_WES1_BP2</v>
      </c>
    </row>
    <row r="121" spans="1:55" x14ac:dyDescent="0.25">
      <c r="A121" s="3" t="s">
        <v>58</v>
      </c>
      <c r="B121" s="3" t="s">
        <v>11</v>
      </c>
      <c r="C121" s="3" t="str">
        <f>VLOOKUP(B121,templateLookup!A:B,2,0)</f>
        <v>PrimeMbistVminSearchTestMethod</v>
      </c>
      <c r="D121" t="str">
        <f t="shared" si="237"/>
        <v>SSA_SOC_HRY_E_BEGIN_TITO_SAQ_NOM_LFM_0600_DFX_EP_2_POSTREP_WES1_BP2</v>
      </c>
      <c r="E121" t="s">
        <v>50</v>
      </c>
      <c r="F121" t="s">
        <v>73</v>
      </c>
      <c r="G121" t="s">
        <v>135</v>
      </c>
      <c r="H121" t="s">
        <v>136</v>
      </c>
      <c r="I121" t="s">
        <v>137</v>
      </c>
      <c r="J121" t="s">
        <v>590</v>
      </c>
      <c r="K121" t="s">
        <v>138</v>
      </c>
      <c r="L121" t="s">
        <v>139</v>
      </c>
      <c r="M121" t="str">
        <f t="shared" si="238"/>
        <v>0600</v>
      </c>
      <c r="N121" t="s">
        <v>721</v>
      </c>
      <c r="O121" t="s">
        <v>141</v>
      </c>
      <c r="P121" t="s">
        <v>592</v>
      </c>
      <c r="Q121" t="s">
        <v>692</v>
      </c>
      <c r="R121">
        <v>61</v>
      </c>
      <c r="S121">
        <v>50</v>
      </c>
      <c r="T121">
        <v>142</v>
      </c>
      <c r="U121">
        <v>1</v>
      </c>
      <c r="V121" t="b">
        <v>0</v>
      </c>
      <c r="W121" t="s">
        <v>289</v>
      </c>
      <c r="AO121" t="s">
        <v>337</v>
      </c>
      <c r="AP121" t="s">
        <v>274</v>
      </c>
      <c r="AR121">
        <f t="shared" si="240"/>
        <v>10</v>
      </c>
      <c r="AS121">
        <v>1</v>
      </c>
      <c r="AT121" t="str">
        <f t="shared" si="241"/>
        <v>LSA_SOC_HRY_E_BEGIN_TITO_SAQ_NOM_LFM_0600_DFX_EP_1_POSTREP_WES1_BP1</v>
      </c>
      <c r="AU121" t="str">
        <f t="shared" si="242"/>
        <v>LSA_SOC_HRY_E_BEGIN_TITO_SAQ_NOM_LFM_0600_DFX_EP_1_POSTREP_WES1_BP1</v>
      </c>
      <c r="AV121" t="str">
        <f t="shared" si="243"/>
        <v>LSA_SOC_HRY_E_BEGIN_TITO_SAQ_NOM_LFM_0600_DFX_EP_1_POSTREP_WES1_BP1</v>
      </c>
      <c r="AW121" t="str">
        <f t="shared" si="244"/>
        <v>LSA_SOC_HRY_E_BEGIN_TITO_SAQ_NOM_LFM_0600_DFX_EP_1_POSTREP_WES1_BP1</v>
      </c>
      <c r="AX121" t="str">
        <f t="shared" si="245"/>
        <v>LSA_SOC_HRY_E_BEGIN_TITO_SAQ_NOM_LFM_0600_DFX_EP_1_POSTREP_WES1_BP1</v>
      </c>
      <c r="AY121" t="str">
        <f t="shared" si="246"/>
        <v>LSA_SOC_HRY_E_BEGIN_TITO_SAQ_NOM_LFM_0600_DFX_EP_1_POSTREP_WES1_BP1</v>
      </c>
      <c r="AZ121" t="str">
        <f t="shared" si="247"/>
        <v>LSA_SOC_HRY_E_BEGIN_TITO_SAQ_NOM_LFM_0600_DFX_EP_1_POSTREP_WES1_BP1</v>
      </c>
      <c r="BA121" t="str">
        <f t="shared" si="248"/>
        <v>LSA_SOC_HRY_E_BEGIN_TITO_SAQ_NOM_LFM_0600_DFX_EP_1_POSTREP_WES1_BP1</v>
      </c>
      <c r="BB121" t="str">
        <f t="shared" si="249"/>
        <v>LSA_SOC_HRY_E_BEGIN_TITO_SAQ_NOM_LFM_0600_DFX_EP_1_POSTREP_WES1_BP1</v>
      </c>
      <c r="BC121" t="str">
        <f t="shared" si="250"/>
        <v>LSA_SOC_HRY_E_BEGIN_TITO_SAQ_NOM_LFM_0600_DFX_EP_1_POSTREP_WES1_BP1</v>
      </c>
    </row>
    <row r="122" spans="1:55" x14ac:dyDescent="0.25">
      <c r="A122" s="3" t="s">
        <v>58</v>
      </c>
      <c r="B122" s="3" t="s">
        <v>11</v>
      </c>
      <c r="C122" s="3" t="str">
        <f>VLOOKUP(B122,templateLookup!A:B,2,0)</f>
        <v>PrimeMbistVminSearchTestMethod</v>
      </c>
      <c r="D122" t="str">
        <f t="shared" si="237"/>
        <v>LSA_SOC_HRY_E_BEGIN_TITO_SAQ_NOM_LFM_0600_DFX_EP_1_POSTREP_WES1_BP1</v>
      </c>
      <c r="E122" t="s">
        <v>51</v>
      </c>
      <c r="F122" t="s">
        <v>73</v>
      </c>
      <c r="G122" t="s">
        <v>135</v>
      </c>
      <c r="H122" t="s">
        <v>136</v>
      </c>
      <c r="I122" t="s">
        <v>137</v>
      </c>
      <c r="J122" t="s">
        <v>590</v>
      </c>
      <c r="K122" t="s">
        <v>138</v>
      </c>
      <c r="L122" t="s">
        <v>139</v>
      </c>
      <c r="M122" t="str">
        <f t="shared" si="238"/>
        <v>0600</v>
      </c>
      <c r="N122" t="s">
        <v>720</v>
      </c>
      <c r="O122" t="s">
        <v>141</v>
      </c>
      <c r="P122" t="s">
        <v>592</v>
      </c>
      <c r="Q122" t="s">
        <v>696</v>
      </c>
      <c r="R122">
        <v>21</v>
      </c>
      <c r="S122">
        <v>50</v>
      </c>
      <c r="T122">
        <v>143</v>
      </c>
      <c r="U122">
        <v>1</v>
      </c>
      <c r="V122" t="b">
        <v>0</v>
      </c>
      <c r="W122" t="s">
        <v>289</v>
      </c>
      <c r="AO122" t="s">
        <v>337</v>
      </c>
      <c r="AP122" t="s">
        <v>274</v>
      </c>
      <c r="AR122">
        <f t="shared" si="240"/>
        <v>10</v>
      </c>
      <c r="AS122">
        <v>1</v>
      </c>
      <c r="AT122" t="str">
        <f t="shared" si="241"/>
        <v>LSA_SOC_HRY_E_BEGIN_TITO_SAQ_NOM_LFM_0600_DFX_EP_2_POSTREP_WES1_BP2</v>
      </c>
      <c r="AU122" t="str">
        <f t="shared" si="242"/>
        <v>LSA_SOC_HRY_E_BEGIN_TITO_SAQ_NOM_LFM_0600_DFX_EP_2_POSTREP_WES1_BP2</v>
      </c>
      <c r="AV122" t="str">
        <f t="shared" si="243"/>
        <v>LSA_SOC_HRY_E_BEGIN_TITO_SAQ_NOM_LFM_0600_DFX_EP_2_POSTREP_WES1_BP2</v>
      </c>
      <c r="AW122" t="str">
        <f t="shared" si="244"/>
        <v>LSA_SOC_HRY_E_BEGIN_TITO_SAQ_NOM_LFM_0600_DFX_EP_2_POSTREP_WES1_BP2</v>
      </c>
      <c r="AX122" t="str">
        <f t="shared" si="245"/>
        <v>LSA_SOC_HRY_E_BEGIN_TITO_SAQ_NOM_LFM_0600_DFX_EP_2_POSTREP_WES1_BP2</v>
      </c>
      <c r="AY122" t="str">
        <f t="shared" si="246"/>
        <v>LSA_SOC_HRY_E_BEGIN_TITO_SAQ_NOM_LFM_0600_DFX_EP_2_POSTREP_WES1_BP2</v>
      </c>
      <c r="AZ122" t="str">
        <f t="shared" si="247"/>
        <v>LSA_SOC_HRY_E_BEGIN_TITO_SAQ_NOM_LFM_0600_DFX_EP_2_POSTREP_WES1_BP2</v>
      </c>
      <c r="BA122" t="str">
        <f t="shared" si="248"/>
        <v>LSA_SOC_HRY_E_BEGIN_TITO_SAQ_NOM_LFM_0600_DFX_EP_2_POSTREP_WES1_BP2</v>
      </c>
      <c r="BB122" t="str">
        <f t="shared" si="249"/>
        <v>LSA_SOC_HRY_E_BEGIN_TITO_SAQ_NOM_LFM_0600_DFX_EP_2_POSTREP_WES1_BP2</v>
      </c>
      <c r="BC122" t="str">
        <f t="shared" si="250"/>
        <v>LSA_SOC_HRY_E_BEGIN_TITO_SAQ_NOM_LFM_0600_DFX_EP_2_POSTREP_WES1_BP2</v>
      </c>
    </row>
    <row r="123" spans="1:55" x14ac:dyDescent="0.25">
      <c r="A123" s="3" t="s">
        <v>58</v>
      </c>
      <c r="B123" s="3" t="s">
        <v>11</v>
      </c>
      <c r="C123" s="3" t="str">
        <f>VLOOKUP(B123,templateLookup!A:B,2,0)</f>
        <v>PrimeMbistVminSearchTestMethod</v>
      </c>
      <c r="D123" t="str">
        <f t="shared" si="237"/>
        <v>LSA_SOC_HRY_E_BEGIN_TITO_SAQ_NOM_LFM_0600_DFX_EP_2_POSTREP_WES1_BP2</v>
      </c>
      <c r="E123" t="s">
        <v>51</v>
      </c>
      <c r="F123" t="s">
        <v>73</v>
      </c>
      <c r="G123" t="s">
        <v>135</v>
      </c>
      <c r="H123" t="s">
        <v>136</v>
      </c>
      <c r="I123" t="s">
        <v>137</v>
      </c>
      <c r="J123" t="s">
        <v>590</v>
      </c>
      <c r="K123" t="s">
        <v>138</v>
      </c>
      <c r="L123" t="s">
        <v>139</v>
      </c>
      <c r="M123" t="str">
        <f t="shared" si="238"/>
        <v>0600</v>
      </c>
      <c r="N123" t="s">
        <v>721</v>
      </c>
      <c r="O123" t="s">
        <v>141</v>
      </c>
      <c r="P123" t="s">
        <v>592</v>
      </c>
      <c r="Q123" t="s">
        <v>698</v>
      </c>
      <c r="R123">
        <v>21</v>
      </c>
      <c r="S123">
        <v>50</v>
      </c>
      <c r="T123">
        <v>144</v>
      </c>
      <c r="U123">
        <v>1</v>
      </c>
      <c r="V123" t="b">
        <v>0</v>
      </c>
      <c r="W123" t="s">
        <v>289</v>
      </c>
      <c r="AF123" t="s">
        <v>324</v>
      </c>
      <c r="AO123" t="s">
        <v>337</v>
      </c>
      <c r="AP123" t="s">
        <v>274</v>
      </c>
      <c r="AR123">
        <f t="shared" si="240"/>
        <v>10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</row>
    <row r="124" spans="1:55" x14ac:dyDescent="0.25">
      <c r="A124" s="39" t="s">
        <v>58</v>
      </c>
      <c r="B124" s="39" t="s">
        <v>6</v>
      </c>
      <c r="C124" s="39" t="str">
        <f>VLOOKUP(B124,templateLookup!A:B,2,0)</f>
        <v>COMPOSITE</v>
      </c>
      <c r="D124" s="22"/>
    </row>
    <row r="125" spans="1:55" x14ac:dyDescent="0.25">
      <c r="A125" s="15" t="s">
        <v>58</v>
      </c>
      <c r="B125" s="15" t="s">
        <v>6</v>
      </c>
      <c r="C125" s="15" t="str">
        <f>VLOOKUP(B125,templateLookup!A:B,2,0)</f>
        <v>COMPOSITE</v>
      </c>
      <c r="D125" s="15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</row>
    <row r="126" spans="1:55" x14ac:dyDescent="0.25">
      <c r="A126" s="15" t="s">
        <v>241</v>
      </c>
      <c r="B126" s="15" t="s">
        <v>5</v>
      </c>
      <c r="C126" s="15" t="str">
        <f>VLOOKUP(B126,templateLookup!A:B,2,0)</f>
        <v>COMPOSITE</v>
      </c>
      <c r="D126" s="15" t="s">
        <v>241</v>
      </c>
      <c r="E126" s="7"/>
      <c r="F126" t="s">
        <v>73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</row>
    <row r="127" spans="1:55" x14ac:dyDescent="0.25">
      <c r="A127" s="4" t="s">
        <v>241</v>
      </c>
      <c r="B127" s="4" t="s">
        <v>991</v>
      </c>
      <c r="C127" s="4" t="str">
        <f>VLOOKUP(B127,templateLookup!A:B,2,0)</f>
        <v>PrimeVminSearchTestMethod</v>
      </c>
      <c r="D127" s="4" t="str">
        <f t="shared" ref="D127:D128" si="251">E127&amp;"_"&amp;F127&amp;"_"&amp;G127&amp;"_"&amp;H127&amp;"_"&amp;A127&amp;"_"&amp;I127&amp;"_"&amp;J127&amp;"_"&amp;K127&amp;"_"&amp;L127&amp;"_"&amp;M127&amp;"_"&amp;N127</f>
        <v>ALL_SOC_VMIN_K_PREHVQK_TITO_SAX_MIN_LFM_0400_0600_ALL</v>
      </c>
      <c r="E127" t="s">
        <v>53</v>
      </c>
      <c r="F127" t="s">
        <v>73</v>
      </c>
      <c r="G127" t="s">
        <v>183</v>
      </c>
      <c r="H127" t="s">
        <v>242</v>
      </c>
      <c r="I127" t="s">
        <v>137</v>
      </c>
      <c r="J127" t="s">
        <v>987</v>
      </c>
      <c r="K127" t="s">
        <v>184</v>
      </c>
      <c r="L127" t="s">
        <v>139</v>
      </c>
      <c r="M127" t="s">
        <v>1057</v>
      </c>
      <c r="N127" t="s">
        <v>53</v>
      </c>
      <c r="O127" t="s">
        <v>141</v>
      </c>
      <c r="P127" t="s">
        <v>592</v>
      </c>
      <c r="Q127" s="30" t="s">
        <v>988</v>
      </c>
      <c r="R127">
        <v>61</v>
      </c>
      <c r="S127">
        <v>41</v>
      </c>
      <c r="T127">
        <v>200</v>
      </c>
      <c r="U127">
        <v>-1</v>
      </c>
      <c r="V127" t="b">
        <v>1</v>
      </c>
      <c r="W127" t="s">
        <v>289</v>
      </c>
      <c r="X127">
        <v>2500</v>
      </c>
      <c r="Z127" t="s">
        <v>187</v>
      </c>
      <c r="AC127" t="s">
        <v>194</v>
      </c>
      <c r="AR127">
        <f t="shared" ref="AR127" si="252">COUNTA(AT127:BC127)</f>
        <v>2</v>
      </c>
      <c r="AS127">
        <v>1</v>
      </c>
      <c r="AT127" t="str">
        <f>D128</f>
        <v>LSA_SOC_VMIN_K_PREHVQK_TITO_SAQ_MIN_LFM_0600_FUSE</v>
      </c>
      <c r="AU127" t="str">
        <f>D128</f>
        <v>LSA_SOC_VMIN_K_PREHVQK_TITO_SAQ_MIN_LFM_0600_FUSE</v>
      </c>
    </row>
    <row r="128" spans="1:55" x14ac:dyDescent="0.25">
      <c r="A128" s="4" t="s">
        <v>241</v>
      </c>
      <c r="B128" s="4" t="s">
        <v>991</v>
      </c>
      <c r="C128" s="4" t="str">
        <f>VLOOKUP(B128,templateLookup!A:B,2,0)</f>
        <v>PrimeVminSearchTestMethod</v>
      </c>
      <c r="D128" s="4" t="str">
        <f t="shared" si="251"/>
        <v>LSA_SOC_VMIN_K_PREHVQK_TITO_SAQ_MIN_LFM_0600_FUSE</v>
      </c>
      <c r="E128" t="s">
        <v>51</v>
      </c>
      <c r="F128" t="s">
        <v>73</v>
      </c>
      <c r="G128" t="s">
        <v>183</v>
      </c>
      <c r="H128" t="s">
        <v>242</v>
      </c>
      <c r="I128" t="s">
        <v>137</v>
      </c>
      <c r="J128" t="s">
        <v>590</v>
      </c>
      <c r="K128" t="s">
        <v>184</v>
      </c>
      <c r="L128" t="s">
        <v>139</v>
      </c>
      <c r="M128" t="str">
        <f t="shared" ref="M128" si="253">TEXT(600,"0000")</f>
        <v>0600</v>
      </c>
      <c r="N128" t="s">
        <v>726</v>
      </c>
      <c r="O128" t="s">
        <v>141</v>
      </c>
      <c r="P128" t="s">
        <v>592</v>
      </c>
      <c r="Q128" s="30" t="s">
        <v>989</v>
      </c>
      <c r="R128">
        <v>21</v>
      </c>
      <c r="S128">
        <v>41</v>
      </c>
      <c r="T128">
        <v>201</v>
      </c>
      <c r="U128">
        <v>-1</v>
      </c>
      <c r="V128" t="b">
        <v>0</v>
      </c>
      <c r="W128" t="s">
        <v>1085</v>
      </c>
      <c r="X128">
        <v>2525</v>
      </c>
      <c r="Z128" t="s">
        <v>187</v>
      </c>
      <c r="AC128" t="s">
        <v>194</v>
      </c>
      <c r="AR128">
        <f>COUNTA(AT128:BC128)</f>
        <v>2</v>
      </c>
      <c r="AS128">
        <v>1</v>
      </c>
      <c r="AT128">
        <v>1</v>
      </c>
      <c r="AU128">
        <v>1</v>
      </c>
    </row>
    <row r="129" spans="1:55" x14ac:dyDescent="0.25">
      <c r="A129" s="40" t="s">
        <v>241</v>
      </c>
      <c r="B129" s="40" t="s">
        <v>5</v>
      </c>
      <c r="C129" s="40" t="str">
        <f>VLOOKUP(B129,templateLookup!A:B,2,0)</f>
        <v>COMPOSITE</v>
      </c>
      <c r="D129" s="40" t="s">
        <v>992</v>
      </c>
      <c r="AR129">
        <f t="shared" ref="AR129" si="254">COUNTA(AT129:BC129)</f>
        <v>2</v>
      </c>
      <c r="AS129">
        <v>1</v>
      </c>
      <c r="AT129">
        <v>1</v>
      </c>
      <c r="AU129">
        <v>1</v>
      </c>
    </row>
    <row r="130" spans="1:55" x14ac:dyDescent="0.25">
      <c r="A130" s="12" t="s">
        <v>241</v>
      </c>
      <c r="B130" s="12" t="s">
        <v>43</v>
      </c>
      <c r="C130" s="12" t="str">
        <f>VLOOKUP(B130,templateLookup!A:B,2,0)</f>
        <v>PrimeShmooTestMethod</v>
      </c>
      <c r="D130" s="12" t="str">
        <f t="shared" ref="D130:D131" si="255">E130&amp;"_"&amp;F130&amp;"_"&amp;G130&amp;"_"&amp;H130&amp;"_"&amp;A130&amp;"_"&amp;I130&amp;"_"&amp;J130&amp;"_"&amp;K130&amp;"_"&amp;L130&amp;"_"&amp;M130&amp;"_"&amp;N130</f>
        <v>ALL_SOC_SHMOO_E_PREHVQK_TITO_SAQ_NOM_LFM_0600_SAN_SAQ</v>
      </c>
      <c r="E130" t="s">
        <v>53</v>
      </c>
      <c r="F130" t="s">
        <v>73</v>
      </c>
      <c r="G130" t="s">
        <v>261</v>
      </c>
      <c r="H130" t="s">
        <v>136</v>
      </c>
      <c r="I130" t="s">
        <v>137</v>
      </c>
      <c r="J130" t="s">
        <v>590</v>
      </c>
      <c r="K130" t="s">
        <v>138</v>
      </c>
      <c r="L130" t="s">
        <v>139</v>
      </c>
      <c r="M130" t="str">
        <f t="shared" ref="M130:M131" si="256">TEXT(600,"0000")</f>
        <v>0600</v>
      </c>
      <c r="N130" t="s">
        <v>994</v>
      </c>
      <c r="O130" t="s">
        <v>141</v>
      </c>
      <c r="P130" t="s">
        <v>592</v>
      </c>
      <c r="Q130" s="30" t="s">
        <v>988</v>
      </c>
      <c r="R130">
        <v>61</v>
      </c>
      <c r="S130">
        <v>42</v>
      </c>
      <c r="T130">
        <v>202</v>
      </c>
      <c r="U130">
        <v>1</v>
      </c>
      <c r="V130" t="b">
        <v>0</v>
      </c>
      <c r="W130" t="s">
        <v>289</v>
      </c>
      <c r="Y130" t="s">
        <v>371</v>
      </c>
      <c r="AR130">
        <f>COUNTA(AT130:BC130)</f>
        <v>4</v>
      </c>
      <c r="AS130" t="s">
        <v>147</v>
      </c>
      <c r="AT130" t="str">
        <f>$D131</f>
        <v>LSA_SOC_SHMOO_E_PREHVQK_TITO_SAQ_NOM_LFM_0600_FUSE</v>
      </c>
      <c r="AU130" t="str">
        <f>$D131</f>
        <v>LSA_SOC_SHMOO_E_PREHVQK_TITO_SAQ_NOM_LFM_0600_FUSE</v>
      </c>
      <c r="AV130" t="str">
        <f>$D131</f>
        <v>LSA_SOC_SHMOO_E_PREHVQK_TITO_SAQ_NOM_LFM_0600_FUSE</v>
      </c>
      <c r="AW130" t="str">
        <f>$D131</f>
        <v>LSA_SOC_SHMOO_E_PREHVQK_TITO_SAQ_NOM_LFM_0600_FUSE</v>
      </c>
    </row>
    <row r="131" spans="1:55" x14ac:dyDescent="0.25">
      <c r="A131" s="12" t="s">
        <v>241</v>
      </c>
      <c r="B131" s="12" t="s">
        <v>43</v>
      </c>
      <c r="C131" s="12" t="str">
        <f>VLOOKUP(B131,templateLookup!A:B,2,0)</f>
        <v>PrimeShmooTestMethod</v>
      </c>
      <c r="D131" s="12" t="str">
        <f t="shared" si="255"/>
        <v>LSA_SOC_SHMOO_E_PREHVQK_TITO_SAQ_NOM_LFM_0600_FUSE</v>
      </c>
      <c r="E131" t="s">
        <v>51</v>
      </c>
      <c r="F131" t="s">
        <v>73</v>
      </c>
      <c r="G131" t="s">
        <v>261</v>
      </c>
      <c r="H131" t="s">
        <v>136</v>
      </c>
      <c r="I131" t="s">
        <v>137</v>
      </c>
      <c r="J131" t="s">
        <v>590</v>
      </c>
      <c r="K131" t="s">
        <v>138</v>
      </c>
      <c r="L131" t="s">
        <v>139</v>
      </c>
      <c r="M131" t="str">
        <f t="shared" si="256"/>
        <v>0600</v>
      </c>
      <c r="N131" t="s">
        <v>726</v>
      </c>
      <c r="O131" t="s">
        <v>141</v>
      </c>
      <c r="P131" t="s">
        <v>592</v>
      </c>
      <c r="Q131" s="30" t="s">
        <v>989</v>
      </c>
      <c r="R131">
        <v>21</v>
      </c>
      <c r="S131">
        <v>42</v>
      </c>
      <c r="T131">
        <v>203</v>
      </c>
      <c r="U131">
        <v>1</v>
      </c>
      <c r="V131" t="b">
        <v>0</v>
      </c>
      <c r="W131" t="s">
        <v>1085</v>
      </c>
      <c r="Y131" t="s">
        <v>1086</v>
      </c>
      <c r="AR131">
        <f t="shared" ref="AR131" si="257">COUNTA(AT131:BC131)</f>
        <v>4</v>
      </c>
      <c r="AS131" t="s">
        <v>147</v>
      </c>
      <c r="AT131">
        <v>1</v>
      </c>
      <c r="AU131">
        <v>1</v>
      </c>
      <c r="AV131">
        <v>1</v>
      </c>
      <c r="AW131">
        <v>1</v>
      </c>
    </row>
    <row r="132" spans="1:55" x14ac:dyDescent="0.25">
      <c r="A132" s="40" t="s">
        <v>241</v>
      </c>
      <c r="B132" s="40" t="s">
        <v>6</v>
      </c>
      <c r="C132" s="40" t="str">
        <f>VLOOKUP(B132,templateLookup!A:B,2,0)</f>
        <v>COMPOSITE</v>
      </c>
      <c r="D132" s="22"/>
    </row>
    <row r="133" spans="1:55" x14ac:dyDescent="0.25">
      <c r="A133" s="15" t="s">
        <v>241</v>
      </c>
      <c r="B133" s="15" t="s">
        <v>6</v>
      </c>
      <c r="C133" s="15" t="str">
        <f>VLOOKUP(B133,templateLookup!A:B,2,0)</f>
        <v>COMPOSITE</v>
      </c>
      <c r="D133" s="15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</row>
    <row r="134" spans="1:55" x14ac:dyDescent="0.25">
      <c r="A134" s="15" t="s">
        <v>60</v>
      </c>
      <c r="B134" s="15" t="s">
        <v>5</v>
      </c>
      <c r="C134" s="15" t="str">
        <f>VLOOKUP(B134,templateLookup!A:B,2,0)</f>
        <v>COMPOSITE</v>
      </c>
      <c r="D134" s="15" t="s">
        <v>60</v>
      </c>
      <c r="E134" s="7"/>
      <c r="F134" t="s">
        <v>73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</row>
    <row r="135" spans="1:55" x14ac:dyDescent="0.25">
      <c r="A135" s="6" t="s">
        <v>60</v>
      </c>
      <c r="B135" s="6" t="s">
        <v>1002</v>
      </c>
      <c r="C135" s="6" t="str">
        <f>VLOOKUP(B135,templateLookup!A:B,2,0)</f>
        <v>iCHVQKTest</v>
      </c>
      <c r="D135" s="12" t="str">
        <f t="shared" ref="D135:D136" si="258">E135&amp;"_"&amp;F135&amp;"_"&amp;G135&amp;"_"&amp;H135&amp;"_"&amp;A135&amp;"_"&amp;I135&amp;"_"&amp;J135&amp;"_"&amp;K135&amp;"_"&amp;L135&amp;"_"&amp;M135&amp;"_"&amp;N135</f>
        <v>ALL_SOC_HVQK_K_STRESS_TITO_SAX_MAX_LFM_0400_0600_SAN_SAQ</v>
      </c>
      <c r="E135" t="s">
        <v>53</v>
      </c>
      <c r="F135" t="s">
        <v>73</v>
      </c>
      <c r="G135" t="s">
        <v>243</v>
      </c>
      <c r="H135" t="s">
        <v>242</v>
      </c>
      <c r="I135" t="s">
        <v>137</v>
      </c>
      <c r="J135" t="s">
        <v>987</v>
      </c>
      <c r="K135" t="s">
        <v>244</v>
      </c>
      <c r="L135" t="s">
        <v>139</v>
      </c>
      <c r="M135" t="s">
        <v>1057</v>
      </c>
      <c r="N135" t="s">
        <v>994</v>
      </c>
      <c r="O135" t="s">
        <v>1023</v>
      </c>
      <c r="P135" t="s">
        <v>592</v>
      </c>
      <c r="Q135" s="30" t="s">
        <v>988</v>
      </c>
      <c r="R135">
        <v>17</v>
      </c>
      <c r="S135">
        <v>61</v>
      </c>
      <c r="T135">
        <v>300</v>
      </c>
      <c r="U135">
        <v>-1</v>
      </c>
      <c r="V135" t="b">
        <v>0</v>
      </c>
      <c r="W135" t="s">
        <v>289</v>
      </c>
      <c r="AQ135" t="s">
        <v>1006</v>
      </c>
      <c r="AR135">
        <f t="shared" ref="AR135:AR137" si="259">COUNTA(AT135:BC135)</f>
        <v>5</v>
      </c>
      <c r="AS135" t="s">
        <v>134</v>
      </c>
      <c r="AT135" t="str">
        <f>$D136</f>
        <v>LSA_SOC_HVQK_K_STRESS_TITO_SAQ_MAX_LFM_0600_FUSE</v>
      </c>
      <c r="AU135" t="str">
        <f>$D136</f>
        <v>LSA_SOC_HVQK_K_STRESS_TITO_SAQ_MAX_LFM_0600_FUSE</v>
      </c>
      <c r="AV135" t="str">
        <f>$D136</f>
        <v>LSA_SOC_HVQK_K_STRESS_TITO_SAQ_MAX_LFM_0600_FUSE</v>
      </c>
      <c r="AW135" t="str">
        <f>$D136</f>
        <v>LSA_SOC_HVQK_K_STRESS_TITO_SAQ_MAX_LFM_0600_FUSE</v>
      </c>
      <c r="AX135" t="str">
        <f>$D136</f>
        <v>LSA_SOC_HVQK_K_STRESS_TITO_SAQ_MAX_LFM_0600_FUSE</v>
      </c>
    </row>
    <row r="136" spans="1:55" x14ac:dyDescent="0.25">
      <c r="A136" s="6" t="s">
        <v>60</v>
      </c>
      <c r="B136" s="6" t="s">
        <v>1002</v>
      </c>
      <c r="C136" s="6" t="str">
        <f>VLOOKUP(B136,templateLookup!A:B,2,0)</f>
        <v>iCHVQKTest</v>
      </c>
      <c r="D136" s="12" t="str">
        <f t="shared" si="258"/>
        <v>LSA_SOC_HVQK_K_STRESS_TITO_SAQ_MAX_LFM_0600_FUSE</v>
      </c>
      <c r="E136" t="s">
        <v>51</v>
      </c>
      <c r="F136" t="s">
        <v>73</v>
      </c>
      <c r="G136" t="s">
        <v>243</v>
      </c>
      <c r="H136" t="s">
        <v>242</v>
      </c>
      <c r="I136" t="s">
        <v>137</v>
      </c>
      <c r="J136" t="s">
        <v>590</v>
      </c>
      <c r="K136" t="s">
        <v>244</v>
      </c>
      <c r="L136" t="s">
        <v>139</v>
      </c>
      <c r="M136" t="str">
        <f>TEXT(600,"0000")</f>
        <v>0600</v>
      </c>
      <c r="N136" t="s">
        <v>726</v>
      </c>
      <c r="O136" t="s">
        <v>1023</v>
      </c>
      <c r="P136" t="s">
        <v>592</v>
      </c>
      <c r="Q136" s="30" t="s">
        <v>989</v>
      </c>
      <c r="R136">
        <v>17</v>
      </c>
      <c r="S136">
        <v>21</v>
      </c>
      <c r="T136">
        <v>301</v>
      </c>
      <c r="U136">
        <v>1</v>
      </c>
      <c r="V136" t="b">
        <v>0</v>
      </c>
      <c r="W136" t="s">
        <v>1085</v>
      </c>
      <c r="AQ136" t="s">
        <v>1007</v>
      </c>
      <c r="AR136">
        <f>COUNTA(AT136:BC136)</f>
        <v>5</v>
      </c>
      <c r="AS136" t="s">
        <v>134</v>
      </c>
      <c r="AT136">
        <v>1</v>
      </c>
      <c r="AU136">
        <v>1</v>
      </c>
      <c r="AV136">
        <v>1</v>
      </c>
      <c r="AW136">
        <v>1</v>
      </c>
      <c r="AX136">
        <v>1</v>
      </c>
    </row>
    <row r="137" spans="1:55" x14ac:dyDescent="0.25">
      <c r="A137" s="36" t="s">
        <v>60</v>
      </c>
      <c r="B137" s="36" t="s">
        <v>5</v>
      </c>
      <c r="C137" s="36" t="str">
        <f>VLOOKUP(B137,templateLookup!A:B,2,0)</f>
        <v>COMPOSITE</v>
      </c>
      <c r="D137" s="36" t="s">
        <v>993</v>
      </c>
      <c r="F137" t="s">
        <v>73</v>
      </c>
      <c r="AR137">
        <f t="shared" si="259"/>
        <v>2</v>
      </c>
      <c r="AS137">
        <v>1</v>
      </c>
      <c r="AT137">
        <v>1</v>
      </c>
      <c r="AU137">
        <v>1</v>
      </c>
    </row>
    <row r="138" spans="1:55" x14ac:dyDescent="0.25">
      <c r="A138" s="37" t="s">
        <v>60</v>
      </c>
      <c r="B138" s="37" t="s">
        <v>995</v>
      </c>
      <c r="C138" s="37" t="str">
        <f>VLOOKUP(B138,templateLookup!A:B,2,0)</f>
        <v>PrimeShmooTestMethod</v>
      </c>
      <c r="D138" s="12" t="str">
        <f t="shared" ref="D138:D139" si="260">E138&amp;"_"&amp;F138&amp;"_"&amp;G138&amp;"_"&amp;H138&amp;"_"&amp;A138&amp;"_"&amp;I138&amp;"_"&amp;J138&amp;"_"&amp;K138&amp;"_"&amp;L138&amp;"_"&amp;M138&amp;"_"&amp;N138</f>
        <v>ALL_SOC_SHMOO_E_STRESS_TITO_SAQ_MAX_LFM_0600_SAN_SAQ</v>
      </c>
      <c r="E138" t="s">
        <v>53</v>
      </c>
      <c r="F138" t="s">
        <v>73</v>
      </c>
      <c r="G138" t="s">
        <v>261</v>
      </c>
      <c r="H138" t="s">
        <v>136</v>
      </c>
      <c r="I138" t="s">
        <v>137</v>
      </c>
      <c r="J138" t="s">
        <v>590</v>
      </c>
      <c r="K138" t="s">
        <v>244</v>
      </c>
      <c r="L138" t="s">
        <v>139</v>
      </c>
      <c r="M138" t="str">
        <f t="shared" ref="M138:M139" si="261">TEXT(600,"0000")</f>
        <v>0600</v>
      </c>
      <c r="N138" t="s">
        <v>994</v>
      </c>
      <c r="O138" t="s">
        <v>141</v>
      </c>
      <c r="P138" t="s">
        <v>592</v>
      </c>
      <c r="Q138" s="30" t="s">
        <v>988</v>
      </c>
      <c r="R138">
        <v>17</v>
      </c>
      <c r="S138">
        <v>61</v>
      </c>
      <c r="T138">
        <v>302</v>
      </c>
      <c r="U138">
        <v>1</v>
      </c>
      <c r="V138" t="b">
        <v>0</v>
      </c>
      <c r="W138" t="s">
        <v>289</v>
      </c>
      <c r="Y138" t="s">
        <v>371</v>
      </c>
      <c r="AR138">
        <f>COUNTA(AT138:BC138)</f>
        <v>4</v>
      </c>
      <c r="AS138" t="s">
        <v>147</v>
      </c>
      <c r="AT138" t="str">
        <f>$D139</f>
        <v>LSA_SOC_SHMOO_E_STRESS_TITO_SAQ_MAX_LFM_0600_FUSE</v>
      </c>
      <c r="AU138" t="str">
        <f>$D139</f>
        <v>LSA_SOC_SHMOO_E_STRESS_TITO_SAQ_MAX_LFM_0600_FUSE</v>
      </c>
      <c r="AV138" t="str">
        <f>$D139</f>
        <v>LSA_SOC_SHMOO_E_STRESS_TITO_SAQ_MAX_LFM_0600_FUSE</v>
      </c>
      <c r="AW138" t="str">
        <f>$D139</f>
        <v>LSA_SOC_SHMOO_E_STRESS_TITO_SAQ_MAX_LFM_0600_FUSE</v>
      </c>
    </row>
    <row r="139" spans="1:55" x14ac:dyDescent="0.25">
      <c r="A139" s="37" t="s">
        <v>60</v>
      </c>
      <c r="B139" s="37" t="s">
        <v>995</v>
      </c>
      <c r="C139" s="37" t="str">
        <f>VLOOKUP(B139,templateLookup!A:B,2,0)</f>
        <v>PrimeShmooTestMethod</v>
      </c>
      <c r="D139" s="12" t="str">
        <f t="shared" si="260"/>
        <v>LSA_SOC_SHMOO_E_STRESS_TITO_SAQ_MAX_LFM_0600_FUSE</v>
      </c>
      <c r="E139" t="s">
        <v>51</v>
      </c>
      <c r="F139" t="s">
        <v>73</v>
      </c>
      <c r="G139" t="s">
        <v>261</v>
      </c>
      <c r="H139" t="s">
        <v>136</v>
      </c>
      <c r="I139" t="s">
        <v>137</v>
      </c>
      <c r="J139" t="s">
        <v>590</v>
      </c>
      <c r="K139" t="s">
        <v>244</v>
      </c>
      <c r="L139" t="s">
        <v>139</v>
      </c>
      <c r="M139" t="str">
        <f t="shared" si="261"/>
        <v>0600</v>
      </c>
      <c r="N139" t="s">
        <v>726</v>
      </c>
      <c r="O139" t="s">
        <v>141</v>
      </c>
      <c r="P139" t="s">
        <v>592</v>
      </c>
      <c r="Q139" s="30" t="s">
        <v>989</v>
      </c>
      <c r="R139">
        <v>17</v>
      </c>
      <c r="S139">
        <v>61</v>
      </c>
      <c r="T139">
        <v>303</v>
      </c>
      <c r="U139">
        <v>1</v>
      </c>
      <c r="V139" t="b">
        <v>0</v>
      </c>
      <c r="W139" t="s">
        <v>1085</v>
      </c>
      <c r="Y139" t="s">
        <v>1086</v>
      </c>
      <c r="AR139">
        <f>COUNTA(AT139:BC139)</f>
        <v>4</v>
      </c>
      <c r="AS139" t="s">
        <v>147</v>
      </c>
      <c r="AT139">
        <v>1</v>
      </c>
      <c r="AU139">
        <v>1</v>
      </c>
      <c r="AV139">
        <v>1</v>
      </c>
      <c r="AW139">
        <v>1</v>
      </c>
    </row>
    <row r="140" spans="1:55" x14ac:dyDescent="0.25">
      <c r="A140" s="36" t="s">
        <v>60</v>
      </c>
      <c r="B140" s="36" t="s">
        <v>6</v>
      </c>
      <c r="C140" s="36" t="str">
        <f>VLOOKUP(B140,templateLookup!A:B,2,0)</f>
        <v>COMPOSITE</v>
      </c>
      <c r="D140" s="22"/>
    </row>
    <row r="141" spans="1:55" x14ac:dyDescent="0.25">
      <c r="A141" s="41" t="s">
        <v>60</v>
      </c>
      <c r="B141" s="41" t="s">
        <v>5</v>
      </c>
      <c r="C141" s="41" t="str">
        <f>VLOOKUP(B141,templateLookup!A:B,2,0)</f>
        <v>COMPOSITE</v>
      </c>
      <c r="D141" s="41" t="s">
        <v>1000</v>
      </c>
      <c r="F141" t="s">
        <v>73</v>
      </c>
      <c r="AR141">
        <f t="shared" ref="AR141:AR142" si="262">COUNTA(AT141:BC141)</f>
        <v>2</v>
      </c>
      <c r="AS141">
        <v>1</v>
      </c>
      <c r="AT141">
        <v>1</v>
      </c>
      <c r="AU141">
        <v>1</v>
      </c>
    </row>
    <row r="142" spans="1:55" x14ac:dyDescent="0.25">
      <c r="A142" s="8" t="s">
        <v>60</v>
      </c>
      <c r="B142" s="8" t="s">
        <v>1001</v>
      </c>
      <c r="C142" s="8" t="str">
        <f>VLOOKUP(B142,templateLookup!A:B,2,0)</f>
        <v>PrimeVminSearchTestMethod</v>
      </c>
      <c r="D142" s="8" t="str">
        <f t="shared" ref="D142" si="263">E142&amp;"_"&amp;F142&amp;"_"&amp;G142&amp;"_"&amp;H142&amp;"_"&amp;A142&amp;"_"&amp;I142&amp;"_"&amp;J142&amp;"_"&amp;K142&amp;"_"&amp;L142&amp;"_"&amp;N142</f>
        <v>ALL_SOC_VMIN_E_STRESS_TITO_SAX_MIN_LFM_ALL</v>
      </c>
      <c r="E142" t="s">
        <v>53</v>
      </c>
      <c r="F142" t="s">
        <v>73</v>
      </c>
      <c r="G142" t="s">
        <v>183</v>
      </c>
      <c r="H142" t="s">
        <v>136</v>
      </c>
      <c r="I142" t="s">
        <v>137</v>
      </c>
      <c r="J142" t="s">
        <v>987</v>
      </c>
      <c r="K142" t="s">
        <v>184</v>
      </c>
      <c r="L142" t="s">
        <v>139</v>
      </c>
      <c r="M142" t="s">
        <v>1057</v>
      </c>
      <c r="N142" t="s">
        <v>53</v>
      </c>
      <c r="O142" t="s">
        <v>1023</v>
      </c>
      <c r="P142" t="s">
        <v>592</v>
      </c>
      <c r="Q142" s="30" t="s">
        <v>988</v>
      </c>
      <c r="R142">
        <v>61</v>
      </c>
      <c r="S142">
        <v>41</v>
      </c>
      <c r="T142">
        <v>304</v>
      </c>
      <c r="U142">
        <v>1</v>
      </c>
      <c r="V142" t="b">
        <v>0</v>
      </c>
      <c r="W142" t="s">
        <v>289</v>
      </c>
      <c r="Z142" t="s">
        <v>187</v>
      </c>
      <c r="AC142" t="s">
        <v>194</v>
      </c>
      <c r="AR142">
        <f t="shared" si="262"/>
        <v>2</v>
      </c>
      <c r="AS142">
        <v>1</v>
      </c>
      <c r="AT142" t="str">
        <f>$D143</f>
        <v>LSA_SOC_VMIN_E_STRESS_TITO_SAQ_MIN_LFM_FUSE</v>
      </c>
      <c r="AU142" t="str">
        <f>$D143</f>
        <v>LSA_SOC_VMIN_E_STRESS_TITO_SAQ_MIN_LFM_FUSE</v>
      </c>
    </row>
    <row r="143" spans="1:55" x14ac:dyDescent="0.25">
      <c r="A143" s="8" t="s">
        <v>60</v>
      </c>
      <c r="B143" s="8" t="s">
        <v>1001</v>
      </c>
      <c r="C143" s="8" t="str">
        <f>VLOOKUP(B143,templateLookup!A:B,2,0)</f>
        <v>PrimeVminSearchTestMethod</v>
      </c>
      <c r="D143" s="8" t="str">
        <f>E143&amp;"_"&amp;F143&amp;"_"&amp;G143&amp;"_"&amp;H143&amp;"_"&amp;A143&amp;"_"&amp;I143&amp;"_"&amp;J143&amp;"_"&amp;K143&amp;"_"&amp;L143&amp;"_"&amp;N143</f>
        <v>LSA_SOC_VMIN_E_STRESS_TITO_SAQ_MIN_LFM_FUSE</v>
      </c>
      <c r="E143" t="s">
        <v>51</v>
      </c>
      <c r="F143" t="s">
        <v>73</v>
      </c>
      <c r="G143" t="s">
        <v>183</v>
      </c>
      <c r="H143" t="s">
        <v>136</v>
      </c>
      <c r="I143" t="s">
        <v>137</v>
      </c>
      <c r="J143" t="s">
        <v>590</v>
      </c>
      <c r="K143" t="s">
        <v>184</v>
      </c>
      <c r="L143" t="s">
        <v>139</v>
      </c>
      <c r="M143" t="str">
        <f>TEXT(600,"0000")</f>
        <v>0600</v>
      </c>
      <c r="N143" t="s">
        <v>726</v>
      </c>
      <c r="O143" t="s">
        <v>1023</v>
      </c>
      <c r="P143" t="s">
        <v>592</v>
      </c>
      <c r="Q143" s="30" t="s">
        <v>989</v>
      </c>
      <c r="R143">
        <v>21</v>
      </c>
      <c r="S143">
        <v>41</v>
      </c>
      <c r="T143">
        <v>305</v>
      </c>
      <c r="U143">
        <v>1</v>
      </c>
      <c r="V143" t="b">
        <v>0</v>
      </c>
      <c r="W143" t="s">
        <v>1085</v>
      </c>
      <c r="Z143" t="s">
        <v>187</v>
      </c>
      <c r="AC143" t="s">
        <v>194</v>
      </c>
      <c r="AR143">
        <f>COUNTA(AT143:BC143)</f>
        <v>2</v>
      </c>
      <c r="AS143">
        <v>1</v>
      </c>
      <c r="AT143">
        <v>1</v>
      </c>
      <c r="AU143">
        <v>1</v>
      </c>
    </row>
    <row r="144" spans="1:55" x14ac:dyDescent="0.25">
      <c r="A144" s="41" t="s">
        <v>60</v>
      </c>
      <c r="B144" s="41" t="s">
        <v>6</v>
      </c>
      <c r="C144" s="41" t="str">
        <f>VLOOKUP(B144,templateLookup!A:B,2,0)</f>
        <v>COMPOSITE</v>
      </c>
      <c r="D144" s="41"/>
    </row>
    <row r="145" spans="1:55" x14ac:dyDescent="0.25">
      <c r="A145" s="15" t="s">
        <v>60</v>
      </c>
      <c r="B145" s="15" t="s">
        <v>6</v>
      </c>
      <c r="C145" s="15" t="str">
        <f>VLOOKUP(B145,templateLookup!A:B,2,0)</f>
        <v>COMPOSITE</v>
      </c>
      <c r="D145" s="15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</row>
    <row r="146" spans="1:55" x14ac:dyDescent="0.25">
      <c r="A146" s="15" t="s">
        <v>246</v>
      </c>
      <c r="B146" s="15" t="s">
        <v>5</v>
      </c>
      <c r="C146" s="15" t="str">
        <f>VLOOKUP(B146,templateLookup!A:B,2,0)</f>
        <v>COMPOSITE</v>
      </c>
      <c r="D146" s="15" t="s">
        <v>246</v>
      </c>
      <c r="E146" s="7"/>
      <c r="F146" t="s">
        <v>73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</row>
    <row r="147" spans="1:55" x14ac:dyDescent="0.25">
      <c r="A147" s="5" t="s">
        <v>246</v>
      </c>
      <c r="B147" s="5" t="s">
        <v>991</v>
      </c>
      <c r="C147" s="5" t="str">
        <f>VLOOKUP(B147,templateLookup!A:B,2,0)</f>
        <v>PrimeVminSearchTestMethod</v>
      </c>
      <c r="D147" s="5" t="str">
        <f t="shared" ref="D147:D148" si="264">E147&amp;"_"&amp;F147&amp;"_"&amp;G147&amp;"_"&amp;H147&amp;"_"&amp;A147&amp;"_"&amp;I147&amp;"_"&amp;J147&amp;"_"&amp;K147&amp;"_"&amp;L147&amp;"_"&amp;M147&amp;"_"&amp;N147</f>
        <v>ALL_SOC_VMIN_K_POSTHVQK_TITO_SAX_MIN_LFM_0400_0600_ALL</v>
      </c>
      <c r="E147" t="s">
        <v>53</v>
      </c>
      <c r="F147" t="s">
        <v>73</v>
      </c>
      <c r="G147" t="s">
        <v>183</v>
      </c>
      <c r="H147" t="s">
        <v>242</v>
      </c>
      <c r="I147" t="s">
        <v>137</v>
      </c>
      <c r="J147" t="s">
        <v>987</v>
      </c>
      <c r="K147" t="s">
        <v>184</v>
      </c>
      <c r="L147" t="s">
        <v>139</v>
      </c>
      <c r="M147" t="s">
        <v>1057</v>
      </c>
      <c r="N147" t="s">
        <v>53</v>
      </c>
      <c r="O147" t="s">
        <v>141</v>
      </c>
      <c r="P147" t="s">
        <v>592</v>
      </c>
      <c r="Q147" s="30" t="s">
        <v>988</v>
      </c>
      <c r="R147">
        <v>26</v>
      </c>
      <c r="S147">
        <v>61</v>
      </c>
      <c r="T147">
        <v>350</v>
      </c>
      <c r="U147">
        <v>-1</v>
      </c>
      <c r="V147" t="b">
        <v>1</v>
      </c>
      <c r="W147" t="s">
        <v>289</v>
      </c>
      <c r="X147">
        <v>2592</v>
      </c>
      <c r="Z147" t="s">
        <v>187</v>
      </c>
      <c r="AC147" t="s">
        <v>194</v>
      </c>
      <c r="AR147">
        <f t="shared" ref="AR147" si="265">COUNTA(AT147:BC147)</f>
        <v>2</v>
      </c>
      <c r="AS147">
        <v>1</v>
      </c>
      <c r="AT147" t="str">
        <f>D148</f>
        <v>LSA_SOC_VMIN_K_POSTHVQK_TITO_SAQ_MIN_LFM_0600_FUSE</v>
      </c>
      <c r="AU147" t="str">
        <f>D148</f>
        <v>LSA_SOC_VMIN_K_POSTHVQK_TITO_SAQ_MIN_LFM_0600_FUSE</v>
      </c>
    </row>
    <row r="148" spans="1:55" x14ac:dyDescent="0.25">
      <c r="A148" s="5" t="s">
        <v>246</v>
      </c>
      <c r="B148" s="5" t="s">
        <v>991</v>
      </c>
      <c r="C148" s="5" t="str">
        <f>VLOOKUP(B148,templateLookup!A:B,2,0)</f>
        <v>PrimeVminSearchTestMethod</v>
      </c>
      <c r="D148" s="5" t="str">
        <f t="shared" si="264"/>
        <v>LSA_SOC_VMIN_K_POSTHVQK_TITO_SAQ_MIN_LFM_0600_FUSE</v>
      </c>
      <c r="E148" t="s">
        <v>51</v>
      </c>
      <c r="F148" t="s">
        <v>73</v>
      </c>
      <c r="G148" t="s">
        <v>183</v>
      </c>
      <c r="H148" t="s">
        <v>242</v>
      </c>
      <c r="I148" t="s">
        <v>137</v>
      </c>
      <c r="J148" t="s">
        <v>590</v>
      </c>
      <c r="K148" t="s">
        <v>184</v>
      </c>
      <c r="L148" t="s">
        <v>139</v>
      </c>
      <c r="M148" t="str">
        <f t="shared" ref="M148" si="266">TEXT(600,"0000")</f>
        <v>0600</v>
      </c>
      <c r="N148" t="s">
        <v>726</v>
      </c>
      <c r="O148" t="s">
        <v>141</v>
      </c>
      <c r="P148" t="s">
        <v>592</v>
      </c>
      <c r="Q148" s="30" t="s">
        <v>989</v>
      </c>
      <c r="R148">
        <v>26</v>
      </c>
      <c r="S148">
        <v>21</v>
      </c>
      <c r="T148">
        <v>351</v>
      </c>
      <c r="U148">
        <v>1</v>
      </c>
      <c r="V148" t="b">
        <v>0</v>
      </c>
      <c r="W148" t="s">
        <v>1085</v>
      </c>
      <c r="X148">
        <v>2542</v>
      </c>
      <c r="Z148" t="s">
        <v>187</v>
      </c>
      <c r="AC148" t="s">
        <v>194</v>
      </c>
      <c r="AR148">
        <f>COUNTA(AT148:BC148)</f>
        <v>2</v>
      </c>
      <c r="AS148">
        <v>1</v>
      </c>
      <c r="AT148">
        <v>1</v>
      </c>
      <c r="AU148">
        <v>1</v>
      </c>
    </row>
    <row r="149" spans="1:55" x14ac:dyDescent="0.25">
      <c r="A149" s="15" t="s">
        <v>246</v>
      </c>
      <c r="B149" s="15" t="s">
        <v>6</v>
      </c>
      <c r="C149" s="15" t="str">
        <f>VLOOKUP(B149,templateLookup!A:B,2,0)</f>
        <v>COMPOSITE</v>
      </c>
      <c r="D149" s="15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</row>
    <row r="150" spans="1:55" x14ac:dyDescent="0.25">
      <c r="A150" s="15" t="s">
        <v>67</v>
      </c>
      <c r="B150" s="15" t="s">
        <v>5</v>
      </c>
      <c r="C150" s="15" t="str">
        <f>VLOOKUP(B150,templateLookup!A:B,2,0)</f>
        <v>COMPOSITE</v>
      </c>
      <c r="D150" s="15" t="s">
        <v>67</v>
      </c>
      <c r="E150" s="7"/>
      <c r="F150" t="s">
        <v>73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</row>
    <row r="151" spans="1:55" x14ac:dyDescent="0.25">
      <c r="A151" s="27" t="s">
        <v>67</v>
      </c>
      <c r="B151" s="27" t="s">
        <v>5</v>
      </c>
      <c r="C151" s="27" t="str">
        <f>VLOOKUP(B151,templateLookup!A:B,2,0)</f>
        <v>COMPOSITE</v>
      </c>
      <c r="D151" s="22" t="s">
        <v>247</v>
      </c>
      <c r="F151" t="s">
        <v>73</v>
      </c>
      <c r="AR151">
        <f t="shared" ref="AR151:AR158" si="267">COUNTA(AT151:BC151)</f>
        <v>2</v>
      </c>
      <c r="AS151">
        <v>1</v>
      </c>
      <c r="AT151" t="str">
        <f>D168</f>
        <v>VMAX</v>
      </c>
      <c r="AU151" t="str">
        <f>D168</f>
        <v>VMAX</v>
      </c>
    </row>
    <row r="152" spans="1:55" x14ac:dyDescent="0.25">
      <c r="A152" s="1" t="s">
        <v>67</v>
      </c>
      <c r="B152" s="1" t="s">
        <v>18</v>
      </c>
      <c r="C152" s="1" t="str">
        <f>VLOOKUP(B152,templateLookup!A:B,2,0)</f>
        <v>PrimeVminSearchTestMethod</v>
      </c>
      <c r="D152" s="30" t="str">
        <f t="shared" ref="D152" si="268">E152&amp;"_"&amp;F152&amp;"_"&amp;G152&amp;"_"&amp;H152&amp;"_"&amp;A152&amp;"_"&amp;I152&amp;"_"&amp;J152&amp;"_"&amp;K152&amp;"_"&amp;L152&amp;"_"&amp;M152&amp;"_"&amp;N152</f>
        <v>SSA_SOC_VCHK_K_END_TITO_SAQ_NOM_LFM_0600_HBO</v>
      </c>
      <c r="E152" t="s">
        <v>50</v>
      </c>
      <c r="F152" t="s">
        <v>73</v>
      </c>
      <c r="G152" t="s">
        <v>1054</v>
      </c>
      <c r="H152" t="s">
        <v>242</v>
      </c>
      <c r="I152" t="s">
        <v>137</v>
      </c>
      <c r="J152" t="s">
        <v>590</v>
      </c>
      <c r="K152" t="s">
        <v>138</v>
      </c>
      <c r="L152" t="s">
        <v>139</v>
      </c>
      <c r="M152" t="str">
        <f>TEXT(600,"0000")</f>
        <v>0600</v>
      </c>
      <c r="N152" t="s">
        <v>747</v>
      </c>
      <c r="O152" t="s">
        <v>141</v>
      </c>
      <c r="P152" t="s">
        <v>592</v>
      </c>
      <c r="Q152" s="30" t="s">
        <v>748</v>
      </c>
      <c r="R152">
        <v>61</v>
      </c>
      <c r="S152">
        <v>52</v>
      </c>
      <c r="T152">
        <v>500</v>
      </c>
      <c r="U152">
        <v>-1</v>
      </c>
      <c r="V152" t="b">
        <v>1</v>
      </c>
      <c r="W152" t="s">
        <v>289</v>
      </c>
      <c r="X152">
        <v>2550</v>
      </c>
      <c r="Z152" t="s">
        <v>249</v>
      </c>
      <c r="AC152" t="s">
        <v>194</v>
      </c>
      <c r="AR152">
        <f>COUNTA(AT152:BC152)</f>
        <v>2</v>
      </c>
      <c r="AS152">
        <v>1</v>
      </c>
      <c r="AT152" t="str">
        <f>$D153</f>
        <v>SSA_SOC_VCHK_K_END_TITO_SAQ_NOM_LFM_0600_SBCLK_CCSR</v>
      </c>
      <c r="AU152" t="str">
        <f>$D153</f>
        <v>SSA_SOC_VCHK_K_END_TITO_SAQ_NOM_LFM_0600_SBCLK_CCSR</v>
      </c>
    </row>
    <row r="153" spans="1:55" x14ac:dyDescent="0.25">
      <c r="A153" s="1" t="s">
        <v>67</v>
      </c>
      <c r="B153" s="1" t="s">
        <v>18</v>
      </c>
      <c r="C153" s="1" t="str">
        <f>VLOOKUP(B153,templateLookup!A:B,2,0)</f>
        <v>PrimeVminSearchTestMethod</v>
      </c>
      <c r="D153" s="12" t="str">
        <f t="shared" ref="D153:D156" si="269">E153&amp;"_"&amp;F153&amp;"_"&amp;G153&amp;"_"&amp;H153&amp;"_"&amp;A153&amp;"_"&amp;I153&amp;"_"&amp;J153&amp;"_"&amp;K153&amp;"_"&amp;L153&amp;"_"&amp;M153&amp;"_"&amp;N153</f>
        <v>SSA_SOC_VCHK_K_END_TITO_SAQ_NOM_LFM_0600_SBCLK_CCSR</v>
      </c>
      <c r="E153" t="s">
        <v>50</v>
      </c>
      <c r="F153" t="s">
        <v>73</v>
      </c>
      <c r="G153" t="s">
        <v>1054</v>
      </c>
      <c r="H153" t="s">
        <v>242</v>
      </c>
      <c r="I153" t="s">
        <v>137</v>
      </c>
      <c r="J153" t="s">
        <v>590</v>
      </c>
      <c r="K153" t="s">
        <v>138</v>
      </c>
      <c r="L153" t="s">
        <v>139</v>
      </c>
      <c r="M153" t="str">
        <f t="shared" ref="M153:M155" si="270">TEXT(600,"0000")</f>
        <v>0600</v>
      </c>
      <c r="N153" t="s">
        <v>749</v>
      </c>
      <c r="O153" t="s">
        <v>141</v>
      </c>
      <c r="P153" t="s">
        <v>592</v>
      </c>
      <c r="Q153" s="30" t="s">
        <v>750</v>
      </c>
      <c r="R153">
        <v>61</v>
      </c>
      <c r="S153">
        <v>52</v>
      </c>
      <c r="T153">
        <v>503</v>
      </c>
      <c r="U153">
        <v>-1</v>
      </c>
      <c r="V153" t="b">
        <v>1</v>
      </c>
      <c r="W153" t="s">
        <v>289</v>
      </c>
      <c r="X153">
        <v>2553</v>
      </c>
      <c r="Z153" t="s">
        <v>249</v>
      </c>
      <c r="AC153" t="s">
        <v>194</v>
      </c>
      <c r="AR153">
        <f t="shared" si="267"/>
        <v>2</v>
      </c>
      <c r="AS153">
        <v>1</v>
      </c>
      <c r="AT153" t="str">
        <f t="shared" ref="AT153:AT165" si="271">$D154</f>
        <v>SSA_SOC_VCHK_K_END_TITO_SAQ_NOM_LFM_0600_DDXR</v>
      </c>
      <c r="AU153" t="str">
        <f t="shared" ref="AU153:AU165" si="272">$D154</f>
        <v>SSA_SOC_VCHK_K_END_TITO_SAQ_NOM_LFM_0600_DDXR</v>
      </c>
    </row>
    <row r="154" spans="1:55" x14ac:dyDescent="0.25">
      <c r="A154" s="1" t="s">
        <v>67</v>
      </c>
      <c r="B154" s="1" t="s">
        <v>18</v>
      </c>
      <c r="C154" s="1" t="str">
        <f>VLOOKUP(B154,templateLookup!A:B,2,0)</f>
        <v>PrimeVminSearchTestMethod</v>
      </c>
      <c r="D154" s="30" t="str">
        <f t="shared" si="269"/>
        <v>SSA_SOC_VCHK_K_END_TITO_SAQ_NOM_LFM_0600_DDXR</v>
      </c>
      <c r="E154" t="s">
        <v>50</v>
      </c>
      <c r="F154" t="s">
        <v>73</v>
      </c>
      <c r="G154" t="s">
        <v>1054</v>
      </c>
      <c r="H154" t="s">
        <v>242</v>
      </c>
      <c r="I154" t="s">
        <v>137</v>
      </c>
      <c r="J154" t="s">
        <v>590</v>
      </c>
      <c r="K154" t="s">
        <v>138</v>
      </c>
      <c r="L154" t="s">
        <v>139</v>
      </c>
      <c r="M154" t="str">
        <f t="shared" si="270"/>
        <v>0600</v>
      </c>
      <c r="N154" t="s">
        <v>751</v>
      </c>
      <c r="O154" t="s">
        <v>141</v>
      </c>
      <c r="P154" t="s">
        <v>592</v>
      </c>
      <c r="Q154" s="30" t="s">
        <v>752</v>
      </c>
      <c r="R154">
        <v>61</v>
      </c>
      <c r="S154">
        <v>52</v>
      </c>
      <c r="T154">
        <v>504</v>
      </c>
      <c r="U154">
        <v>-1</v>
      </c>
      <c r="V154" t="b">
        <v>1</v>
      </c>
      <c r="W154" t="s">
        <v>289</v>
      </c>
      <c r="X154">
        <v>2554</v>
      </c>
      <c r="Z154" t="s">
        <v>249</v>
      </c>
      <c r="AC154" t="s">
        <v>194</v>
      </c>
      <c r="AR154">
        <f t="shared" si="267"/>
        <v>2</v>
      </c>
      <c r="AS154">
        <v>1</v>
      </c>
      <c r="AT154" t="str">
        <f t="shared" si="271"/>
        <v>SSA_SOC_VCHK_K_END_TITO_SAQ_NOM_LFM_0600_DDHY</v>
      </c>
      <c r="AU154" t="str">
        <f t="shared" si="272"/>
        <v>SSA_SOC_VCHK_K_END_TITO_SAQ_NOM_LFM_0600_DDHY</v>
      </c>
    </row>
    <row r="155" spans="1:55" x14ac:dyDescent="0.25">
      <c r="A155" s="1" t="s">
        <v>67</v>
      </c>
      <c r="B155" s="1" t="s">
        <v>18</v>
      </c>
      <c r="C155" s="1" t="str">
        <f>VLOOKUP(B155,templateLookup!A:B,2,0)</f>
        <v>PrimeVminSearchTestMethod</v>
      </c>
      <c r="D155" s="30" t="str">
        <f t="shared" si="269"/>
        <v>SSA_SOC_VCHK_K_END_TITO_SAQ_NOM_LFM_0600_DDHY</v>
      </c>
      <c r="E155" t="s">
        <v>50</v>
      </c>
      <c r="F155" t="s">
        <v>73</v>
      </c>
      <c r="G155" t="s">
        <v>1054</v>
      </c>
      <c r="H155" t="s">
        <v>242</v>
      </c>
      <c r="I155" t="s">
        <v>137</v>
      </c>
      <c r="J155" t="s">
        <v>590</v>
      </c>
      <c r="K155" t="s">
        <v>138</v>
      </c>
      <c r="L155" t="s">
        <v>139</v>
      </c>
      <c r="M155" t="str">
        <f t="shared" si="270"/>
        <v>0600</v>
      </c>
      <c r="N155" t="s">
        <v>725</v>
      </c>
      <c r="O155" t="s">
        <v>141</v>
      </c>
      <c r="P155" t="s">
        <v>592</v>
      </c>
      <c r="Q155" s="30" t="s">
        <v>753</v>
      </c>
      <c r="R155">
        <v>61</v>
      </c>
      <c r="S155">
        <v>52</v>
      </c>
      <c r="T155">
        <v>505</v>
      </c>
      <c r="U155">
        <v>-1</v>
      </c>
      <c r="V155" t="b">
        <v>1</v>
      </c>
      <c r="W155" t="s">
        <v>289</v>
      </c>
      <c r="X155">
        <v>2555</v>
      </c>
      <c r="Z155" t="s">
        <v>249</v>
      </c>
      <c r="AC155" t="s">
        <v>194</v>
      </c>
      <c r="AR155">
        <f t="shared" si="267"/>
        <v>2</v>
      </c>
      <c r="AS155">
        <v>1</v>
      </c>
      <c r="AT155" t="str">
        <f t="shared" si="271"/>
        <v>SSA_SOC_VCHK_K_END_TITO_SAN_NOM_LFM_0400_PUNIT</v>
      </c>
      <c r="AU155" t="str">
        <f t="shared" si="272"/>
        <v>SSA_SOC_VCHK_K_END_TITO_SAN_NOM_LFM_0400_PUNIT</v>
      </c>
    </row>
    <row r="156" spans="1:55" x14ac:dyDescent="0.25">
      <c r="A156" s="1" t="s">
        <v>67</v>
      </c>
      <c r="B156" s="1" t="s">
        <v>18</v>
      </c>
      <c r="C156" s="1" t="str">
        <f>VLOOKUP(B156,templateLookup!A:B,2,0)</f>
        <v>PrimeVminSearchTestMethod</v>
      </c>
      <c r="D156" s="30" t="str">
        <f t="shared" si="269"/>
        <v>SSA_SOC_VCHK_K_END_TITO_SAN_NOM_LFM_0400_PUNIT</v>
      </c>
      <c r="E156" t="s">
        <v>50</v>
      </c>
      <c r="F156" t="s">
        <v>73</v>
      </c>
      <c r="G156" t="s">
        <v>1054</v>
      </c>
      <c r="H156" t="s">
        <v>242</v>
      </c>
      <c r="I156" t="s">
        <v>137</v>
      </c>
      <c r="J156" t="s">
        <v>702</v>
      </c>
      <c r="K156" t="s">
        <v>138</v>
      </c>
      <c r="L156" t="s">
        <v>139</v>
      </c>
      <c r="M156" t="str">
        <f t="shared" ref="M156:M158" si="273">TEXT(400,"0000")</f>
        <v>0400</v>
      </c>
      <c r="N156" t="s">
        <v>754</v>
      </c>
      <c r="O156" t="s">
        <v>141</v>
      </c>
      <c r="P156" t="s">
        <v>592</v>
      </c>
      <c r="Q156" s="30" t="s">
        <v>755</v>
      </c>
      <c r="R156">
        <v>61</v>
      </c>
      <c r="S156">
        <v>52</v>
      </c>
      <c r="T156">
        <v>507</v>
      </c>
      <c r="U156">
        <v>-1</v>
      </c>
      <c r="V156" t="b">
        <v>1</v>
      </c>
      <c r="W156" t="s">
        <v>289</v>
      </c>
      <c r="X156">
        <v>2557</v>
      </c>
      <c r="Z156" t="s">
        <v>249</v>
      </c>
      <c r="AC156" t="s">
        <v>194</v>
      </c>
      <c r="AR156">
        <f t="shared" si="267"/>
        <v>2</v>
      </c>
      <c r="AS156">
        <v>1</v>
      </c>
      <c r="AT156" t="str">
        <f t="shared" si="271"/>
        <v>SSA_SOC_VCHK_E_END_TITO_SAN_NOM_LFM_0400_ARU_EDC</v>
      </c>
      <c r="AU156" t="str">
        <f t="shared" si="272"/>
        <v>SSA_SOC_VCHK_E_END_TITO_SAN_NOM_LFM_0400_ARU_EDC</v>
      </c>
    </row>
    <row r="157" spans="1:55" x14ac:dyDescent="0.25">
      <c r="A157" s="1" t="s">
        <v>67</v>
      </c>
      <c r="B157" s="1" t="s">
        <v>18</v>
      </c>
      <c r="C157" s="1" t="str">
        <f>VLOOKUP(B157,templateLookup!A:B,2,0)</f>
        <v>PrimeVminSearchTestMethod</v>
      </c>
      <c r="D157" s="13" t="str">
        <f t="shared" ref="D157:D158" si="274">E157&amp;"_"&amp;F157&amp;"_"&amp;G157&amp;"_"&amp;H157&amp;"_"&amp;A157&amp;"_"&amp;I157&amp;"_"&amp;J157&amp;"_"&amp;K157&amp;"_"&amp;L157&amp;"_"&amp;M157&amp;"_"&amp;N157</f>
        <v>SSA_SOC_VCHK_E_END_TITO_SAN_NOM_LFM_0400_ARU_EDC</v>
      </c>
      <c r="E157" t="s">
        <v>50</v>
      </c>
      <c r="F157" t="s">
        <v>73</v>
      </c>
      <c r="G157" t="s">
        <v>1054</v>
      </c>
      <c r="H157" t="s">
        <v>136</v>
      </c>
      <c r="I157" t="s">
        <v>137</v>
      </c>
      <c r="J157" t="s">
        <v>702</v>
      </c>
      <c r="K157" t="s">
        <v>138</v>
      </c>
      <c r="L157" t="s">
        <v>139</v>
      </c>
      <c r="M157" t="str">
        <f t="shared" si="273"/>
        <v>0400</v>
      </c>
      <c r="N157" t="s">
        <v>735</v>
      </c>
      <c r="O157" t="s">
        <v>141</v>
      </c>
      <c r="P157" t="s">
        <v>592</v>
      </c>
      <c r="Q157" s="30" t="s">
        <v>756</v>
      </c>
      <c r="R157">
        <v>61</v>
      </c>
      <c r="S157">
        <v>52</v>
      </c>
      <c r="T157">
        <v>508</v>
      </c>
      <c r="U157">
        <v>1</v>
      </c>
      <c r="V157" t="b">
        <v>0</v>
      </c>
      <c r="W157" t="s">
        <v>289</v>
      </c>
      <c r="X157">
        <v>2558</v>
      </c>
      <c r="Z157" t="s">
        <v>249</v>
      </c>
      <c r="AC157" t="s">
        <v>194</v>
      </c>
      <c r="AR157">
        <f t="shared" si="267"/>
        <v>2</v>
      </c>
      <c r="AS157">
        <v>1</v>
      </c>
      <c r="AT157" t="str">
        <f t="shared" si="271"/>
        <v>SSA_SOC_VCHK_K_END_TITO_SAN_NOM_LFM_0400_SBCLK</v>
      </c>
      <c r="AU157" t="str">
        <f t="shared" si="272"/>
        <v>SSA_SOC_VCHK_K_END_TITO_SAN_NOM_LFM_0400_SBCLK</v>
      </c>
    </row>
    <row r="158" spans="1:55" x14ac:dyDescent="0.25">
      <c r="A158" s="1" t="s">
        <v>67</v>
      </c>
      <c r="B158" s="1" t="s">
        <v>18</v>
      </c>
      <c r="C158" s="1" t="str">
        <f>VLOOKUP(B158,templateLookup!A:B,2,0)</f>
        <v>PrimeVminSearchTestMethod</v>
      </c>
      <c r="D158" s="13" t="str">
        <f t="shared" si="274"/>
        <v>SSA_SOC_VCHK_K_END_TITO_SAN_NOM_LFM_0400_SBCLK</v>
      </c>
      <c r="E158" t="s">
        <v>50</v>
      </c>
      <c r="F158" t="s">
        <v>73</v>
      </c>
      <c r="G158" t="s">
        <v>1054</v>
      </c>
      <c r="H158" t="s">
        <v>242</v>
      </c>
      <c r="I158" t="s">
        <v>137</v>
      </c>
      <c r="J158" t="s">
        <v>702</v>
      </c>
      <c r="K158" t="s">
        <v>138</v>
      </c>
      <c r="L158" t="s">
        <v>139</v>
      </c>
      <c r="M158" t="str">
        <f t="shared" si="273"/>
        <v>0400</v>
      </c>
      <c r="N158" t="s">
        <v>412</v>
      </c>
      <c r="O158" t="s">
        <v>141</v>
      </c>
      <c r="P158" t="s">
        <v>592</v>
      </c>
      <c r="Q158" s="30" t="s">
        <v>757</v>
      </c>
      <c r="R158">
        <v>61</v>
      </c>
      <c r="S158">
        <v>52</v>
      </c>
      <c r="T158">
        <v>509</v>
      </c>
      <c r="U158">
        <v>-1</v>
      </c>
      <c r="V158" t="b">
        <v>1</v>
      </c>
      <c r="W158" t="s">
        <v>289</v>
      </c>
      <c r="X158">
        <v>2559</v>
      </c>
      <c r="Z158" t="s">
        <v>249</v>
      </c>
      <c r="AC158" t="s">
        <v>194</v>
      </c>
      <c r="AR158">
        <f t="shared" si="267"/>
        <v>2</v>
      </c>
      <c r="AS158">
        <v>1</v>
      </c>
      <c r="AT158" t="str">
        <f t="shared" si="271"/>
        <v>LSA_SOC_VCHK_K_END_TITO_SAQ_NOM_LFM_0600_ALL_SAQ</v>
      </c>
      <c r="AU158" t="str">
        <f t="shared" si="272"/>
        <v>LSA_SOC_VCHK_K_END_TITO_SAQ_NOM_LFM_0600_ALL_SAQ</v>
      </c>
    </row>
    <row r="159" spans="1:55" x14ac:dyDescent="0.25">
      <c r="A159" s="1" t="s">
        <v>67</v>
      </c>
      <c r="B159" s="1" t="s">
        <v>18</v>
      </c>
      <c r="C159" s="1" t="str">
        <f>VLOOKUP(B159,templateLookup!A:B,2,0)</f>
        <v>PrimeVminSearchTestMethod</v>
      </c>
      <c r="D159" s="30" t="str">
        <f t="shared" ref="D159" si="275">E159&amp;"_"&amp;F159&amp;"_"&amp;G159&amp;"_"&amp;H159&amp;"_"&amp;A159&amp;"_"&amp;I159&amp;"_"&amp;J159&amp;"_"&amp;K159&amp;"_"&amp;L159&amp;"_"&amp;M159&amp;"_"&amp;N159</f>
        <v>LSA_SOC_VCHK_K_END_TITO_SAQ_NOM_LFM_0600_ALL_SAQ</v>
      </c>
      <c r="E159" t="s">
        <v>51</v>
      </c>
      <c r="F159" t="s">
        <v>73</v>
      </c>
      <c r="G159" t="s">
        <v>1054</v>
      </c>
      <c r="H159" t="s">
        <v>242</v>
      </c>
      <c r="I159" t="s">
        <v>137</v>
      </c>
      <c r="J159" t="s">
        <v>590</v>
      </c>
      <c r="K159" t="s">
        <v>138</v>
      </c>
      <c r="L159" t="s">
        <v>139</v>
      </c>
      <c r="M159" t="str">
        <f>TEXT(600,"0000")</f>
        <v>0600</v>
      </c>
      <c r="N159" t="s">
        <v>758</v>
      </c>
      <c r="O159" t="s">
        <v>141</v>
      </c>
      <c r="P159" t="s">
        <v>592</v>
      </c>
      <c r="Q159" s="30" t="s">
        <v>759</v>
      </c>
      <c r="R159">
        <v>21</v>
      </c>
      <c r="S159">
        <v>52</v>
      </c>
      <c r="T159">
        <v>520</v>
      </c>
      <c r="U159">
        <v>-1</v>
      </c>
      <c r="V159" t="b">
        <v>1</v>
      </c>
      <c r="W159" t="s">
        <v>289</v>
      </c>
      <c r="X159">
        <v>2562</v>
      </c>
      <c r="Z159" t="s">
        <v>249</v>
      </c>
      <c r="AC159" t="s">
        <v>194</v>
      </c>
      <c r="AR159">
        <f>COUNTA(AT159:BC159)</f>
        <v>2</v>
      </c>
      <c r="AS159">
        <v>1</v>
      </c>
      <c r="AT159" t="str">
        <f t="shared" si="271"/>
        <v>LSA_SOC_VCHK_K_END_TITO_SAQ_NOM_LFM_0600_FUSE</v>
      </c>
      <c r="AU159" t="str">
        <f t="shared" si="272"/>
        <v>LSA_SOC_VCHK_K_END_TITO_SAQ_NOM_LFM_0600_FUSE</v>
      </c>
    </row>
    <row r="160" spans="1:55" x14ac:dyDescent="0.25">
      <c r="A160" s="1" t="s">
        <v>67</v>
      </c>
      <c r="B160" s="1" t="s">
        <v>18</v>
      </c>
      <c r="C160" s="1" t="str">
        <f>VLOOKUP(B160,templateLookup!A:B,2,0)</f>
        <v>PrimeVminSearchTestMethod</v>
      </c>
      <c r="D160" s="12" t="str">
        <f t="shared" ref="D160:D161" si="276">E160&amp;"_"&amp;F160&amp;"_"&amp;G160&amp;"_"&amp;H160&amp;"_"&amp;A160&amp;"_"&amp;I160&amp;"_"&amp;J160&amp;"_"&amp;K160&amp;"_"&amp;L160&amp;"_"&amp;M160&amp;"_"&amp;N160</f>
        <v>LSA_SOC_VCHK_K_END_TITO_SAQ_NOM_LFM_0600_FUSE</v>
      </c>
      <c r="E160" t="s">
        <v>51</v>
      </c>
      <c r="F160" t="s">
        <v>73</v>
      </c>
      <c r="G160" t="s">
        <v>1054</v>
      </c>
      <c r="H160" t="s">
        <v>242</v>
      </c>
      <c r="I160" t="s">
        <v>137</v>
      </c>
      <c r="J160" t="s">
        <v>590</v>
      </c>
      <c r="K160" t="s">
        <v>138</v>
      </c>
      <c r="L160" t="s">
        <v>139</v>
      </c>
      <c r="M160" t="str">
        <f t="shared" ref="M160:M161" si="277">TEXT(600,"0000")</f>
        <v>0600</v>
      </c>
      <c r="N160" t="s">
        <v>726</v>
      </c>
      <c r="O160" t="s">
        <v>141</v>
      </c>
      <c r="P160" t="s">
        <v>592</v>
      </c>
      <c r="Q160" s="30" t="s">
        <v>760</v>
      </c>
      <c r="R160">
        <v>21</v>
      </c>
      <c r="S160">
        <v>52</v>
      </c>
      <c r="T160">
        <v>532</v>
      </c>
      <c r="U160">
        <v>-1</v>
      </c>
      <c r="V160" t="b">
        <v>0</v>
      </c>
      <c r="W160" t="s">
        <v>1085</v>
      </c>
      <c r="X160">
        <v>2574</v>
      </c>
      <c r="Z160" t="s">
        <v>249</v>
      </c>
      <c r="AC160" t="s">
        <v>194</v>
      </c>
      <c r="AR160">
        <f t="shared" ref="AR160:AR166" si="278">COUNTA(AT160:BC160)</f>
        <v>2</v>
      </c>
      <c r="AS160">
        <v>1</v>
      </c>
      <c r="AT160" t="str">
        <f t="shared" si="271"/>
        <v>LSA_SOC_VCHK_K_END_TITO_SAQ_NOM_LFM_0600_DDXR</v>
      </c>
      <c r="AU160" t="str">
        <f t="shared" si="272"/>
        <v>LSA_SOC_VCHK_K_END_TITO_SAQ_NOM_LFM_0600_DDXR</v>
      </c>
    </row>
    <row r="161" spans="1:47" x14ac:dyDescent="0.25">
      <c r="A161" s="1" t="s">
        <v>67</v>
      </c>
      <c r="B161" s="1" t="s">
        <v>18</v>
      </c>
      <c r="C161" s="1" t="str">
        <f>VLOOKUP(B161,templateLookup!A:B,2,0)</f>
        <v>PrimeVminSearchTestMethod</v>
      </c>
      <c r="D161" s="30" t="str">
        <f t="shared" si="276"/>
        <v>LSA_SOC_VCHK_K_END_TITO_SAQ_NOM_LFM_0600_DDXR</v>
      </c>
      <c r="E161" t="s">
        <v>51</v>
      </c>
      <c r="F161" t="s">
        <v>73</v>
      </c>
      <c r="G161" t="s">
        <v>1054</v>
      </c>
      <c r="H161" t="s">
        <v>242</v>
      </c>
      <c r="I161" t="s">
        <v>137</v>
      </c>
      <c r="J161" t="s">
        <v>590</v>
      </c>
      <c r="K161" t="s">
        <v>138</v>
      </c>
      <c r="L161" t="s">
        <v>139</v>
      </c>
      <c r="M161" t="str">
        <f t="shared" si="277"/>
        <v>0600</v>
      </c>
      <c r="N161" t="s">
        <v>751</v>
      </c>
      <c r="O161" t="s">
        <v>141</v>
      </c>
      <c r="P161" t="s">
        <v>592</v>
      </c>
      <c r="Q161" s="30" t="s">
        <v>761</v>
      </c>
      <c r="R161">
        <v>21</v>
      </c>
      <c r="S161">
        <v>52</v>
      </c>
      <c r="T161">
        <v>533</v>
      </c>
      <c r="U161">
        <v>-1</v>
      </c>
      <c r="V161" t="b">
        <v>1</v>
      </c>
      <c r="W161" t="s">
        <v>289</v>
      </c>
      <c r="X161">
        <v>2575</v>
      </c>
      <c r="Z161" t="s">
        <v>249</v>
      </c>
      <c r="AC161" t="s">
        <v>194</v>
      </c>
      <c r="AR161">
        <f t="shared" si="278"/>
        <v>2</v>
      </c>
      <c r="AS161">
        <v>1</v>
      </c>
      <c r="AT161" t="str">
        <f t="shared" si="271"/>
        <v>LSA_SOC_VCHK_K_END_TITO_SAN_NOM_LFM_0400_ALL_SAN</v>
      </c>
      <c r="AU161" t="str">
        <f t="shared" si="272"/>
        <v>LSA_SOC_VCHK_K_END_TITO_SAN_NOM_LFM_0400_ALL_SAN</v>
      </c>
    </row>
    <row r="162" spans="1:47" x14ac:dyDescent="0.25">
      <c r="A162" s="1" t="s">
        <v>67</v>
      </c>
      <c r="B162" s="1" t="s">
        <v>18</v>
      </c>
      <c r="C162" s="1" t="str">
        <f>VLOOKUP(B162,templateLookup!A:B,2,0)</f>
        <v>PrimeVminSearchTestMethod</v>
      </c>
      <c r="D162" s="13" t="str">
        <f t="shared" ref="D162" si="279">E162&amp;"_"&amp;F162&amp;"_"&amp;G162&amp;"_"&amp;H162&amp;"_"&amp;A162&amp;"_"&amp;I162&amp;"_"&amp;J162&amp;"_"&amp;K162&amp;"_"&amp;L162&amp;"_"&amp;M162&amp;"_"&amp;N162</f>
        <v>LSA_SOC_VCHK_K_END_TITO_SAN_NOM_LFM_0400_ALL_SAN</v>
      </c>
      <c r="E162" t="s">
        <v>51</v>
      </c>
      <c r="F162" t="s">
        <v>73</v>
      </c>
      <c r="G162" t="s">
        <v>1054</v>
      </c>
      <c r="H162" t="s">
        <v>242</v>
      </c>
      <c r="I162" t="s">
        <v>137</v>
      </c>
      <c r="J162" t="s">
        <v>702</v>
      </c>
      <c r="K162" t="s">
        <v>138</v>
      </c>
      <c r="L162" t="s">
        <v>139</v>
      </c>
      <c r="M162" t="str">
        <f>TEXT(400,"0000")</f>
        <v>0400</v>
      </c>
      <c r="N162" t="s">
        <v>762</v>
      </c>
      <c r="O162" t="s">
        <v>141</v>
      </c>
      <c r="P162" t="s">
        <v>592</v>
      </c>
      <c r="Q162" s="30" t="s">
        <v>763</v>
      </c>
      <c r="R162">
        <v>21</v>
      </c>
      <c r="S162">
        <v>52</v>
      </c>
      <c r="T162">
        <v>534</v>
      </c>
      <c r="U162">
        <v>-1</v>
      </c>
      <c r="V162" t="b">
        <v>1</v>
      </c>
      <c r="W162" t="s">
        <v>289</v>
      </c>
      <c r="X162">
        <v>2576</v>
      </c>
      <c r="Z162" t="s">
        <v>249</v>
      </c>
      <c r="AC162" t="s">
        <v>194</v>
      </c>
      <c r="AR162">
        <f t="shared" si="278"/>
        <v>2</v>
      </c>
      <c r="AS162">
        <v>1</v>
      </c>
      <c r="AT162" t="str">
        <f t="shared" si="271"/>
        <v>LSA_SOC_VCHK_K_END_TITO_SAN_NOM_LFM_0400_ONDD</v>
      </c>
      <c r="AU162" t="str">
        <f t="shared" si="272"/>
        <v>LSA_SOC_VCHK_K_END_TITO_SAN_NOM_LFM_0400_ONDD</v>
      </c>
    </row>
    <row r="163" spans="1:47" x14ac:dyDescent="0.25">
      <c r="A163" s="1" t="s">
        <v>67</v>
      </c>
      <c r="B163" s="1" t="s">
        <v>18</v>
      </c>
      <c r="C163" s="1" t="str">
        <f>VLOOKUP(B163,templateLookup!A:B,2,0)</f>
        <v>PrimeVminSearchTestMethod</v>
      </c>
      <c r="D163" s="13" t="str">
        <f t="shared" ref="D163:D165" si="280">E163&amp;"_"&amp;F163&amp;"_"&amp;G163&amp;"_"&amp;H163&amp;"_"&amp;A163&amp;"_"&amp;I163&amp;"_"&amp;J163&amp;"_"&amp;K163&amp;"_"&amp;L163&amp;"_"&amp;M163&amp;"_"&amp;N163</f>
        <v>LSA_SOC_VCHK_K_END_TITO_SAN_NOM_LFM_0400_ONDD</v>
      </c>
      <c r="E163" t="s">
        <v>51</v>
      </c>
      <c r="F163" t="s">
        <v>73</v>
      </c>
      <c r="G163" t="s">
        <v>1054</v>
      </c>
      <c r="H163" t="s">
        <v>242</v>
      </c>
      <c r="I163" t="s">
        <v>137</v>
      </c>
      <c r="J163" t="s">
        <v>702</v>
      </c>
      <c r="K163" t="s">
        <v>138</v>
      </c>
      <c r="L163" t="s">
        <v>139</v>
      </c>
      <c r="M163" t="str">
        <f>TEXT(400,"0000")</f>
        <v>0400</v>
      </c>
      <c r="N163" t="s">
        <v>733</v>
      </c>
      <c r="O163" t="s">
        <v>141</v>
      </c>
      <c r="P163" t="s">
        <v>592</v>
      </c>
      <c r="Q163" s="30" t="s">
        <v>764</v>
      </c>
      <c r="R163">
        <v>21</v>
      </c>
      <c r="S163">
        <v>52</v>
      </c>
      <c r="T163">
        <v>537</v>
      </c>
      <c r="U163">
        <v>1</v>
      </c>
      <c r="V163" t="b">
        <v>0</v>
      </c>
      <c r="W163" t="s">
        <v>289</v>
      </c>
      <c r="X163">
        <v>2579</v>
      </c>
      <c r="Z163" t="s">
        <v>249</v>
      </c>
      <c r="AC163" t="s">
        <v>194</v>
      </c>
      <c r="AR163">
        <f t="shared" si="278"/>
        <v>2</v>
      </c>
      <c r="AS163">
        <v>1</v>
      </c>
      <c r="AT163" t="str">
        <f t="shared" si="271"/>
        <v>ROM_SOC_VCHK_K_END_TITO_SAQ_NOM_LFM_0600_CCSR</v>
      </c>
      <c r="AU163" t="str">
        <f t="shared" si="272"/>
        <v>ROM_SOC_VCHK_K_END_TITO_SAQ_NOM_LFM_0600_CCSR</v>
      </c>
    </row>
    <row r="164" spans="1:47" x14ac:dyDescent="0.25">
      <c r="A164" s="1" t="s">
        <v>67</v>
      </c>
      <c r="B164" s="1" t="s">
        <v>18</v>
      </c>
      <c r="C164" s="1" t="str">
        <f>VLOOKUP(B164,templateLookup!A:B,2,0)</f>
        <v>PrimeVminSearchTestMethod</v>
      </c>
      <c r="D164" s="30" t="str">
        <f t="shared" si="280"/>
        <v>ROM_SOC_VCHK_K_END_TITO_SAQ_NOM_LFM_0600_CCSR</v>
      </c>
      <c r="E164" t="s">
        <v>52</v>
      </c>
      <c r="F164" t="s">
        <v>73</v>
      </c>
      <c r="G164" t="s">
        <v>1054</v>
      </c>
      <c r="H164" t="s">
        <v>242</v>
      </c>
      <c r="I164" t="s">
        <v>137</v>
      </c>
      <c r="J164" t="s">
        <v>590</v>
      </c>
      <c r="K164" t="s">
        <v>138</v>
      </c>
      <c r="L164" t="s">
        <v>139</v>
      </c>
      <c r="M164" t="str">
        <f t="shared" ref="M164:M165" si="281">TEXT(600,"0000")</f>
        <v>0600</v>
      </c>
      <c r="N164" t="s">
        <v>724</v>
      </c>
      <c r="O164" t="s">
        <v>141</v>
      </c>
      <c r="P164" t="s">
        <v>592</v>
      </c>
      <c r="Q164" s="30" t="s">
        <v>765</v>
      </c>
      <c r="R164">
        <v>21</v>
      </c>
      <c r="S164">
        <v>52</v>
      </c>
      <c r="T164">
        <v>540</v>
      </c>
      <c r="U164">
        <v>-1</v>
      </c>
      <c r="V164" t="b">
        <v>1</v>
      </c>
      <c r="W164" t="s">
        <v>289</v>
      </c>
      <c r="X164">
        <v>2580</v>
      </c>
      <c r="Z164" t="s">
        <v>249</v>
      </c>
      <c r="AC164" t="s">
        <v>194</v>
      </c>
      <c r="AR164">
        <f t="shared" si="278"/>
        <v>2</v>
      </c>
      <c r="AS164">
        <v>1</v>
      </c>
      <c r="AT164" t="str">
        <f t="shared" si="271"/>
        <v>ROM_SOC_VCHK_K_END_TITO_SAQ_NOM_LFM_0600_DDHY</v>
      </c>
      <c r="AU164" t="str">
        <f t="shared" si="272"/>
        <v>ROM_SOC_VCHK_K_END_TITO_SAQ_NOM_LFM_0600_DDHY</v>
      </c>
    </row>
    <row r="165" spans="1:47" x14ac:dyDescent="0.25">
      <c r="A165" s="1" t="s">
        <v>67</v>
      </c>
      <c r="B165" s="1" t="s">
        <v>18</v>
      </c>
      <c r="C165" s="1" t="str">
        <f>VLOOKUP(B165,templateLookup!A:B,2,0)</f>
        <v>PrimeVminSearchTestMethod</v>
      </c>
      <c r="D165" s="30" t="str">
        <f t="shared" si="280"/>
        <v>ROM_SOC_VCHK_K_END_TITO_SAQ_NOM_LFM_0600_DDHY</v>
      </c>
      <c r="E165" t="s">
        <v>52</v>
      </c>
      <c r="F165" t="s">
        <v>73</v>
      </c>
      <c r="G165" t="s">
        <v>1054</v>
      </c>
      <c r="H165" t="s">
        <v>242</v>
      </c>
      <c r="I165" t="s">
        <v>137</v>
      </c>
      <c r="J165" t="s">
        <v>590</v>
      </c>
      <c r="K165" t="s">
        <v>138</v>
      </c>
      <c r="L165" t="s">
        <v>139</v>
      </c>
      <c r="M165" t="str">
        <f t="shared" si="281"/>
        <v>0600</v>
      </c>
      <c r="N165" t="s">
        <v>725</v>
      </c>
      <c r="O165" t="s">
        <v>141</v>
      </c>
      <c r="P165" t="s">
        <v>592</v>
      </c>
      <c r="Q165" s="30" t="s">
        <v>766</v>
      </c>
      <c r="R165">
        <v>21</v>
      </c>
      <c r="S165">
        <v>52</v>
      </c>
      <c r="T165">
        <v>541</v>
      </c>
      <c r="U165">
        <v>-1</v>
      </c>
      <c r="V165" t="b">
        <v>1</v>
      </c>
      <c r="W165" t="s">
        <v>289</v>
      </c>
      <c r="X165">
        <v>2581</v>
      </c>
      <c r="Z165" t="s">
        <v>249</v>
      </c>
      <c r="AC165" t="s">
        <v>194</v>
      </c>
      <c r="AR165">
        <f t="shared" si="278"/>
        <v>2</v>
      </c>
      <c r="AS165">
        <v>1</v>
      </c>
      <c r="AT165" t="str">
        <f t="shared" si="271"/>
        <v>ROM_SOC_VCHK_K_END_TITO_SAN_NOM_LFM_0400_ALL_SAN</v>
      </c>
      <c r="AU165" t="str">
        <f t="shared" si="272"/>
        <v>ROM_SOC_VCHK_K_END_TITO_SAN_NOM_LFM_0400_ALL_SAN</v>
      </c>
    </row>
    <row r="166" spans="1:47" x14ac:dyDescent="0.25">
      <c r="A166" s="1" t="s">
        <v>67</v>
      </c>
      <c r="B166" s="1" t="s">
        <v>18</v>
      </c>
      <c r="C166" s="1" t="str">
        <f>VLOOKUP(B166,templateLookup!A:B,2,0)</f>
        <v>PrimeVminSearchTestMethod</v>
      </c>
      <c r="D166" s="13" t="str">
        <f t="shared" ref="D166" si="282">E166&amp;"_"&amp;F166&amp;"_"&amp;G166&amp;"_"&amp;H166&amp;"_"&amp;A166&amp;"_"&amp;I166&amp;"_"&amp;J166&amp;"_"&amp;K166&amp;"_"&amp;L166&amp;"_"&amp;M166&amp;"_"&amp;N166</f>
        <v>ROM_SOC_VCHK_K_END_TITO_SAN_NOM_LFM_0400_ALL_SAN</v>
      </c>
      <c r="E166" t="s">
        <v>52</v>
      </c>
      <c r="F166" t="s">
        <v>73</v>
      </c>
      <c r="G166" t="s">
        <v>1054</v>
      </c>
      <c r="H166" t="s">
        <v>242</v>
      </c>
      <c r="I166" t="s">
        <v>137</v>
      </c>
      <c r="J166" t="s">
        <v>702</v>
      </c>
      <c r="K166" t="s">
        <v>138</v>
      </c>
      <c r="L166" t="s">
        <v>139</v>
      </c>
      <c r="M166" t="str">
        <f>TEXT(400,"0000")</f>
        <v>0400</v>
      </c>
      <c r="N166" t="s">
        <v>762</v>
      </c>
      <c r="O166" t="s">
        <v>141</v>
      </c>
      <c r="P166" t="s">
        <v>592</v>
      </c>
      <c r="Q166" s="30" t="s">
        <v>767</v>
      </c>
      <c r="R166">
        <v>21</v>
      </c>
      <c r="S166">
        <v>52</v>
      </c>
      <c r="T166">
        <v>542</v>
      </c>
      <c r="U166">
        <v>-1</v>
      </c>
      <c r="V166" t="b">
        <v>1</v>
      </c>
      <c r="W166" t="s">
        <v>289</v>
      </c>
      <c r="X166">
        <v>2582</v>
      </c>
      <c r="Z166" t="s">
        <v>249</v>
      </c>
      <c r="AC166" t="s">
        <v>194</v>
      </c>
      <c r="AR166">
        <f t="shared" si="278"/>
        <v>2</v>
      </c>
      <c r="AS166">
        <v>1</v>
      </c>
      <c r="AT166">
        <v>1</v>
      </c>
      <c r="AU166">
        <v>1</v>
      </c>
    </row>
    <row r="167" spans="1:47" x14ac:dyDescent="0.25">
      <c r="A167" s="27" t="s">
        <v>67</v>
      </c>
      <c r="B167" s="27" t="s">
        <v>6</v>
      </c>
      <c r="C167" s="27" t="str">
        <f>VLOOKUP(B167,templateLookup!A:B,2,0)</f>
        <v>COMPOSITE</v>
      </c>
      <c r="D167" s="22"/>
    </row>
    <row r="168" spans="1:47" x14ac:dyDescent="0.25">
      <c r="A168" s="41" t="s">
        <v>67</v>
      </c>
      <c r="B168" s="41" t="s">
        <v>5</v>
      </c>
      <c r="C168" s="41" t="str">
        <f>VLOOKUP(B168,templateLookup!A:B,2,0)</f>
        <v>COMPOSITE</v>
      </c>
      <c r="D168" s="22" t="s">
        <v>259</v>
      </c>
      <c r="F168" t="s">
        <v>73</v>
      </c>
      <c r="AR168">
        <f t="shared" ref="AR168:AR175" si="283">COUNTA(AT168:BC168)</f>
        <v>2</v>
      </c>
      <c r="AS168">
        <v>1</v>
      </c>
      <c r="AT168" t="str">
        <f>D177</f>
        <v>PMOVI</v>
      </c>
      <c r="AU168" t="str">
        <f>D177</f>
        <v>PMOVI</v>
      </c>
    </row>
    <row r="169" spans="1:47" x14ac:dyDescent="0.25">
      <c r="A169" s="8" t="s">
        <v>67</v>
      </c>
      <c r="B169" s="8" t="s">
        <v>18</v>
      </c>
      <c r="C169" s="8" t="str">
        <f>VLOOKUP(B169,templateLookup!A:B,2,0)</f>
        <v>PrimeVminSearchTestMethod</v>
      </c>
      <c r="D169" s="12" t="str">
        <f t="shared" ref="D169:D175" si="284">E169&amp;"_"&amp;F169&amp;"_"&amp;G169&amp;"_"&amp;H169&amp;"_"&amp;A169&amp;"_"&amp;I169&amp;"_"&amp;J169&amp;"_"&amp;K169&amp;"_"&amp;L169&amp;"_"&amp;M169&amp;"_"&amp;N169</f>
        <v>ALL_SOC_VCHK_K_END_TITO_SAQ_MAX_LFM_0600_SAQ_QCLK</v>
      </c>
      <c r="E169" t="s">
        <v>53</v>
      </c>
      <c r="F169" t="s">
        <v>73</v>
      </c>
      <c r="G169" t="s">
        <v>1054</v>
      </c>
      <c r="H169" t="s">
        <v>242</v>
      </c>
      <c r="I169" t="s">
        <v>137</v>
      </c>
      <c r="J169" t="s">
        <v>590</v>
      </c>
      <c r="K169" t="s">
        <v>244</v>
      </c>
      <c r="L169" t="s">
        <v>139</v>
      </c>
      <c r="M169" t="str">
        <f t="shared" ref="M169:M171" si="285">TEXT(600,"0000")</f>
        <v>0600</v>
      </c>
      <c r="N169" t="s">
        <v>737</v>
      </c>
      <c r="O169" t="s">
        <v>141</v>
      </c>
      <c r="P169" t="s">
        <v>592</v>
      </c>
      <c r="Q169" s="30" t="s">
        <v>738</v>
      </c>
      <c r="R169">
        <v>17</v>
      </c>
      <c r="S169">
        <v>61</v>
      </c>
      <c r="T169">
        <v>310</v>
      </c>
      <c r="U169">
        <v>1</v>
      </c>
      <c r="V169" t="b">
        <v>0</v>
      </c>
      <c r="W169" t="s">
        <v>289</v>
      </c>
      <c r="X169">
        <v>2585</v>
      </c>
      <c r="Z169" t="s">
        <v>249</v>
      </c>
      <c r="AC169" t="s">
        <v>194</v>
      </c>
      <c r="AR169">
        <f t="shared" si="283"/>
        <v>2</v>
      </c>
      <c r="AS169">
        <v>1</v>
      </c>
      <c r="AT169" t="str">
        <f t="shared" ref="AT169:AT174" si="286">D170</f>
        <v>ALL_SOC_VCHK_K_END_TITO_SAQ_MAX_LFM_0600_SAQ_SBCLK</v>
      </c>
      <c r="AU169" t="str">
        <f t="shared" ref="AU169:AU174" si="287">D170</f>
        <v>ALL_SOC_VCHK_K_END_TITO_SAQ_MAX_LFM_0600_SAQ_SBCLK</v>
      </c>
    </row>
    <row r="170" spans="1:47" x14ac:dyDescent="0.25">
      <c r="A170" s="8" t="s">
        <v>67</v>
      </c>
      <c r="B170" s="8" t="s">
        <v>18</v>
      </c>
      <c r="C170" s="8" t="str">
        <f>VLOOKUP(B170,templateLookup!A:B,2,0)</f>
        <v>PrimeVminSearchTestMethod</v>
      </c>
      <c r="D170" s="12" t="str">
        <f t="shared" si="284"/>
        <v>ALL_SOC_VCHK_K_END_TITO_SAQ_MAX_LFM_0600_SAQ_SBCLK</v>
      </c>
      <c r="E170" t="s">
        <v>53</v>
      </c>
      <c r="F170" t="s">
        <v>73</v>
      </c>
      <c r="G170" t="s">
        <v>1054</v>
      </c>
      <c r="H170" t="s">
        <v>242</v>
      </c>
      <c r="I170" t="s">
        <v>137</v>
      </c>
      <c r="J170" t="s">
        <v>590</v>
      </c>
      <c r="K170" t="s">
        <v>244</v>
      </c>
      <c r="L170" t="s">
        <v>139</v>
      </c>
      <c r="M170" t="str">
        <f t="shared" si="285"/>
        <v>0600</v>
      </c>
      <c r="N170" t="s">
        <v>739</v>
      </c>
      <c r="O170" t="s">
        <v>141</v>
      </c>
      <c r="P170" t="s">
        <v>592</v>
      </c>
      <c r="Q170" s="30" t="s">
        <v>740</v>
      </c>
      <c r="R170">
        <v>17</v>
      </c>
      <c r="S170">
        <v>61</v>
      </c>
      <c r="T170">
        <v>311</v>
      </c>
      <c r="U170">
        <v>1</v>
      </c>
      <c r="V170" t="b">
        <v>0</v>
      </c>
      <c r="W170" t="s">
        <v>289</v>
      </c>
      <c r="X170">
        <v>2586</v>
      </c>
      <c r="Z170" t="s">
        <v>249</v>
      </c>
      <c r="AC170" t="s">
        <v>194</v>
      </c>
      <c r="AR170">
        <f t="shared" si="283"/>
        <v>2</v>
      </c>
      <c r="AS170">
        <v>1</v>
      </c>
      <c r="AT170" t="str">
        <f t="shared" si="286"/>
        <v>LSA_SOC_VCHK_K_END_TITO_SAQ_MAX_LFM_0600_FUSE</v>
      </c>
      <c r="AU170" t="str">
        <f t="shared" si="287"/>
        <v>LSA_SOC_VCHK_K_END_TITO_SAQ_MAX_LFM_0600_FUSE</v>
      </c>
    </row>
    <row r="171" spans="1:47" x14ac:dyDescent="0.25">
      <c r="A171" s="8" t="s">
        <v>67</v>
      </c>
      <c r="B171" s="8" t="s">
        <v>18</v>
      </c>
      <c r="C171" s="8" t="str">
        <f>VLOOKUP(B171,templateLookup!A:B,2,0)</f>
        <v>PrimeVminSearchTestMethod</v>
      </c>
      <c r="D171" s="12" t="str">
        <f t="shared" si="284"/>
        <v>LSA_SOC_VCHK_K_END_TITO_SAQ_MAX_LFM_0600_FUSE</v>
      </c>
      <c r="E171" t="s">
        <v>51</v>
      </c>
      <c r="F171" t="s">
        <v>73</v>
      </c>
      <c r="G171" t="s">
        <v>1054</v>
      </c>
      <c r="H171" t="s">
        <v>242</v>
      </c>
      <c r="I171" t="s">
        <v>137</v>
      </c>
      <c r="J171" t="s">
        <v>590</v>
      </c>
      <c r="K171" t="s">
        <v>244</v>
      </c>
      <c r="L171" t="s">
        <v>139</v>
      </c>
      <c r="M171" t="str">
        <f t="shared" si="285"/>
        <v>0600</v>
      </c>
      <c r="N171" t="s">
        <v>726</v>
      </c>
      <c r="O171" t="s">
        <v>141</v>
      </c>
      <c r="P171" t="s">
        <v>592</v>
      </c>
      <c r="Q171" s="30" t="s">
        <v>741</v>
      </c>
      <c r="R171">
        <v>17</v>
      </c>
      <c r="S171">
        <v>21</v>
      </c>
      <c r="T171">
        <v>312</v>
      </c>
      <c r="U171">
        <v>1</v>
      </c>
      <c r="V171" t="b">
        <v>1</v>
      </c>
      <c r="W171" t="s">
        <v>1085</v>
      </c>
      <c r="X171">
        <v>2587</v>
      </c>
      <c r="Z171" t="s">
        <v>249</v>
      </c>
      <c r="AC171" t="s">
        <v>194</v>
      </c>
      <c r="AR171">
        <f t="shared" si="283"/>
        <v>2</v>
      </c>
      <c r="AS171">
        <v>1</v>
      </c>
      <c r="AT171" t="str">
        <f t="shared" si="286"/>
        <v>ALL_SOC_VCHK_K_END_TITO_SAN_MAX_LFM_0400_SAN</v>
      </c>
      <c r="AU171" t="str">
        <f t="shared" si="287"/>
        <v>ALL_SOC_VCHK_K_END_TITO_SAN_MAX_LFM_0400_SAN</v>
      </c>
    </row>
    <row r="172" spans="1:47" x14ac:dyDescent="0.25">
      <c r="A172" s="8" t="s">
        <v>67</v>
      </c>
      <c r="B172" s="8" t="s">
        <v>18</v>
      </c>
      <c r="C172" s="8" t="str">
        <f>VLOOKUP(B172,templateLookup!A:B,2,0)</f>
        <v>PrimeVminSearchTestMethod</v>
      </c>
      <c r="D172" s="13" t="str">
        <f t="shared" si="284"/>
        <v>ALL_SOC_VCHK_K_END_TITO_SAN_MAX_LFM_0400_SAN</v>
      </c>
      <c r="E172" t="s">
        <v>53</v>
      </c>
      <c r="F172" t="s">
        <v>73</v>
      </c>
      <c r="G172" t="s">
        <v>1054</v>
      </c>
      <c r="H172" t="s">
        <v>242</v>
      </c>
      <c r="I172" t="s">
        <v>137</v>
      </c>
      <c r="J172" t="s">
        <v>702</v>
      </c>
      <c r="K172" t="s">
        <v>244</v>
      </c>
      <c r="L172" t="s">
        <v>139</v>
      </c>
      <c r="M172" t="str">
        <f t="shared" ref="M172:M175" si="288">TEXT(400,"0000")</f>
        <v>0400</v>
      </c>
      <c r="N172" t="s">
        <v>702</v>
      </c>
      <c r="O172" t="s">
        <v>141</v>
      </c>
      <c r="P172" t="s">
        <v>592</v>
      </c>
      <c r="Q172" s="30" t="s">
        <v>742</v>
      </c>
      <c r="R172">
        <v>17</v>
      </c>
      <c r="S172">
        <v>61</v>
      </c>
      <c r="T172">
        <v>313</v>
      </c>
      <c r="U172">
        <v>1</v>
      </c>
      <c r="V172" t="b">
        <v>0</v>
      </c>
      <c r="W172" t="s">
        <v>289</v>
      </c>
      <c r="X172">
        <v>2588</v>
      </c>
      <c r="Z172" t="s">
        <v>249</v>
      </c>
      <c r="AC172" t="s">
        <v>194</v>
      </c>
      <c r="AR172">
        <f t="shared" si="283"/>
        <v>2</v>
      </c>
      <c r="AS172">
        <v>1</v>
      </c>
      <c r="AT172" t="str">
        <f t="shared" si="286"/>
        <v>ALL_SOC_VCHK_K_END_TITO_SAN_MAX_LFM_0400_SAN_SBCLK</v>
      </c>
      <c r="AU172" t="str">
        <f t="shared" si="287"/>
        <v>ALL_SOC_VCHK_K_END_TITO_SAN_MAX_LFM_0400_SAN_SBCLK</v>
      </c>
    </row>
    <row r="173" spans="1:47" x14ac:dyDescent="0.25">
      <c r="A173" s="8" t="s">
        <v>67</v>
      </c>
      <c r="B173" s="8" t="s">
        <v>18</v>
      </c>
      <c r="C173" s="8" t="str">
        <f>VLOOKUP(B173,templateLookup!A:B,2,0)</f>
        <v>PrimeVminSearchTestMethod</v>
      </c>
      <c r="D173" s="13" t="str">
        <f t="shared" si="284"/>
        <v>ALL_SOC_VCHK_K_END_TITO_SAN_MAX_LFM_0400_SAN_SBCLK</v>
      </c>
      <c r="E173" t="s">
        <v>53</v>
      </c>
      <c r="F173" t="s">
        <v>73</v>
      </c>
      <c r="G173" t="s">
        <v>1054</v>
      </c>
      <c r="H173" t="s">
        <v>242</v>
      </c>
      <c r="I173" t="s">
        <v>137</v>
      </c>
      <c r="J173" t="s">
        <v>702</v>
      </c>
      <c r="K173" t="s">
        <v>244</v>
      </c>
      <c r="L173" t="s">
        <v>139</v>
      </c>
      <c r="M173" t="str">
        <f t="shared" si="288"/>
        <v>0400</v>
      </c>
      <c r="N173" t="s">
        <v>743</v>
      </c>
      <c r="O173" t="s">
        <v>141</v>
      </c>
      <c r="P173" t="s">
        <v>592</v>
      </c>
      <c r="Q173" s="31" t="s">
        <v>744</v>
      </c>
      <c r="R173">
        <v>17</v>
      </c>
      <c r="S173">
        <v>61</v>
      </c>
      <c r="T173">
        <v>314</v>
      </c>
      <c r="U173">
        <v>1</v>
      </c>
      <c r="V173" t="b">
        <v>0</v>
      </c>
      <c r="W173" t="s">
        <v>289</v>
      </c>
      <c r="X173">
        <v>2589</v>
      </c>
      <c r="Z173" t="s">
        <v>249</v>
      </c>
      <c r="AC173" t="s">
        <v>194</v>
      </c>
      <c r="AR173">
        <f t="shared" si="283"/>
        <v>2</v>
      </c>
      <c r="AS173">
        <v>1</v>
      </c>
      <c r="AT173" t="str">
        <f t="shared" si="286"/>
        <v>ALL_SOC_VCHK_K_END_TITO_SAN_MAX_LFM_0400_ONDD</v>
      </c>
      <c r="AU173" t="str">
        <f t="shared" si="287"/>
        <v>ALL_SOC_VCHK_K_END_TITO_SAN_MAX_LFM_0400_ONDD</v>
      </c>
    </row>
    <row r="174" spans="1:47" x14ac:dyDescent="0.25">
      <c r="A174" s="8" t="s">
        <v>67</v>
      </c>
      <c r="B174" s="8" t="s">
        <v>18</v>
      </c>
      <c r="C174" s="8" t="str">
        <f>VLOOKUP(B174,templateLookup!A:B,2,0)</f>
        <v>PrimeVminSearchTestMethod</v>
      </c>
      <c r="D174" s="13" t="str">
        <f t="shared" si="284"/>
        <v>ALL_SOC_VCHK_K_END_TITO_SAN_MAX_LFM_0400_ONDD</v>
      </c>
      <c r="E174" t="s">
        <v>53</v>
      </c>
      <c r="F174" t="s">
        <v>73</v>
      </c>
      <c r="G174" t="s">
        <v>1054</v>
      </c>
      <c r="H174" t="s">
        <v>242</v>
      </c>
      <c r="I174" t="s">
        <v>137</v>
      </c>
      <c r="J174" t="s">
        <v>702</v>
      </c>
      <c r="K174" t="s">
        <v>244</v>
      </c>
      <c r="L174" t="s">
        <v>139</v>
      </c>
      <c r="M174" t="str">
        <f t="shared" si="288"/>
        <v>0400</v>
      </c>
      <c r="N174" t="s">
        <v>733</v>
      </c>
      <c r="O174" t="s">
        <v>141</v>
      </c>
      <c r="P174" t="s">
        <v>592</v>
      </c>
      <c r="Q174" s="30" t="s">
        <v>745</v>
      </c>
      <c r="R174">
        <v>17</v>
      </c>
      <c r="S174">
        <v>61</v>
      </c>
      <c r="T174">
        <v>315</v>
      </c>
      <c r="U174">
        <v>1</v>
      </c>
      <c r="V174" t="b">
        <v>0</v>
      </c>
      <c r="W174" t="s">
        <v>289</v>
      </c>
      <c r="X174">
        <v>2590</v>
      </c>
      <c r="Z174" t="s">
        <v>249</v>
      </c>
      <c r="AC174" t="s">
        <v>194</v>
      </c>
      <c r="AR174">
        <f t="shared" si="283"/>
        <v>2</v>
      </c>
      <c r="AS174">
        <v>1</v>
      </c>
      <c r="AT174" t="str">
        <f t="shared" si="286"/>
        <v>LSA_SOC_VCHK_E_END_TITO_SAN_MAX_LFM_0400_ARU_EDC</v>
      </c>
      <c r="AU174" t="str">
        <f t="shared" si="287"/>
        <v>LSA_SOC_VCHK_E_END_TITO_SAN_MAX_LFM_0400_ARU_EDC</v>
      </c>
    </row>
    <row r="175" spans="1:47" x14ac:dyDescent="0.25">
      <c r="A175" s="8" t="s">
        <v>67</v>
      </c>
      <c r="B175" s="8" t="s">
        <v>18</v>
      </c>
      <c r="C175" s="8" t="str">
        <f>VLOOKUP(B175,templateLookup!A:B,2,0)</f>
        <v>PrimeVminSearchTestMethod</v>
      </c>
      <c r="D175" s="13" t="str">
        <f t="shared" si="284"/>
        <v>LSA_SOC_VCHK_E_END_TITO_SAN_MAX_LFM_0400_ARU_EDC</v>
      </c>
      <c r="E175" t="s">
        <v>51</v>
      </c>
      <c r="F175" t="s">
        <v>73</v>
      </c>
      <c r="G175" t="s">
        <v>1054</v>
      </c>
      <c r="H175" t="s">
        <v>136</v>
      </c>
      <c r="I175" t="s">
        <v>137</v>
      </c>
      <c r="J175" t="s">
        <v>702</v>
      </c>
      <c r="K175" t="s">
        <v>244</v>
      </c>
      <c r="L175" t="s">
        <v>139</v>
      </c>
      <c r="M175" t="str">
        <f t="shared" si="288"/>
        <v>0400</v>
      </c>
      <c r="N175" t="s">
        <v>735</v>
      </c>
      <c r="O175" t="s">
        <v>141</v>
      </c>
      <c r="P175" t="s">
        <v>592</v>
      </c>
      <c r="Q175" s="30" t="s">
        <v>746</v>
      </c>
      <c r="R175">
        <v>17</v>
      </c>
      <c r="S175">
        <v>21</v>
      </c>
      <c r="T175">
        <v>316</v>
      </c>
      <c r="U175">
        <v>1</v>
      </c>
      <c r="V175" t="b">
        <v>0</v>
      </c>
      <c r="W175" t="s">
        <v>289</v>
      </c>
      <c r="X175">
        <v>2591</v>
      </c>
      <c r="Z175" t="s">
        <v>249</v>
      </c>
      <c r="AC175" t="s">
        <v>194</v>
      </c>
      <c r="AR175">
        <f t="shared" si="283"/>
        <v>2</v>
      </c>
      <c r="AS175">
        <v>1</v>
      </c>
      <c r="AT175">
        <v>1</v>
      </c>
      <c r="AU175">
        <v>1</v>
      </c>
    </row>
    <row r="176" spans="1:47" x14ac:dyDescent="0.25">
      <c r="A176" s="41" t="s">
        <v>67</v>
      </c>
      <c r="B176" s="41" t="s">
        <v>6</v>
      </c>
      <c r="C176" s="41" t="str">
        <f>VLOOKUP(B176,templateLookup!A:B,2,0)</f>
        <v>COMPOSITE</v>
      </c>
      <c r="D176" s="22"/>
    </row>
    <row r="177" spans="1:49" x14ac:dyDescent="0.25">
      <c r="A177" s="27" t="s">
        <v>67</v>
      </c>
      <c r="B177" s="27" t="s">
        <v>5</v>
      </c>
      <c r="C177" s="27" t="str">
        <f>VLOOKUP(B177,templateLookup!A:B,2,0)</f>
        <v>COMPOSITE</v>
      </c>
      <c r="D177" s="22" t="s">
        <v>255</v>
      </c>
      <c r="F177" t="s">
        <v>73</v>
      </c>
      <c r="AR177">
        <f>COUNTA(AT177:BC177)</f>
        <v>2</v>
      </c>
      <c r="AS177">
        <v>1</v>
      </c>
      <c r="AT177">
        <v>1</v>
      </c>
      <c r="AU177">
        <v>1</v>
      </c>
    </row>
    <row r="178" spans="1:49" x14ac:dyDescent="0.25">
      <c r="A178" s="4" t="s">
        <v>67</v>
      </c>
      <c r="B178" s="4" t="s">
        <v>18</v>
      </c>
      <c r="C178" s="4" t="str">
        <f>VLOOKUP(B178,templateLookup!A:B,2,0)</f>
        <v>PrimeVminSearchTestMethod</v>
      </c>
      <c r="D178" s="12" t="str">
        <f t="shared" ref="D178" si="289">E178&amp;"_"&amp;F178&amp;"_"&amp;G178&amp;"_"&amp;H178&amp;"_"&amp;A178&amp;"_"&amp;I178&amp;"_"&amp;J178&amp;"_"&amp;K178&amp;"_"&amp;L178&amp;"_"&amp;M178&amp;"_"&amp;N178</f>
        <v>ALL_SOC_VCHK_K_END_TITO_SAQ_NOM_LFM_0600_PMOVI_QCLK</v>
      </c>
      <c r="E178" t="s">
        <v>53</v>
      </c>
      <c r="F178" t="s">
        <v>73</v>
      </c>
      <c r="G178" t="s">
        <v>1054</v>
      </c>
      <c r="H178" t="s">
        <v>242</v>
      </c>
      <c r="I178" t="s">
        <v>137</v>
      </c>
      <c r="J178" t="s">
        <v>590</v>
      </c>
      <c r="K178" t="s">
        <v>138</v>
      </c>
      <c r="L178" t="s">
        <v>139</v>
      </c>
      <c r="M178" t="str">
        <f>TEXT(600,"0000")</f>
        <v>0600</v>
      </c>
      <c r="N178" t="s">
        <v>768</v>
      </c>
      <c r="O178" t="s">
        <v>141</v>
      </c>
      <c r="P178" t="s">
        <v>592</v>
      </c>
      <c r="Q178" s="30" t="s">
        <v>722</v>
      </c>
      <c r="R178">
        <v>61</v>
      </c>
      <c r="S178">
        <v>52</v>
      </c>
      <c r="T178">
        <v>554</v>
      </c>
      <c r="U178">
        <v>1</v>
      </c>
      <c r="V178" t="b">
        <v>0</v>
      </c>
      <c r="W178" t="s">
        <v>289</v>
      </c>
      <c r="X178">
        <v>8050</v>
      </c>
      <c r="Z178" t="s">
        <v>187</v>
      </c>
      <c r="AC178" t="s">
        <v>194</v>
      </c>
      <c r="AR178">
        <f t="shared" ref="AR178" si="290">COUNTA(AT178:BC178)</f>
        <v>2</v>
      </c>
      <c r="AS178">
        <v>1</v>
      </c>
      <c r="AT178" t="str">
        <f t="shared" ref="AT178:AT186" si="291">D179</f>
        <v>ALL_SOC_VCHK_K_END_TITO_SAQ_NOM_LFM_0600_PMOVI_SBCLK</v>
      </c>
      <c r="AU178" t="str">
        <f t="shared" ref="AU178:AU186" si="292">D179</f>
        <v>ALL_SOC_VCHK_K_END_TITO_SAQ_NOM_LFM_0600_PMOVI_SBCLK</v>
      </c>
    </row>
    <row r="179" spans="1:49" x14ac:dyDescent="0.25">
      <c r="A179" s="4" t="s">
        <v>67</v>
      </c>
      <c r="B179" s="4" t="s">
        <v>18</v>
      </c>
      <c r="C179" s="4" t="str">
        <f>VLOOKUP(B179,templateLookup!A:B,2,0)</f>
        <v>PrimeVminSearchTestMethod</v>
      </c>
      <c r="D179" s="12" t="str">
        <f t="shared" ref="D179" si="293">E179&amp;"_"&amp;F179&amp;"_"&amp;G179&amp;"_"&amp;H179&amp;"_"&amp;A179&amp;"_"&amp;I179&amp;"_"&amp;J179&amp;"_"&amp;K179&amp;"_"&amp;L179&amp;"_"&amp;M179&amp;"_"&amp;N179</f>
        <v>ALL_SOC_VCHK_K_END_TITO_SAQ_NOM_LFM_0600_PMOVI_SBCLK</v>
      </c>
      <c r="E179" t="s">
        <v>53</v>
      </c>
      <c r="F179" t="s">
        <v>73</v>
      </c>
      <c r="G179" t="s">
        <v>1054</v>
      </c>
      <c r="H179" t="s">
        <v>242</v>
      </c>
      <c r="I179" t="s">
        <v>137</v>
      </c>
      <c r="J179" t="s">
        <v>590</v>
      </c>
      <c r="K179" t="s">
        <v>138</v>
      </c>
      <c r="L179" t="s">
        <v>139</v>
      </c>
      <c r="M179" t="str">
        <f>TEXT(600,"0000")</f>
        <v>0600</v>
      </c>
      <c r="N179" t="s">
        <v>769</v>
      </c>
      <c r="O179" t="s">
        <v>141</v>
      </c>
      <c r="P179" t="s">
        <v>592</v>
      </c>
      <c r="Q179" s="30" t="s">
        <v>723</v>
      </c>
      <c r="R179">
        <v>61</v>
      </c>
      <c r="S179">
        <v>52</v>
      </c>
      <c r="T179">
        <v>570</v>
      </c>
      <c r="U179">
        <v>1</v>
      </c>
      <c r="V179" t="b">
        <v>0</v>
      </c>
      <c r="W179" t="s">
        <v>289</v>
      </c>
      <c r="X179">
        <v>8066</v>
      </c>
      <c r="Z179" t="s">
        <v>187</v>
      </c>
      <c r="AC179" t="s">
        <v>194</v>
      </c>
      <c r="AR179">
        <f t="shared" ref="AR179" si="294">COUNTA(AT179:BC179)</f>
        <v>2</v>
      </c>
      <c r="AS179">
        <v>1</v>
      </c>
      <c r="AT179" t="str">
        <f t="shared" si="291"/>
        <v>LSA_SOC_VCHK_K_END_TITO_SAQ_NOM_LFM_0600_PMOVI_FUSE</v>
      </c>
      <c r="AU179" t="str">
        <f t="shared" si="292"/>
        <v>LSA_SOC_VCHK_K_END_TITO_SAQ_NOM_LFM_0600_PMOVI_FUSE</v>
      </c>
    </row>
    <row r="180" spans="1:49" x14ac:dyDescent="0.25">
      <c r="A180" s="4" t="s">
        <v>67</v>
      </c>
      <c r="B180" s="4" t="s">
        <v>18</v>
      </c>
      <c r="C180" s="4" t="str">
        <f>VLOOKUP(B180,templateLookup!A:B,2,0)</f>
        <v>PrimeVminSearchTestMethod</v>
      </c>
      <c r="D180" s="12" t="str">
        <f t="shared" ref="D180:D181" si="295">E180&amp;"_"&amp;F180&amp;"_"&amp;G180&amp;"_"&amp;H180&amp;"_"&amp;A180&amp;"_"&amp;I180&amp;"_"&amp;J180&amp;"_"&amp;K180&amp;"_"&amp;L180&amp;"_"&amp;M180&amp;"_"&amp;N180</f>
        <v>LSA_SOC_VCHK_K_END_TITO_SAQ_NOM_LFM_0600_PMOVI_FUSE</v>
      </c>
      <c r="E180" t="s">
        <v>51</v>
      </c>
      <c r="F180" t="s">
        <v>73</v>
      </c>
      <c r="G180" t="s">
        <v>1054</v>
      </c>
      <c r="H180" t="s">
        <v>242</v>
      </c>
      <c r="I180" t="s">
        <v>137</v>
      </c>
      <c r="J180" t="s">
        <v>590</v>
      </c>
      <c r="K180" t="s">
        <v>138</v>
      </c>
      <c r="L180" t="s">
        <v>139</v>
      </c>
      <c r="M180" t="str">
        <f>TEXT(600,"0000")</f>
        <v>0600</v>
      </c>
      <c r="N180" t="s">
        <v>770</v>
      </c>
      <c r="O180" t="s">
        <v>141</v>
      </c>
      <c r="P180" t="s">
        <v>592</v>
      </c>
      <c r="Q180" s="30" t="s">
        <v>727</v>
      </c>
      <c r="R180">
        <v>21</v>
      </c>
      <c r="S180">
        <v>52</v>
      </c>
      <c r="T180">
        <v>579</v>
      </c>
      <c r="U180">
        <v>1</v>
      </c>
      <c r="V180" t="b">
        <v>0</v>
      </c>
      <c r="W180" t="s">
        <v>1085</v>
      </c>
      <c r="X180">
        <v>8075</v>
      </c>
      <c r="Z180" t="s">
        <v>187</v>
      </c>
      <c r="AC180" t="s">
        <v>194</v>
      </c>
      <c r="AR180">
        <f t="shared" ref="AR180:AR181" si="296">COUNTA(AT180:BC180)</f>
        <v>2</v>
      </c>
      <c r="AS180">
        <v>1</v>
      </c>
      <c r="AT180" t="str">
        <f t="shared" si="291"/>
        <v>ALL_SOC_VCHK_K_END_TITO_SAN_NOM_LFM_0400_PMOVI_SAN</v>
      </c>
      <c r="AU180" t="str">
        <f t="shared" si="292"/>
        <v>ALL_SOC_VCHK_K_END_TITO_SAN_NOM_LFM_0400_PMOVI_SAN</v>
      </c>
    </row>
    <row r="181" spans="1:49" x14ac:dyDescent="0.25">
      <c r="A181" s="4" t="s">
        <v>67</v>
      </c>
      <c r="B181" s="4" t="s">
        <v>18</v>
      </c>
      <c r="C181" s="4" t="str">
        <f>VLOOKUP(B181,templateLookup!A:B,2,0)</f>
        <v>PrimeVminSearchTestMethod</v>
      </c>
      <c r="D181" s="13" t="str">
        <f t="shared" si="295"/>
        <v>ALL_SOC_VCHK_K_END_TITO_SAN_NOM_LFM_0400_PMOVI_SAN</v>
      </c>
      <c r="E181" t="s">
        <v>53</v>
      </c>
      <c r="F181" t="s">
        <v>73</v>
      </c>
      <c r="G181" t="s">
        <v>1054</v>
      </c>
      <c r="H181" t="s">
        <v>242</v>
      </c>
      <c r="I181" t="s">
        <v>137</v>
      </c>
      <c r="J181" t="s">
        <v>702</v>
      </c>
      <c r="K181" t="s">
        <v>138</v>
      </c>
      <c r="L181" t="s">
        <v>139</v>
      </c>
      <c r="M181" t="str">
        <f>TEXT(400,"0000")</f>
        <v>0400</v>
      </c>
      <c r="N181" t="s">
        <v>771</v>
      </c>
      <c r="O181" t="s">
        <v>141</v>
      </c>
      <c r="P181" t="s">
        <v>592</v>
      </c>
      <c r="Q181" s="30" t="s">
        <v>728</v>
      </c>
      <c r="R181">
        <v>61</v>
      </c>
      <c r="S181">
        <v>52</v>
      </c>
      <c r="T181">
        <v>580</v>
      </c>
      <c r="U181">
        <v>1</v>
      </c>
      <c r="V181" t="b">
        <v>0</v>
      </c>
      <c r="W181" t="s">
        <v>289</v>
      </c>
      <c r="X181">
        <v>8076</v>
      </c>
      <c r="Z181" t="s">
        <v>187</v>
      </c>
      <c r="AC181" t="s">
        <v>194</v>
      </c>
      <c r="AR181">
        <f t="shared" si="296"/>
        <v>2</v>
      </c>
      <c r="AS181">
        <v>1</v>
      </c>
      <c r="AT181" t="str">
        <f t="shared" si="291"/>
        <v>SSA_SOC_VCHK_K_END_TITO_SAN_NOM_LFM_0400_PMOVI_SBCLK_CEN1</v>
      </c>
      <c r="AU181" t="str">
        <f t="shared" si="292"/>
        <v>SSA_SOC_VCHK_K_END_TITO_SAN_NOM_LFM_0400_PMOVI_SBCLK_CEN1</v>
      </c>
    </row>
    <row r="182" spans="1:49" x14ac:dyDescent="0.25">
      <c r="A182" s="4" t="s">
        <v>67</v>
      </c>
      <c r="B182" s="4" t="s">
        <v>18</v>
      </c>
      <c r="C182" s="4" t="str">
        <f>VLOOKUP(B182,templateLookup!A:B,2,0)</f>
        <v>PrimeVminSearchTestMethod</v>
      </c>
      <c r="D182" s="13" t="str">
        <f t="shared" ref="D182:D187" si="297">E182&amp;"_"&amp;F182&amp;"_"&amp;G182&amp;"_"&amp;H182&amp;"_"&amp;A182&amp;"_"&amp;I182&amp;"_"&amp;J182&amp;"_"&amp;K182&amp;"_"&amp;L182&amp;"_"&amp;M182&amp;"_"&amp;N182</f>
        <v>SSA_SOC_VCHK_K_END_TITO_SAN_NOM_LFM_0400_PMOVI_SBCLK_CEN1</v>
      </c>
      <c r="E182" t="s">
        <v>50</v>
      </c>
      <c r="F182" t="s">
        <v>73</v>
      </c>
      <c r="G182" t="s">
        <v>1054</v>
      </c>
      <c r="H182" t="s">
        <v>242</v>
      </c>
      <c r="I182" t="s">
        <v>137</v>
      </c>
      <c r="J182" t="s">
        <v>702</v>
      </c>
      <c r="K182" t="s">
        <v>138</v>
      </c>
      <c r="L182" t="s">
        <v>139</v>
      </c>
      <c r="M182" t="str">
        <f t="shared" ref="M182:M187" si="298">TEXT(400,"0000")</f>
        <v>0400</v>
      </c>
      <c r="N182" t="s">
        <v>772</v>
      </c>
      <c r="O182" t="s">
        <v>141</v>
      </c>
      <c r="P182" t="s">
        <v>592</v>
      </c>
      <c r="Q182" s="30" t="s">
        <v>729</v>
      </c>
      <c r="R182">
        <v>61</v>
      </c>
      <c r="S182">
        <v>52</v>
      </c>
      <c r="T182">
        <v>586</v>
      </c>
      <c r="U182">
        <v>1</v>
      </c>
      <c r="V182" t="b">
        <v>0</v>
      </c>
      <c r="W182" t="s">
        <v>289</v>
      </c>
      <c r="X182">
        <v>8082</v>
      </c>
      <c r="Z182" t="s">
        <v>187</v>
      </c>
      <c r="AC182" t="s">
        <v>194</v>
      </c>
      <c r="AR182">
        <f t="shared" ref="AR182:AR187" si="299">COUNTA(AT182:BC182)</f>
        <v>2</v>
      </c>
      <c r="AS182">
        <v>1</v>
      </c>
      <c r="AT182" t="str">
        <f t="shared" si="291"/>
        <v>SSA_SOC_VCHK_K_END_TITO_SAN_NOM_LFM_0400_PMOVI_SBCLK_GT</v>
      </c>
      <c r="AU182" t="str">
        <f t="shared" si="292"/>
        <v>SSA_SOC_VCHK_K_END_TITO_SAN_NOM_LFM_0400_PMOVI_SBCLK_GT</v>
      </c>
    </row>
    <row r="183" spans="1:49" x14ac:dyDescent="0.25">
      <c r="A183" s="4" t="s">
        <v>67</v>
      </c>
      <c r="B183" s="4" t="s">
        <v>18</v>
      </c>
      <c r="C183" s="4" t="str">
        <f>VLOOKUP(B183,templateLookup!A:B,2,0)</f>
        <v>PrimeVminSearchTestMethod</v>
      </c>
      <c r="D183" s="13" t="str">
        <f t="shared" si="297"/>
        <v>SSA_SOC_VCHK_K_END_TITO_SAN_NOM_LFM_0400_PMOVI_SBCLK_GT</v>
      </c>
      <c r="E183" t="s">
        <v>50</v>
      </c>
      <c r="F183" t="s">
        <v>73</v>
      </c>
      <c r="G183" t="s">
        <v>1054</v>
      </c>
      <c r="H183" t="s">
        <v>242</v>
      </c>
      <c r="I183" t="s">
        <v>137</v>
      </c>
      <c r="J183" t="s">
        <v>702</v>
      </c>
      <c r="K183" t="s">
        <v>138</v>
      </c>
      <c r="L183" t="s">
        <v>139</v>
      </c>
      <c r="M183" t="str">
        <f t="shared" si="298"/>
        <v>0400</v>
      </c>
      <c r="N183" t="s">
        <v>773</v>
      </c>
      <c r="O183" t="s">
        <v>141</v>
      </c>
      <c r="P183" t="s">
        <v>592</v>
      </c>
      <c r="Q183" s="30" t="s">
        <v>730</v>
      </c>
      <c r="R183">
        <v>61</v>
      </c>
      <c r="S183">
        <v>52</v>
      </c>
      <c r="T183">
        <v>587</v>
      </c>
      <c r="U183">
        <v>1</v>
      </c>
      <c r="V183" t="b">
        <v>0</v>
      </c>
      <c r="W183" t="s">
        <v>289</v>
      </c>
      <c r="X183">
        <v>8083</v>
      </c>
      <c r="Z183" t="s">
        <v>187</v>
      </c>
      <c r="AC183" t="s">
        <v>194</v>
      </c>
      <c r="AR183">
        <f t="shared" si="299"/>
        <v>2</v>
      </c>
      <c r="AS183">
        <v>1</v>
      </c>
      <c r="AT183" t="str">
        <f t="shared" si="291"/>
        <v>ROM_SOC_VCHK_K_END_TITO_SAN_NOM_LFM_0400_PMOVI_SBCLK_CEN1</v>
      </c>
      <c r="AU183" t="str">
        <f t="shared" si="292"/>
        <v>ROM_SOC_VCHK_K_END_TITO_SAN_NOM_LFM_0400_PMOVI_SBCLK_CEN1</v>
      </c>
    </row>
    <row r="184" spans="1:49" x14ac:dyDescent="0.25">
      <c r="A184" s="4" t="s">
        <v>67</v>
      </c>
      <c r="B184" s="4" t="s">
        <v>18</v>
      </c>
      <c r="C184" s="4" t="str">
        <f>VLOOKUP(B184,templateLookup!A:B,2,0)</f>
        <v>PrimeVminSearchTestMethod</v>
      </c>
      <c r="D184" s="13" t="str">
        <f t="shared" si="297"/>
        <v>ROM_SOC_VCHK_K_END_TITO_SAN_NOM_LFM_0400_PMOVI_SBCLK_CEN1</v>
      </c>
      <c r="E184" t="s">
        <v>52</v>
      </c>
      <c r="F184" t="s">
        <v>73</v>
      </c>
      <c r="G184" t="s">
        <v>1054</v>
      </c>
      <c r="H184" t="s">
        <v>242</v>
      </c>
      <c r="I184" t="s">
        <v>137</v>
      </c>
      <c r="J184" t="s">
        <v>702</v>
      </c>
      <c r="K184" t="s">
        <v>138</v>
      </c>
      <c r="L184" t="s">
        <v>139</v>
      </c>
      <c r="M184" t="str">
        <f t="shared" si="298"/>
        <v>0400</v>
      </c>
      <c r="N184" t="s">
        <v>772</v>
      </c>
      <c r="O184" t="s">
        <v>141</v>
      </c>
      <c r="P184" t="s">
        <v>592</v>
      </c>
      <c r="Q184" s="30" t="s">
        <v>731</v>
      </c>
      <c r="R184">
        <v>21</v>
      </c>
      <c r="S184">
        <v>52</v>
      </c>
      <c r="T184">
        <v>588</v>
      </c>
      <c r="U184">
        <v>1</v>
      </c>
      <c r="V184" t="b">
        <v>0</v>
      </c>
      <c r="W184" t="s">
        <v>289</v>
      </c>
      <c r="X184">
        <v>8084</v>
      </c>
      <c r="Z184" t="s">
        <v>187</v>
      </c>
      <c r="AC184" t="s">
        <v>194</v>
      </c>
      <c r="AR184">
        <f t="shared" si="299"/>
        <v>2</v>
      </c>
      <c r="AS184">
        <v>1</v>
      </c>
      <c r="AT184" t="str">
        <f t="shared" si="291"/>
        <v>ROM_SOC_VCHK_K_END_TITO_SAN_NOM_LFM_0400_PMOVI_SBCLK_GT</v>
      </c>
      <c r="AU184" t="str">
        <f t="shared" si="292"/>
        <v>ROM_SOC_VCHK_K_END_TITO_SAN_NOM_LFM_0400_PMOVI_SBCLK_GT</v>
      </c>
    </row>
    <row r="185" spans="1:49" x14ac:dyDescent="0.25">
      <c r="A185" s="4" t="s">
        <v>67</v>
      </c>
      <c r="B185" s="4" t="s">
        <v>18</v>
      </c>
      <c r="C185" s="4" t="str">
        <f>VLOOKUP(B185,templateLookup!A:B,2,0)</f>
        <v>PrimeVminSearchTestMethod</v>
      </c>
      <c r="D185" s="13" t="str">
        <f t="shared" si="297"/>
        <v>ROM_SOC_VCHK_K_END_TITO_SAN_NOM_LFM_0400_PMOVI_SBCLK_GT</v>
      </c>
      <c r="E185" t="s">
        <v>52</v>
      </c>
      <c r="F185" t="s">
        <v>73</v>
      </c>
      <c r="G185" t="s">
        <v>1054</v>
      </c>
      <c r="H185" t="s">
        <v>242</v>
      </c>
      <c r="I185" t="s">
        <v>137</v>
      </c>
      <c r="J185" t="s">
        <v>702</v>
      </c>
      <c r="K185" t="s">
        <v>138</v>
      </c>
      <c r="L185" t="s">
        <v>139</v>
      </c>
      <c r="M185" t="str">
        <f t="shared" si="298"/>
        <v>0400</v>
      </c>
      <c r="N185" t="s">
        <v>773</v>
      </c>
      <c r="O185" t="s">
        <v>141</v>
      </c>
      <c r="P185" t="s">
        <v>592</v>
      </c>
      <c r="Q185" s="30" t="s">
        <v>732</v>
      </c>
      <c r="R185">
        <v>21</v>
      </c>
      <c r="S185">
        <v>52</v>
      </c>
      <c r="T185">
        <v>589</v>
      </c>
      <c r="U185">
        <v>1</v>
      </c>
      <c r="V185" t="b">
        <v>0</v>
      </c>
      <c r="W185" t="s">
        <v>289</v>
      </c>
      <c r="X185">
        <v>8085</v>
      </c>
      <c r="Z185" t="s">
        <v>187</v>
      </c>
      <c r="AC185" t="s">
        <v>194</v>
      </c>
      <c r="AR185">
        <f t="shared" si="299"/>
        <v>2</v>
      </c>
      <c r="AS185">
        <v>1</v>
      </c>
      <c r="AT185" t="str">
        <f t="shared" si="291"/>
        <v>LSA_SOC_VCHK_K_END_TITO_SAN_NOM_LFM_0400_PMOVI_ONDD</v>
      </c>
      <c r="AU185" t="str">
        <f t="shared" si="292"/>
        <v>LSA_SOC_VCHK_K_END_TITO_SAN_NOM_LFM_0400_PMOVI_ONDD</v>
      </c>
    </row>
    <row r="186" spans="1:49" x14ac:dyDescent="0.25">
      <c r="A186" s="4" t="s">
        <v>67</v>
      </c>
      <c r="B186" s="4" t="s">
        <v>18</v>
      </c>
      <c r="C186" s="4" t="str">
        <f>VLOOKUP(B186,templateLookup!A:B,2,0)</f>
        <v>PrimeVminSearchTestMethod</v>
      </c>
      <c r="D186" s="13" t="str">
        <f t="shared" si="297"/>
        <v>LSA_SOC_VCHK_K_END_TITO_SAN_NOM_LFM_0400_PMOVI_ONDD</v>
      </c>
      <c r="E186" t="s">
        <v>51</v>
      </c>
      <c r="F186" t="s">
        <v>73</v>
      </c>
      <c r="G186" t="s">
        <v>1054</v>
      </c>
      <c r="H186" t="s">
        <v>242</v>
      </c>
      <c r="I186" t="s">
        <v>137</v>
      </c>
      <c r="J186" t="s">
        <v>702</v>
      </c>
      <c r="K186" t="s">
        <v>138</v>
      </c>
      <c r="L186" t="s">
        <v>139</v>
      </c>
      <c r="M186" t="str">
        <f t="shared" si="298"/>
        <v>0400</v>
      </c>
      <c r="N186" t="s">
        <v>774</v>
      </c>
      <c r="O186" t="s">
        <v>141</v>
      </c>
      <c r="P186" t="s">
        <v>592</v>
      </c>
      <c r="Q186" s="30" t="s">
        <v>734</v>
      </c>
      <c r="R186">
        <v>21</v>
      </c>
      <c r="S186">
        <v>52</v>
      </c>
      <c r="T186">
        <v>590</v>
      </c>
      <c r="U186">
        <v>1</v>
      </c>
      <c r="V186" t="b">
        <v>0</v>
      </c>
      <c r="W186" t="s">
        <v>289</v>
      </c>
      <c r="X186">
        <v>8086</v>
      </c>
      <c r="Z186" t="s">
        <v>187</v>
      </c>
      <c r="AC186" t="s">
        <v>194</v>
      </c>
      <c r="AR186">
        <f t="shared" si="299"/>
        <v>2</v>
      </c>
      <c r="AS186">
        <v>1</v>
      </c>
      <c r="AT186" t="str">
        <f t="shared" si="291"/>
        <v>ALL_SOC_VCHK_E_END_TITO_SAN_NOM_LFM_0400_PMOVI_ARU_EDC</v>
      </c>
      <c r="AU186" t="str">
        <f t="shared" si="292"/>
        <v>ALL_SOC_VCHK_E_END_TITO_SAN_NOM_LFM_0400_PMOVI_ARU_EDC</v>
      </c>
    </row>
    <row r="187" spans="1:49" x14ac:dyDescent="0.25">
      <c r="A187" s="4" t="s">
        <v>67</v>
      </c>
      <c r="B187" s="4" t="s">
        <v>18</v>
      </c>
      <c r="C187" s="4" t="str">
        <f>VLOOKUP(B187,templateLookup!A:B,2,0)</f>
        <v>PrimeVminSearchTestMethod</v>
      </c>
      <c r="D187" s="13" t="str">
        <f t="shared" si="297"/>
        <v>ALL_SOC_VCHK_E_END_TITO_SAN_NOM_LFM_0400_PMOVI_ARU_EDC</v>
      </c>
      <c r="E187" t="s">
        <v>53</v>
      </c>
      <c r="F187" t="s">
        <v>73</v>
      </c>
      <c r="G187" t="s">
        <v>1054</v>
      </c>
      <c r="H187" t="s">
        <v>136</v>
      </c>
      <c r="I187" t="s">
        <v>137</v>
      </c>
      <c r="J187" t="s">
        <v>702</v>
      </c>
      <c r="K187" t="s">
        <v>138</v>
      </c>
      <c r="L187" t="s">
        <v>139</v>
      </c>
      <c r="M187" t="str">
        <f t="shared" si="298"/>
        <v>0400</v>
      </c>
      <c r="N187" t="s">
        <v>775</v>
      </c>
      <c r="O187" t="s">
        <v>141</v>
      </c>
      <c r="P187" t="s">
        <v>592</v>
      </c>
      <c r="Q187" s="30" t="s">
        <v>736</v>
      </c>
      <c r="R187">
        <v>61</v>
      </c>
      <c r="S187">
        <v>52</v>
      </c>
      <c r="T187">
        <v>591</v>
      </c>
      <c r="U187">
        <v>1</v>
      </c>
      <c r="V187" t="b">
        <v>0</v>
      </c>
      <c r="W187" t="s">
        <v>289</v>
      </c>
      <c r="X187">
        <v>8087</v>
      </c>
      <c r="Z187" t="s">
        <v>187</v>
      </c>
      <c r="AC187" t="s">
        <v>194</v>
      </c>
      <c r="AR187">
        <f t="shared" si="299"/>
        <v>2</v>
      </c>
      <c r="AS187">
        <v>1</v>
      </c>
      <c r="AT187">
        <v>1</v>
      </c>
      <c r="AU187">
        <v>1</v>
      </c>
    </row>
    <row r="188" spans="1:49" x14ac:dyDescent="0.25">
      <c r="A188" s="27" t="s">
        <v>67</v>
      </c>
      <c r="B188" s="27" t="s">
        <v>6</v>
      </c>
      <c r="C188" s="27" t="str">
        <f>VLOOKUP(B188,templateLookup!A:B,2,0)</f>
        <v>COMPOSITE</v>
      </c>
      <c r="D188" s="22"/>
    </row>
    <row r="189" spans="1:49" x14ac:dyDescent="0.25">
      <c r="A189" s="48" t="s">
        <v>67</v>
      </c>
      <c r="B189" s="48" t="s">
        <v>5</v>
      </c>
      <c r="C189" s="48" t="str">
        <f>VLOOKUP(B189,templateLookup!A:B,2,0)</f>
        <v>COMPOSITE</v>
      </c>
      <c r="D189" s="22" t="s">
        <v>261</v>
      </c>
      <c r="F189" t="s">
        <v>73</v>
      </c>
      <c r="AR189">
        <f t="shared" ref="AR189" si="300">COUNTA(AT189:BC189)</f>
        <v>2</v>
      </c>
      <c r="AS189">
        <v>1</v>
      </c>
      <c r="AT189">
        <v>1</v>
      </c>
      <c r="AU189">
        <v>1</v>
      </c>
    </row>
    <row r="190" spans="1:49" x14ac:dyDescent="0.25">
      <c r="A190" s="35" t="s">
        <v>67</v>
      </c>
      <c r="B190" s="35" t="s">
        <v>43</v>
      </c>
      <c r="C190" s="35" t="str">
        <f>VLOOKUP(B190,templateLookup!A:B,2,0)</f>
        <v>PrimeShmooTestMethod</v>
      </c>
      <c r="D190" s="12" t="str">
        <f t="shared" ref="D190" si="301">E190&amp;"_"&amp;F190&amp;"_"&amp;G190&amp;"_"&amp;H190&amp;"_"&amp;A190&amp;"_"&amp;I190&amp;"_"&amp;J190&amp;"_"&amp;K190&amp;"_"&amp;L190&amp;"_"&amp;M190&amp;"_"&amp;N190</f>
        <v>SSA_SOC_SHMOO_E_END_TITO_SAQ_NOM_LFM_0600_HBO</v>
      </c>
      <c r="E190" t="s">
        <v>50</v>
      </c>
      <c r="F190" t="s">
        <v>73</v>
      </c>
      <c r="G190" t="s">
        <v>261</v>
      </c>
      <c r="H190" t="s">
        <v>136</v>
      </c>
      <c r="I190" t="s">
        <v>137</v>
      </c>
      <c r="J190" t="s">
        <v>590</v>
      </c>
      <c r="K190" t="s">
        <v>138</v>
      </c>
      <c r="L190" t="s">
        <v>139</v>
      </c>
      <c r="M190" t="str">
        <f>TEXT(600,"0000")</f>
        <v>0600</v>
      </c>
      <c r="N190" t="s">
        <v>747</v>
      </c>
      <c r="O190" t="s">
        <v>141</v>
      </c>
      <c r="P190" t="s">
        <v>592</v>
      </c>
      <c r="Q190" s="30" t="s">
        <v>748</v>
      </c>
      <c r="R190">
        <v>61</v>
      </c>
      <c r="S190">
        <v>52</v>
      </c>
      <c r="T190">
        <v>600</v>
      </c>
      <c r="U190">
        <v>1</v>
      </c>
      <c r="V190" t="b">
        <v>0</v>
      </c>
      <c r="W190" t="s">
        <v>289</v>
      </c>
      <c r="Y190" t="s">
        <v>371</v>
      </c>
      <c r="AR190">
        <f>COUNTA(AT190:BC190)</f>
        <v>4</v>
      </c>
      <c r="AS190" t="s">
        <v>147</v>
      </c>
      <c r="AT190" t="str">
        <f t="shared" ref="AT190:AW203" si="302">$D191</f>
        <v>SSA_SOC_SHMOO_E_END_TITO_SAQ_NOM_LFM_0600_SBCLK_CCSR</v>
      </c>
      <c r="AU190" t="str">
        <f t="shared" si="302"/>
        <v>SSA_SOC_SHMOO_E_END_TITO_SAQ_NOM_LFM_0600_SBCLK_CCSR</v>
      </c>
      <c r="AV190" t="str">
        <f t="shared" si="302"/>
        <v>SSA_SOC_SHMOO_E_END_TITO_SAQ_NOM_LFM_0600_SBCLK_CCSR</v>
      </c>
      <c r="AW190" t="str">
        <f t="shared" si="302"/>
        <v>SSA_SOC_SHMOO_E_END_TITO_SAQ_NOM_LFM_0600_SBCLK_CCSR</v>
      </c>
    </row>
    <row r="191" spans="1:49" x14ac:dyDescent="0.25">
      <c r="A191" s="35" t="s">
        <v>67</v>
      </c>
      <c r="B191" s="35" t="s">
        <v>43</v>
      </c>
      <c r="C191" s="35" t="str">
        <f>VLOOKUP(B191,templateLookup!A:B,2,0)</f>
        <v>PrimeShmooTestMethod</v>
      </c>
      <c r="D191" s="12" t="str">
        <f t="shared" ref="D191:D196" si="303">E191&amp;"_"&amp;F191&amp;"_"&amp;G191&amp;"_"&amp;H191&amp;"_"&amp;A191&amp;"_"&amp;I191&amp;"_"&amp;J191&amp;"_"&amp;K191&amp;"_"&amp;L191&amp;"_"&amp;M191&amp;"_"&amp;N191</f>
        <v>SSA_SOC_SHMOO_E_END_TITO_SAQ_NOM_LFM_0600_SBCLK_CCSR</v>
      </c>
      <c r="E191" t="s">
        <v>50</v>
      </c>
      <c r="F191" t="s">
        <v>73</v>
      </c>
      <c r="G191" t="s">
        <v>261</v>
      </c>
      <c r="H191" t="s">
        <v>136</v>
      </c>
      <c r="I191" t="s">
        <v>137</v>
      </c>
      <c r="J191" t="s">
        <v>590</v>
      </c>
      <c r="K191" t="s">
        <v>138</v>
      </c>
      <c r="L191" t="s">
        <v>139</v>
      </c>
      <c r="M191" t="str">
        <f t="shared" ref="M191:M193" si="304">TEXT(600,"0000")</f>
        <v>0600</v>
      </c>
      <c r="N191" t="s">
        <v>749</v>
      </c>
      <c r="O191" t="s">
        <v>141</v>
      </c>
      <c r="P191" t="s">
        <v>592</v>
      </c>
      <c r="Q191" s="30" t="s">
        <v>750</v>
      </c>
      <c r="R191">
        <v>61</v>
      </c>
      <c r="S191">
        <v>52</v>
      </c>
      <c r="T191">
        <v>603</v>
      </c>
      <c r="U191">
        <v>1</v>
      </c>
      <c r="V191" t="b">
        <v>0</v>
      </c>
      <c r="W191" t="s">
        <v>289</v>
      </c>
      <c r="Y191" t="s">
        <v>371</v>
      </c>
      <c r="AR191">
        <f t="shared" ref="AR191:AR196" si="305">COUNTA(AT191:BC191)</f>
        <v>4</v>
      </c>
      <c r="AS191" t="s">
        <v>147</v>
      </c>
      <c r="AT191" t="str">
        <f t="shared" si="302"/>
        <v>SSA_SOC_SHMOO_E_END_TITO_SAQ_NOM_LFM_0600_DDXR</v>
      </c>
      <c r="AU191" t="str">
        <f t="shared" si="302"/>
        <v>SSA_SOC_SHMOO_E_END_TITO_SAQ_NOM_LFM_0600_DDXR</v>
      </c>
      <c r="AV191" t="str">
        <f t="shared" si="302"/>
        <v>SSA_SOC_SHMOO_E_END_TITO_SAQ_NOM_LFM_0600_DDXR</v>
      </c>
      <c r="AW191" t="str">
        <f t="shared" si="302"/>
        <v>SSA_SOC_SHMOO_E_END_TITO_SAQ_NOM_LFM_0600_DDXR</v>
      </c>
    </row>
    <row r="192" spans="1:49" x14ac:dyDescent="0.25">
      <c r="A192" s="35" t="s">
        <v>67</v>
      </c>
      <c r="B192" s="35" t="s">
        <v>43</v>
      </c>
      <c r="C192" s="35" t="str">
        <f>VLOOKUP(B192,templateLookup!A:B,2,0)</f>
        <v>PrimeShmooTestMethod</v>
      </c>
      <c r="D192" s="12" t="str">
        <f t="shared" si="303"/>
        <v>SSA_SOC_SHMOO_E_END_TITO_SAQ_NOM_LFM_0600_DDXR</v>
      </c>
      <c r="E192" t="s">
        <v>50</v>
      </c>
      <c r="F192" t="s">
        <v>73</v>
      </c>
      <c r="G192" t="s">
        <v>261</v>
      </c>
      <c r="H192" t="s">
        <v>136</v>
      </c>
      <c r="I192" t="s">
        <v>137</v>
      </c>
      <c r="J192" t="s">
        <v>590</v>
      </c>
      <c r="K192" t="s">
        <v>138</v>
      </c>
      <c r="L192" t="s">
        <v>139</v>
      </c>
      <c r="M192" t="str">
        <f t="shared" si="304"/>
        <v>0600</v>
      </c>
      <c r="N192" t="s">
        <v>751</v>
      </c>
      <c r="O192" t="s">
        <v>141</v>
      </c>
      <c r="P192" t="s">
        <v>592</v>
      </c>
      <c r="Q192" s="30" t="s">
        <v>752</v>
      </c>
      <c r="R192">
        <v>61</v>
      </c>
      <c r="S192">
        <v>52</v>
      </c>
      <c r="T192">
        <v>604</v>
      </c>
      <c r="U192">
        <v>1</v>
      </c>
      <c r="V192" t="b">
        <v>0</v>
      </c>
      <c r="W192" t="s">
        <v>289</v>
      </c>
      <c r="Y192" t="s">
        <v>371</v>
      </c>
      <c r="AR192">
        <f t="shared" si="305"/>
        <v>4</v>
      </c>
      <c r="AS192" t="s">
        <v>147</v>
      </c>
      <c r="AT192" t="str">
        <f t="shared" si="302"/>
        <v>SSA_SOC_SHMOO_E_END_TITO_SAQ_NOM_LFM_0600_DDHY</v>
      </c>
      <c r="AU192" t="str">
        <f t="shared" si="302"/>
        <v>SSA_SOC_SHMOO_E_END_TITO_SAQ_NOM_LFM_0600_DDHY</v>
      </c>
      <c r="AV192" t="str">
        <f t="shared" si="302"/>
        <v>SSA_SOC_SHMOO_E_END_TITO_SAQ_NOM_LFM_0600_DDHY</v>
      </c>
      <c r="AW192" t="str">
        <f t="shared" si="302"/>
        <v>SSA_SOC_SHMOO_E_END_TITO_SAQ_NOM_LFM_0600_DDHY</v>
      </c>
    </row>
    <row r="193" spans="1:55" x14ac:dyDescent="0.25">
      <c r="A193" s="35" t="s">
        <v>67</v>
      </c>
      <c r="B193" s="35" t="s">
        <v>43</v>
      </c>
      <c r="C193" s="35" t="str">
        <f>VLOOKUP(B193,templateLookup!A:B,2,0)</f>
        <v>PrimeShmooTestMethod</v>
      </c>
      <c r="D193" s="12" t="str">
        <f t="shared" si="303"/>
        <v>SSA_SOC_SHMOO_E_END_TITO_SAQ_NOM_LFM_0600_DDHY</v>
      </c>
      <c r="E193" t="s">
        <v>50</v>
      </c>
      <c r="F193" t="s">
        <v>73</v>
      </c>
      <c r="G193" t="s">
        <v>261</v>
      </c>
      <c r="H193" t="s">
        <v>136</v>
      </c>
      <c r="I193" t="s">
        <v>137</v>
      </c>
      <c r="J193" t="s">
        <v>590</v>
      </c>
      <c r="K193" t="s">
        <v>138</v>
      </c>
      <c r="L193" t="s">
        <v>139</v>
      </c>
      <c r="M193" t="str">
        <f t="shared" si="304"/>
        <v>0600</v>
      </c>
      <c r="N193" t="s">
        <v>725</v>
      </c>
      <c r="O193" t="s">
        <v>141</v>
      </c>
      <c r="P193" t="s">
        <v>592</v>
      </c>
      <c r="Q193" s="30" t="s">
        <v>753</v>
      </c>
      <c r="R193">
        <v>61</v>
      </c>
      <c r="S193">
        <v>52</v>
      </c>
      <c r="T193">
        <v>606</v>
      </c>
      <c r="U193">
        <v>1</v>
      </c>
      <c r="V193" t="b">
        <v>0</v>
      </c>
      <c r="W193" t="s">
        <v>289</v>
      </c>
      <c r="Y193" t="s">
        <v>371</v>
      </c>
      <c r="AR193">
        <f t="shared" si="305"/>
        <v>4</v>
      </c>
      <c r="AS193" t="s">
        <v>147</v>
      </c>
      <c r="AT193" t="str">
        <f t="shared" si="302"/>
        <v>SSA_SOC_SHMOO_E_END_TITO_SAN_NOM_LFM_0400_PUNIT</v>
      </c>
      <c r="AU193" t="str">
        <f t="shared" si="302"/>
        <v>SSA_SOC_SHMOO_E_END_TITO_SAN_NOM_LFM_0400_PUNIT</v>
      </c>
      <c r="AV193" t="str">
        <f t="shared" si="302"/>
        <v>SSA_SOC_SHMOO_E_END_TITO_SAN_NOM_LFM_0400_PUNIT</v>
      </c>
      <c r="AW193" t="str">
        <f t="shared" si="302"/>
        <v>SSA_SOC_SHMOO_E_END_TITO_SAN_NOM_LFM_0400_PUNIT</v>
      </c>
    </row>
    <row r="194" spans="1:55" x14ac:dyDescent="0.25">
      <c r="A194" s="35" t="s">
        <v>67</v>
      </c>
      <c r="B194" s="35" t="s">
        <v>43</v>
      </c>
      <c r="C194" s="35" t="str">
        <f>VLOOKUP(B194,templateLookup!A:B,2,0)</f>
        <v>PrimeShmooTestMethod</v>
      </c>
      <c r="D194" s="13" t="str">
        <f t="shared" si="303"/>
        <v>SSA_SOC_SHMOO_E_END_TITO_SAN_NOM_LFM_0400_PUNIT</v>
      </c>
      <c r="E194" t="s">
        <v>50</v>
      </c>
      <c r="F194" t="s">
        <v>73</v>
      </c>
      <c r="G194" t="s">
        <v>261</v>
      </c>
      <c r="H194" t="s">
        <v>136</v>
      </c>
      <c r="I194" t="s">
        <v>137</v>
      </c>
      <c r="J194" t="s">
        <v>702</v>
      </c>
      <c r="K194" t="s">
        <v>138</v>
      </c>
      <c r="L194" t="s">
        <v>139</v>
      </c>
      <c r="M194" t="str">
        <f t="shared" ref="M194:M196" si="306">TEXT(400,"0000")</f>
        <v>0400</v>
      </c>
      <c r="N194" t="s">
        <v>754</v>
      </c>
      <c r="O194" t="s">
        <v>141</v>
      </c>
      <c r="P194" t="s">
        <v>592</v>
      </c>
      <c r="Q194" s="30" t="s">
        <v>755</v>
      </c>
      <c r="R194">
        <v>61</v>
      </c>
      <c r="S194">
        <v>52</v>
      </c>
      <c r="T194">
        <v>607</v>
      </c>
      <c r="U194">
        <v>1</v>
      </c>
      <c r="V194" t="b">
        <v>0</v>
      </c>
      <c r="W194" t="s">
        <v>289</v>
      </c>
      <c r="Y194" t="s">
        <v>371</v>
      </c>
      <c r="AR194">
        <f t="shared" si="305"/>
        <v>4</v>
      </c>
      <c r="AS194" t="s">
        <v>147</v>
      </c>
      <c r="AT194" t="str">
        <f t="shared" si="302"/>
        <v>SSA_SOC_SHMOO_E_END_TITO_SAN_NOM_LFM_0400_ARU_EDC</v>
      </c>
      <c r="AU194" t="str">
        <f t="shared" si="302"/>
        <v>SSA_SOC_SHMOO_E_END_TITO_SAN_NOM_LFM_0400_ARU_EDC</v>
      </c>
      <c r="AV194" t="str">
        <f t="shared" si="302"/>
        <v>SSA_SOC_SHMOO_E_END_TITO_SAN_NOM_LFM_0400_ARU_EDC</v>
      </c>
      <c r="AW194" t="str">
        <f t="shared" si="302"/>
        <v>SSA_SOC_SHMOO_E_END_TITO_SAN_NOM_LFM_0400_ARU_EDC</v>
      </c>
    </row>
    <row r="195" spans="1:55" x14ac:dyDescent="0.25">
      <c r="A195" s="35" t="s">
        <v>67</v>
      </c>
      <c r="B195" s="35" t="s">
        <v>43</v>
      </c>
      <c r="C195" s="35" t="str">
        <f>VLOOKUP(B195,templateLookup!A:B,2,0)</f>
        <v>PrimeShmooTestMethod</v>
      </c>
      <c r="D195" s="13" t="str">
        <f t="shared" si="303"/>
        <v>SSA_SOC_SHMOO_E_END_TITO_SAN_NOM_LFM_0400_ARU_EDC</v>
      </c>
      <c r="E195" t="s">
        <v>50</v>
      </c>
      <c r="F195" t="s">
        <v>73</v>
      </c>
      <c r="G195" t="s">
        <v>261</v>
      </c>
      <c r="H195" t="s">
        <v>136</v>
      </c>
      <c r="I195" t="s">
        <v>137</v>
      </c>
      <c r="J195" t="s">
        <v>702</v>
      </c>
      <c r="K195" t="s">
        <v>138</v>
      </c>
      <c r="L195" t="s">
        <v>139</v>
      </c>
      <c r="M195" t="str">
        <f t="shared" si="306"/>
        <v>0400</v>
      </c>
      <c r="N195" t="s">
        <v>735</v>
      </c>
      <c r="O195" t="s">
        <v>141</v>
      </c>
      <c r="P195" t="s">
        <v>592</v>
      </c>
      <c r="Q195" s="30" t="s">
        <v>756</v>
      </c>
      <c r="R195">
        <v>61</v>
      </c>
      <c r="S195">
        <v>52</v>
      </c>
      <c r="T195">
        <v>608</v>
      </c>
      <c r="U195">
        <v>1</v>
      </c>
      <c r="V195" t="b">
        <v>0</v>
      </c>
      <c r="W195" t="s">
        <v>289</v>
      </c>
      <c r="Y195" t="s">
        <v>371</v>
      </c>
      <c r="AR195">
        <f t="shared" si="305"/>
        <v>4</v>
      </c>
      <c r="AS195" t="s">
        <v>147</v>
      </c>
      <c r="AT195" t="str">
        <f t="shared" si="302"/>
        <v>SSA_SOC_SHMOO_E_END_TITO_SAN_NOM_LFM_0400_SBCLK</v>
      </c>
      <c r="AU195" t="str">
        <f t="shared" si="302"/>
        <v>SSA_SOC_SHMOO_E_END_TITO_SAN_NOM_LFM_0400_SBCLK</v>
      </c>
      <c r="AV195" t="str">
        <f t="shared" si="302"/>
        <v>SSA_SOC_SHMOO_E_END_TITO_SAN_NOM_LFM_0400_SBCLK</v>
      </c>
      <c r="AW195" t="str">
        <f t="shared" si="302"/>
        <v>SSA_SOC_SHMOO_E_END_TITO_SAN_NOM_LFM_0400_SBCLK</v>
      </c>
    </row>
    <row r="196" spans="1:55" x14ac:dyDescent="0.25">
      <c r="A196" s="35" t="s">
        <v>67</v>
      </c>
      <c r="B196" s="35" t="s">
        <v>43</v>
      </c>
      <c r="C196" s="35" t="str">
        <f>VLOOKUP(B196,templateLookup!A:B,2,0)</f>
        <v>PrimeShmooTestMethod</v>
      </c>
      <c r="D196" s="13" t="str">
        <f t="shared" si="303"/>
        <v>SSA_SOC_SHMOO_E_END_TITO_SAN_NOM_LFM_0400_SBCLK</v>
      </c>
      <c r="E196" t="s">
        <v>50</v>
      </c>
      <c r="F196" t="s">
        <v>73</v>
      </c>
      <c r="G196" t="s">
        <v>261</v>
      </c>
      <c r="H196" t="s">
        <v>136</v>
      </c>
      <c r="I196" t="s">
        <v>137</v>
      </c>
      <c r="J196" t="s">
        <v>702</v>
      </c>
      <c r="K196" t="s">
        <v>138</v>
      </c>
      <c r="L196" t="s">
        <v>139</v>
      </c>
      <c r="M196" t="str">
        <f t="shared" si="306"/>
        <v>0400</v>
      </c>
      <c r="N196" t="s">
        <v>412</v>
      </c>
      <c r="O196" t="s">
        <v>141</v>
      </c>
      <c r="P196" t="s">
        <v>592</v>
      </c>
      <c r="Q196" s="30" t="s">
        <v>757</v>
      </c>
      <c r="R196">
        <v>61</v>
      </c>
      <c r="S196">
        <v>52</v>
      </c>
      <c r="T196">
        <v>609</v>
      </c>
      <c r="U196">
        <v>1</v>
      </c>
      <c r="V196" t="b">
        <v>0</v>
      </c>
      <c r="W196" t="s">
        <v>289</v>
      </c>
      <c r="Y196" t="s">
        <v>371</v>
      </c>
      <c r="AR196">
        <f t="shared" si="305"/>
        <v>4</v>
      </c>
      <c r="AS196" t="s">
        <v>147</v>
      </c>
      <c r="AT196" t="str">
        <f t="shared" si="302"/>
        <v>LSA_SOC_SHMOO_E_END_TITO_SAQ_NOM_LFM_0600_ALL_SAQ</v>
      </c>
      <c r="AU196" t="str">
        <f t="shared" si="302"/>
        <v>LSA_SOC_SHMOO_E_END_TITO_SAQ_NOM_LFM_0600_ALL_SAQ</v>
      </c>
      <c r="AV196" t="str">
        <f t="shared" si="302"/>
        <v>LSA_SOC_SHMOO_E_END_TITO_SAQ_NOM_LFM_0600_ALL_SAQ</v>
      </c>
      <c r="AW196" t="str">
        <f t="shared" si="302"/>
        <v>LSA_SOC_SHMOO_E_END_TITO_SAQ_NOM_LFM_0600_ALL_SAQ</v>
      </c>
    </row>
    <row r="197" spans="1:55" x14ac:dyDescent="0.25">
      <c r="A197" s="35" t="s">
        <v>67</v>
      </c>
      <c r="B197" s="35" t="s">
        <v>43</v>
      </c>
      <c r="C197" s="35" t="str">
        <f>VLOOKUP(B197,templateLookup!A:B,2,0)</f>
        <v>PrimeShmooTestMethod</v>
      </c>
      <c r="D197" s="12" t="str">
        <f t="shared" ref="D197" si="307">E197&amp;"_"&amp;F197&amp;"_"&amp;G197&amp;"_"&amp;H197&amp;"_"&amp;A197&amp;"_"&amp;I197&amp;"_"&amp;J197&amp;"_"&amp;K197&amp;"_"&amp;L197&amp;"_"&amp;M197&amp;"_"&amp;N197</f>
        <v>LSA_SOC_SHMOO_E_END_TITO_SAQ_NOM_LFM_0600_ALL_SAQ</v>
      </c>
      <c r="E197" t="s">
        <v>51</v>
      </c>
      <c r="F197" t="s">
        <v>73</v>
      </c>
      <c r="G197" t="s">
        <v>261</v>
      </c>
      <c r="H197" t="s">
        <v>136</v>
      </c>
      <c r="I197" t="s">
        <v>137</v>
      </c>
      <c r="J197" t="s">
        <v>590</v>
      </c>
      <c r="K197" t="s">
        <v>138</v>
      </c>
      <c r="L197" t="s">
        <v>139</v>
      </c>
      <c r="M197" t="str">
        <f>TEXT(600,"0000")</f>
        <v>0600</v>
      </c>
      <c r="N197" t="s">
        <v>758</v>
      </c>
      <c r="O197" t="s">
        <v>141</v>
      </c>
      <c r="P197" t="s">
        <v>592</v>
      </c>
      <c r="Q197" s="30" t="s">
        <v>759</v>
      </c>
      <c r="R197">
        <v>21</v>
      </c>
      <c r="S197">
        <v>52</v>
      </c>
      <c r="T197">
        <v>620</v>
      </c>
      <c r="U197">
        <v>1</v>
      </c>
      <c r="V197" t="b">
        <v>0</v>
      </c>
      <c r="W197" t="s">
        <v>289</v>
      </c>
      <c r="Y197" t="s">
        <v>371</v>
      </c>
      <c r="AR197">
        <f>COUNTA(AT197:BC197)</f>
        <v>4</v>
      </c>
      <c r="AS197" t="s">
        <v>147</v>
      </c>
      <c r="AT197" t="str">
        <f t="shared" si="302"/>
        <v>LSA_SOC_SHMOO_E_END_TITO_SAQ_NOM_LFM_0600_FUSE</v>
      </c>
      <c r="AU197" t="str">
        <f t="shared" si="302"/>
        <v>LSA_SOC_SHMOO_E_END_TITO_SAQ_NOM_LFM_0600_FUSE</v>
      </c>
      <c r="AV197" t="str">
        <f t="shared" si="302"/>
        <v>LSA_SOC_SHMOO_E_END_TITO_SAQ_NOM_LFM_0600_FUSE</v>
      </c>
      <c r="AW197" t="str">
        <f t="shared" si="302"/>
        <v>LSA_SOC_SHMOO_E_END_TITO_SAQ_NOM_LFM_0600_FUSE</v>
      </c>
    </row>
    <row r="198" spans="1:55" x14ac:dyDescent="0.25">
      <c r="A198" s="35" t="s">
        <v>67</v>
      </c>
      <c r="B198" s="35" t="s">
        <v>43</v>
      </c>
      <c r="C198" s="35" t="str">
        <f>VLOOKUP(B198,templateLookup!A:B,2,0)</f>
        <v>PrimeShmooTestMethod</v>
      </c>
      <c r="D198" s="12" t="str">
        <f t="shared" ref="D198:D200" si="308">E198&amp;"_"&amp;F198&amp;"_"&amp;G198&amp;"_"&amp;H198&amp;"_"&amp;A198&amp;"_"&amp;I198&amp;"_"&amp;J198&amp;"_"&amp;K198&amp;"_"&amp;L198&amp;"_"&amp;M198&amp;"_"&amp;N198</f>
        <v>LSA_SOC_SHMOO_E_END_TITO_SAQ_NOM_LFM_0600_FUSE</v>
      </c>
      <c r="E198" t="s">
        <v>51</v>
      </c>
      <c r="F198" t="s">
        <v>73</v>
      </c>
      <c r="G198" t="s">
        <v>261</v>
      </c>
      <c r="H198" t="s">
        <v>136</v>
      </c>
      <c r="I198" t="s">
        <v>137</v>
      </c>
      <c r="J198" t="s">
        <v>590</v>
      </c>
      <c r="K198" t="s">
        <v>138</v>
      </c>
      <c r="L198" t="s">
        <v>139</v>
      </c>
      <c r="M198" t="str">
        <f t="shared" ref="M198:M199" si="309">TEXT(600,"0000")</f>
        <v>0600</v>
      </c>
      <c r="N198" t="s">
        <v>726</v>
      </c>
      <c r="O198" t="s">
        <v>262</v>
      </c>
      <c r="P198" t="s">
        <v>592</v>
      </c>
      <c r="Q198" s="30" t="s">
        <v>760</v>
      </c>
      <c r="R198">
        <v>21</v>
      </c>
      <c r="S198">
        <v>52</v>
      </c>
      <c r="T198">
        <v>632</v>
      </c>
      <c r="U198">
        <v>1</v>
      </c>
      <c r="V198" t="b">
        <v>0</v>
      </c>
      <c r="W198" t="s">
        <v>1085</v>
      </c>
      <c r="Y198" t="s">
        <v>1086</v>
      </c>
      <c r="AR198">
        <f t="shared" ref="AR198:AR200" si="310">COUNTA(AT198:BC198)</f>
        <v>4</v>
      </c>
      <c r="AS198" t="s">
        <v>147</v>
      </c>
      <c r="AT198" t="str">
        <f t="shared" si="302"/>
        <v>LSA_SOC_SHMOO_E_END_TITO_SAQ_NOM_LFM_0600_DDXR</v>
      </c>
      <c r="AU198" t="str">
        <f t="shared" si="302"/>
        <v>LSA_SOC_SHMOO_E_END_TITO_SAQ_NOM_LFM_0600_DDXR</v>
      </c>
      <c r="AV198" t="str">
        <f t="shared" si="302"/>
        <v>LSA_SOC_SHMOO_E_END_TITO_SAQ_NOM_LFM_0600_DDXR</v>
      </c>
      <c r="AW198" t="str">
        <f t="shared" si="302"/>
        <v>LSA_SOC_SHMOO_E_END_TITO_SAQ_NOM_LFM_0600_DDXR</v>
      </c>
    </row>
    <row r="199" spans="1:55" x14ac:dyDescent="0.25">
      <c r="A199" s="35" t="s">
        <v>67</v>
      </c>
      <c r="B199" s="35" t="s">
        <v>43</v>
      </c>
      <c r="C199" s="35" t="str">
        <f>VLOOKUP(B199,templateLookup!A:B,2,0)</f>
        <v>PrimeShmooTestMethod</v>
      </c>
      <c r="D199" s="12" t="str">
        <f t="shared" si="308"/>
        <v>LSA_SOC_SHMOO_E_END_TITO_SAQ_NOM_LFM_0600_DDXR</v>
      </c>
      <c r="E199" t="s">
        <v>51</v>
      </c>
      <c r="F199" t="s">
        <v>73</v>
      </c>
      <c r="G199" t="s">
        <v>261</v>
      </c>
      <c r="H199" t="s">
        <v>136</v>
      </c>
      <c r="I199" t="s">
        <v>137</v>
      </c>
      <c r="J199" t="s">
        <v>590</v>
      </c>
      <c r="K199" t="s">
        <v>138</v>
      </c>
      <c r="L199" t="s">
        <v>139</v>
      </c>
      <c r="M199" t="str">
        <f t="shared" si="309"/>
        <v>0600</v>
      </c>
      <c r="N199" t="s">
        <v>751</v>
      </c>
      <c r="O199" t="s">
        <v>262</v>
      </c>
      <c r="P199" t="s">
        <v>592</v>
      </c>
      <c r="Q199" s="30" t="s">
        <v>761</v>
      </c>
      <c r="R199">
        <v>21</v>
      </c>
      <c r="S199">
        <v>52</v>
      </c>
      <c r="T199">
        <v>633</v>
      </c>
      <c r="U199">
        <v>1</v>
      </c>
      <c r="V199" t="b">
        <v>0</v>
      </c>
      <c r="W199" t="s">
        <v>289</v>
      </c>
      <c r="Y199" t="s">
        <v>371</v>
      </c>
      <c r="AR199">
        <f t="shared" si="310"/>
        <v>4</v>
      </c>
      <c r="AS199" t="s">
        <v>147</v>
      </c>
      <c r="AT199" t="str">
        <f t="shared" si="302"/>
        <v>LSA_SOC_SHMOO_E_END_TITO_SAN_NOM_LFM_0400_ALL_SAN</v>
      </c>
      <c r="AU199" t="str">
        <f t="shared" si="302"/>
        <v>LSA_SOC_SHMOO_E_END_TITO_SAN_NOM_LFM_0400_ALL_SAN</v>
      </c>
      <c r="AV199" t="str">
        <f t="shared" si="302"/>
        <v>LSA_SOC_SHMOO_E_END_TITO_SAN_NOM_LFM_0400_ALL_SAN</v>
      </c>
      <c r="AW199" t="str">
        <f t="shared" si="302"/>
        <v>LSA_SOC_SHMOO_E_END_TITO_SAN_NOM_LFM_0400_ALL_SAN</v>
      </c>
    </row>
    <row r="200" spans="1:55" x14ac:dyDescent="0.25">
      <c r="A200" s="35" t="s">
        <v>67</v>
      </c>
      <c r="B200" s="35" t="s">
        <v>43</v>
      </c>
      <c r="C200" s="35" t="str">
        <f>VLOOKUP(B200,templateLookup!A:B,2,0)</f>
        <v>PrimeShmooTestMethod</v>
      </c>
      <c r="D200" s="13" t="str">
        <f t="shared" si="308"/>
        <v>LSA_SOC_SHMOO_E_END_TITO_SAN_NOM_LFM_0400_ALL_SAN</v>
      </c>
      <c r="E200" t="s">
        <v>51</v>
      </c>
      <c r="F200" t="s">
        <v>73</v>
      </c>
      <c r="G200" t="s">
        <v>261</v>
      </c>
      <c r="H200" t="s">
        <v>136</v>
      </c>
      <c r="I200" t="s">
        <v>137</v>
      </c>
      <c r="J200" t="s">
        <v>702</v>
      </c>
      <c r="K200" t="s">
        <v>138</v>
      </c>
      <c r="L200" t="s">
        <v>139</v>
      </c>
      <c r="M200" t="str">
        <f>TEXT(400,"0000")</f>
        <v>0400</v>
      </c>
      <c r="N200" t="s">
        <v>762</v>
      </c>
      <c r="O200" t="s">
        <v>262</v>
      </c>
      <c r="P200" t="s">
        <v>592</v>
      </c>
      <c r="Q200" s="30" t="s">
        <v>763</v>
      </c>
      <c r="R200">
        <v>21</v>
      </c>
      <c r="S200">
        <v>52</v>
      </c>
      <c r="T200">
        <v>634</v>
      </c>
      <c r="U200">
        <v>1</v>
      </c>
      <c r="V200" t="b">
        <v>0</v>
      </c>
      <c r="W200" t="s">
        <v>289</v>
      </c>
      <c r="Y200" t="s">
        <v>371</v>
      </c>
      <c r="AR200">
        <f t="shared" si="310"/>
        <v>4</v>
      </c>
      <c r="AS200" t="s">
        <v>147</v>
      </c>
      <c r="AT200" t="str">
        <f t="shared" si="302"/>
        <v>LSA_SOC_SHMOO_E_END_TITO_SAN_NOM_LFM_0400_ONDD</v>
      </c>
      <c r="AU200" t="str">
        <f t="shared" si="302"/>
        <v>LSA_SOC_SHMOO_E_END_TITO_SAN_NOM_LFM_0400_ONDD</v>
      </c>
      <c r="AV200" t="str">
        <f t="shared" si="302"/>
        <v>LSA_SOC_SHMOO_E_END_TITO_SAN_NOM_LFM_0400_ONDD</v>
      </c>
      <c r="AW200" t="str">
        <f t="shared" si="302"/>
        <v>LSA_SOC_SHMOO_E_END_TITO_SAN_NOM_LFM_0400_ONDD</v>
      </c>
    </row>
    <row r="201" spans="1:55" x14ac:dyDescent="0.25">
      <c r="A201" s="35" t="s">
        <v>67</v>
      </c>
      <c r="B201" s="35" t="s">
        <v>43</v>
      </c>
      <c r="C201" s="35" t="str">
        <f>VLOOKUP(B201,templateLookup!A:B,2,0)</f>
        <v>PrimeShmooTestMethod</v>
      </c>
      <c r="D201" s="13" t="str">
        <f t="shared" ref="D201" si="311">E201&amp;"_"&amp;F201&amp;"_"&amp;G201&amp;"_"&amp;H201&amp;"_"&amp;A201&amp;"_"&amp;I201&amp;"_"&amp;J201&amp;"_"&amp;K201&amp;"_"&amp;L201&amp;"_"&amp;M201&amp;"_"&amp;N201</f>
        <v>LSA_SOC_SHMOO_E_END_TITO_SAN_NOM_LFM_0400_ONDD</v>
      </c>
      <c r="E201" t="s">
        <v>51</v>
      </c>
      <c r="F201" t="s">
        <v>73</v>
      </c>
      <c r="G201" t="s">
        <v>261</v>
      </c>
      <c r="H201" t="s">
        <v>136</v>
      </c>
      <c r="I201" t="s">
        <v>137</v>
      </c>
      <c r="J201" t="s">
        <v>702</v>
      </c>
      <c r="K201" t="s">
        <v>138</v>
      </c>
      <c r="L201" t="s">
        <v>139</v>
      </c>
      <c r="M201" t="str">
        <f>TEXT(400,"0000")</f>
        <v>0400</v>
      </c>
      <c r="N201" t="s">
        <v>733</v>
      </c>
      <c r="O201" t="s">
        <v>262</v>
      </c>
      <c r="P201" t="s">
        <v>592</v>
      </c>
      <c r="Q201" s="30" t="s">
        <v>764</v>
      </c>
      <c r="R201">
        <v>21</v>
      </c>
      <c r="S201">
        <v>52</v>
      </c>
      <c r="T201">
        <v>637</v>
      </c>
      <c r="U201">
        <v>1</v>
      </c>
      <c r="V201" t="b">
        <v>0</v>
      </c>
      <c r="W201" t="s">
        <v>289</v>
      </c>
      <c r="Y201" t="s">
        <v>371</v>
      </c>
      <c r="AR201">
        <f t="shared" ref="AR201:AR204" si="312">COUNTA(AT201:BC201)</f>
        <v>4</v>
      </c>
      <c r="AS201" t="s">
        <v>147</v>
      </c>
      <c r="AT201" t="str">
        <f t="shared" si="302"/>
        <v>ROM_SOC_SHMOO_E_END_TITO_SAQ_NOM_LFM_0600_CCSR</v>
      </c>
      <c r="AU201" t="str">
        <f t="shared" si="302"/>
        <v>ROM_SOC_SHMOO_E_END_TITO_SAQ_NOM_LFM_0600_CCSR</v>
      </c>
      <c r="AV201" t="str">
        <f t="shared" si="302"/>
        <v>ROM_SOC_SHMOO_E_END_TITO_SAQ_NOM_LFM_0600_CCSR</v>
      </c>
      <c r="AW201" t="str">
        <f t="shared" si="302"/>
        <v>ROM_SOC_SHMOO_E_END_TITO_SAQ_NOM_LFM_0600_CCSR</v>
      </c>
    </row>
    <row r="202" spans="1:55" x14ac:dyDescent="0.25">
      <c r="A202" s="35" t="s">
        <v>67</v>
      </c>
      <c r="B202" s="35" t="s">
        <v>43</v>
      </c>
      <c r="C202" s="35" t="str">
        <f>VLOOKUP(B202,templateLookup!A:B,2,0)</f>
        <v>PrimeShmooTestMethod</v>
      </c>
      <c r="D202" s="12" t="str">
        <f t="shared" ref="D202:D204" si="313">E202&amp;"_"&amp;F202&amp;"_"&amp;G202&amp;"_"&amp;H202&amp;"_"&amp;A202&amp;"_"&amp;I202&amp;"_"&amp;J202&amp;"_"&amp;K202&amp;"_"&amp;L202&amp;"_"&amp;M202&amp;"_"&amp;N202</f>
        <v>ROM_SOC_SHMOO_E_END_TITO_SAQ_NOM_LFM_0600_CCSR</v>
      </c>
      <c r="E202" t="s">
        <v>52</v>
      </c>
      <c r="F202" t="s">
        <v>73</v>
      </c>
      <c r="G202" t="s">
        <v>261</v>
      </c>
      <c r="H202" t="s">
        <v>136</v>
      </c>
      <c r="I202" t="s">
        <v>137</v>
      </c>
      <c r="J202" t="s">
        <v>590</v>
      </c>
      <c r="K202" t="s">
        <v>138</v>
      </c>
      <c r="L202" t="s">
        <v>139</v>
      </c>
      <c r="M202" t="str">
        <f t="shared" ref="M202:M203" si="314">TEXT(600,"0000")</f>
        <v>0600</v>
      </c>
      <c r="N202" t="s">
        <v>724</v>
      </c>
      <c r="O202" t="s">
        <v>262</v>
      </c>
      <c r="P202" t="s">
        <v>592</v>
      </c>
      <c r="Q202" s="30" t="s">
        <v>765</v>
      </c>
      <c r="R202">
        <v>21</v>
      </c>
      <c r="S202">
        <v>52</v>
      </c>
      <c r="T202">
        <v>640</v>
      </c>
      <c r="U202">
        <v>1</v>
      </c>
      <c r="V202" t="b">
        <v>0</v>
      </c>
      <c r="W202" t="s">
        <v>289</v>
      </c>
      <c r="Y202" t="s">
        <v>371</v>
      </c>
      <c r="AR202">
        <f t="shared" si="312"/>
        <v>4</v>
      </c>
      <c r="AS202" t="s">
        <v>147</v>
      </c>
      <c r="AT202" t="str">
        <f t="shared" si="302"/>
        <v>ROM_SOC_SHMOO_E_END_TITO_SAQ_NOM_LFM_0600_DDHY</v>
      </c>
      <c r="AU202" t="str">
        <f t="shared" si="302"/>
        <v>ROM_SOC_SHMOO_E_END_TITO_SAQ_NOM_LFM_0600_DDHY</v>
      </c>
      <c r="AV202" t="str">
        <f t="shared" si="302"/>
        <v>ROM_SOC_SHMOO_E_END_TITO_SAQ_NOM_LFM_0600_DDHY</v>
      </c>
      <c r="AW202" t="str">
        <f t="shared" si="302"/>
        <v>ROM_SOC_SHMOO_E_END_TITO_SAQ_NOM_LFM_0600_DDHY</v>
      </c>
    </row>
    <row r="203" spans="1:55" x14ac:dyDescent="0.25">
      <c r="A203" s="35" t="s">
        <v>67</v>
      </c>
      <c r="B203" s="35" t="s">
        <v>43</v>
      </c>
      <c r="C203" s="35" t="str">
        <f>VLOOKUP(B203,templateLookup!A:B,2,0)</f>
        <v>PrimeShmooTestMethod</v>
      </c>
      <c r="D203" s="12" t="str">
        <f t="shared" si="313"/>
        <v>ROM_SOC_SHMOO_E_END_TITO_SAQ_NOM_LFM_0600_DDHY</v>
      </c>
      <c r="E203" t="s">
        <v>52</v>
      </c>
      <c r="F203" t="s">
        <v>73</v>
      </c>
      <c r="G203" t="s">
        <v>261</v>
      </c>
      <c r="H203" t="s">
        <v>136</v>
      </c>
      <c r="I203" t="s">
        <v>137</v>
      </c>
      <c r="J203" t="s">
        <v>590</v>
      </c>
      <c r="K203" t="s">
        <v>138</v>
      </c>
      <c r="L203" t="s">
        <v>139</v>
      </c>
      <c r="M203" t="str">
        <f t="shared" si="314"/>
        <v>0600</v>
      </c>
      <c r="N203" t="s">
        <v>725</v>
      </c>
      <c r="O203" t="s">
        <v>262</v>
      </c>
      <c r="P203" t="s">
        <v>592</v>
      </c>
      <c r="Q203" s="30" t="s">
        <v>766</v>
      </c>
      <c r="R203">
        <v>21</v>
      </c>
      <c r="S203">
        <v>52</v>
      </c>
      <c r="T203">
        <v>641</v>
      </c>
      <c r="U203">
        <v>1</v>
      </c>
      <c r="V203" t="b">
        <v>0</v>
      </c>
      <c r="W203" t="s">
        <v>289</v>
      </c>
      <c r="Y203" t="s">
        <v>371</v>
      </c>
      <c r="AR203">
        <f t="shared" si="312"/>
        <v>4</v>
      </c>
      <c r="AS203" t="s">
        <v>147</v>
      </c>
      <c r="AT203" t="str">
        <f t="shared" si="302"/>
        <v>ROM_SOC_SHMOO_E_END_TITO_SAN_NOM_LFM_0400_ALL_SAN</v>
      </c>
      <c r="AU203" t="str">
        <f t="shared" si="302"/>
        <v>ROM_SOC_SHMOO_E_END_TITO_SAN_NOM_LFM_0400_ALL_SAN</v>
      </c>
      <c r="AV203" t="str">
        <f t="shared" si="302"/>
        <v>ROM_SOC_SHMOO_E_END_TITO_SAN_NOM_LFM_0400_ALL_SAN</v>
      </c>
      <c r="AW203" t="str">
        <f t="shared" si="302"/>
        <v>ROM_SOC_SHMOO_E_END_TITO_SAN_NOM_LFM_0400_ALL_SAN</v>
      </c>
    </row>
    <row r="204" spans="1:55" x14ac:dyDescent="0.25">
      <c r="A204" s="35" t="s">
        <v>67</v>
      </c>
      <c r="B204" s="35" t="s">
        <v>43</v>
      </c>
      <c r="C204" s="35" t="str">
        <f>VLOOKUP(B204,templateLookup!A:B,2,0)</f>
        <v>PrimeShmooTestMethod</v>
      </c>
      <c r="D204" s="13" t="str">
        <f t="shared" si="313"/>
        <v>ROM_SOC_SHMOO_E_END_TITO_SAN_NOM_LFM_0400_ALL_SAN</v>
      </c>
      <c r="E204" t="s">
        <v>52</v>
      </c>
      <c r="F204" t="s">
        <v>73</v>
      </c>
      <c r="G204" t="s">
        <v>261</v>
      </c>
      <c r="H204" t="s">
        <v>136</v>
      </c>
      <c r="I204" t="s">
        <v>137</v>
      </c>
      <c r="J204" t="s">
        <v>702</v>
      </c>
      <c r="K204" t="s">
        <v>138</v>
      </c>
      <c r="L204" t="s">
        <v>139</v>
      </c>
      <c r="M204" t="str">
        <f>TEXT(400,"0000")</f>
        <v>0400</v>
      </c>
      <c r="N204" t="s">
        <v>762</v>
      </c>
      <c r="O204" t="s">
        <v>262</v>
      </c>
      <c r="P204" t="s">
        <v>592</v>
      </c>
      <c r="Q204" s="30" t="s">
        <v>767</v>
      </c>
      <c r="R204">
        <v>21</v>
      </c>
      <c r="S204">
        <v>52</v>
      </c>
      <c r="T204">
        <v>642</v>
      </c>
      <c r="U204">
        <v>1</v>
      </c>
      <c r="V204" t="b">
        <v>0</v>
      </c>
      <c r="W204" t="s">
        <v>289</v>
      </c>
      <c r="Y204" t="s">
        <v>371</v>
      </c>
      <c r="AR204">
        <f t="shared" si="312"/>
        <v>4</v>
      </c>
      <c r="AS204" t="s">
        <v>147</v>
      </c>
      <c r="AT204">
        <v>1</v>
      </c>
      <c r="AU204">
        <v>1</v>
      </c>
      <c r="AV204">
        <v>1</v>
      </c>
      <c r="AW204">
        <v>1</v>
      </c>
    </row>
    <row r="205" spans="1:55" x14ac:dyDescent="0.25">
      <c r="A205" s="48" t="s">
        <v>67</v>
      </c>
      <c r="B205" s="48" t="s">
        <v>6</v>
      </c>
      <c r="C205" s="48" t="str">
        <f>VLOOKUP(B205,templateLookup!A:B,2,0)</f>
        <v>COMPOSITE</v>
      </c>
      <c r="D205" s="22"/>
    </row>
    <row r="206" spans="1:55" x14ac:dyDescent="0.25">
      <c r="A206" s="15" t="s">
        <v>67</v>
      </c>
      <c r="B206" s="15" t="s">
        <v>6</v>
      </c>
      <c r="C206" s="15" t="str">
        <f>VLOOKUP(B206,templateLookup!A:B,2,0)</f>
        <v>COMPOSITE</v>
      </c>
      <c r="D206" s="15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</row>
    <row r="207" spans="1:55" s="6" customFormat="1" x14ac:dyDescent="0.25">
      <c r="A207" s="34" t="s">
        <v>1087</v>
      </c>
      <c r="B207" s="34" t="s">
        <v>5</v>
      </c>
      <c r="C207" s="34" t="str">
        <f>VLOOKUP(B207,templateLookup!A:B,2,0)</f>
        <v>COMPOSITE</v>
      </c>
      <c r="D207" s="34" t="s">
        <v>1087</v>
      </c>
      <c r="F207" t="s">
        <v>73</v>
      </c>
    </row>
    <row r="208" spans="1:55" x14ac:dyDescent="0.25">
      <c r="A208" s="6" t="s">
        <v>1087</v>
      </c>
      <c r="B208" s="6" t="s">
        <v>1088</v>
      </c>
      <c r="C208" s="6" t="str">
        <f>VLOOKUP(B208,templateLookup!A:B,2,0)</f>
        <v>PrimeVminSearchTestMethod</v>
      </c>
      <c r="D208" t="str">
        <f t="shared" ref="D208" si="315">E208&amp;"_"&amp;F208&amp;"_"&amp;G208&amp;"_"&amp;H208&amp;"_"&amp;A208&amp;"_"&amp;I208&amp;"_"&amp;J208&amp;"_"&amp;K208&amp;"_"&amp;L208&amp;"_"&amp;M208&amp;"_"&amp;N208</f>
        <v>LSA_SOC_VMIN_K_ENDXFM_TITO_SAN_NOM_HFM_0700_ALL</v>
      </c>
      <c r="E208" t="s">
        <v>51</v>
      </c>
      <c r="F208" t="s">
        <v>73</v>
      </c>
      <c r="G208" t="s">
        <v>183</v>
      </c>
      <c r="H208" t="s">
        <v>242</v>
      </c>
      <c r="I208" t="s">
        <v>137</v>
      </c>
      <c r="J208" t="s">
        <v>702</v>
      </c>
      <c r="K208" t="s">
        <v>138</v>
      </c>
      <c r="L208" t="s">
        <v>1026</v>
      </c>
      <c r="M208" t="str">
        <f>TEXT(700,"0000")</f>
        <v>0700</v>
      </c>
      <c r="N208" t="s">
        <v>53</v>
      </c>
      <c r="O208" t="s">
        <v>141</v>
      </c>
      <c r="P208" t="s">
        <v>592</v>
      </c>
      <c r="Q208" s="30" t="s">
        <v>1113</v>
      </c>
      <c r="R208">
        <v>61</v>
      </c>
      <c r="S208">
        <v>53</v>
      </c>
      <c r="T208">
        <v>650</v>
      </c>
      <c r="U208">
        <v>-1</v>
      </c>
      <c r="V208" t="b">
        <v>0</v>
      </c>
      <c r="W208" t="s">
        <v>289</v>
      </c>
      <c r="X208">
        <v>2592</v>
      </c>
      <c r="Z208" t="s">
        <v>187</v>
      </c>
      <c r="AC208" t="s">
        <v>194</v>
      </c>
      <c r="AD208" t="s">
        <v>1103</v>
      </c>
      <c r="AE208" t="s">
        <v>1112</v>
      </c>
      <c r="AR208">
        <f t="shared" ref="AR208" si="316">COUNTA(AT208:BC208)</f>
        <v>2</v>
      </c>
      <c r="AS208">
        <v>1</v>
      </c>
      <c r="AT208" t="str">
        <f>$D209</f>
        <v>ALL_SOC_VMIN_K_ENDXFM_TITO_SAQ_NOM_HFM_1600_ALL</v>
      </c>
      <c r="AU208" t="str">
        <f>$D209</f>
        <v>ALL_SOC_VMIN_K_ENDXFM_TITO_SAQ_NOM_HFM_1600_ALL</v>
      </c>
    </row>
    <row r="209" spans="1:47" x14ac:dyDescent="0.25">
      <c r="A209" s="6" t="s">
        <v>1087</v>
      </c>
      <c r="B209" s="6" t="s">
        <v>1088</v>
      </c>
      <c r="C209" s="6" t="str">
        <f>VLOOKUP(B209,templateLookup!A:B,2,0)</f>
        <v>PrimeVminSearchTestMethod</v>
      </c>
      <c r="D209" t="str">
        <f t="shared" ref="D209" si="317">E209&amp;"_"&amp;F209&amp;"_"&amp;G209&amp;"_"&amp;H209&amp;"_"&amp;A209&amp;"_"&amp;I209&amp;"_"&amp;J209&amp;"_"&amp;K209&amp;"_"&amp;L209&amp;"_"&amp;M209&amp;"_"&amp;N209</f>
        <v>ALL_SOC_VMIN_K_ENDXFM_TITO_SAQ_NOM_HFM_1600_ALL</v>
      </c>
      <c r="E209" t="s">
        <v>53</v>
      </c>
      <c r="F209" t="s">
        <v>73</v>
      </c>
      <c r="G209" t="s">
        <v>183</v>
      </c>
      <c r="H209" t="s">
        <v>242</v>
      </c>
      <c r="I209" t="s">
        <v>137</v>
      </c>
      <c r="J209" t="s">
        <v>590</v>
      </c>
      <c r="K209" t="s">
        <v>138</v>
      </c>
      <c r="L209" t="s">
        <v>1026</v>
      </c>
      <c r="M209" t="str">
        <f>TEXT(1600,"0000")</f>
        <v>1600</v>
      </c>
      <c r="N209" t="s">
        <v>53</v>
      </c>
      <c r="O209" t="s">
        <v>141</v>
      </c>
      <c r="P209" t="s">
        <v>592</v>
      </c>
      <c r="Q209" s="30" t="s">
        <v>738</v>
      </c>
      <c r="R209">
        <v>61</v>
      </c>
      <c r="S209">
        <v>53</v>
      </c>
      <c r="T209">
        <v>651</v>
      </c>
      <c r="U209">
        <v>-1</v>
      </c>
      <c r="V209" t="b">
        <v>0</v>
      </c>
      <c r="W209" t="s">
        <v>289</v>
      </c>
      <c r="X209">
        <v>2593</v>
      </c>
      <c r="Z209" t="s">
        <v>187</v>
      </c>
      <c r="AC209" t="s">
        <v>194</v>
      </c>
      <c r="AD209" t="s">
        <v>1118</v>
      </c>
      <c r="AE209" t="s">
        <v>1120</v>
      </c>
      <c r="AR209">
        <f t="shared" ref="AR209" si="318">COUNTA(AT209:BC209)</f>
        <v>2</v>
      </c>
      <c r="AS209">
        <v>1</v>
      </c>
      <c r="AT209">
        <v>1</v>
      </c>
      <c r="AU209">
        <v>1</v>
      </c>
    </row>
    <row r="210" spans="1:47" s="6" customFormat="1" x14ac:dyDescent="0.25">
      <c r="A210" s="34" t="s">
        <v>1087</v>
      </c>
      <c r="B210" s="34" t="s">
        <v>6</v>
      </c>
      <c r="C210" s="34" t="str">
        <f>VLOOKUP(B210,templateLookup!A:B,2,0)</f>
        <v>COMPOSITE</v>
      </c>
      <c r="D210" s="34"/>
    </row>
    <row r="211" spans="1:47" s="50" customFormat="1" x14ac:dyDescent="0.25">
      <c r="A211" s="49" t="s">
        <v>1090</v>
      </c>
      <c r="B211" s="49" t="s">
        <v>5</v>
      </c>
      <c r="C211" s="49" t="str">
        <f>VLOOKUP(B211,templateLookup!A:B,2,0)</f>
        <v>COMPOSITE</v>
      </c>
      <c r="D211" s="49" t="s">
        <v>1090</v>
      </c>
      <c r="F211" t="s">
        <v>73</v>
      </c>
    </row>
    <row r="212" spans="1:47" x14ac:dyDescent="0.25">
      <c r="A212" s="50" t="s">
        <v>1090</v>
      </c>
      <c r="B212" s="50" t="s">
        <v>1088</v>
      </c>
      <c r="C212" s="50" t="str">
        <f>VLOOKUP(B212,templateLookup!A:B,2,0)</f>
        <v>PrimeVminSearchTestMethod</v>
      </c>
      <c r="D212" t="str">
        <f t="shared" ref="D212:D213" si="319">E212&amp;"_"&amp;F212&amp;"_"&amp;G212&amp;"_"&amp;H212&amp;"_"&amp;A212&amp;"_"&amp;I212&amp;"_"&amp;J212&amp;"_"&amp;K212&amp;"_"&amp;L212&amp;"_"&amp;M212&amp;"_"&amp;N212</f>
        <v>LSA_SOC_VMIN_K_ENDTFM_TITO_SAN_NOM_TFM_1050_ALL</v>
      </c>
      <c r="E212" t="s">
        <v>51</v>
      </c>
      <c r="F212" t="s">
        <v>73</v>
      </c>
      <c r="G212" t="s">
        <v>183</v>
      </c>
      <c r="H212" t="s">
        <v>242</v>
      </c>
      <c r="I212" t="s">
        <v>137</v>
      </c>
      <c r="J212" t="s">
        <v>702</v>
      </c>
      <c r="K212" t="s">
        <v>138</v>
      </c>
      <c r="L212" t="s">
        <v>1091</v>
      </c>
      <c r="M212" t="str">
        <f>TEXT(1050,"0000")</f>
        <v>1050</v>
      </c>
      <c r="N212" t="s">
        <v>53</v>
      </c>
      <c r="O212" t="s">
        <v>141</v>
      </c>
      <c r="P212" t="s">
        <v>592</v>
      </c>
      <c r="Q212" s="30" t="s">
        <v>1113</v>
      </c>
      <c r="R212">
        <v>61</v>
      </c>
      <c r="S212">
        <v>54</v>
      </c>
      <c r="T212">
        <v>654</v>
      </c>
      <c r="U212">
        <v>-1</v>
      </c>
      <c r="V212" t="b">
        <v>0</v>
      </c>
      <c r="W212" t="s">
        <v>289</v>
      </c>
      <c r="X212">
        <v>2595</v>
      </c>
      <c r="Z212" t="s">
        <v>187</v>
      </c>
      <c r="AC212" t="s">
        <v>194</v>
      </c>
      <c r="AD212" t="s">
        <v>1104</v>
      </c>
      <c r="AE212" t="s">
        <v>1112</v>
      </c>
      <c r="AR212">
        <f t="shared" ref="AR212:AR213" si="320">COUNTA(AT212:BC212)</f>
        <v>2</v>
      </c>
      <c r="AS212">
        <v>1</v>
      </c>
      <c r="AT212" t="str">
        <f>$D213</f>
        <v>ALL_SOC_VMIN_K_ENDTFM_TITO_SAQ_NOM_TFM_2133_ALL</v>
      </c>
      <c r="AU212" t="str">
        <f>$D213</f>
        <v>ALL_SOC_VMIN_K_ENDTFM_TITO_SAQ_NOM_TFM_2133_ALL</v>
      </c>
    </row>
    <row r="213" spans="1:47" x14ac:dyDescent="0.25">
      <c r="A213" s="50" t="s">
        <v>1090</v>
      </c>
      <c r="B213" s="50" t="s">
        <v>1088</v>
      </c>
      <c r="C213" s="50" t="str">
        <f>VLOOKUP(B213,templateLookup!A:B,2,0)</f>
        <v>PrimeVminSearchTestMethod</v>
      </c>
      <c r="D213" t="str">
        <f t="shared" si="319"/>
        <v>ALL_SOC_VMIN_K_ENDTFM_TITO_SAQ_NOM_TFM_2133_ALL</v>
      </c>
      <c r="E213" t="s">
        <v>53</v>
      </c>
      <c r="F213" t="s">
        <v>73</v>
      </c>
      <c r="G213" t="s">
        <v>183</v>
      </c>
      <c r="H213" t="s">
        <v>242</v>
      </c>
      <c r="I213" t="s">
        <v>137</v>
      </c>
      <c r="J213" t="s">
        <v>590</v>
      </c>
      <c r="K213" t="s">
        <v>138</v>
      </c>
      <c r="L213" t="s">
        <v>1091</v>
      </c>
      <c r="M213" t="str">
        <f>TEXT(2133,"0000")</f>
        <v>2133</v>
      </c>
      <c r="N213" t="s">
        <v>53</v>
      </c>
      <c r="O213" t="s">
        <v>141</v>
      </c>
      <c r="P213" t="s">
        <v>592</v>
      </c>
      <c r="Q213" s="30" t="s">
        <v>738</v>
      </c>
      <c r="R213">
        <v>61</v>
      </c>
      <c r="S213">
        <v>54</v>
      </c>
      <c r="T213">
        <v>655</v>
      </c>
      <c r="U213">
        <v>-1</v>
      </c>
      <c r="V213" t="b">
        <v>0</v>
      </c>
      <c r="W213" t="s">
        <v>289</v>
      </c>
      <c r="X213">
        <v>2596</v>
      </c>
      <c r="Z213" t="s">
        <v>187</v>
      </c>
      <c r="AC213" t="s">
        <v>194</v>
      </c>
      <c r="AD213" t="s">
        <v>1119</v>
      </c>
      <c r="AE213" t="s">
        <v>1120</v>
      </c>
      <c r="AR213">
        <f t="shared" si="320"/>
        <v>2</v>
      </c>
      <c r="AS213">
        <v>1</v>
      </c>
      <c r="AT213">
        <v>1</v>
      </c>
      <c r="AU213">
        <v>1</v>
      </c>
    </row>
    <row r="214" spans="1:47" s="50" customFormat="1" x14ac:dyDescent="0.25">
      <c r="A214" s="49" t="s">
        <v>1090</v>
      </c>
      <c r="B214" s="49" t="s">
        <v>6</v>
      </c>
      <c r="C214" s="49" t="str">
        <f>VLOOKUP(B214,templateLookup!A:B,2,0)</f>
        <v>COMPOSITE</v>
      </c>
      <c r="D214" s="49"/>
    </row>
    <row r="215" spans="1:47" x14ac:dyDescent="0.25">
      <c r="A215" t="s">
        <v>132</v>
      </c>
      <c r="B215" t="s">
        <v>7</v>
      </c>
      <c r="C215" t="str">
        <f>VLOOKUP(B215,templateLookup!A:B,2,0)</f>
        <v>COMPOSITE</v>
      </c>
      <c r="D215" t="s">
        <v>132</v>
      </c>
    </row>
  </sheetData>
  <autoFilter ref="A1:BC215" xr:uid="{9B5B5114-9EFB-40C3-87F2-B31088A4DC05}"/>
  <phoneticPr fontId="18" type="noConversion"/>
  <conditionalFormatting sqref="Z1">
    <cfRule type="duplicateValues" dxfId="94" priority="91"/>
  </conditionalFormatting>
  <conditionalFormatting sqref="W125:W126">
    <cfRule type="duplicateValues" dxfId="93" priority="85"/>
  </conditionalFormatting>
  <conditionalFormatting sqref="X137:Y137">
    <cfRule type="duplicateValues" dxfId="92" priority="79"/>
  </conditionalFormatting>
  <conditionalFormatting sqref="T137">
    <cfRule type="duplicateValues" dxfId="91" priority="80"/>
  </conditionalFormatting>
  <conditionalFormatting sqref="X138:Y138">
    <cfRule type="duplicateValues" dxfId="90" priority="77"/>
  </conditionalFormatting>
  <conditionalFormatting sqref="T138">
    <cfRule type="duplicateValues" dxfId="89" priority="78"/>
  </conditionalFormatting>
  <conditionalFormatting sqref="X139">
    <cfRule type="duplicateValues" dxfId="88" priority="73"/>
  </conditionalFormatting>
  <conditionalFormatting sqref="T139">
    <cfRule type="duplicateValues" dxfId="87" priority="74"/>
  </conditionalFormatting>
  <conditionalFormatting sqref="Y139">
    <cfRule type="duplicateValues" dxfId="86" priority="72"/>
  </conditionalFormatting>
  <conditionalFormatting sqref="X129:Y132">
    <cfRule type="duplicateValues" dxfId="85" priority="1140"/>
  </conditionalFormatting>
  <conditionalFormatting sqref="T129:T132">
    <cfRule type="duplicateValues" dxfId="84" priority="1142"/>
  </conditionalFormatting>
  <conditionalFormatting sqref="X140:Y140">
    <cfRule type="duplicateValues" dxfId="83" priority="57"/>
  </conditionalFormatting>
  <conditionalFormatting sqref="T140">
    <cfRule type="duplicateValues" dxfId="82" priority="58"/>
  </conditionalFormatting>
  <conditionalFormatting sqref="X141:Y141">
    <cfRule type="duplicateValues" dxfId="81" priority="55"/>
  </conditionalFormatting>
  <conditionalFormatting sqref="T141">
    <cfRule type="duplicateValues" dxfId="80" priority="56"/>
  </conditionalFormatting>
  <conditionalFormatting sqref="X144:Y144">
    <cfRule type="duplicateValues" dxfId="79" priority="53"/>
  </conditionalFormatting>
  <conditionalFormatting sqref="T144">
    <cfRule type="duplicateValues" dxfId="78" priority="54"/>
  </conditionalFormatting>
  <conditionalFormatting sqref="X142:Y142">
    <cfRule type="duplicateValues" dxfId="77" priority="47"/>
  </conditionalFormatting>
  <conditionalFormatting sqref="T142">
    <cfRule type="duplicateValues" dxfId="76" priority="48"/>
  </conditionalFormatting>
  <conditionalFormatting sqref="X143:Y143">
    <cfRule type="duplicateValues" dxfId="75" priority="45"/>
  </conditionalFormatting>
  <conditionalFormatting sqref="T143">
    <cfRule type="duplicateValues" dxfId="74" priority="46"/>
  </conditionalFormatting>
  <conditionalFormatting sqref="X145:Y187 X1:Y128 X133:Y136">
    <cfRule type="duplicateValues" dxfId="73" priority="1774"/>
  </conditionalFormatting>
  <conditionalFormatting sqref="T145:T187 T1:T128 T133:T136">
    <cfRule type="duplicateValues" dxfId="72" priority="1778"/>
  </conditionalFormatting>
  <conditionalFormatting sqref="X189:Y205">
    <cfRule type="duplicateValues" dxfId="71" priority="1806"/>
  </conditionalFormatting>
  <conditionalFormatting sqref="T189:T205">
    <cfRule type="duplicateValues" dxfId="70" priority="1808"/>
  </conditionalFormatting>
  <conditionalFormatting sqref="U1:U206 U215:U1048576">
    <cfRule type="cellIs" dxfId="69" priority="43" operator="equal">
      <formula>1</formula>
    </cfRule>
    <cfRule type="cellIs" dxfId="68" priority="44" operator="equal">
      <formula>-1</formula>
    </cfRule>
  </conditionalFormatting>
  <conditionalFormatting sqref="V1:V206 V215:V1048576">
    <cfRule type="cellIs" dxfId="67" priority="41" operator="equal">
      <formula>TRUE</formula>
    </cfRule>
    <cfRule type="cellIs" dxfId="66" priority="42" operator="equal">
      <formula>FALSE</formula>
    </cfRule>
  </conditionalFormatting>
  <conditionalFormatting sqref="U207">
    <cfRule type="cellIs" dxfId="65" priority="39" operator="equal">
      <formula>1</formula>
    </cfRule>
    <cfRule type="cellIs" dxfId="64" priority="40" operator="equal">
      <formula>-1</formula>
    </cfRule>
  </conditionalFormatting>
  <conditionalFormatting sqref="V207">
    <cfRule type="cellIs" dxfId="63" priority="37" operator="equal">
      <formula>TRUE</formula>
    </cfRule>
    <cfRule type="cellIs" dxfId="62" priority="38" operator="equal">
      <formula>FALSE</formula>
    </cfRule>
  </conditionalFormatting>
  <conditionalFormatting sqref="U210">
    <cfRule type="cellIs" dxfId="61" priority="35" operator="equal">
      <formula>1</formula>
    </cfRule>
    <cfRule type="cellIs" dxfId="60" priority="36" operator="equal">
      <formula>-1</formula>
    </cfRule>
  </conditionalFormatting>
  <conditionalFormatting sqref="V210">
    <cfRule type="cellIs" dxfId="59" priority="33" operator="equal">
      <formula>TRUE</formula>
    </cfRule>
    <cfRule type="cellIs" dxfId="58" priority="34" operator="equal">
      <formula>FALSE</formula>
    </cfRule>
  </conditionalFormatting>
  <conditionalFormatting sqref="U211">
    <cfRule type="cellIs" dxfId="57" priority="31" operator="equal">
      <formula>1</formula>
    </cfRule>
    <cfRule type="cellIs" dxfId="56" priority="32" operator="equal">
      <formula>-1</formula>
    </cfRule>
  </conditionalFormatting>
  <conditionalFormatting sqref="V211">
    <cfRule type="cellIs" dxfId="55" priority="29" operator="equal">
      <formula>TRUE</formula>
    </cfRule>
    <cfRule type="cellIs" dxfId="54" priority="30" operator="equal">
      <formula>FALSE</formula>
    </cfRule>
  </conditionalFormatting>
  <conditionalFormatting sqref="U214">
    <cfRule type="cellIs" dxfId="53" priority="27" operator="equal">
      <formula>1</formula>
    </cfRule>
    <cfRule type="cellIs" dxfId="52" priority="28" operator="equal">
      <formula>-1</formula>
    </cfRule>
  </conditionalFormatting>
  <conditionalFormatting sqref="V214">
    <cfRule type="cellIs" dxfId="51" priority="25" operator="equal">
      <formula>TRUE</formula>
    </cfRule>
    <cfRule type="cellIs" dxfId="50" priority="26" operator="equal">
      <formula>FALSE</formula>
    </cfRule>
  </conditionalFormatting>
  <conditionalFormatting sqref="X215:Z215 X206:Z206 X188:Z188">
    <cfRule type="duplicateValues" dxfId="49" priority="1809"/>
  </conditionalFormatting>
  <conditionalFormatting sqref="T215 T206 T188">
    <cfRule type="duplicateValues" dxfId="48" priority="1812"/>
  </conditionalFormatting>
  <conditionalFormatting sqref="X215:Y215 X206:Y206 X188:Y188">
    <cfRule type="duplicateValues" dxfId="47" priority="1815"/>
  </conditionalFormatting>
  <conditionalFormatting sqref="X208:Y209">
    <cfRule type="duplicateValues" dxfId="46" priority="23"/>
  </conditionalFormatting>
  <conditionalFormatting sqref="T208:T209">
    <cfRule type="duplicateValues" dxfId="45" priority="24"/>
  </conditionalFormatting>
  <conditionalFormatting sqref="U208:U209">
    <cfRule type="cellIs" dxfId="44" priority="21" operator="equal">
      <formula>1</formula>
    </cfRule>
    <cfRule type="cellIs" dxfId="43" priority="22" operator="equal">
      <formula>-1</formula>
    </cfRule>
  </conditionalFormatting>
  <conditionalFormatting sqref="V208:V209">
    <cfRule type="cellIs" dxfId="42" priority="19" operator="equal">
      <formula>TRUE</formula>
    </cfRule>
    <cfRule type="cellIs" dxfId="41" priority="20" operator="equal">
      <formula>FALSE</formula>
    </cfRule>
  </conditionalFormatting>
  <conditionalFormatting sqref="X212:Y213">
    <cfRule type="duplicateValues" dxfId="40" priority="11"/>
  </conditionalFormatting>
  <conditionalFormatting sqref="T212:T213">
    <cfRule type="duplicateValues" dxfId="39" priority="12"/>
  </conditionalFormatting>
  <conditionalFormatting sqref="U212:U213">
    <cfRule type="cellIs" dxfId="38" priority="9" operator="equal">
      <formula>1</formula>
    </cfRule>
    <cfRule type="cellIs" dxfId="37" priority="10" operator="equal">
      <formula>-1</formula>
    </cfRule>
  </conditionalFormatting>
  <conditionalFormatting sqref="V212:V213">
    <cfRule type="cellIs" dxfId="36" priority="7" operator="equal">
      <formula>TRUE</formula>
    </cfRule>
    <cfRule type="cellIs" dxfId="35" priority="8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BD137"/>
  <sheetViews>
    <sheetView zoomScale="70" zoomScaleNormal="70" workbookViewId="0">
      <pane ySplit="1" topLeftCell="A95" activePane="bottomLeft" state="frozen"/>
      <selection pane="bottomLeft" activeCell="AK4" sqref="AK4"/>
    </sheetView>
  </sheetViews>
  <sheetFormatPr defaultRowHeight="15" x14ac:dyDescent="0.25"/>
  <cols>
    <col min="1" max="1" width="15" customWidth="1"/>
    <col min="2" max="2" width="24.5703125" bestFit="1" customWidth="1"/>
    <col min="3" max="3" width="35.28515625" bestFit="1" customWidth="1"/>
    <col min="4" max="4" width="72.28515625" customWidth="1"/>
    <col min="5" max="8" width="8.7109375" customWidth="1"/>
    <col min="9" max="10" width="9.140625" customWidth="1"/>
    <col min="11" max="11" width="8" customWidth="1"/>
    <col min="12" max="13" width="7.28515625" customWidth="1"/>
    <col min="14" max="14" width="35.5703125" customWidth="1"/>
    <col min="15" max="15" width="28.7109375" customWidth="1"/>
    <col min="16" max="16" width="48.5703125" bestFit="1" customWidth="1"/>
    <col min="17" max="17" width="53" customWidth="1"/>
    <col min="18" max="24" width="9.140625" customWidth="1"/>
    <col min="25" max="27" width="12.28515625" customWidth="1"/>
    <col min="28" max="28" width="8.7109375" customWidth="1"/>
    <col min="29" max="29" width="16" bestFit="1" customWidth="1"/>
    <col min="30" max="30" width="59.5703125" bestFit="1" customWidth="1"/>
    <col min="31" max="31" width="23.140625" bestFit="1" customWidth="1"/>
    <col min="32" max="32" width="57.42578125" bestFit="1" customWidth="1"/>
    <col min="33" max="33" width="57.42578125" customWidth="1"/>
    <col min="34" max="37" width="22.42578125" customWidth="1"/>
    <col min="38" max="38" width="48.28515625" bestFit="1" customWidth="1"/>
    <col min="39" max="39" width="48.28515625" customWidth="1"/>
    <col min="40" max="40" width="22.42578125" customWidth="1"/>
    <col min="41" max="41" width="48.28515625" bestFit="1" customWidth="1"/>
    <col min="42" max="43" width="14.140625" customWidth="1"/>
    <col min="44" max="44" width="22.5703125" bestFit="1" customWidth="1"/>
    <col min="45" max="46" width="9.140625" customWidth="1"/>
    <col min="47" max="47" width="65.28515625" customWidth="1"/>
  </cols>
  <sheetData>
    <row r="1" spans="1:56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1025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111</v>
      </c>
      <c r="X1" t="s">
        <v>112</v>
      </c>
      <c r="Y1" t="s">
        <v>113</v>
      </c>
      <c r="Z1" t="s">
        <v>1058</v>
      </c>
      <c r="AA1" t="s">
        <v>265</v>
      </c>
      <c r="AB1" t="s">
        <v>114</v>
      </c>
      <c r="AC1" t="s">
        <v>104</v>
      </c>
      <c r="AD1" t="s">
        <v>106</v>
      </c>
      <c r="AE1" t="s">
        <v>107</v>
      </c>
      <c r="AF1" t="s">
        <v>108</v>
      </c>
      <c r="AG1" t="s">
        <v>1107</v>
      </c>
      <c r="AH1" t="s">
        <v>266</v>
      </c>
      <c r="AI1" t="s">
        <v>267</v>
      </c>
      <c r="AJ1" t="s">
        <v>1019</v>
      </c>
      <c r="AK1" t="s">
        <v>1060</v>
      </c>
      <c r="AL1" t="s">
        <v>109</v>
      </c>
      <c r="AM1" t="s">
        <v>110</v>
      </c>
      <c r="AN1" t="s">
        <v>1068</v>
      </c>
      <c r="AO1" t="s">
        <v>1069</v>
      </c>
      <c r="AP1" t="s">
        <v>268</v>
      </c>
      <c r="AQ1" t="s">
        <v>269</v>
      </c>
      <c r="AR1" t="s">
        <v>1004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</row>
    <row r="2" spans="1:56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6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15"/>
      <c r="F3" s="15" t="s">
        <v>71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r="4" spans="1:56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ALL_VPU_PATMOD_K_BEGIN_X_X_X_X_X_RESET_FREQ</v>
      </c>
      <c r="E4" t="s">
        <v>53</v>
      </c>
      <c r="F4" t="s">
        <v>71</v>
      </c>
      <c r="G4" t="s">
        <v>331</v>
      </c>
      <c r="H4" t="s">
        <v>242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1114</v>
      </c>
      <c r="R4">
        <v>61</v>
      </c>
      <c r="S4">
        <v>30</v>
      </c>
      <c r="T4">
        <v>75</v>
      </c>
      <c r="U4">
        <v>-1</v>
      </c>
      <c r="V4" t="b">
        <v>1</v>
      </c>
      <c r="AE4" t="s">
        <v>145</v>
      </c>
      <c r="AF4" t="s">
        <v>1117</v>
      </c>
      <c r="AL4" t="s">
        <v>1115</v>
      </c>
      <c r="AM4" t="s">
        <v>1116</v>
      </c>
      <c r="AS4">
        <v>2</v>
      </c>
      <c r="AT4">
        <v>1</v>
      </c>
      <c r="AU4" t="s">
        <v>383</v>
      </c>
      <c r="AV4" t="s">
        <v>383</v>
      </c>
    </row>
    <row r="5" spans="1:56" x14ac:dyDescent="0.25">
      <c r="A5" s="16" t="s">
        <v>58</v>
      </c>
      <c r="B5" s="16" t="s">
        <v>5</v>
      </c>
      <c r="C5" s="16" t="str">
        <f>VLOOKUP(B5,templateLookup!A:B,2,0)</f>
        <v>COMPOSITE</v>
      </c>
      <c r="D5" s="16" t="s">
        <v>383</v>
      </c>
      <c r="E5" s="16"/>
      <c r="F5" s="16" t="s">
        <v>71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>
        <f>COUNTA(AU5:BD5)</f>
        <v>2</v>
      </c>
      <c r="AT5" s="16" t="s">
        <v>134</v>
      </c>
      <c r="AU5" s="16" t="str">
        <f>D52</f>
        <v>VFDM</v>
      </c>
      <c r="AV5" s="16" t="str">
        <f>D52</f>
        <v>VFDM</v>
      </c>
      <c r="AW5" s="16"/>
      <c r="AX5" s="16"/>
      <c r="AY5" s="16"/>
      <c r="AZ5" s="16"/>
      <c r="BA5" s="16"/>
      <c r="BB5" s="16"/>
      <c r="BC5" s="16"/>
      <c r="BD5" s="16"/>
    </row>
    <row r="6" spans="1:56" x14ac:dyDescent="0.25">
      <c r="A6" s="6" t="s">
        <v>58</v>
      </c>
      <c r="B6" s="6" t="s">
        <v>10</v>
      </c>
      <c r="C6" s="6" t="str">
        <f>VLOOKUP(B6,templateLookup!A:B,2,0)</f>
        <v>PrimeMbistVminSearchTestMethod</v>
      </c>
      <c r="D6" s="6" t="str">
        <f>E6&amp;"_"&amp;F6&amp;"_"&amp;G6&amp;"_"&amp;H6&amp;"_"&amp;A6&amp;"_"&amp;I6&amp;"_"&amp;J6&amp;"_"&amp;K6&amp;"_"&amp;L6&amp;"_"&amp;M6&amp;"_"&amp;N6</f>
        <v>LSA_VPU_HRY_E_BEGIN_TITO_VPU_NOM_LFM_1900_BUTTRESS_BHRY_VBTR_BT3</v>
      </c>
      <c r="E6" s="6" t="s">
        <v>51</v>
      </c>
      <c r="F6" s="6" t="s">
        <v>71</v>
      </c>
      <c r="G6" s="6" t="s">
        <v>135</v>
      </c>
      <c r="H6" s="6" t="s">
        <v>136</v>
      </c>
      <c r="I6" s="6" t="s">
        <v>137</v>
      </c>
      <c r="J6" s="6" t="s">
        <v>71</v>
      </c>
      <c r="K6" s="6" t="s">
        <v>138</v>
      </c>
      <c r="L6" s="6" t="s">
        <v>139</v>
      </c>
      <c r="M6" s="6">
        <v>1900</v>
      </c>
      <c r="N6" s="6" t="s">
        <v>776</v>
      </c>
      <c r="O6" s="6" t="s">
        <v>141</v>
      </c>
      <c r="P6" s="6" t="s">
        <v>592</v>
      </c>
      <c r="Q6" s="6" t="s">
        <v>777</v>
      </c>
      <c r="R6" s="6">
        <v>21</v>
      </c>
      <c r="S6" s="6">
        <v>30</v>
      </c>
      <c r="T6" s="6">
        <v>0</v>
      </c>
      <c r="U6">
        <v>-1</v>
      </c>
      <c r="V6" t="b">
        <v>0</v>
      </c>
      <c r="W6" s="6"/>
      <c r="X6" s="6"/>
      <c r="Y6" s="6"/>
      <c r="Z6" s="6"/>
      <c r="AA6" s="6"/>
      <c r="AB6" s="6"/>
      <c r="AC6" s="6"/>
      <c r="AD6" s="6" t="s">
        <v>289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 t="s">
        <v>135</v>
      </c>
      <c r="AQ6" s="6" t="s">
        <v>274</v>
      </c>
      <c r="AR6" s="6"/>
      <c r="AS6" s="6">
        <f t="shared" ref="AS6:AS8" si="0">COUNTA(AU6:BD6)</f>
        <v>10</v>
      </c>
      <c r="AT6" s="6" t="s">
        <v>275</v>
      </c>
      <c r="AU6" s="6" t="str">
        <f t="shared" ref="AU6:AU49" si="1">$D7</f>
        <v>LSA_VPU_HRY_E_BEGIN_TITO_VPU_NOM_LFM_1900_BUTTRESS_BISR_VBTR_BT3</v>
      </c>
      <c r="AV6" s="6" t="str">
        <f>$D9</f>
        <v>SSA_VPU_HRY_E_BEGIN_TITO_VPU_NOM_LFM_1900_VCPU_BHRY_VBTR_BT4</v>
      </c>
      <c r="AW6" s="6" t="str">
        <f>$D7</f>
        <v>LSA_VPU_HRY_E_BEGIN_TITO_VPU_NOM_LFM_1900_BUTTRESS_BISR_VBTR_BT3</v>
      </c>
      <c r="AX6" s="6" t="str">
        <f t="shared" ref="AX6:BD8" si="2">$D7</f>
        <v>LSA_VPU_HRY_E_BEGIN_TITO_VPU_NOM_LFM_1900_BUTTRESS_BISR_VBTR_BT3</v>
      </c>
      <c r="AY6" s="6" t="str">
        <f t="shared" si="2"/>
        <v>LSA_VPU_HRY_E_BEGIN_TITO_VPU_NOM_LFM_1900_BUTTRESS_BISR_VBTR_BT3</v>
      </c>
      <c r="AZ6" s="6" t="str">
        <f t="shared" si="2"/>
        <v>LSA_VPU_HRY_E_BEGIN_TITO_VPU_NOM_LFM_1900_BUTTRESS_BISR_VBTR_BT3</v>
      </c>
      <c r="BA6" s="6" t="str">
        <f t="shared" si="2"/>
        <v>LSA_VPU_HRY_E_BEGIN_TITO_VPU_NOM_LFM_1900_BUTTRESS_BISR_VBTR_BT3</v>
      </c>
      <c r="BB6" s="6" t="str">
        <f t="shared" si="2"/>
        <v>LSA_VPU_HRY_E_BEGIN_TITO_VPU_NOM_LFM_1900_BUTTRESS_BISR_VBTR_BT3</v>
      </c>
      <c r="BC6" s="6" t="str">
        <f t="shared" si="2"/>
        <v>LSA_VPU_HRY_E_BEGIN_TITO_VPU_NOM_LFM_1900_BUTTRESS_BISR_VBTR_BT3</v>
      </c>
      <c r="BD6" s="6" t="str">
        <f t="shared" si="2"/>
        <v>LSA_VPU_HRY_E_BEGIN_TITO_VPU_NOM_LFM_1900_BUTTRESS_BISR_VBTR_BT3</v>
      </c>
    </row>
    <row r="7" spans="1:56" x14ac:dyDescent="0.25">
      <c r="A7" s="6" t="s">
        <v>58</v>
      </c>
      <c r="B7" s="6" t="s">
        <v>10</v>
      </c>
      <c r="C7" s="6" t="str">
        <f>VLOOKUP(B7,templateLookup!A:B,2,0)</f>
        <v>PrimeMbistVminSearchTestMethod</v>
      </c>
      <c r="D7" s="6" t="str">
        <f t="shared" ref="D7:D50" si="3">E7&amp;"_"&amp;F7&amp;"_"&amp;G7&amp;"_"&amp;H7&amp;"_"&amp;A7&amp;"_"&amp;I7&amp;"_"&amp;J7&amp;"_"&amp;K7&amp;"_"&amp;L7&amp;"_"&amp;M7&amp;"_"&amp;N7</f>
        <v>LSA_VPU_HRY_E_BEGIN_TITO_VPU_NOM_LFM_1900_BUTTRESS_BISR_VBTR_BT3</v>
      </c>
      <c r="E7" s="6" t="s">
        <v>51</v>
      </c>
      <c r="F7" s="6" t="s">
        <v>71</v>
      </c>
      <c r="G7" s="6" t="s">
        <v>135</v>
      </c>
      <c r="H7" s="6" t="s">
        <v>136</v>
      </c>
      <c r="I7" s="6" t="s">
        <v>137</v>
      </c>
      <c r="J7" s="6" t="s">
        <v>71</v>
      </c>
      <c r="K7" s="6" t="s">
        <v>138</v>
      </c>
      <c r="L7" s="6" t="s">
        <v>139</v>
      </c>
      <c r="M7" s="6">
        <v>1900</v>
      </c>
      <c r="N7" s="6" t="s">
        <v>778</v>
      </c>
      <c r="O7" s="6" t="s">
        <v>141</v>
      </c>
      <c r="P7" s="6" t="s">
        <v>592</v>
      </c>
      <c r="Q7" s="6" t="s">
        <v>779</v>
      </c>
      <c r="R7" s="6">
        <v>21</v>
      </c>
      <c r="S7" s="6">
        <v>30</v>
      </c>
      <c r="T7" s="6">
        <v>1</v>
      </c>
      <c r="U7">
        <v>-1</v>
      </c>
      <c r="V7" t="b">
        <v>0</v>
      </c>
      <c r="W7" s="6"/>
      <c r="X7" s="6"/>
      <c r="Y7" s="6"/>
      <c r="Z7" s="6"/>
      <c r="AA7" s="6"/>
      <c r="AB7" s="6"/>
      <c r="AC7" s="6"/>
      <c r="AD7" s="6" t="s">
        <v>289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 t="s">
        <v>392</v>
      </c>
      <c r="AQ7" s="6" t="s">
        <v>274</v>
      </c>
      <c r="AR7" s="6"/>
      <c r="AS7" s="6">
        <f t="shared" ref="AS7" si="4">COUNTA(AU7:BD7)</f>
        <v>10</v>
      </c>
      <c r="AT7" s="6" t="s">
        <v>275</v>
      </c>
      <c r="AU7" s="6" t="str">
        <f t="shared" si="1"/>
        <v>LSA_VPU_RASTER_E_BEGIN_TITO_VPU_NOM_LFM_1900_BUTTRESS_RASTER_VBTR_BT3</v>
      </c>
      <c r="AV7" s="6" t="str">
        <f>$D9</f>
        <v>SSA_VPU_HRY_E_BEGIN_TITO_VPU_NOM_LFM_1900_VCPU_BHRY_VBTR_BT4</v>
      </c>
      <c r="AW7" s="6" t="str">
        <f>$D9</f>
        <v>SSA_VPU_HRY_E_BEGIN_TITO_VPU_NOM_LFM_1900_VCPU_BHRY_VBTR_BT4</v>
      </c>
      <c r="AX7" s="6" t="str">
        <f>$D9</f>
        <v>SSA_VPU_HRY_E_BEGIN_TITO_VPU_NOM_LFM_1900_VCPU_BHRY_VBTR_BT4</v>
      </c>
      <c r="AY7" s="6" t="str">
        <f>$D9</f>
        <v>SSA_VPU_HRY_E_BEGIN_TITO_VPU_NOM_LFM_1900_VCPU_BHRY_VBTR_BT4</v>
      </c>
      <c r="AZ7" s="6" t="str">
        <f t="shared" si="2"/>
        <v>LSA_VPU_RASTER_E_BEGIN_TITO_VPU_NOM_LFM_1900_BUTTRESS_RASTER_VBTR_BT3</v>
      </c>
      <c r="BA7" s="6" t="str">
        <f t="shared" si="2"/>
        <v>LSA_VPU_RASTER_E_BEGIN_TITO_VPU_NOM_LFM_1900_BUTTRESS_RASTER_VBTR_BT3</v>
      </c>
      <c r="BB7" s="6" t="str">
        <f t="shared" si="2"/>
        <v>LSA_VPU_RASTER_E_BEGIN_TITO_VPU_NOM_LFM_1900_BUTTRESS_RASTER_VBTR_BT3</v>
      </c>
      <c r="BC7" s="6" t="str">
        <f t="shared" si="2"/>
        <v>LSA_VPU_RASTER_E_BEGIN_TITO_VPU_NOM_LFM_1900_BUTTRESS_RASTER_VBTR_BT3</v>
      </c>
      <c r="BD7" s="6" t="str">
        <f t="shared" si="2"/>
        <v>LSA_VPU_RASTER_E_BEGIN_TITO_VPU_NOM_LFM_1900_BUTTRESS_RASTER_VBTR_BT3</v>
      </c>
    </row>
    <row r="8" spans="1:56" x14ac:dyDescent="0.25">
      <c r="A8" s="6" t="s">
        <v>58</v>
      </c>
      <c r="B8" s="6" t="s">
        <v>12</v>
      </c>
      <c r="C8" s="6" t="str">
        <f>VLOOKUP(B8,templateLookup!A:B,2,0)</f>
        <v>MbistRasterTC</v>
      </c>
      <c r="D8" s="6" t="str">
        <f t="shared" si="3"/>
        <v>LSA_VPU_RASTER_E_BEGIN_TITO_VPU_NOM_LFM_1900_BUTTRESS_RASTER_VBTR_BT3</v>
      </c>
      <c r="E8" s="6" t="s">
        <v>51</v>
      </c>
      <c r="F8" s="6" t="s">
        <v>71</v>
      </c>
      <c r="G8" s="6" t="s">
        <v>219</v>
      </c>
      <c r="H8" s="6" t="s">
        <v>136</v>
      </c>
      <c r="I8" s="6" t="s">
        <v>137</v>
      </c>
      <c r="J8" s="6" t="s">
        <v>71</v>
      </c>
      <c r="K8" s="6" t="s">
        <v>138</v>
      </c>
      <c r="L8" s="6" t="s">
        <v>139</v>
      </c>
      <c r="M8" s="6">
        <v>1900</v>
      </c>
      <c r="N8" s="6" t="s">
        <v>780</v>
      </c>
      <c r="O8" s="6" t="s">
        <v>141</v>
      </c>
      <c r="P8" s="6" t="s">
        <v>592</v>
      </c>
      <c r="Q8" s="6" t="s">
        <v>283</v>
      </c>
      <c r="R8" s="6">
        <v>21</v>
      </c>
      <c r="S8" s="6">
        <v>30</v>
      </c>
      <c r="T8" s="6">
        <v>2</v>
      </c>
      <c r="U8">
        <v>1</v>
      </c>
      <c r="V8" s="4" t="b">
        <v>0</v>
      </c>
      <c r="W8" s="6"/>
      <c r="X8" s="6"/>
      <c r="Y8" s="6"/>
      <c r="Z8" s="6"/>
      <c r="AA8" s="6"/>
      <c r="AB8" s="6"/>
      <c r="AC8" s="6"/>
      <c r="AD8" s="6" t="s">
        <v>289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f t="shared" si="0"/>
        <v>6</v>
      </c>
      <c r="AT8" s="6">
        <v>1</v>
      </c>
      <c r="AU8" s="6" t="str">
        <f t="shared" si="1"/>
        <v>SSA_VPU_HRY_E_BEGIN_TITO_VPU_NOM_LFM_1900_VCPU_BHRY_VBTR_BT4</v>
      </c>
      <c r="AV8" s="6" t="str">
        <f t="shared" ref="AV8:AY9" si="5">$D9</f>
        <v>SSA_VPU_HRY_E_BEGIN_TITO_VPU_NOM_LFM_1900_VCPU_BHRY_VBTR_BT4</v>
      </c>
      <c r="AW8" s="6" t="str">
        <f t="shared" si="5"/>
        <v>SSA_VPU_HRY_E_BEGIN_TITO_VPU_NOM_LFM_1900_VCPU_BHRY_VBTR_BT4</v>
      </c>
      <c r="AX8" s="6" t="str">
        <f t="shared" si="5"/>
        <v>SSA_VPU_HRY_E_BEGIN_TITO_VPU_NOM_LFM_1900_VCPU_BHRY_VBTR_BT4</v>
      </c>
      <c r="AY8" s="6" t="str">
        <f t="shared" si="5"/>
        <v>SSA_VPU_HRY_E_BEGIN_TITO_VPU_NOM_LFM_1900_VCPU_BHRY_VBTR_BT4</v>
      </c>
      <c r="AZ8" s="6" t="str">
        <f t="shared" si="2"/>
        <v>SSA_VPU_HRY_E_BEGIN_TITO_VPU_NOM_LFM_1900_VCPU_BHRY_VBTR_BT4</v>
      </c>
      <c r="BA8" s="6"/>
      <c r="BB8" s="6"/>
      <c r="BC8" s="6"/>
      <c r="BD8" s="6"/>
    </row>
    <row r="9" spans="1:56" x14ac:dyDescent="0.25">
      <c r="A9" s="6" t="s">
        <v>58</v>
      </c>
      <c r="B9" s="6" t="s">
        <v>10</v>
      </c>
      <c r="C9" s="6" t="str">
        <f>VLOOKUP(B9,templateLookup!A:B,2,0)</f>
        <v>PrimeMbistVminSearchTestMethod</v>
      </c>
      <c r="D9" s="6" t="str">
        <f t="shared" si="3"/>
        <v>SSA_VPU_HRY_E_BEGIN_TITO_VPU_NOM_LFM_1900_VCPU_BHRY_VBTR_BT4</v>
      </c>
      <c r="E9" s="6" t="s">
        <v>50</v>
      </c>
      <c r="F9" s="6" t="s">
        <v>71</v>
      </c>
      <c r="G9" s="6" t="s">
        <v>135</v>
      </c>
      <c r="H9" s="6" t="s">
        <v>136</v>
      </c>
      <c r="I9" s="6" t="s">
        <v>137</v>
      </c>
      <c r="J9" s="6" t="s">
        <v>71</v>
      </c>
      <c r="K9" s="6" t="s">
        <v>138</v>
      </c>
      <c r="L9" s="6" t="s">
        <v>139</v>
      </c>
      <c r="M9" s="6">
        <v>1900</v>
      </c>
      <c r="N9" s="6" t="s">
        <v>781</v>
      </c>
      <c r="O9" s="6" t="s">
        <v>141</v>
      </c>
      <c r="P9" s="6" t="s">
        <v>592</v>
      </c>
      <c r="Q9" s="6" t="s">
        <v>782</v>
      </c>
      <c r="R9" s="6">
        <v>61</v>
      </c>
      <c r="S9" s="6">
        <v>30</v>
      </c>
      <c r="T9" s="6">
        <v>3</v>
      </c>
      <c r="U9">
        <v>-1</v>
      </c>
      <c r="V9" t="b">
        <v>0</v>
      </c>
      <c r="W9" s="6"/>
      <c r="X9" s="6"/>
      <c r="Y9" s="6"/>
      <c r="Z9" s="6"/>
      <c r="AA9" s="6"/>
      <c r="AB9" s="6"/>
      <c r="AC9" s="6"/>
      <c r="AD9" s="6" t="s">
        <v>289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 t="s">
        <v>135</v>
      </c>
      <c r="AQ9" s="6" t="s">
        <v>274</v>
      </c>
      <c r="AR9" s="6"/>
      <c r="AS9" s="6">
        <f t="shared" ref="AS9:AS11" si="6">COUNTA(AU9:BD9)</f>
        <v>10</v>
      </c>
      <c r="AT9" s="6" t="s">
        <v>275</v>
      </c>
      <c r="AU9" s="6" t="str">
        <f t="shared" si="1"/>
        <v>SSA_VPU_HRY_E_BEGIN_TITO_VPU_NOM_LFM_1900_VCPU_BISR_VBTR_BT4</v>
      </c>
      <c r="AV9" s="6" t="str">
        <f>$D12</f>
        <v>LSA_VPU_HRY_E_BEGIN_TITO_VPU_NOM_LFM_1900_VCPU_BHRY_VBTR_BT4</v>
      </c>
      <c r="AW9" s="6" t="str">
        <f>$D10</f>
        <v>SSA_VPU_HRY_E_BEGIN_TITO_VPU_NOM_LFM_1900_VCPU_BISR_VBTR_BT4</v>
      </c>
      <c r="AX9" s="6" t="str">
        <f t="shared" si="5"/>
        <v>SSA_VPU_HRY_E_BEGIN_TITO_VPU_NOM_LFM_1900_VCPU_BISR_VBTR_BT4</v>
      </c>
      <c r="AY9" s="6" t="str">
        <f t="shared" si="5"/>
        <v>SSA_VPU_HRY_E_BEGIN_TITO_VPU_NOM_LFM_1900_VCPU_BISR_VBTR_BT4</v>
      </c>
      <c r="AZ9" s="6" t="str">
        <f t="shared" ref="AZ9:AZ49" si="7">$D10</f>
        <v>SSA_VPU_HRY_E_BEGIN_TITO_VPU_NOM_LFM_1900_VCPU_BISR_VBTR_BT4</v>
      </c>
      <c r="BA9" s="6" t="str">
        <f t="shared" ref="BA9:BA10" si="8">$D10</f>
        <v>SSA_VPU_HRY_E_BEGIN_TITO_VPU_NOM_LFM_1900_VCPU_BISR_VBTR_BT4</v>
      </c>
      <c r="BB9" s="6" t="str">
        <f t="shared" ref="BB9:BB10" si="9">$D10</f>
        <v>SSA_VPU_HRY_E_BEGIN_TITO_VPU_NOM_LFM_1900_VCPU_BISR_VBTR_BT4</v>
      </c>
      <c r="BC9" s="6" t="str">
        <f t="shared" ref="BC9:BC10" si="10">$D10</f>
        <v>SSA_VPU_HRY_E_BEGIN_TITO_VPU_NOM_LFM_1900_VCPU_BISR_VBTR_BT4</v>
      </c>
      <c r="BD9" s="6" t="str">
        <f t="shared" ref="BD9:BD10" si="11">$D10</f>
        <v>SSA_VPU_HRY_E_BEGIN_TITO_VPU_NOM_LFM_1900_VCPU_BISR_VBTR_BT4</v>
      </c>
    </row>
    <row r="10" spans="1:56" x14ac:dyDescent="0.25">
      <c r="A10" s="6" t="s">
        <v>58</v>
      </c>
      <c r="B10" s="6" t="s">
        <v>10</v>
      </c>
      <c r="C10" s="6" t="str">
        <f>VLOOKUP(B10,templateLookup!A:B,2,0)</f>
        <v>PrimeMbistVminSearchTestMethod</v>
      </c>
      <c r="D10" s="6" t="str">
        <f t="shared" si="3"/>
        <v>SSA_VPU_HRY_E_BEGIN_TITO_VPU_NOM_LFM_1900_VCPU_BISR_VBTR_BT4</v>
      </c>
      <c r="E10" s="6" t="s">
        <v>50</v>
      </c>
      <c r="F10" s="6" t="s">
        <v>71</v>
      </c>
      <c r="G10" s="6" t="s">
        <v>135</v>
      </c>
      <c r="H10" s="6" t="s">
        <v>136</v>
      </c>
      <c r="I10" s="6" t="s">
        <v>137</v>
      </c>
      <c r="J10" s="6" t="s">
        <v>71</v>
      </c>
      <c r="K10" s="6" t="s">
        <v>138</v>
      </c>
      <c r="L10" s="6" t="s">
        <v>139</v>
      </c>
      <c r="M10" s="6">
        <v>1900</v>
      </c>
      <c r="N10" s="6" t="s">
        <v>783</v>
      </c>
      <c r="O10" s="6" t="s">
        <v>141</v>
      </c>
      <c r="P10" s="6" t="s">
        <v>592</v>
      </c>
      <c r="Q10" s="6" t="s">
        <v>784</v>
      </c>
      <c r="R10" s="6">
        <v>61</v>
      </c>
      <c r="S10" s="6">
        <v>30</v>
      </c>
      <c r="T10" s="6">
        <v>4</v>
      </c>
      <c r="U10">
        <v>-1</v>
      </c>
      <c r="V10" t="b">
        <v>0</v>
      </c>
      <c r="W10" s="6"/>
      <c r="X10" s="6"/>
      <c r="Y10" s="6"/>
      <c r="Z10" s="6"/>
      <c r="AA10" s="6"/>
      <c r="AB10" s="6"/>
      <c r="AC10" s="6"/>
      <c r="AD10" s="6" t="s">
        <v>289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 t="s">
        <v>392</v>
      </c>
      <c r="AQ10" s="6" t="s">
        <v>274</v>
      </c>
      <c r="AR10" s="6"/>
      <c r="AS10" s="6">
        <f t="shared" si="6"/>
        <v>10</v>
      </c>
      <c r="AT10" s="6" t="s">
        <v>275</v>
      </c>
      <c r="AU10" s="6" t="str">
        <f t="shared" si="1"/>
        <v>SSA_VPU_RASTER_E_BEGIN_TITO_VPU_NOM_LFM_1900_VCPU_RASTER_VBTR_BT4</v>
      </c>
      <c r="AV10" s="6" t="str">
        <f>$D12</f>
        <v>LSA_VPU_HRY_E_BEGIN_TITO_VPU_NOM_LFM_1900_VCPU_BHRY_VBTR_BT4</v>
      </c>
      <c r="AW10" s="6" t="str">
        <f>$D12</f>
        <v>LSA_VPU_HRY_E_BEGIN_TITO_VPU_NOM_LFM_1900_VCPU_BHRY_VBTR_BT4</v>
      </c>
      <c r="AX10" s="6" t="str">
        <f>$D12</f>
        <v>LSA_VPU_HRY_E_BEGIN_TITO_VPU_NOM_LFM_1900_VCPU_BHRY_VBTR_BT4</v>
      </c>
      <c r="AY10" s="6" t="str">
        <f>$D12</f>
        <v>LSA_VPU_HRY_E_BEGIN_TITO_VPU_NOM_LFM_1900_VCPU_BHRY_VBTR_BT4</v>
      </c>
      <c r="AZ10" s="6" t="str">
        <f t="shared" si="7"/>
        <v>SSA_VPU_RASTER_E_BEGIN_TITO_VPU_NOM_LFM_1900_VCPU_RASTER_VBTR_BT4</v>
      </c>
      <c r="BA10" s="6" t="str">
        <f t="shared" si="8"/>
        <v>SSA_VPU_RASTER_E_BEGIN_TITO_VPU_NOM_LFM_1900_VCPU_RASTER_VBTR_BT4</v>
      </c>
      <c r="BB10" s="6" t="str">
        <f t="shared" si="9"/>
        <v>SSA_VPU_RASTER_E_BEGIN_TITO_VPU_NOM_LFM_1900_VCPU_RASTER_VBTR_BT4</v>
      </c>
      <c r="BC10" s="6" t="str">
        <f t="shared" si="10"/>
        <v>SSA_VPU_RASTER_E_BEGIN_TITO_VPU_NOM_LFM_1900_VCPU_RASTER_VBTR_BT4</v>
      </c>
      <c r="BD10" s="6" t="str">
        <f t="shared" si="11"/>
        <v>SSA_VPU_RASTER_E_BEGIN_TITO_VPU_NOM_LFM_1900_VCPU_RASTER_VBTR_BT4</v>
      </c>
    </row>
    <row r="11" spans="1:56" x14ac:dyDescent="0.25">
      <c r="A11" s="6" t="s">
        <v>58</v>
      </c>
      <c r="B11" s="6" t="s">
        <v>12</v>
      </c>
      <c r="C11" s="6" t="str">
        <f>VLOOKUP(B11,templateLookup!A:B,2,0)</f>
        <v>MbistRasterTC</v>
      </c>
      <c r="D11" s="6" t="str">
        <f t="shared" si="3"/>
        <v>SSA_VPU_RASTER_E_BEGIN_TITO_VPU_NOM_LFM_1900_VCPU_RASTER_VBTR_BT4</v>
      </c>
      <c r="E11" s="6" t="s">
        <v>50</v>
      </c>
      <c r="F11" s="6" t="s">
        <v>71</v>
      </c>
      <c r="G11" s="6" t="s">
        <v>219</v>
      </c>
      <c r="H11" s="6" t="s">
        <v>136</v>
      </c>
      <c r="I11" s="6" t="s">
        <v>137</v>
      </c>
      <c r="J11" s="6" t="s">
        <v>71</v>
      </c>
      <c r="K11" s="6" t="s">
        <v>138</v>
      </c>
      <c r="L11" s="6" t="s">
        <v>139</v>
      </c>
      <c r="M11" s="6">
        <v>1900</v>
      </c>
      <c r="N11" s="6" t="s">
        <v>785</v>
      </c>
      <c r="O11" s="6" t="s">
        <v>141</v>
      </c>
      <c r="P11" s="6" t="s">
        <v>592</v>
      </c>
      <c r="Q11" s="6" t="s">
        <v>283</v>
      </c>
      <c r="R11" s="6">
        <v>61</v>
      </c>
      <c r="S11" s="6">
        <v>30</v>
      </c>
      <c r="T11" s="6">
        <v>5</v>
      </c>
      <c r="U11">
        <v>1</v>
      </c>
      <c r="V11" s="4" t="b">
        <v>0</v>
      </c>
      <c r="W11" s="6"/>
      <c r="X11" s="6"/>
      <c r="Y11" s="6"/>
      <c r="Z11" s="6"/>
      <c r="AA11" s="6"/>
      <c r="AB11" s="6"/>
      <c r="AC11" s="6"/>
      <c r="AD11" s="6" t="s">
        <v>289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>
        <f t="shared" si="6"/>
        <v>6</v>
      </c>
      <c r="AT11" s="6">
        <v>1</v>
      </c>
      <c r="AU11" s="6" t="str">
        <f t="shared" si="1"/>
        <v>LSA_VPU_HRY_E_BEGIN_TITO_VPU_NOM_LFM_1900_VCPU_BHRY_VBTR_BT4</v>
      </c>
      <c r="AV11" s="6" t="str">
        <f t="shared" ref="AV11" si="12">$D12</f>
        <v>LSA_VPU_HRY_E_BEGIN_TITO_VPU_NOM_LFM_1900_VCPU_BHRY_VBTR_BT4</v>
      </c>
      <c r="AW11" s="6" t="str">
        <f t="shared" ref="AW11" si="13">$D12</f>
        <v>LSA_VPU_HRY_E_BEGIN_TITO_VPU_NOM_LFM_1900_VCPU_BHRY_VBTR_BT4</v>
      </c>
      <c r="AX11" s="6" t="str">
        <f t="shared" ref="AX11:AX12" si="14">$D12</f>
        <v>LSA_VPU_HRY_E_BEGIN_TITO_VPU_NOM_LFM_1900_VCPU_BHRY_VBTR_BT4</v>
      </c>
      <c r="AY11" s="6" t="str">
        <f t="shared" ref="AY11:AY12" si="15">$D12</f>
        <v>LSA_VPU_HRY_E_BEGIN_TITO_VPU_NOM_LFM_1900_VCPU_BHRY_VBTR_BT4</v>
      </c>
      <c r="AZ11" s="6" t="str">
        <f t="shared" si="7"/>
        <v>LSA_VPU_HRY_E_BEGIN_TITO_VPU_NOM_LFM_1900_VCPU_BHRY_VBTR_BT4</v>
      </c>
      <c r="BA11" s="6"/>
      <c r="BB11" s="6"/>
      <c r="BC11" s="6"/>
      <c r="BD11" s="6"/>
    </row>
    <row r="12" spans="1:56" x14ac:dyDescent="0.25">
      <c r="A12" s="6" t="s">
        <v>58</v>
      </c>
      <c r="B12" s="6" t="s">
        <v>10</v>
      </c>
      <c r="C12" s="6" t="str">
        <f>VLOOKUP(B12,templateLookup!A:B,2,0)</f>
        <v>PrimeMbistVminSearchTestMethod</v>
      </c>
      <c r="D12" s="6" t="str">
        <f t="shared" si="3"/>
        <v>LSA_VPU_HRY_E_BEGIN_TITO_VPU_NOM_LFM_1900_VCPU_BHRY_VBTR_BT4</v>
      </c>
      <c r="E12" s="6" t="s">
        <v>51</v>
      </c>
      <c r="F12" s="6" t="s">
        <v>71</v>
      </c>
      <c r="G12" s="6" t="s">
        <v>135</v>
      </c>
      <c r="H12" s="6" t="s">
        <v>136</v>
      </c>
      <c r="I12" s="6" t="s">
        <v>137</v>
      </c>
      <c r="J12" s="6" t="s">
        <v>71</v>
      </c>
      <c r="K12" s="6" t="s">
        <v>138</v>
      </c>
      <c r="L12" s="6" t="s">
        <v>139</v>
      </c>
      <c r="M12" s="6">
        <v>1900</v>
      </c>
      <c r="N12" s="6" t="s">
        <v>781</v>
      </c>
      <c r="O12" s="6" t="s">
        <v>141</v>
      </c>
      <c r="P12" s="6" t="s">
        <v>592</v>
      </c>
      <c r="Q12" s="6" t="s">
        <v>786</v>
      </c>
      <c r="R12" s="6">
        <v>21</v>
      </c>
      <c r="S12" s="6">
        <v>30</v>
      </c>
      <c r="T12" s="6">
        <v>6</v>
      </c>
      <c r="U12">
        <v>-1</v>
      </c>
      <c r="V12" t="b">
        <v>0</v>
      </c>
      <c r="W12" s="6"/>
      <c r="X12" s="6"/>
      <c r="Y12" s="6"/>
      <c r="Z12" s="6"/>
      <c r="AA12" s="6"/>
      <c r="AB12" s="6"/>
      <c r="AC12" s="6"/>
      <c r="AD12" s="6" t="s">
        <v>289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 t="s">
        <v>135</v>
      </c>
      <c r="AQ12" s="6" t="s">
        <v>274</v>
      </c>
      <c r="AR12" s="6"/>
      <c r="AS12" s="6">
        <f t="shared" ref="AS12:AS17" si="16">COUNTA(AU12:BD12)</f>
        <v>10</v>
      </c>
      <c r="AT12" s="6" t="s">
        <v>275</v>
      </c>
      <c r="AU12" s="6" t="str">
        <f t="shared" si="1"/>
        <v>LSA_VPU_HRY_E_BEGIN_TITO_VPU_NOM_LFM_1900_VCPU_BISR_VBTR_BT4</v>
      </c>
      <c r="AV12" s="6" t="str">
        <f>$D15</f>
        <v>SSA_VPU_HRY_E_BEGIN_TITO_VPU_NOM_LFM_1900_TILE0_BHRY_VBTR_BT5</v>
      </c>
      <c r="AW12" s="6" t="str">
        <f>$D13</f>
        <v>LSA_VPU_HRY_E_BEGIN_TITO_VPU_NOM_LFM_1900_VCPU_BISR_VBTR_BT4</v>
      </c>
      <c r="AX12" s="6" t="str">
        <f t="shared" si="14"/>
        <v>LSA_VPU_HRY_E_BEGIN_TITO_VPU_NOM_LFM_1900_VCPU_BISR_VBTR_BT4</v>
      </c>
      <c r="AY12" s="6" t="str">
        <f t="shared" si="15"/>
        <v>LSA_VPU_HRY_E_BEGIN_TITO_VPU_NOM_LFM_1900_VCPU_BISR_VBTR_BT4</v>
      </c>
      <c r="AZ12" s="6" t="str">
        <f t="shared" si="7"/>
        <v>LSA_VPU_HRY_E_BEGIN_TITO_VPU_NOM_LFM_1900_VCPU_BISR_VBTR_BT4</v>
      </c>
      <c r="BA12" s="6" t="str">
        <f t="shared" ref="BA12:BA13" si="17">$D13</f>
        <v>LSA_VPU_HRY_E_BEGIN_TITO_VPU_NOM_LFM_1900_VCPU_BISR_VBTR_BT4</v>
      </c>
      <c r="BB12" s="6" t="str">
        <f t="shared" ref="BB12:BB13" si="18">$D13</f>
        <v>LSA_VPU_HRY_E_BEGIN_TITO_VPU_NOM_LFM_1900_VCPU_BISR_VBTR_BT4</v>
      </c>
      <c r="BC12" s="6" t="str">
        <f t="shared" ref="BC12:BC13" si="19">$D13</f>
        <v>LSA_VPU_HRY_E_BEGIN_TITO_VPU_NOM_LFM_1900_VCPU_BISR_VBTR_BT4</v>
      </c>
      <c r="BD12" s="6" t="str">
        <f t="shared" ref="BD12:BD13" si="20">$D13</f>
        <v>LSA_VPU_HRY_E_BEGIN_TITO_VPU_NOM_LFM_1900_VCPU_BISR_VBTR_BT4</v>
      </c>
    </row>
    <row r="13" spans="1:56" x14ac:dyDescent="0.25">
      <c r="A13" s="6" t="s">
        <v>58</v>
      </c>
      <c r="B13" s="6" t="s">
        <v>10</v>
      </c>
      <c r="C13" s="6" t="str">
        <f>VLOOKUP(B13,templateLookup!A:B,2,0)</f>
        <v>PrimeMbistVminSearchTestMethod</v>
      </c>
      <c r="D13" s="6" t="str">
        <f t="shared" si="3"/>
        <v>LSA_VPU_HRY_E_BEGIN_TITO_VPU_NOM_LFM_1900_VCPU_BISR_VBTR_BT4</v>
      </c>
      <c r="E13" s="6" t="s">
        <v>51</v>
      </c>
      <c r="F13" s="6" t="s">
        <v>71</v>
      </c>
      <c r="G13" s="6" t="s">
        <v>135</v>
      </c>
      <c r="H13" s="6" t="s">
        <v>136</v>
      </c>
      <c r="I13" s="6" t="s">
        <v>137</v>
      </c>
      <c r="J13" s="6" t="s">
        <v>71</v>
      </c>
      <c r="K13" s="6" t="s">
        <v>138</v>
      </c>
      <c r="L13" s="6" t="s">
        <v>139</v>
      </c>
      <c r="M13" s="6">
        <v>1900</v>
      </c>
      <c r="N13" s="6" t="s">
        <v>783</v>
      </c>
      <c r="O13" s="6" t="s">
        <v>141</v>
      </c>
      <c r="P13" s="6" t="s">
        <v>592</v>
      </c>
      <c r="Q13" s="6" t="s">
        <v>787</v>
      </c>
      <c r="R13" s="6">
        <v>21</v>
      </c>
      <c r="S13" s="6">
        <v>30</v>
      </c>
      <c r="T13" s="6">
        <v>7</v>
      </c>
      <c r="U13">
        <v>-1</v>
      </c>
      <c r="V13" t="b">
        <v>0</v>
      </c>
      <c r="W13" s="6"/>
      <c r="X13" s="6"/>
      <c r="Y13" s="6"/>
      <c r="Z13" s="6"/>
      <c r="AA13" s="6"/>
      <c r="AB13" s="6"/>
      <c r="AC13" s="6"/>
      <c r="AD13" s="6" t="s">
        <v>289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 t="s">
        <v>392</v>
      </c>
      <c r="AQ13" s="6" t="s">
        <v>274</v>
      </c>
      <c r="AR13" s="6"/>
      <c r="AS13" s="6">
        <f t="shared" si="16"/>
        <v>10</v>
      </c>
      <c r="AT13" s="6" t="s">
        <v>275</v>
      </c>
      <c r="AU13" s="6" t="str">
        <f t="shared" si="1"/>
        <v>LSA_VPU_RASTER_E_BEGIN_TITO_VPU_NOM_LFM_1900_VCPU_RASTER_VBTR_BT4</v>
      </c>
      <c r="AV13" s="6" t="str">
        <f>$D15</f>
        <v>SSA_VPU_HRY_E_BEGIN_TITO_VPU_NOM_LFM_1900_TILE0_BHRY_VBTR_BT5</v>
      </c>
      <c r="AW13" s="6" t="str">
        <f>$D15</f>
        <v>SSA_VPU_HRY_E_BEGIN_TITO_VPU_NOM_LFM_1900_TILE0_BHRY_VBTR_BT5</v>
      </c>
      <c r="AX13" s="6" t="str">
        <f>$D15</f>
        <v>SSA_VPU_HRY_E_BEGIN_TITO_VPU_NOM_LFM_1900_TILE0_BHRY_VBTR_BT5</v>
      </c>
      <c r="AY13" s="6" t="str">
        <f>$D15</f>
        <v>SSA_VPU_HRY_E_BEGIN_TITO_VPU_NOM_LFM_1900_TILE0_BHRY_VBTR_BT5</v>
      </c>
      <c r="AZ13" s="6" t="str">
        <f t="shared" si="7"/>
        <v>LSA_VPU_RASTER_E_BEGIN_TITO_VPU_NOM_LFM_1900_VCPU_RASTER_VBTR_BT4</v>
      </c>
      <c r="BA13" s="6" t="str">
        <f t="shared" si="17"/>
        <v>LSA_VPU_RASTER_E_BEGIN_TITO_VPU_NOM_LFM_1900_VCPU_RASTER_VBTR_BT4</v>
      </c>
      <c r="BB13" s="6" t="str">
        <f t="shared" si="18"/>
        <v>LSA_VPU_RASTER_E_BEGIN_TITO_VPU_NOM_LFM_1900_VCPU_RASTER_VBTR_BT4</v>
      </c>
      <c r="BC13" s="6" t="str">
        <f t="shared" si="19"/>
        <v>LSA_VPU_RASTER_E_BEGIN_TITO_VPU_NOM_LFM_1900_VCPU_RASTER_VBTR_BT4</v>
      </c>
      <c r="BD13" s="6" t="str">
        <f t="shared" si="20"/>
        <v>LSA_VPU_RASTER_E_BEGIN_TITO_VPU_NOM_LFM_1900_VCPU_RASTER_VBTR_BT4</v>
      </c>
    </row>
    <row r="14" spans="1:56" x14ac:dyDescent="0.25">
      <c r="A14" s="6" t="s">
        <v>58</v>
      </c>
      <c r="B14" s="6" t="s">
        <v>12</v>
      </c>
      <c r="C14" s="6" t="str">
        <f>VLOOKUP(B14,templateLookup!A:B,2,0)</f>
        <v>MbistRasterTC</v>
      </c>
      <c r="D14" s="6" t="str">
        <f t="shared" si="3"/>
        <v>LSA_VPU_RASTER_E_BEGIN_TITO_VPU_NOM_LFM_1900_VCPU_RASTER_VBTR_BT4</v>
      </c>
      <c r="E14" s="6" t="s">
        <v>51</v>
      </c>
      <c r="F14" s="6" t="s">
        <v>71</v>
      </c>
      <c r="G14" s="6" t="s">
        <v>219</v>
      </c>
      <c r="H14" s="6" t="s">
        <v>136</v>
      </c>
      <c r="I14" s="6" t="s">
        <v>137</v>
      </c>
      <c r="J14" s="6" t="s">
        <v>71</v>
      </c>
      <c r="K14" s="6" t="s">
        <v>138</v>
      </c>
      <c r="L14" s="6" t="s">
        <v>139</v>
      </c>
      <c r="M14" s="6">
        <v>1900</v>
      </c>
      <c r="N14" s="6" t="s">
        <v>785</v>
      </c>
      <c r="O14" s="6" t="s">
        <v>141</v>
      </c>
      <c r="P14" s="6" t="s">
        <v>592</v>
      </c>
      <c r="Q14" s="6" t="s">
        <v>283</v>
      </c>
      <c r="R14" s="6">
        <v>21</v>
      </c>
      <c r="S14" s="6">
        <v>30</v>
      </c>
      <c r="T14" s="6">
        <v>8</v>
      </c>
      <c r="U14">
        <v>1</v>
      </c>
      <c r="V14" s="4" t="b">
        <v>0</v>
      </c>
      <c r="W14" s="6"/>
      <c r="X14" s="6"/>
      <c r="Y14" s="6"/>
      <c r="Z14" s="6"/>
      <c r="AA14" s="6"/>
      <c r="AB14" s="6"/>
      <c r="AC14" s="6"/>
      <c r="AD14" s="6" t="s">
        <v>289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>
        <f t="shared" si="16"/>
        <v>6</v>
      </c>
      <c r="AT14" s="6">
        <v>1</v>
      </c>
      <c r="AU14" s="6" t="str">
        <f t="shared" si="1"/>
        <v>SSA_VPU_HRY_E_BEGIN_TITO_VPU_NOM_LFM_1900_TILE0_BHRY_VBTR_BT5</v>
      </c>
      <c r="AV14" s="6" t="str">
        <f t="shared" ref="AV14" si="21">$D15</f>
        <v>SSA_VPU_HRY_E_BEGIN_TITO_VPU_NOM_LFM_1900_TILE0_BHRY_VBTR_BT5</v>
      </c>
      <c r="AW14" s="6" t="str">
        <f t="shared" ref="AW14" si="22">$D15</f>
        <v>SSA_VPU_HRY_E_BEGIN_TITO_VPU_NOM_LFM_1900_TILE0_BHRY_VBTR_BT5</v>
      </c>
      <c r="AX14" s="6" t="str">
        <f t="shared" ref="AX14:AX15" si="23">$D15</f>
        <v>SSA_VPU_HRY_E_BEGIN_TITO_VPU_NOM_LFM_1900_TILE0_BHRY_VBTR_BT5</v>
      </c>
      <c r="AY14" s="6" t="str">
        <f t="shared" ref="AY14:AY15" si="24">$D15</f>
        <v>SSA_VPU_HRY_E_BEGIN_TITO_VPU_NOM_LFM_1900_TILE0_BHRY_VBTR_BT5</v>
      </c>
      <c r="AZ14" s="6" t="str">
        <f t="shared" si="7"/>
        <v>SSA_VPU_HRY_E_BEGIN_TITO_VPU_NOM_LFM_1900_TILE0_BHRY_VBTR_BT5</v>
      </c>
      <c r="BA14" s="6"/>
      <c r="BB14" s="6"/>
      <c r="BC14" s="6"/>
      <c r="BD14" s="6"/>
    </row>
    <row r="15" spans="1:56" x14ac:dyDescent="0.25">
      <c r="A15" s="6" t="s">
        <v>58</v>
      </c>
      <c r="B15" s="6" t="s">
        <v>10</v>
      </c>
      <c r="C15" s="6" t="str">
        <f>VLOOKUP(B15,templateLookup!A:B,2,0)</f>
        <v>PrimeMbistVminSearchTestMethod</v>
      </c>
      <c r="D15" s="6" t="str">
        <f t="shared" si="3"/>
        <v>SSA_VPU_HRY_E_BEGIN_TITO_VPU_NOM_LFM_1900_TILE0_BHRY_VBTR_BT5</v>
      </c>
      <c r="E15" s="6" t="s">
        <v>50</v>
      </c>
      <c r="F15" s="6" t="s">
        <v>71</v>
      </c>
      <c r="G15" s="6" t="s">
        <v>135</v>
      </c>
      <c r="H15" s="6" t="s">
        <v>136</v>
      </c>
      <c r="I15" s="6" t="s">
        <v>137</v>
      </c>
      <c r="J15" s="6" t="s">
        <v>71</v>
      </c>
      <c r="K15" s="6" t="s">
        <v>138</v>
      </c>
      <c r="L15" s="6" t="s">
        <v>139</v>
      </c>
      <c r="M15" s="6">
        <v>1900</v>
      </c>
      <c r="N15" s="6" t="s">
        <v>788</v>
      </c>
      <c r="O15" s="6" t="s">
        <v>141</v>
      </c>
      <c r="P15" s="6" t="s">
        <v>592</v>
      </c>
      <c r="Q15" s="6" t="s">
        <v>789</v>
      </c>
      <c r="R15" s="6">
        <v>61</v>
      </c>
      <c r="S15" s="6">
        <v>30</v>
      </c>
      <c r="T15" s="6">
        <v>9</v>
      </c>
      <c r="U15">
        <v>-1</v>
      </c>
      <c r="V15" t="b">
        <v>0</v>
      </c>
      <c r="W15" s="6"/>
      <c r="X15" s="6"/>
      <c r="Y15" s="6"/>
      <c r="Z15" s="6"/>
      <c r="AA15" s="6"/>
      <c r="AB15" s="6"/>
      <c r="AC15" s="6"/>
      <c r="AD15" s="6" t="s">
        <v>289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 t="s">
        <v>135</v>
      </c>
      <c r="AQ15" s="6" t="s">
        <v>274</v>
      </c>
      <c r="AR15" s="6"/>
      <c r="AS15" s="6">
        <f t="shared" si="16"/>
        <v>10</v>
      </c>
      <c r="AT15" s="6" t="s">
        <v>275</v>
      </c>
      <c r="AU15" s="6" t="str">
        <f t="shared" si="1"/>
        <v>SSA_VPU_HRY_E_BEGIN_TITO_VPU_NOM_LFM_1900_TILE0_BISR_VBTR_BT5</v>
      </c>
      <c r="AV15" s="6" t="str">
        <f>$D18</f>
        <v>LSA_VPU_HRY_E_BEGIN_TITO_VPU_NOM_LFM_1900_TILE0_BHRY_VBTR_BT5</v>
      </c>
      <c r="AW15" s="6" t="str">
        <f>$D16</f>
        <v>SSA_VPU_HRY_E_BEGIN_TITO_VPU_NOM_LFM_1900_TILE0_BISR_VBTR_BT5</v>
      </c>
      <c r="AX15" s="6" t="str">
        <f t="shared" si="23"/>
        <v>SSA_VPU_HRY_E_BEGIN_TITO_VPU_NOM_LFM_1900_TILE0_BISR_VBTR_BT5</v>
      </c>
      <c r="AY15" s="6" t="str">
        <f t="shared" si="24"/>
        <v>SSA_VPU_HRY_E_BEGIN_TITO_VPU_NOM_LFM_1900_TILE0_BISR_VBTR_BT5</v>
      </c>
      <c r="AZ15" s="6" t="str">
        <f t="shared" si="7"/>
        <v>SSA_VPU_HRY_E_BEGIN_TITO_VPU_NOM_LFM_1900_TILE0_BISR_VBTR_BT5</v>
      </c>
      <c r="BA15" s="6" t="str">
        <f t="shared" ref="BA15:BA16" si="25">$D16</f>
        <v>SSA_VPU_HRY_E_BEGIN_TITO_VPU_NOM_LFM_1900_TILE0_BISR_VBTR_BT5</v>
      </c>
      <c r="BB15" s="6" t="str">
        <f t="shared" ref="BB15:BB16" si="26">$D16</f>
        <v>SSA_VPU_HRY_E_BEGIN_TITO_VPU_NOM_LFM_1900_TILE0_BISR_VBTR_BT5</v>
      </c>
      <c r="BC15" s="6" t="str">
        <f t="shared" ref="BC15:BC16" si="27">$D16</f>
        <v>SSA_VPU_HRY_E_BEGIN_TITO_VPU_NOM_LFM_1900_TILE0_BISR_VBTR_BT5</v>
      </c>
      <c r="BD15" s="6" t="str">
        <f t="shared" ref="BD15:BD16" si="28">$D16</f>
        <v>SSA_VPU_HRY_E_BEGIN_TITO_VPU_NOM_LFM_1900_TILE0_BISR_VBTR_BT5</v>
      </c>
    </row>
    <row r="16" spans="1:56" x14ac:dyDescent="0.25">
      <c r="A16" s="6" t="s">
        <v>58</v>
      </c>
      <c r="B16" s="6" t="s">
        <v>10</v>
      </c>
      <c r="C16" s="6" t="str">
        <f>VLOOKUP(B16,templateLookup!A:B,2,0)</f>
        <v>PrimeMbistVminSearchTestMethod</v>
      </c>
      <c r="D16" s="6" t="str">
        <f t="shared" si="3"/>
        <v>SSA_VPU_HRY_E_BEGIN_TITO_VPU_NOM_LFM_1900_TILE0_BISR_VBTR_BT5</v>
      </c>
      <c r="E16" s="6" t="s">
        <v>50</v>
      </c>
      <c r="F16" s="6" t="s">
        <v>71</v>
      </c>
      <c r="G16" s="6" t="s">
        <v>135</v>
      </c>
      <c r="H16" s="6" t="s">
        <v>136</v>
      </c>
      <c r="I16" s="6" t="s">
        <v>137</v>
      </c>
      <c r="J16" s="6" t="s">
        <v>71</v>
      </c>
      <c r="K16" s="6" t="s">
        <v>138</v>
      </c>
      <c r="L16" s="6" t="s">
        <v>139</v>
      </c>
      <c r="M16" s="6">
        <v>1900</v>
      </c>
      <c r="N16" s="6" t="s">
        <v>790</v>
      </c>
      <c r="O16" s="6" t="s">
        <v>141</v>
      </c>
      <c r="P16" s="6" t="s">
        <v>592</v>
      </c>
      <c r="Q16" s="6" t="s">
        <v>791</v>
      </c>
      <c r="R16" s="6">
        <v>61</v>
      </c>
      <c r="S16" s="6">
        <v>30</v>
      </c>
      <c r="T16" s="6">
        <v>10</v>
      </c>
      <c r="U16">
        <v>-1</v>
      </c>
      <c r="V16" t="b">
        <v>0</v>
      </c>
      <c r="W16" s="6"/>
      <c r="X16" s="6"/>
      <c r="Y16" s="6"/>
      <c r="Z16" s="6"/>
      <c r="AA16" s="6"/>
      <c r="AB16" s="6"/>
      <c r="AC16" s="6"/>
      <c r="AD16" s="6" t="s">
        <v>289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 t="s">
        <v>392</v>
      </c>
      <c r="AQ16" s="6" t="s">
        <v>274</v>
      </c>
      <c r="AR16" s="6"/>
      <c r="AS16" s="6">
        <f t="shared" si="16"/>
        <v>10</v>
      </c>
      <c r="AT16" s="6" t="s">
        <v>275</v>
      </c>
      <c r="AU16" s="6" t="str">
        <f t="shared" si="1"/>
        <v>SSA_VPU_RASTER_E_BEGIN_TITO_VPU_NOM_LFM_1900_TILE0_RASTER_VBTR_BT5</v>
      </c>
      <c r="AV16" s="6" t="str">
        <f>$D18</f>
        <v>LSA_VPU_HRY_E_BEGIN_TITO_VPU_NOM_LFM_1900_TILE0_BHRY_VBTR_BT5</v>
      </c>
      <c r="AW16" s="6" t="str">
        <f>$D18</f>
        <v>LSA_VPU_HRY_E_BEGIN_TITO_VPU_NOM_LFM_1900_TILE0_BHRY_VBTR_BT5</v>
      </c>
      <c r="AX16" s="6" t="str">
        <f>$D18</f>
        <v>LSA_VPU_HRY_E_BEGIN_TITO_VPU_NOM_LFM_1900_TILE0_BHRY_VBTR_BT5</v>
      </c>
      <c r="AY16" s="6" t="str">
        <f>$D18</f>
        <v>LSA_VPU_HRY_E_BEGIN_TITO_VPU_NOM_LFM_1900_TILE0_BHRY_VBTR_BT5</v>
      </c>
      <c r="AZ16" s="6" t="str">
        <f t="shared" si="7"/>
        <v>SSA_VPU_RASTER_E_BEGIN_TITO_VPU_NOM_LFM_1900_TILE0_RASTER_VBTR_BT5</v>
      </c>
      <c r="BA16" s="6" t="str">
        <f t="shared" si="25"/>
        <v>SSA_VPU_RASTER_E_BEGIN_TITO_VPU_NOM_LFM_1900_TILE0_RASTER_VBTR_BT5</v>
      </c>
      <c r="BB16" s="6" t="str">
        <f t="shared" si="26"/>
        <v>SSA_VPU_RASTER_E_BEGIN_TITO_VPU_NOM_LFM_1900_TILE0_RASTER_VBTR_BT5</v>
      </c>
      <c r="BC16" s="6" t="str">
        <f t="shared" si="27"/>
        <v>SSA_VPU_RASTER_E_BEGIN_TITO_VPU_NOM_LFM_1900_TILE0_RASTER_VBTR_BT5</v>
      </c>
      <c r="BD16" s="6" t="str">
        <f t="shared" si="28"/>
        <v>SSA_VPU_RASTER_E_BEGIN_TITO_VPU_NOM_LFM_1900_TILE0_RASTER_VBTR_BT5</v>
      </c>
    </row>
    <row r="17" spans="1:56" x14ac:dyDescent="0.25">
      <c r="A17" s="6" t="s">
        <v>58</v>
      </c>
      <c r="B17" s="6" t="s">
        <v>12</v>
      </c>
      <c r="C17" s="6" t="str">
        <f>VLOOKUP(B17,templateLookup!A:B,2,0)</f>
        <v>MbistRasterTC</v>
      </c>
      <c r="D17" s="6" t="str">
        <f t="shared" si="3"/>
        <v>SSA_VPU_RASTER_E_BEGIN_TITO_VPU_NOM_LFM_1900_TILE0_RASTER_VBTR_BT5</v>
      </c>
      <c r="E17" s="6" t="s">
        <v>50</v>
      </c>
      <c r="F17" s="6" t="s">
        <v>71</v>
      </c>
      <c r="G17" s="6" t="s">
        <v>219</v>
      </c>
      <c r="H17" s="6" t="s">
        <v>136</v>
      </c>
      <c r="I17" s="6" t="s">
        <v>137</v>
      </c>
      <c r="J17" s="6" t="s">
        <v>71</v>
      </c>
      <c r="K17" s="6" t="s">
        <v>138</v>
      </c>
      <c r="L17" s="6" t="s">
        <v>139</v>
      </c>
      <c r="M17" s="6">
        <v>1900</v>
      </c>
      <c r="N17" s="6" t="s">
        <v>792</v>
      </c>
      <c r="O17" s="6" t="s">
        <v>141</v>
      </c>
      <c r="P17" s="6" t="s">
        <v>592</v>
      </c>
      <c r="Q17" s="6" t="s">
        <v>283</v>
      </c>
      <c r="R17" s="6">
        <v>61</v>
      </c>
      <c r="S17" s="6">
        <v>30</v>
      </c>
      <c r="T17" s="6">
        <v>11</v>
      </c>
      <c r="U17">
        <v>1</v>
      </c>
      <c r="V17" s="4" t="b">
        <v>0</v>
      </c>
      <c r="W17" s="6"/>
      <c r="X17" s="6"/>
      <c r="Y17" s="6"/>
      <c r="Z17" s="6"/>
      <c r="AA17" s="6"/>
      <c r="AB17" s="6"/>
      <c r="AC17" s="6"/>
      <c r="AD17" s="6" t="s">
        <v>289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>
        <f t="shared" si="16"/>
        <v>6</v>
      </c>
      <c r="AT17" s="6">
        <v>1</v>
      </c>
      <c r="AU17" s="6" t="str">
        <f t="shared" si="1"/>
        <v>LSA_VPU_HRY_E_BEGIN_TITO_VPU_NOM_LFM_1900_TILE0_BHRY_VBTR_BT5</v>
      </c>
      <c r="AV17" s="6" t="str">
        <f t="shared" ref="AV17" si="29">$D18</f>
        <v>LSA_VPU_HRY_E_BEGIN_TITO_VPU_NOM_LFM_1900_TILE0_BHRY_VBTR_BT5</v>
      </c>
      <c r="AW17" s="6" t="str">
        <f t="shared" ref="AW17" si="30">$D18</f>
        <v>LSA_VPU_HRY_E_BEGIN_TITO_VPU_NOM_LFM_1900_TILE0_BHRY_VBTR_BT5</v>
      </c>
      <c r="AX17" s="6" t="str">
        <f t="shared" ref="AX17:AX18" si="31">$D18</f>
        <v>LSA_VPU_HRY_E_BEGIN_TITO_VPU_NOM_LFM_1900_TILE0_BHRY_VBTR_BT5</v>
      </c>
      <c r="AY17" s="6" t="str">
        <f t="shared" ref="AY17:AY18" si="32">$D18</f>
        <v>LSA_VPU_HRY_E_BEGIN_TITO_VPU_NOM_LFM_1900_TILE0_BHRY_VBTR_BT5</v>
      </c>
      <c r="AZ17" s="6" t="str">
        <f t="shared" si="7"/>
        <v>LSA_VPU_HRY_E_BEGIN_TITO_VPU_NOM_LFM_1900_TILE0_BHRY_VBTR_BT5</v>
      </c>
      <c r="BA17" s="6"/>
      <c r="BB17" s="6"/>
      <c r="BC17" s="6"/>
      <c r="BD17" s="6"/>
    </row>
    <row r="18" spans="1:56" x14ac:dyDescent="0.25">
      <c r="A18" s="6" t="s">
        <v>58</v>
      </c>
      <c r="B18" s="6" t="s">
        <v>10</v>
      </c>
      <c r="C18" s="6" t="str">
        <f>VLOOKUP(B18,templateLookup!A:B,2,0)</f>
        <v>PrimeMbistVminSearchTestMethod</v>
      </c>
      <c r="D18" s="6" t="str">
        <f t="shared" si="3"/>
        <v>LSA_VPU_HRY_E_BEGIN_TITO_VPU_NOM_LFM_1900_TILE0_BHRY_VBTR_BT5</v>
      </c>
      <c r="E18" s="6" t="s">
        <v>51</v>
      </c>
      <c r="F18" s="6" t="s">
        <v>71</v>
      </c>
      <c r="G18" s="6" t="s">
        <v>135</v>
      </c>
      <c r="H18" s="6" t="s">
        <v>136</v>
      </c>
      <c r="I18" s="6" t="s">
        <v>137</v>
      </c>
      <c r="J18" s="6" t="s">
        <v>71</v>
      </c>
      <c r="K18" s="6" t="s">
        <v>138</v>
      </c>
      <c r="L18" s="6" t="s">
        <v>139</v>
      </c>
      <c r="M18" s="6">
        <v>1900</v>
      </c>
      <c r="N18" s="6" t="s">
        <v>788</v>
      </c>
      <c r="O18" s="6" t="s">
        <v>141</v>
      </c>
      <c r="P18" s="6" t="s">
        <v>592</v>
      </c>
      <c r="Q18" s="6" t="s">
        <v>793</v>
      </c>
      <c r="R18" s="6">
        <v>21</v>
      </c>
      <c r="S18" s="6">
        <v>30</v>
      </c>
      <c r="T18" s="6">
        <v>12</v>
      </c>
      <c r="U18">
        <v>-1</v>
      </c>
      <c r="V18" t="b">
        <v>0</v>
      </c>
      <c r="W18" s="6"/>
      <c r="X18" s="6"/>
      <c r="Y18" s="6"/>
      <c r="Z18" s="6"/>
      <c r="AA18" s="6"/>
      <c r="AB18" s="6"/>
      <c r="AC18" s="6"/>
      <c r="AD18" s="6" t="s">
        <v>289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 t="s">
        <v>135</v>
      </c>
      <c r="AQ18" s="6" t="s">
        <v>274</v>
      </c>
      <c r="AR18" s="6"/>
      <c r="AS18" s="6">
        <f t="shared" ref="AS18:AS23" si="33">COUNTA(AU18:BD18)</f>
        <v>10</v>
      </c>
      <c r="AT18" s="6" t="s">
        <v>275</v>
      </c>
      <c r="AU18" s="6" t="str">
        <f t="shared" si="1"/>
        <v>LSA_VPU_HRY_E_BEGIN_TITO_VPU_NOM_LFM_1900_TILE0_BISR_VBTR_BT5</v>
      </c>
      <c r="AV18" s="6" t="str">
        <f>$D21</f>
        <v>SSA_VPU_HRY_E_BEGIN_TITO_VPU_NOM_LFM_1900_TILE1_BHRY_VBTR_BT6</v>
      </c>
      <c r="AW18" s="6" t="str">
        <f>$D19</f>
        <v>LSA_VPU_HRY_E_BEGIN_TITO_VPU_NOM_LFM_1900_TILE0_BISR_VBTR_BT5</v>
      </c>
      <c r="AX18" s="6" t="str">
        <f t="shared" si="31"/>
        <v>LSA_VPU_HRY_E_BEGIN_TITO_VPU_NOM_LFM_1900_TILE0_BISR_VBTR_BT5</v>
      </c>
      <c r="AY18" s="6" t="str">
        <f t="shared" si="32"/>
        <v>LSA_VPU_HRY_E_BEGIN_TITO_VPU_NOM_LFM_1900_TILE0_BISR_VBTR_BT5</v>
      </c>
      <c r="AZ18" s="6" t="str">
        <f t="shared" si="7"/>
        <v>LSA_VPU_HRY_E_BEGIN_TITO_VPU_NOM_LFM_1900_TILE0_BISR_VBTR_BT5</v>
      </c>
      <c r="BA18" s="6" t="str">
        <f t="shared" ref="BA18:BA19" si="34">$D19</f>
        <v>LSA_VPU_HRY_E_BEGIN_TITO_VPU_NOM_LFM_1900_TILE0_BISR_VBTR_BT5</v>
      </c>
      <c r="BB18" s="6" t="str">
        <f t="shared" ref="BB18:BB19" si="35">$D19</f>
        <v>LSA_VPU_HRY_E_BEGIN_TITO_VPU_NOM_LFM_1900_TILE0_BISR_VBTR_BT5</v>
      </c>
      <c r="BC18" s="6" t="str">
        <f t="shared" ref="BC18:BC19" si="36">$D19</f>
        <v>LSA_VPU_HRY_E_BEGIN_TITO_VPU_NOM_LFM_1900_TILE0_BISR_VBTR_BT5</v>
      </c>
      <c r="BD18" s="6" t="str">
        <f t="shared" ref="BD18:BD19" si="37">$D19</f>
        <v>LSA_VPU_HRY_E_BEGIN_TITO_VPU_NOM_LFM_1900_TILE0_BISR_VBTR_BT5</v>
      </c>
    </row>
    <row r="19" spans="1:56" x14ac:dyDescent="0.25">
      <c r="A19" s="6" t="s">
        <v>58</v>
      </c>
      <c r="B19" s="6" t="s">
        <v>10</v>
      </c>
      <c r="C19" s="6" t="str">
        <f>VLOOKUP(B19,templateLookup!A:B,2,0)</f>
        <v>PrimeMbistVminSearchTestMethod</v>
      </c>
      <c r="D19" s="6" t="str">
        <f t="shared" si="3"/>
        <v>LSA_VPU_HRY_E_BEGIN_TITO_VPU_NOM_LFM_1900_TILE0_BISR_VBTR_BT5</v>
      </c>
      <c r="E19" s="6" t="s">
        <v>51</v>
      </c>
      <c r="F19" s="6" t="s">
        <v>71</v>
      </c>
      <c r="G19" s="6" t="s">
        <v>135</v>
      </c>
      <c r="H19" s="6" t="s">
        <v>136</v>
      </c>
      <c r="I19" s="6" t="s">
        <v>137</v>
      </c>
      <c r="J19" s="6" t="s">
        <v>71</v>
      </c>
      <c r="K19" s="6" t="s">
        <v>138</v>
      </c>
      <c r="L19" s="6" t="s">
        <v>139</v>
      </c>
      <c r="M19" s="6">
        <v>1900</v>
      </c>
      <c r="N19" s="6" t="s">
        <v>790</v>
      </c>
      <c r="O19" s="6" t="s">
        <v>141</v>
      </c>
      <c r="P19" s="6" t="s">
        <v>592</v>
      </c>
      <c r="Q19" s="6" t="s">
        <v>794</v>
      </c>
      <c r="R19" s="6">
        <v>21</v>
      </c>
      <c r="S19" s="6">
        <v>30</v>
      </c>
      <c r="T19" s="6">
        <v>13</v>
      </c>
      <c r="U19">
        <v>-1</v>
      </c>
      <c r="V19" t="b">
        <v>0</v>
      </c>
      <c r="W19" s="6"/>
      <c r="X19" s="6"/>
      <c r="Y19" s="6"/>
      <c r="Z19" s="6"/>
      <c r="AA19" s="6"/>
      <c r="AB19" s="6"/>
      <c r="AC19" s="6"/>
      <c r="AD19" s="6" t="s">
        <v>289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 t="s">
        <v>392</v>
      </c>
      <c r="AQ19" s="6" t="s">
        <v>274</v>
      </c>
      <c r="AR19" s="6"/>
      <c r="AS19" s="6">
        <f t="shared" si="33"/>
        <v>10</v>
      </c>
      <c r="AT19" s="6" t="s">
        <v>275</v>
      </c>
      <c r="AU19" s="6" t="str">
        <f t="shared" si="1"/>
        <v>LSA_VPU_RASTER_E_BEGIN_TITO_VPU_NOM_LFM_1900_TILE0_RASTER_VBTR_BT5</v>
      </c>
      <c r="AV19" s="6" t="str">
        <f>$D21</f>
        <v>SSA_VPU_HRY_E_BEGIN_TITO_VPU_NOM_LFM_1900_TILE1_BHRY_VBTR_BT6</v>
      </c>
      <c r="AW19" s="6" t="str">
        <f>$D21</f>
        <v>SSA_VPU_HRY_E_BEGIN_TITO_VPU_NOM_LFM_1900_TILE1_BHRY_VBTR_BT6</v>
      </c>
      <c r="AX19" s="6" t="str">
        <f>$D21</f>
        <v>SSA_VPU_HRY_E_BEGIN_TITO_VPU_NOM_LFM_1900_TILE1_BHRY_VBTR_BT6</v>
      </c>
      <c r="AY19" s="6" t="str">
        <f>$D21</f>
        <v>SSA_VPU_HRY_E_BEGIN_TITO_VPU_NOM_LFM_1900_TILE1_BHRY_VBTR_BT6</v>
      </c>
      <c r="AZ19" s="6" t="str">
        <f t="shared" si="7"/>
        <v>LSA_VPU_RASTER_E_BEGIN_TITO_VPU_NOM_LFM_1900_TILE0_RASTER_VBTR_BT5</v>
      </c>
      <c r="BA19" s="6" t="str">
        <f t="shared" si="34"/>
        <v>LSA_VPU_RASTER_E_BEGIN_TITO_VPU_NOM_LFM_1900_TILE0_RASTER_VBTR_BT5</v>
      </c>
      <c r="BB19" s="6" t="str">
        <f t="shared" si="35"/>
        <v>LSA_VPU_RASTER_E_BEGIN_TITO_VPU_NOM_LFM_1900_TILE0_RASTER_VBTR_BT5</v>
      </c>
      <c r="BC19" s="6" t="str">
        <f t="shared" si="36"/>
        <v>LSA_VPU_RASTER_E_BEGIN_TITO_VPU_NOM_LFM_1900_TILE0_RASTER_VBTR_BT5</v>
      </c>
      <c r="BD19" s="6" t="str">
        <f t="shared" si="37"/>
        <v>LSA_VPU_RASTER_E_BEGIN_TITO_VPU_NOM_LFM_1900_TILE0_RASTER_VBTR_BT5</v>
      </c>
    </row>
    <row r="20" spans="1:56" x14ac:dyDescent="0.25">
      <c r="A20" s="6" t="s">
        <v>58</v>
      </c>
      <c r="B20" s="6" t="s">
        <v>12</v>
      </c>
      <c r="C20" s="6" t="str">
        <f>VLOOKUP(B20,templateLookup!A:B,2,0)</f>
        <v>MbistRasterTC</v>
      </c>
      <c r="D20" s="6" t="str">
        <f t="shared" si="3"/>
        <v>LSA_VPU_RASTER_E_BEGIN_TITO_VPU_NOM_LFM_1900_TILE0_RASTER_VBTR_BT5</v>
      </c>
      <c r="E20" s="6" t="s">
        <v>51</v>
      </c>
      <c r="F20" s="6" t="s">
        <v>71</v>
      </c>
      <c r="G20" s="6" t="s">
        <v>219</v>
      </c>
      <c r="H20" s="6" t="s">
        <v>136</v>
      </c>
      <c r="I20" s="6" t="s">
        <v>137</v>
      </c>
      <c r="J20" s="6" t="s">
        <v>71</v>
      </c>
      <c r="K20" s="6" t="s">
        <v>138</v>
      </c>
      <c r="L20" s="6" t="s">
        <v>139</v>
      </c>
      <c r="M20" s="6">
        <v>1900</v>
      </c>
      <c r="N20" s="6" t="s">
        <v>792</v>
      </c>
      <c r="O20" s="6" t="s">
        <v>141</v>
      </c>
      <c r="P20" s="6" t="s">
        <v>592</v>
      </c>
      <c r="Q20" s="6" t="s">
        <v>283</v>
      </c>
      <c r="R20" s="6">
        <v>21</v>
      </c>
      <c r="S20" s="6">
        <v>30</v>
      </c>
      <c r="T20" s="6">
        <v>14</v>
      </c>
      <c r="U20">
        <v>1</v>
      </c>
      <c r="V20" s="4" t="b">
        <v>0</v>
      </c>
      <c r="W20" s="6"/>
      <c r="X20" s="6"/>
      <c r="Y20" s="6"/>
      <c r="Z20" s="6"/>
      <c r="AA20" s="6"/>
      <c r="AB20" s="6"/>
      <c r="AC20" s="6"/>
      <c r="AD20" s="6" t="s">
        <v>289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>
        <f t="shared" si="33"/>
        <v>6</v>
      </c>
      <c r="AT20" s="6">
        <v>1</v>
      </c>
      <c r="AU20" s="6" t="str">
        <f t="shared" si="1"/>
        <v>SSA_VPU_HRY_E_BEGIN_TITO_VPU_NOM_LFM_1900_TILE1_BHRY_VBTR_BT6</v>
      </c>
      <c r="AV20" s="6" t="str">
        <f t="shared" ref="AV20" si="38">$D21</f>
        <v>SSA_VPU_HRY_E_BEGIN_TITO_VPU_NOM_LFM_1900_TILE1_BHRY_VBTR_BT6</v>
      </c>
      <c r="AW20" s="6" t="str">
        <f t="shared" ref="AW20" si="39">$D21</f>
        <v>SSA_VPU_HRY_E_BEGIN_TITO_VPU_NOM_LFM_1900_TILE1_BHRY_VBTR_BT6</v>
      </c>
      <c r="AX20" s="6" t="str">
        <f t="shared" ref="AX20:AX21" si="40">$D21</f>
        <v>SSA_VPU_HRY_E_BEGIN_TITO_VPU_NOM_LFM_1900_TILE1_BHRY_VBTR_BT6</v>
      </c>
      <c r="AY20" s="6" t="str">
        <f t="shared" ref="AY20:AY21" si="41">$D21</f>
        <v>SSA_VPU_HRY_E_BEGIN_TITO_VPU_NOM_LFM_1900_TILE1_BHRY_VBTR_BT6</v>
      </c>
      <c r="AZ20" s="6" t="str">
        <f t="shared" si="7"/>
        <v>SSA_VPU_HRY_E_BEGIN_TITO_VPU_NOM_LFM_1900_TILE1_BHRY_VBTR_BT6</v>
      </c>
      <c r="BA20" s="6"/>
      <c r="BB20" s="6"/>
      <c r="BC20" s="6"/>
      <c r="BD20" s="6"/>
    </row>
    <row r="21" spans="1:56" x14ac:dyDescent="0.25">
      <c r="A21" s="6" t="s">
        <v>58</v>
      </c>
      <c r="B21" s="6" t="s">
        <v>10</v>
      </c>
      <c r="C21" s="6" t="str">
        <f>VLOOKUP(B21,templateLookup!A:B,2,0)</f>
        <v>PrimeMbistVminSearchTestMethod</v>
      </c>
      <c r="D21" s="6" t="str">
        <f t="shared" si="3"/>
        <v>SSA_VPU_HRY_E_BEGIN_TITO_VPU_NOM_LFM_1900_TILE1_BHRY_VBTR_BT6</v>
      </c>
      <c r="E21" s="6" t="s">
        <v>50</v>
      </c>
      <c r="F21" s="6" t="s">
        <v>71</v>
      </c>
      <c r="G21" s="6" t="s">
        <v>135</v>
      </c>
      <c r="H21" s="6" t="s">
        <v>136</v>
      </c>
      <c r="I21" s="6" t="s">
        <v>137</v>
      </c>
      <c r="J21" s="6" t="s">
        <v>71</v>
      </c>
      <c r="K21" s="6" t="s">
        <v>138</v>
      </c>
      <c r="L21" s="6" t="s">
        <v>139</v>
      </c>
      <c r="M21" s="6">
        <v>1900</v>
      </c>
      <c r="N21" s="6" t="s">
        <v>795</v>
      </c>
      <c r="O21" s="6" t="s">
        <v>141</v>
      </c>
      <c r="P21" s="6" t="s">
        <v>592</v>
      </c>
      <c r="Q21" s="6" t="s">
        <v>796</v>
      </c>
      <c r="R21" s="6">
        <v>61</v>
      </c>
      <c r="S21" s="6">
        <v>30</v>
      </c>
      <c r="T21" s="6">
        <v>15</v>
      </c>
      <c r="U21">
        <v>-1</v>
      </c>
      <c r="V21" t="b">
        <v>0</v>
      </c>
      <c r="W21" s="6"/>
      <c r="X21" s="6"/>
      <c r="Y21" s="6"/>
      <c r="Z21" s="6"/>
      <c r="AA21" s="6"/>
      <c r="AB21" s="6"/>
      <c r="AC21" s="6"/>
      <c r="AD21" s="6" t="s">
        <v>289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 t="s">
        <v>135</v>
      </c>
      <c r="AQ21" s="6" t="s">
        <v>274</v>
      </c>
      <c r="AR21" s="6"/>
      <c r="AS21" s="6">
        <f t="shared" si="33"/>
        <v>10</v>
      </c>
      <c r="AT21" s="6" t="s">
        <v>275</v>
      </c>
      <c r="AU21" s="6" t="str">
        <f t="shared" si="1"/>
        <v>SSA_VPU_HRY_E_BEGIN_TITO_VPU_NOM_LFM_1900_TILE1_BISR_VBTR_BT6</v>
      </c>
      <c r="AV21" s="6" t="str">
        <f>$D24</f>
        <v>LSA_VPU_HRY_E_BEGIN_TITO_VPU_NOM_LFM_1900_TILE1_BHRY_VBTR_BT6</v>
      </c>
      <c r="AW21" s="6" t="str">
        <f>$D22</f>
        <v>SSA_VPU_HRY_E_BEGIN_TITO_VPU_NOM_LFM_1900_TILE1_BISR_VBTR_BT6</v>
      </c>
      <c r="AX21" s="6" t="str">
        <f t="shared" si="40"/>
        <v>SSA_VPU_HRY_E_BEGIN_TITO_VPU_NOM_LFM_1900_TILE1_BISR_VBTR_BT6</v>
      </c>
      <c r="AY21" s="6" t="str">
        <f t="shared" si="41"/>
        <v>SSA_VPU_HRY_E_BEGIN_TITO_VPU_NOM_LFM_1900_TILE1_BISR_VBTR_BT6</v>
      </c>
      <c r="AZ21" s="6" t="str">
        <f t="shared" si="7"/>
        <v>SSA_VPU_HRY_E_BEGIN_TITO_VPU_NOM_LFM_1900_TILE1_BISR_VBTR_BT6</v>
      </c>
      <c r="BA21" s="6" t="str">
        <f t="shared" ref="BA21:BA22" si="42">$D22</f>
        <v>SSA_VPU_HRY_E_BEGIN_TITO_VPU_NOM_LFM_1900_TILE1_BISR_VBTR_BT6</v>
      </c>
      <c r="BB21" s="6" t="str">
        <f t="shared" ref="BB21:BB22" si="43">$D22</f>
        <v>SSA_VPU_HRY_E_BEGIN_TITO_VPU_NOM_LFM_1900_TILE1_BISR_VBTR_BT6</v>
      </c>
      <c r="BC21" s="6" t="str">
        <f t="shared" ref="BC21:BC22" si="44">$D22</f>
        <v>SSA_VPU_HRY_E_BEGIN_TITO_VPU_NOM_LFM_1900_TILE1_BISR_VBTR_BT6</v>
      </c>
      <c r="BD21" s="6" t="str">
        <f t="shared" ref="BD21:BD22" si="45">$D22</f>
        <v>SSA_VPU_HRY_E_BEGIN_TITO_VPU_NOM_LFM_1900_TILE1_BISR_VBTR_BT6</v>
      </c>
    </row>
    <row r="22" spans="1:56" x14ac:dyDescent="0.25">
      <c r="A22" s="6" t="s">
        <v>58</v>
      </c>
      <c r="B22" s="6" t="s">
        <v>10</v>
      </c>
      <c r="C22" s="6" t="str">
        <f>VLOOKUP(B22,templateLookup!A:B,2,0)</f>
        <v>PrimeMbistVminSearchTestMethod</v>
      </c>
      <c r="D22" s="6" t="str">
        <f t="shared" si="3"/>
        <v>SSA_VPU_HRY_E_BEGIN_TITO_VPU_NOM_LFM_1900_TILE1_BISR_VBTR_BT6</v>
      </c>
      <c r="E22" s="6" t="s">
        <v>50</v>
      </c>
      <c r="F22" s="6" t="s">
        <v>71</v>
      </c>
      <c r="G22" s="6" t="s">
        <v>135</v>
      </c>
      <c r="H22" s="6" t="s">
        <v>136</v>
      </c>
      <c r="I22" s="6" t="s">
        <v>137</v>
      </c>
      <c r="J22" s="6" t="s">
        <v>71</v>
      </c>
      <c r="K22" s="6" t="s">
        <v>138</v>
      </c>
      <c r="L22" s="6" t="s">
        <v>139</v>
      </c>
      <c r="M22" s="6">
        <v>1900</v>
      </c>
      <c r="N22" s="6" t="s">
        <v>797</v>
      </c>
      <c r="O22" s="6" t="s">
        <v>141</v>
      </c>
      <c r="P22" s="6" t="s">
        <v>592</v>
      </c>
      <c r="Q22" s="6" t="s">
        <v>798</v>
      </c>
      <c r="R22" s="6">
        <v>61</v>
      </c>
      <c r="S22" s="6">
        <v>30</v>
      </c>
      <c r="T22" s="6">
        <v>16</v>
      </c>
      <c r="U22">
        <v>-1</v>
      </c>
      <c r="V22" t="b">
        <v>0</v>
      </c>
      <c r="W22" s="6"/>
      <c r="X22" s="6"/>
      <c r="Y22" s="6"/>
      <c r="Z22" s="6"/>
      <c r="AA22" s="6"/>
      <c r="AB22" s="6"/>
      <c r="AC22" s="6"/>
      <c r="AD22" s="6" t="s">
        <v>289</v>
      </c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 t="s">
        <v>392</v>
      </c>
      <c r="AQ22" s="6" t="s">
        <v>274</v>
      </c>
      <c r="AR22" s="6"/>
      <c r="AS22" s="6">
        <f t="shared" si="33"/>
        <v>10</v>
      </c>
      <c r="AT22" s="6" t="s">
        <v>275</v>
      </c>
      <c r="AU22" s="6" t="str">
        <f t="shared" si="1"/>
        <v>SSA_VPU_RASTER_E_BEGIN_TITO_VPU_NOM_LFM_1900_TILE1_RASTER_VBTR_BT6</v>
      </c>
      <c r="AV22" s="6" t="str">
        <f>$D24</f>
        <v>LSA_VPU_HRY_E_BEGIN_TITO_VPU_NOM_LFM_1900_TILE1_BHRY_VBTR_BT6</v>
      </c>
      <c r="AW22" s="6" t="str">
        <f>$D24</f>
        <v>LSA_VPU_HRY_E_BEGIN_TITO_VPU_NOM_LFM_1900_TILE1_BHRY_VBTR_BT6</v>
      </c>
      <c r="AX22" s="6" t="str">
        <f>$D24</f>
        <v>LSA_VPU_HRY_E_BEGIN_TITO_VPU_NOM_LFM_1900_TILE1_BHRY_VBTR_BT6</v>
      </c>
      <c r="AY22" s="6" t="str">
        <f>$D24</f>
        <v>LSA_VPU_HRY_E_BEGIN_TITO_VPU_NOM_LFM_1900_TILE1_BHRY_VBTR_BT6</v>
      </c>
      <c r="AZ22" s="6" t="str">
        <f t="shared" si="7"/>
        <v>SSA_VPU_RASTER_E_BEGIN_TITO_VPU_NOM_LFM_1900_TILE1_RASTER_VBTR_BT6</v>
      </c>
      <c r="BA22" s="6" t="str">
        <f t="shared" si="42"/>
        <v>SSA_VPU_RASTER_E_BEGIN_TITO_VPU_NOM_LFM_1900_TILE1_RASTER_VBTR_BT6</v>
      </c>
      <c r="BB22" s="6" t="str">
        <f t="shared" si="43"/>
        <v>SSA_VPU_RASTER_E_BEGIN_TITO_VPU_NOM_LFM_1900_TILE1_RASTER_VBTR_BT6</v>
      </c>
      <c r="BC22" s="6" t="str">
        <f t="shared" si="44"/>
        <v>SSA_VPU_RASTER_E_BEGIN_TITO_VPU_NOM_LFM_1900_TILE1_RASTER_VBTR_BT6</v>
      </c>
      <c r="BD22" s="6" t="str">
        <f t="shared" si="45"/>
        <v>SSA_VPU_RASTER_E_BEGIN_TITO_VPU_NOM_LFM_1900_TILE1_RASTER_VBTR_BT6</v>
      </c>
    </row>
    <row r="23" spans="1:56" x14ac:dyDescent="0.25">
      <c r="A23" s="6" t="s">
        <v>58</v>
      </c>
      <c r="B23" s="6" t="s">
        <v>12</v>
      </c>
      <c r="C23" s="6" t="str">
        <f>VLOOKUP(B23,templateLookup!A:B,2,0)</f>
        <v>MbistRasterTC</v>
      </c>
      <c r="D23" s="6" t="str">
        <f t="shared" si="3"/>
        <v>SSA_VPU_RASTER_E_BEGIN_TITO_VPU_NOM_LFM_1900_TILE1_RASTER_VBTR_BT6</v>
      </c>
      <c r="E23" s="6" t="s">
        <v>50</v>
      </c>
      <c r="F23" s="6" t="s">
        <v>71</v>
      </c>
      <c r="G23" s="6" t="s">
        <v>219</v>
      </c>
      <c r="H23" s="6" t="s">
        <v>136</v>
      </c>
      <c r="I23" s="6" t="s">
        <v>137</v>
      </c>
      <c r="J23" s="6" t="s">
        <v>71</v>
      </c>
      <c r="K23" s="6" t="s">
        <v>138</v>
      </c>
      <c r="L23" s="6" t="s">
        <v>139</v>
      </c>
      <c r="M23" s="6">
        <v>1900</v>
      </c>
      <c r="N23" s="6" t="s">
        <v>799</v>
      </c>
      <c r="O23" s="6" t="s">
        <v>141</v>
      </c>
      <c r="P23" s="6" t="s">
        <v>592</v>
      </c>
      <c r="Q23" s="6" t="s">
        <v>283</v>
      </c>
      <c r="R23" s="6">
        <v>61</v>
      </c>
      <c r="S23" s="6">
        <v>30</v>
      </c>
      <c r="T23" s="6">
        <v>17</v>
      </c>
      <c r="U23">
        <v>1</v>
      </c>
      <c r="V23" s="4" t="b">
        <v>0</v>
      </c>
      <c r="W23" s="6"/>
      <c r="X23" s="6"/>
      <c r="Y23" s="6"/>
      <c r="Z23" s="6"/>
      <c r="AA23" s="6"/>
      <c r="AB23" s="6"/>
      <c r="AC23" s="6"/>
      <c r="AD23" s="6" t="s">
        <v>289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>
        <f t="shared" si="33"/>
        <v>6</v>
      </c>
      <c r="AT23" s="6">
        <v>1</v>
      </c>
      <c r="AU23" s="6" t="str">
        <f t="shared" si="1"/>
        <v>LSA_VPU_HRY_E_BEGIN_TITO_VPU_NOM_LFM_1900_TILE1_BHRY_VBTR_BT6</v>
      </c>
      <c r="AV23" s="6" t="str">
        <f t="shared" ref="AV23" si="46">$D24</f>
        <v>LSA_VPU_HRY_E_BEGIN_TITO_VPU_NOM_LFM_1900_TILE1_BHRY_VBTR_BT6</v>
      </c>
      <c r="AW23" s="6" t="str">
        <f t="shared" ref="AW23" si="47">$D24</f>
        <v>LSA_VPU_HRY_E_BEGIN_TITO_VPU_NOM_LFM_1900_TILE1_BHRY_VBTR_BT6</v>
      </c>
      <c r="AX23" s="6" t="str">
        <f t="shared" ref="AX23:AX24" si="48">$D24</f>
        <v>LSA_VPU_HRY_E_BEGIN_TITO_VPU_NOM_LFM_1900_TILE1_BHRY_VBTR_BT6</v>
      </c>
      <c r="AY23" s="6" t="str">
        <f t="shared" ref="AY23:AY24" si="49">$D24</f>
        <v>LSA_VPU_HRY_E_BEGIN_TITO_VPU_NOM_LFM_1900_TILE1_BHRY_VBTR_BT6</v>
      </c>
      <c r="AZ23" s="6" t="str">
        <f t="shared" si="7"/>
        <v>LSA_VPU_HRY_E_BEGIN_TITO_VPU_NOM_LFM_1900_TILE1_BHRY_VBTR_BT6</v>
      </c>
      <c r="BA23" s="6"/>
      <c r="BB23" s="6"/>
      <c r="BC23" s="6"/>
      <c r="BD23" s="6"/>
    </row>
    <row r="24" spans="1:56" x14ac:dyDescent="0.25">
      <c r="A24" s="6" t="s">
        <v>58</v>
      </c>
      <c r="B24" s="6" t="s">
        <v>10</v>
      </c>
      <c r="C24" s="6" t="str">
        <f>VLOOKUP(B24,templateLookup!A:B,2,0)</f>
        <v>PrimeMbistVminSearchTestMethod</v>
      </c>
      <c r="D24" s="6" t="str">
        <f t="shared" si="3"/>
        <v>LSA_VPU_HRY_E_BEGIN_TITO_VPU_NOM_LFM_1900_TILE1_BHRY_VBTR_BT6</v>
      </c>
      <c r="E24" s="6" t="s">
        <v>51</v>
      </c>
      <c r="F24" s="6" t="s">
        <v>71</v>
      </c>
      <c r="G24" s="6" t="s">
        <v>135</v>
      </c>
      <c r="H24" s="6" t="s">
        <v>136</v>
      </c>
      <c r="I24" s="6" t="s">
        <v>137</v>
      </c>
      <c r="J24" s="6" t="s">
        <v>71</v>
      </c>
      <c r="K24" s="6" t="s">
        <v>138</v>
      </c>
      <c r="L24" s="6" t="s">
        <v>139</v>
      </c>
      <c r="M24" s="6">
        <v>1900</v>
      </c>
      <c r="N24" s="6" t="s">
        <v>795</v>
      </c>
      <c r="O24" s="6" t="s">
        <v>141</v>
      </c>
      <c r="P24" s="6" t="s">
        <v>592</v>
      </c>
      <c r="Q24" s="6" t="s">
        <v>800</v>
      </c>
      <c r="R24" s="6">
        <v>21</v>
      </c>
      <c r="S24" s="6">
        <v>30</v>
      </c>
      <c r="T24" s="6">
        <v>18</v>
      </c>
      <c r="U24">
        <v>-1</v>
      </c>
      <c r="V24" t="b">
        <v>0</v>
      </c>
      <c r="W24" s="6"/>
      <c r="X24" s="6"/>
      <c r="Y24" s="6"/>
      <c r="Z24" s="6"/>
      <c r="AA24" s="6"/>
      <c r="AB24" s="6"/>
      <c r="AC24" s="6"/>
      <c r="AD24" s="6" t="s">
        <v>289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 t="s">
        <v>135</v>
      </c>
      <c r="AQ24" s="6" t="s">
        <v>274</v>
      </c>
      <c r="AR24" s="6"/>
      <c r="AS24" s="6">
        <f t="shared" ref="AS24:AS35" si="50">COUNTA(AU24:BD24)</f>
        <v>10</v>
      </c>
      <c r="AT24" s="6" t="s">
        <v>275</v>
      </c>
      <c r="AU24" s="6" t="str">
        <f t="shared" si="1"/>
        <v>LSA_VPU_HRY_E_BEGIN_TITO_VPU_NOM_LFM_1900_TILE1_BISR_VBTR_BT6</v>
      </c>
      <c r="AV24" s="6" t="str">
        <f>$D27</f>
        <v>SSA_VPU_HRY_E_BEGIN_TITO_VPU_NOM_LFM_1900_TILE2_BHRY_VBTR_BT7</v>
      </c>
      <c r="AW24" s="6" t="str">
        <f>$D25</f>
        <v>LSA_VPU_HRY_E_BEGIN_TITO_VPU_NOM_LFM_1900_TILE1_BISR_VBTR_BT6</v>
      </c>
      <c r="AX24" s="6" t="str">
        <f t="shared" si="48"/>
        <v>LSA_VPU_HRY_E_BEGIN_TITO_VPU_NOM_LFM_1900_TILE1_BISR_VBTR_BT6</v>
      </c>
      <c r="AY24" s="6" t="str">
        <f t="shared" si="49"/>
        <v>LSA_VPU_HRY_E_BEGIN_TITO_VPU_NOM_LFM_1900_TILE1_BISR_VBTR_BT6</v>
      </c>
      <c r="AZ24" s="6" t="str">
        <f t="shared" si="7"/>
        <v>LSA_VPU_HRY_E_BEGIN_TITO_VPU_NOM_LFM_1900_TILE1_BISR_VBTR_BT6</v>
      </c>
      <c r="BA24" s="6" t="str">
        <f t="shared" ref="BA24:BA25" si="51">$D25</f>
        <v>LSA_VPU_HRY_E_BEGIN_TITO_VPU_NOM_LFM_1900_TILE1_BISR_VBTR_BT6</v>
      </c>
      <c r="BB24" s="6" t="str">
        <f t="shared" ref="BB24:BB25" si="52">$D25</f>
        <v>LSA_VPU_HRY_E_BEGIN_TITO_VPU_NOM_LFM_1900_TILE1_BISR_VBTR_BT6</v>
      </c>
      <c r="BC24" s="6" t="str">
        <f t="shared" ref="BC24:BC25" si="53">$D25</f>
        <v>LSA_VPU_HRY_E_BEGIN_TITO_VPU_NOM_LFM_1900_TILE1_BISR_VBTR_BT6</v>
      </c>
      <c r="BD24" s="6" t="str">
        <f t="shared" ref="BD24:BD25" si="54">$D25</f>
        <v>LSA_VPU_HRY_E_BEGIN_TITO_VPU_NOM_LFM_1900_TILE1_BISR_VBTR_BT6</v>
      </c>
    </row>
    <row r="25" spans="1:56" x14ac:dyDescent="0.25">
      <c r="A25" s="6" t="s">
        <v>58</v>
      </c>
      <c r="B25" s="6" t="s">
        <v>10</v>
      </c>
      <c r="C25" s="6" t="str">
        <f>VLOOKUP(B25,templateLookup!A:B,2,0)</f>
        <v>PrimeMbistVminSearchTestMethod</v>
      </c>
      <c r="D25" s="6" t="str">
        <f t="shared" si="3"/>
        <v>LSA_VPU_HRY_E_BEGIN_TITO_VPU_NOM_LFM_1900_TILE1_BISR_VBTR_BT6</v>
      </c>
      <c r="E25" s="6" t="s">
        <v>51</v>
      </c>
      <c r="F25" s="6" t="s">
        <v>71</v>
      </c>
      <c r="G25" s="6" t="s">
        <v>135</v>
      </c>
      <c r="H25" s="6" t="s">
        <v>136</v>
      </c>
      <c r="I25" s="6" t="s">
        <v>137</v>
      </c>
      <c r="J25" s="6" t="s">
        <v>71</v>
      </c>
      <c r="K25" s="6" t="s">
        <v>138</v>
      </c>
      <c r="L25" s="6" t="s">
        <v>139</v>
      </c>
      <c r="M25" s="6">
        <v>1900</v>
      </c>
      <c r="N25" s="6" t="s">
        <v>797</v>
      </c>
      <c r="O25" s="6" t="s">
        <v>141</v>
      </c>
      <c r="P25" s="6" t="s">
        <v>592</v>
      </c>
      <c r="Q25" s="6" t="s">
        <v>801</v>
      </c>
      <c r="R25" s="6">
        <v>21</v>
      </c>
      <c r="S25" s="6">
        <v>30</v>
      </c>
      <c r="T25" s="6">
        <v>19</v>
      </c>
      <c r="U25">
        <v>-1</v>
      </c>
      <c r="V25" t="b">
        <v>0</v>
      </c>
      <c r="W25" s="6"/>
      <c r="X25" s="6"/>
      <c r="Y25" s="6"/>
      <c r="Z25" s="6"/>
      <c r="AA25" s="6"/>
      <c r="AB25" s="6"/>
      <c r="AC25" s="6"/>
      <c r="AD25" s="6" t="s">
        <v>289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 t="s">
        <v>392</v>
      </c>
      <c r="AQ25" s="6" t="s">
        <v>274</v>
      </c>
      <c r="AR25" s="6"/>
      <c r="AS25" s="6">
        <f t="shared" si="50"/>
        <v>10</v>
      </c>
      <c r="AT25" s="6" t="s">
        <v>275</v>
      </c>
      <c r="AU25" s="6" t="str">
        <f t="shared" si="1"/>
        <v>LSA_VPU_RASTER_E_BEGIN_TITO_VPU_NOM_LFM_1900_TILE1_RASTER_VBTR_BT6</v>
      </c>
      <c r="AV25" s="6" t="str">
        <f>$D27</f>
        <v>SSA_VPU_HRY_E_BEGIN_TITO_VPU_NOM_LFM_1900_TILE2_BHRY_VBTR_BT7</v>
      </c>
      <c r="AW25" s="6" t="str">
        <f>$D27</f>
        <v>SSA_VPU_HRY_E_BEGIN_TITO_VPU_NOM_LFM_1900_TILE2_BHRY_VBTR_BT7</v>
      </c>
      <c r="AX25" s="6" t="str">
        <f>$D27</f>
        <v>SSA_VPU_HRY_E_BEGIN_TITO_VPU_NOM_LFM_1900_TILE2_BHRY_VBTR_BT7</v>
      </c>
      <c r="AY25" s="6" t="str">
        <f>$D27</f>
        <v>SSA_VPU_HRY_E_BEGIN_TITO_VPU_NOM_LFM_1900_TILE2_BHRY_VBTR_BT7</v>
      </c>
      <c r="AZ25" s="6" t="str">
        <f t="shared" si="7"/>
        <v>LSA_VPU_RASTER_E_BEGIN_TITO_VPU_NOM_LFM_1900_TILE1_RASTER_VBTR_BT6</v>
      </c>
      <c r="BA25" s="6" t="str">
        <f t="shared" si="51"/>
        <v>LSA_VPU_RASTER_E_BEGIN_TITO_VPU_NOM_LFM_1900_TILE1_RASTER_VBTR_BT6</v>
      </c>
      <c r="BB25" s="6" t="str">
        <f t="shared" si="52"/>
        <v>LSA_VPU_RASTER_E_BEGIN_TITO_VPU_NOM_LFM_1900_TILE1_RASTER_VBTR_BT6</v>
      </c>
      <c r="BC25" s="6" t="str">
        <f t="shared" si="53"/>
        <v>LSA_VPU_RASTER_E_BEGIN_TITO_VPU_NOM_LFM_1900_TILE1_RASTER_VBTR_BT6</v>
      </c>
      <c r="BD25" s="6" t="str">
        <f t="shared" si="54"/>
        <v>LSA_VPU_RASTER_E_BEGIN_TITO_VPU_NOM_LFM_1900_TILE1_RASTER_VBTR_BT6</v>
      </c>
    </row>
    <row r="26" spans="1:56" x14ac:dyDescent="0.25">
      <c r="A26" s="6" t="s">
        <v>58</v>
      </c>
      <c r="B26" s="6" t="s">
        <v>12</v>
      </c>
      <c r="C26" s="6" t="str">
        <f>VLOOKUP(B26,templateLookup!A:B,2,0)</f>
        <v>MbistRasterTC</v>
      </c>
      <c r="D26" s="6" t="str">
        <f t="shared" si="3"/>
        <v>LSA_VPU_RASTER_E_BEGIN_TITO_VPU_NOM_LFM_1900_TILE1_RASTER_VBTR_BT6</v>
      </c>
      <c r="E26" s="6" t="s">
        <v>51</v>
      </c>
      <c r="F26" s="6" t="s">
        <v>71</v>
      </c>
      <c r="G26" s="6" t="s">
        <v>219</v>
      </c>
      <c r="H26" s="6" t="s">
        <v>136</v>
      </c>
      <c r="I26" s="6" t="s">
        <v>137</v>
      </c>
      <c r="J26" s="6" t="s">
        <v>71</v>
      </c>
      <c r="K26" s="6" t="s">
        <v>138</v>
      </c>
      <c r="L26" s="6" t="s">
        <v>139</v>
      </c>
      <c r="M26" s="6">
        <v>1900</v>
      </c>
      <c r="N26" s="6" t="s">
        <v>799</v>
      </c>
      <c r="O26" s="6" t="s">
        <v>141</v>
      </c>
      <c r="P26" s="6" t="s">
        <v>592</v>
      </c>
      <c r="Q26" s="6" t="s">
        <v>283</v>
      </c>
      <c r="R26" s="6">
        <v>21</v>
      </c>
      <c r="S26" s="6">
        <v>30</v>
      </c>
      <c r="T26" s="6">
        <v>20</v>
      </c>
      <c r="U26">
        <v>1</v>
      </c>
      <c r="V26" t="b">
        <v>0</v>
      </c>
      <c r="W26" s="6"/>
      <c r="X26" s="6"/>
      <c r="Y26" s="6"/>
      <c r="Z26" s="6"/>
      <c r="AA26" s="6"/>
      <c r="AB26" s="6"/>
      <c r="AC26" s="6"/>
      <c r="AD26" s="6" t="s">
        <v>289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>
        <f t="shared" si="50"/>
        <v>6</v>
      </c>
      <c r="AT26" s="6">
        <v>1</v>
      </c>
      <c r="AU26" s="6" t="str">
        <f t="shared" si="1"/>
        <v>SSA_VPU_HRY_E_BEGIN_TITO_VPU_NOM_LFM_1900_TILE2_BHRY_VBTR_BT7</v>
      </c>
      <c r="AV26" s="6" t="str">
        <f t="shared" ref="AV26" si="55">$D27</f>
        <v>SSA_VPU_HRY_E_BEGIN_TITO_VPU_NOM_LFM_1900_TILE2_BHRY_VBTR_BT7</v>
      </c>
      <c r="AW26" s="6" t="str">
        <f t="shared" ref="AW26" si="56">$D27</f>
        <v>SSA_VPU_HRY_E_BEGIN_TITO_VPU_NOM_LFM_1900_TILE2_BHRY_VBTR_BT7</v>
      </c>
      <c r="AX26" s="6" t="str">
        <f t="shared" ref="AX26:AX27" si="57">$D27</f>
        <v>SSA_VPU_HRY_E_BEGIN_TITO_VPU_NOM_LFM_1900_TILE2_BHRY_VBTR_BT7</v>
      </c>
      <c r="AY26" s="6" t="str">
        <f t="shared" ref="AY26:AY27" si="58">$D27</f>
        <v>SSA_VPU_HRY_E_BEGIN_TITO_VPU_NOM_LFM_1900_TILE2_BHRY_VBTR_BT7</v>
      </c>
      <c r="AZ26" s="6" t="str">
        <f t="shared" si="7"/>
        <v>SSA_VPU_HRY_E_BEGIN_TITO_VPU_NOM_LFM_1900_TILE2_BHRY_VBTR_BT7</v>
      </c>
      <c r="BA26" s="6"/>
      <c r="BB26" s="6"/>
      <c r="BC26" s="6"/>
      <c r="BD26" s="6"/>
    </row>
    <row r="27" spans="1:56" x14ac:dyDescent="0.25">
      <c r="A27" s="6" t="s">
        <v>58</v>
      </c>
      <c r="B27" s="6" t="s">
        <v>10</v>
      </c>
      <c r="C27" s="6" t="str">
        <f>VLOOKUP(B27,templateLookup!A:B,2,0)</f>
        <v>PrimeMbistVminSearchTestMethod</v>
      </c>
      <c r="D27" s="6" t="str">
        <f t="shared" si="3"/>
        <v>SSA_VPU_HRY_E_BEGIN_TITO_VPU_NOM_LFM_1900_TILE2_BHRY_VBTR_BT7</v>
      </c>
      <c r="E27" s="6" t="s">
        <v>50</v>
      </c>
      <c r="F27" s="6" t="s">
        <v>71</v>
      </c>
      <c r="G27" s="6" t="s">
        <v>135</v>
      </c>
      <c r="H27" s="6" t="s">
        <v>136</v>
      </c>
      <c r="I27" s="6" t="s">
        <v>137</v>
      </c>
      <c r="J27" s="6" t="s">
        <v>71</v>
      </c>
      <c r="K27" s="6" t="s">
        <v>138</v>
      </c>
      <c r="L27" s="6" t="s">
        <v>139</v>
      </c>
      <c r="M27" s="6">
        <v>1900</v>
      </c>
      <c r="N27" s="6" t="s">
        <v>802</v>
      </c>
      <c r="O27" s="6" t="s">
        <v>141</v>
      </c>
      <c r="P27" s="6" t="s">
        <v>592</v>
      </c>
      <c r="Q27" s="6" t="s">
        <v>803</v>
      </c>
      <c r="R27" s="6">
        <v>61</v>
      </c>
      <c r="S27" s="6">
        <v>30</v>
      </c>
      <c r="T27" s="6">
        <v>21</v>
      </c>
      <c r="U27" s="8">
        <v>-1</v>
      </c>
      <c r="V27" s="8" t="b">
        <v>0</v>
      </c>
      <c r="W27" s="6"/>
      <c r="X27" s="6"/>
      <c r="Y27" s="6"/>
      <c r="Z27" s="6"/>
      <c r="AA27" s="6"/>
      <c r="AB27" s="6"/>
      <c r="AC27" s="6"/>
      <c r="AD27" s="6" t="s">
        <v>289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 t="s">
        <v>135</v>
      </c>
      <c r="AQ27" s="6" t="s">
        <v>274</v>
      </c>
      <c r="AR27" s="6"/>
      <c r="AS27" s="6">
        <f t="shared" si="50"/>
        <v>10</v>
      </c>
      <c r="AT27" s="6" t="s">
        <v>275</v>
      </c>
      <c r="AU27" s="6" t="str">
        <f t="shared" si="1"/>
        <v>SSA_VPU_HRY_E_BEGIN_TITO_VPU_NOM_LFM_1900_TILE2_BISR_VBTR_BT7</v>
      </c>
      <c r="AV27" s="6" t="str">
        <f>$D30</f>
        <v>LSA_VPU_HRY_E_BEGIN_TITO_VPU_NOM_LFM_1900_TILE2_BHRY_VBTR_BT7</v>
      </c>
      <c r="AW27" s="6" t="str">
        <f>$D28</f>
        <v>SSA_VPU_HRY_E_BEGIN_TITO_VPU_NOM_LFM_1900_TILE2_BISR_VBTR_BT7</v>
      </c>
      <c r="AX27" s="6" t="str">
        <f t="shared" si="57"/>
        <v>SSA_VPU_HRY_E_BEGIN_TITO_VPU_NOM_LFM_1900_TILE2_BISR_VBTR_BT7</v>
      </c>
      <c r="AY27" s="6" t="str">
        <f t="shared" si="58"/>
        <v>SSA_VPU_HRY_E_BEGIN_TITO_VPU_NOM_LFM_1900_TILE2_BISR_VBTR_BT7</v>
      </c>
      <c r="AZ27" s="6" t="str">
        <f t="shared" si="7"/>
        <v>SSA_VPU_HRY_E_BEGIN_TITO_VPU_NOM_LFM_1900_TILE2_BISR_VBTR_BT7</v>
      </c>
      <c r="BA27" s="6" t="str">
        <f t="shared" ref="BA27:BA28" si="59">$D28</f>
        <v>SSA_VPU_HRY_E_BEGIN_TITO_VPU_NOM_LFM_1900_TILE2_BISR_VBTR_BT7</v>
      </c>
      <c r="BB27" s="6" t="str">
        <f t="shared" ref="BB27:BB28" si="60">$D28</f>
        <v>SSA_VPU_HRY_E_BEGIN_TITO_VPU_NOM_LFM_1900_TILE2_BISR_VBTR_BT7</v>
      </c>
      <c r="BC27" s="6" t="str">
        <f t="shared" ref="BC27:BC28" si="61">$D28</f>
        <v>SSA_VPU_HRY_E_BEGIN_TITO_VPU_NOM_LFM_1900_TILE2_BISR_VBTR_BT7</v>
      </c>
      <c r="BD27" s="6" t="str">
        <f t="shared" ref="BD27:BD28" si="62">$D28</f>
        <v>SSA_VPU_HRY_E_BEGIN_TITO_VPU_NOM_LFM_1900_TILE2_BISR_VBTR_BT7</v>
      </c>
    </row>
    <row r="28" spans="1:56" x14ac:dyDescent="0.25">
      <c r="A28" s="6" t="s">
        <v>58</v>
      </c>
      <c r="B28" s="6" t="s">
        <v>10</v>
      </c>
      <c r="C28" s="6" t="str">
        <f>VLOOKUP(B28,templateLookup!A:B,2,0)</f>
        <v>PrimeMbistVminSearchTestMethod</v>
      </c>
      <c r="D28" s="6" t="str">
        <f t="shared" si="3"/>
        <v>SSA_VPU_HRY_E_BEGIN_TITO_VPU_NOM_LFM_1900_TILE2_BISR_VBTR_BT7</v>
      </c>
      <c r="E28" s="6" t="s">
        <v>50</v>
      </c>
      <c r="F28" s="6" t="s">
        <v>71</v>
      </c>
      <c r="G28" s="6" t="s">
        <v>135</v>
      </c>
      <c r="H28" s="6" t="s">
        <v>136</v>
      </c>
      <c r="I28" s="6" t="s">
        <v>137</v>
      </c>
      <c r="J28" s="6" t="s">
        <v>71</v>
      </c>
      <c r="K28" s="6" t="s">
        <v>138</v>
      </c>
      <c r="L28" s="6" t="s">
        <v>139</v>
      </c>
      <c r="M28" s="6">
        <v>1900</v>
      </c>
      <c r="N28" s="6" t="s">
        <v>804</v>
      </c>
      <c r="O28" s="6" t="s">
        <v>141</v>
      </c>
      <c r="P28" s="6" t="s">
        <v>592</v>
      </c>
      <c r="Q28" s="6" t="s">
        <v>805</v>
      </c>
      <c r="R28" s="6">
        <v>61</v>
      </c>
      <c r="S28" s="6">
        <v>30</v>
      </c>
      <c r="T28" s="6">
        <v>22</v>
      </c>
      <c r="U28">
        <v>-1</v>
      </c>
      <c r="V28" t="b">
        <v>0</v>
      </c>
      <c r="W28" s="6"/>
      <c r="X28" s="6"/>
      <c r="Y28" s="6"/>
      <c r="Z28" s="6"/>
      <c r="AA28" s="6"/>
      <c r="AB28" s="6"/>
      <c r="AC28" s="6"/>
      <c r="AD28" s="6" t="s">
        <v>289</v>
      </c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 t="s">
        <v>392</v>
      </c>
      <c r="AQ28" s="6" t="s">
        <v>274</v>
      </c>
      <c r="AR28" s="6"/>
      <c r="AS28" s="6">
        <f t="shared" si="50"/>
        <v>10</v>
      </c>
      <c r="AT28" s="6" t="s">
        <v>275</v>
      </c>
      <c r="AU28" s="6" t="str">
        <f t="shared" si="1"/>
        <v>SSA_VPU_RASTER_E_BEGIN_TITO_VPU_NOM_LFM_1900_TILE2_RASTER_VBTR_BT7</v>
      </c>
      <c r="AV28" s="6" t="str">
        <f>$D30</f>
        <v>LSA_VPU_HRY_E_BEGIN_TITO_VPU_NOM_LFM_1900_TILE2_BHRY_VBTR_BT7</v>
      </c>
      <c r="AW28" s="6" t="str">
        <f>$D30</f>
        <v>LSA_VPU_HRY_E_BEGIN_TITO_VPU_NOM_LFM_1900_TILE2_BHRY_VBTR_BT7</v>
      </c>
      <c r="AX28" s="6" t="str">
        <f>$D30</f>
        <v>LSA_VPU_HRY_E_BEGIN_TITO_VPU_NOM_LFM_1900_TILE2_BHRY_VBTR_BT7</v>
      </c>
      <c r="AY28" s="6" t="str">
        <f>$D30</f>
        <v>LSA_VPU_HRY_E_BEGIN_TITO_VPU_NOM_LFM_1900_TILE2_BHRY_VBTR_BT7</v>
      </c>
      <c r="AZ28" s="6" t="str">
        <f t="shared" si="7"/>
        <v>SSA_VPU_RASTER_E_BEGIN_TITO_VPU_NOM_LFM_1900_TILE2_RASTER_VBTR_BT7</v>
      </c>
      <c r="BA28" s="6" t="str">
        <f t="shared" si="59"/>
        <v>SSA_VPU_RASTER_E_BEGIN_TITO_VPU_NOM_LFM_1900_TILE2_RASTER_VBTR_BT7</v>
      </c>
      <c r="BB28" s="6" t="str">
        <f t="shared" si="60"/>
        <v>SSA_VPU_RASTER_E_BEGIN_TITO_VPU_NOM_LFM_1900_TILE2_RASTER_VBTR_BT7</v>
      </c>
      <c r="BC28" s="6" t="str">
        <f t="shared" si="61"/>
        <v>SSA_VPU_RASTER_E_BEGIN_TITO_VPU_NOM_LFM_1900_TILE2_RASTER_VBTR_BT7</v>
      </c>
      <c r="BD28" s="6" t="str">
        <f t="shared" si="62"/>
        <v>SSA_VPU_RASTER_E_BEGIN_TITO_VPU_NOM_LFM_1900_TILE2_RASTER_VBTR_BT7</v>
      </c>
    </row>
    <row r="29" spans="1:56" x14ac:dyDescent="0.25">
      <c r="A29" s="6" t="s">
        <v>58</v>
      </c>
      <c r="B29" s="6" t="s">
        <v>12</v>
      </c>
      <c r="C29" s="6" t="str">
        <f>VLOOKUP(B29,templateLookup!A:B,2,0)</f>
        <v>MbistRasterTC</v>
      </c>
      <c r="D29" s="6" t="str">
        <f t="shared" si="3"/>
        <v>SSA_VPU_RASTER_E_BEGIN_TITO_VPU_NOM_LFM_1900_TILE2_RASTER_VBTR_BT7</v>
      </c>
      <c r="E29" s="6" t="s">
        <v>50</v>
      </c>
      <c r="F29" s="6" t="s">
        <v>71</v>
      </c>
      <c r="G29" s="6" t="s">
        <v>219</v>
      </c>
      <c r="H29" s="6" t="s">
        <v>136</v>
      </c>
      <c r="I29" s="6" t="s">
        <v>137</v>
      </c>
      <c r="J29" s="6" t="s">
        <v>71</v>
      </c>
      <c r="K29" s="6" t="s">
        <v>138</v>
      </c>
      <c r="L29" s="6" t="s">
        <v>139</v>
      </c>
      <c r="M29" s="6">
        <v>1900</v>
      </c>
      <c r="N29" s="6" t="s">
        <v>806</v>
      </c>
      <c r="O29" s="6" t="s">
        <v>141</v>
      </c>
      <c r="P29" s="6" t="s">
        <v>592</v>
      </c>
      <c r="Q29" s="6" t="s">
        <v>283</v>
      </c>
      <c r="R29" s="6">
        <v>61</v>
      </c>
      <c r="S29" s="6">
        <v>30</v>
      </c>
      <c r="T29" s="6">
        <v>23</v>
      </c>
      <c r="U29">
        <v>1</v>
      </c>
      <c r="V29" t="b">
        <v>0</v>
      </c>
      <c r="W29" s="6"/>
      <c r="X29" s="6"/>
      <c r="Y29" s="6"/>
      <c r="Z29" s="6"/>
      <c r="AA29" s="6"/>
      <c r="AB29" s="6"/>
      <c r="AC29" s="6"/>
      <c r="AD29" s="6" t="s">
        <v>289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>
        <f t="shared" si="50"/>
        <v>6</v>
      </c>
      <c r="AT29" s="6">
        <v>1</v>
      </c>
      <c r="AU29" s="6" t="str">
        <f t="shared" si="1"/>
        <v>LSA_VPU_HRY_E_BEGIN_TITO_VPU_NOM_LFM_1900_TILE2_BHRY_VBTR_BT7</v>
      </c>
      <c r="AV29" s="6" t="str">
        <f t="shared" ref="AV29" si="63">$D30</f>
        <v>LSA_VPU_HRY_E_BEGIN_TITO_VPU_NOM_LFM_1900_TILE2_BHRY_VBTR_BT7</v>
      </c>
      <c r="AW29" s="6" t="str">
        <f t="shared" ref="AW29" si="64">$D30</f>
        <v>LSA_VPU_HRY_E_BEGIN_TITO_VPU_NOM_LFM_1900_TILE2_BHRY_VBTR_BT7</v>
      </c>
      <c r="AX29" s="6" t="str">
        <f t="shared" ref="AX29:AX30" si="65">$D30</f>
        <v>LSA_VPU_HRY_E_BEGIN_TITO_VPU_NOM_LFM_1900_TILE2_BHRY_VBTR_BT7</v>
      </c>
      <c r="AY29" s="6" t="str">
        <f t="shared" ref="AY29:AY30" si="66">$D30</f>
        <v>LSA_VPU_HRY_E_BEGIN_TITO_VPU_NOM_LFM_1900_TILE2_BHRY_VBTR_BT7</v>
      </c>
      <c r="AZ29" s="6" t="str">
        <f t="shared" si="7"/>
        <v>LSA_VPU_HRY_E_BEGIN_TITO_VPU_NOM_LFM_1900_TILE2_BHRY_VBTR_BT7</v>
      </c>
      <c r="BA29" s="6"/>
      <c r="BB29" s="6"/>
      <c r="BC29" s="6"/>
      <c r="BD29" s="6"/>
    </row>
    <row r="30" spans="1:56" x14ac:dyDescent="0.25">
      <c r="A30" s="6" t="s">
        <v>58</v>
      </c>
      <c r="B30" s="6" t="s">
        <v>10</v>
      </c>
      <c r="C30" s="6" t="str">
        <f>VLOOKUP(B30,templateLookup!A:B,2,0)</f>
        <v>PrimeMbistVminSearchTestMethod</v>
      </c>
      <c r="D30" s="6" t="str">
        <f t="shared" si="3"/>
        <v>LSA_VPU_HRY_E_BEGIN_TITO_VPU_NOM_LFM_1900_TILE2_BHRY_VBTR_BT7</v>
      </c>
      <c r="E30" s="6" t="s">
        <v>51</v>
      </c>
      <c r="F30" s="6" t="s">
        <v>71</v>
      </c>
      <c r="G30" s="6" t="s">
        <v>135</v>
      </c>
      <c r="H30" s="6" t="s">
        <v>136</v>
      </c>
      <c r="I30" s="6" t="s">
        <v>137</v>
      </c>
      <c r="J30" s="6" t="s">
        <v>71</v>
      </c>
      <c r="K30" s="6" t="s">
        <v>138</v>
      </c>
      <c r="L30" s="6" t="s">
        <v>139</v>
      </c>
      <c r="M30" s="6">
        <v>1900</v>
      </c>
      <c r="N30" s="6" t="s">
        <v>802</v>
      </c>
      <c r="O30" s="6" t="s">
        <v>141</v>
      </c>
      <c r="P30" s="6" t="s">
        <v>592</v>
      </c>
      <c r="Q30" s="6" t="s">
        <v>807</v>
      </c>
      <c r="R30" s="6">
        <v>21</v>
      </c>
      <c r="S30" s="6">
        <v>30</v>
      </c>
      <c r="T30" s="6">
        <v>24</v>
      </c>
      <c r="U30" s="8">
        <v>-1</v>
      </c>
      <c r="V30" t="b">
        <v>0</v>
      </c>
      <c r="W30" s="6"/>
      <c r="X30" s="6"/>
      <c r="Y30" s="6"/>
      <c r="Z30" s="6"/>
      <c r="AA30" s="6"/>
      <c r="AB30" s="6"/>
      <c r="AC30" s="6"/>
      <c r="AD30" s="6" t="s">
        <v>289</v>
      </c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 t="s">
        <v>135</v>
      </c>
      <c r="AQ30" s="6" t="s">
        <v>274</v>
      </c>
      <c r="AR30" s="6"/>
      <c r="AS30" s="6">
        <f t="shared" si="50"/>
        <v>10</v>
      </c>
      <c r="AT30" s="6" t="s">
        <v>275</v>
      </c>
      <c r="AU30" s="6" t="str">
        <f t="shared" si="1"/>
        <v>LSA_VPU_HRY_E_BEGIN_TITO_VPU_NOM_LFM_1900_TILE2_BISR_VBTR_BT7</v>
      </c>
      <c r="AV30" s="6" t="str">
        <f>$D33</f>
        <v>SSA_VPU_HRY_E_BEGIN_TITO_VPU_NOM_LFM_1900_TILE3_BHRY_VBTR_BT8</v>
      </c>
      <c r="AW30" s="6" t="str">
        <f>$D31</f>
        <v>LSA_VPU_HRY_E_BEGIN_TITO_VPU_NOM_LFM_1900_TILE2_BISR_VBTR_BT7</v>
      </c>
      <c r="AX30" s="6" t="str">
        <f t="shared" si="65"/>
        <v>LSA_VPU_HRY_E_BEGIN_TITO_VPU_NOM_LFM_1900_TILE2_BISR_VBTR_BT7</v>
      </c>
      <c r="AY30" s="6" t="str">
        <f t="shared" si="66"/>
        <v>LSA_VPU_HRY_E_BEGIN_TITO_VPU_NOM_LFM_1900_TILE2_BISR_VBTR_BT7</v>
      </c>
      <c r="AZ30" s="6" t="str">
        <f t="shared" si="7"/>
        <v>LSA_VPU_HRY_E_BEGIN_TITO_VPU_NOM_LFM_1900_TILE2_BISR_VBTR_BT7</v>
      </c>
      <c r="BA30" s="6" t="str">
        <f t="shared" ref="BA30:BA31" si="67">$D31</f>
        <v>LSA_VPU_HRY_E_BEGIN_TITO_VPU_NOM_LFM_1900_TILE2_BISR_VBTR_BT7</v>
      </c>
      <c r="BB30" s="6" t="str">
        <f t="shared" ref="BB30:BB31" si="68">$D31</f>
        <v>LSA_VPU_HRY_E_BEGIN_TITO_VPU_NOM_LFM_1900_TILE2_BISR_VBTR_BT7</v>
      </c>
      <c r="BC30" s="6" t="str">
        <f t="shared" ref="BC30:BC31" si="69">$D31</f>
        <v>LSA_VPU_HRY_E_BEGIN_TITO_VPU_NOM_LFM_1900_TILE2_BISR_VBTR_BT7</v>
      </c>
      <c r="BD30" s="6" t="str">
        <f t="shared" ref="BD30:BD31" si="70">$D31</f>
        <v>LSA_VPU_HRY_E_BEGIN_TITO_VPU_NOM_LFM_1900_TILE2_BISR_VBTR_BT7</v>
      </c>
    </row>
    <row r="31" spans="1:56" x14ac:dyDescent="0.25">
      <c r="A31" s="6" t="s">
        <v>58</v>
      </c>
      <c r="B31" s="6" t="s">
        <v>10</v>
      </c>
      <c r="C31" s="6" t="str">
        <f>VLOOKUP(B31,templateLookup!A:B,2,0)</f>
        <v>PrimeMbistVminSearchTestMethod</v>
      </c>
      <c r="D31" s="6" t="str">
        <f t="shared" si="3"/>
        <v>LSA_VPU_HRY_E_BEGIN_TITO_VPU_NOM_LFM_1900_TILE2_BISR_VBTR_BT7</v>
      </c>
      <c r="E31" s="6" t="s">
        <v>51</v>
      </c>
      <c r="F31" s="6" t="s">
        <v>71</v>
      </c>
      <c r="G31" s="6" t="s">
        <v>135</v>
      </c>
      <c r="H31" s="6" t="s">
        <v>136</v>
      </c>
      <c r="I31" s="6" t="s">
        <v>137</v>
      </c>
      <c r="J31" s="6" t="s">
        <v>71</v>
      </c>
      <c r="K31" s="6" t="s">
        <v>138</v>
      </c>
      <c r="L31" s="6" t="s">
        <v>139</v>
      </c>
      <c r="M31" s="6">
        <v>1900</v>
      </c>
      <c r="N31" s="6" t="s">
        <v>804</v>
      </c>
      <c r="O31" s="6" t="s">
        <v>141</v>
      </c>
      <c r="P31" s="6" t="s">
        <v>592</v>
      </c>
      <c r="Q31" s="6" t="s">
        <v>808</v>
      </c>
      <c r="R31" s="6">
        <v>21</v>
      </c>
      <c r="S31" s="6">
        <v>30</v>
      </c>
      <c r="T31" s="6">
        <v>25</v>
      </c>
      <c r="U31">
        <v>-1</v>
      </c>
      <c r="V31" t="b">
        <v>0</v>
      </c>
      <c r="W31" s="6"/>
      <c r="X31" s="6"/>
      <c r="Y31" s="6"/>
      <c r="Z31" s="6"/>
      <c r="AA31" s="6"/>
      <c r="AB31" s="6"/>
      <c r="AC31" s="6"/>
      <c r="AD31" s="6" t="s">
        <v>289</v>
      </c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 t="s">
        <v>392</v>
      </c>
      <c r="AQ31" s="6" t="s">
        <v>274</v>
      </c>
      <c r="AR31" s="6"/>
      <c r="AS31" s="6">
        <f t="shared" si="50"/>
        <v>10</v>
      </c>
      <c r="AT31" s="6" t="s">
        <v>275</v>
      </c>
      <c r="AU31" s="6" t="str">
        <f t="shared" si="1"/>
        <v>LSA_VPU_RASTER_E_BEGIN_TITO_VPU_NOM_LFM_1900_TILE2_RASTER_VBTR_BT7</v>
      </c>
      <c r="AV31" s="6" t="str">
        <f>$D33</f>
        <v>SSA_VPU_HRY_E_BEGIN_TITO_VPU_NOM_LFM_1900_TILE3_BHRY_VBTR_BT8</v>
      </c>
      <c r="AW31" s="6" t="str">
        <f>$D33</f>
        <v>SSA_VPU_HRY_E_BEGIN_TITO_VPU_NOM_LFM_1900_TILE3_BHRY_VBTR_BT8</v>
      </c>
      <c r="AX31" s="6" t="str">
        <f>$D33</f>
        <v>SSA_VPU_HRY_E_BEGIN_TITO_VPU_NOM_LFM_1900_TILE3_BHRY_VBTR_BT8</v>
      </c>
      <c r="AY31" s="6" t="str">
        <f>$D33</f>
        <v>SSA_VPU_HRY_E_BEGIN_TITO_VPU_NOM_LFM_1900_TILE3_BHRY_VBTR_BT8</v>
      </c>
      <c r="AZ31" s="6" t="str">
        <f t="shared" si="7"/>
        <v>LSA_VPU_RASTER_E_BEGIN_TITO_VPU_NOM_LFM_1900_TILE2_RASTER_VBTR_BT7</v>
      </c>
      <c r="BA31" s="6" t="str">
        <f t="shared" si="67"/>
        <v>LSA_VPU_RASTER_E_BEGIN_TITO_VPU_NOM_LFM_1900_TILE2_RASTER_VBTR_BT7</v>
      </c>
      <c r="BB31" s="6" t="str">
        <f t="shared" si="68"/>
        <v>LSA_VPU_RASTER_E_BEGIN_TITO_VPU_NOM_LFM_1900_TILE2_RASTER_VBTR_BT7</v>
      </c>
      <c r="BC31" s="6" t="str">
        <f t="shared" si="69"/>
        <v>LSA_VPU_RASTER_E_BEGIN_TITO_VPU_NOM_LFM_1900_TILE2_RASTER_VBTR_BT7</v>
      </c>
      <c r="BD31" s="6" t="str">
        <f t="shared" si="70"/>
        <v>LSA_VPU_RASTER_E_BEGIN_TITO_VPU_NOM_LFM_1900_TILE2_RASTER_VBTR_BT7</v>
      </c>
    </row>
    <row r="32" spans="1:56" x14ac:dyDescent="0.25">
      <c r="A32" s="6" t="s">
        <v>58</v>
      </c>
      <c r="B32" s="6" t="s">
        <v>12</v>
      </c>
      <c r="C32" s="6" t="str">
        <f>VLOOKUP(B32,templateLookup!A:B,2,0)</f>
        <v>MbistRasterTC</v>
      </c>
      <c r="D32" s="6" t="str">
        <f t="shared" si="3"/>
        <v>LSA_VPU_RASTER_E_BEGIN_TITO_VPU_NOM_LFM_1900_TILE2_RASTER_VBTR_BT7</v>
      </c>
      <c r="E32" s="6" t="s">
        <v>51</v>
      </c>
      <c r="F32" s="6" t="s">
        <v>71</v>
      </c>
      <c r="G32" s="6" t="s">
        <v>219</v>
      </c>
      <c r="H32" s="6" t="s">
        <v>136</v>
      </c>
      <c r="I32" s="6" t="s">
        <v>137</v>
      </c>
      <c r="J32" s="6" t="s">
        <v>71</v>
      </c>
      <c r="K32" s="6" t="s">
        <v>138</v>
      </c>
      <c r="L32" s="6" t="s">
        <v>139</v>
      </c>
      <c r="M32" s="6">
        <v>1900</v>
      </c>
      <c r="N32" s="6" t="s">
        <v>806</v>
      </c>
      <c r="O32" s="6" t="s">
        <v>141</v>
      </c>
      <c r="P32" s="6" t="s">
        <v>592</v>
      </c>
      <c r="Q32" s="6" t="s">
        <v>283</v>
      </c>
      <c r="R32" s="6">
        <v>21</v>
      </c>
      <c r="S32" s="6">
        <v>30</v>
      </c>
      <c r="T32" s="6">
        <v>26</v>
      </c>
      <c r="U32">
        <v>1</v>
      </c>
      <c r="V32" t="b">
        <v>0</v>
      </c>
      <c r="W32" s="6"/>
      <c r="X32" s="6"/>
      <c r="Y32" s="6"/>
      <c r="Z32" s="6"/>
      <c r="AA32" s="6"/>
      <c r="AB32" s="6"/>
      <c r="AC32" s="6"/>
      <c r="AD32" s="6" t="s">
        <v>289</v>
      </c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>
        <f t="shared" si="50"/>
        <v>6</v>
      </c>
      <c r="AT32" s="6">
        <v>1</v>
      </c>
      <c r="AU32" s="6" t="str">
        <f t="shared" si="1"/>
        <v>SSA_VPU_HRY_E_BEGIN_TITO_VPU_NOM_LFM_1900_TILE3_BHRY_VBTR_BT8</v>
      </c>
      <c r="AV32" s="6" t="str">
        <f t="shared" ref="AV32" si="71">$D33</f>
        <v>SSA_VPU_HRY_E_BEGIN_TITO_VPU_NOM_LFM_1900_TILE3_BHRY_VBTR_BT8</v>
      </c>
      <c r="AW32" s="6" t="str">
        <f t="shared" ref="AW32" si="72">$D33</f>
        <v>SSA_VPU_HRY_E_BEGIN_TITO_VPU_NOM_LFM_1900_TILE3_BHRY_VBTR_BT8</v>
      </c>
      <c r="AX32" s="6" t="str">
        <f t="shared" ref="AX32:AX33" si="73">$D33</f>
        <v>SSA_VPU_HRY_E_BEGIN_TITO_VPU_NOM_LFM_1900_TILE3_BHRY_VBTR_BT8</v>
      </c>
      <c r="AY32" s="6" t="str">
        <f t="shared" ref="AY32:AY33" si="74">$D33</f>
        <v>SSA_VPU_HRY_E_BEGIN_TITO_VPU_NOM_LFM_1900_TILE3_BHRY_VBTR_BT8</v>
      </c>
      <c r="AZ32" s="6" t="str">
        <f t="shared" si="7"/>
        <v>SSA_VPU_HRY_E_BEGIN_TITO_VPU_NOM_LFM_1900_TILE3_BHRY_VBTR_BT8</v>
      </c>
      <c r="BA32" s="6"/>
      <c r="BB32" s="6"/>
      <c r="BC32" s="6"/>
      <c r="BD32" s="6"/>
    </row>
    <row r="33" spans="1:56" x14ac:dyDescent="0.25">
      <c r="A33" s="6" t="s">
        <v>58</v>
      </c>
      <c r="B33" s="6" t="s">
        <v>10</v>
      </c>
      <c r="C33" s="6" t="str">
        <f>VLOOKUP(B33,templateLookup!A:B,2,0)</f>
        <v>PrimeMbistVminSearchTestMethod</v>
      </c>
      <c r="D33" s="6" t="str">
        <f t="shared" si="3"/>
        <v>SSA_VPU_HRY_E_BEGIN_TITO_VPU_NOM_LFM_1900_TILE3_BHRY_VBTR_BT8</v>
      </c>
      <c r="E33" s="6" t="s">
        <v>50</v>
      </c>
      <c r="F33" s="6" t="s">
        <v>71</v>
      </c>
      <c r="G33" s="6" t="s">
        <v>135</v>
      </c>
      <c r="H33" s="6" t="s">
        <v>136</v>
      </c>
      <c r="I33" s="6" t="s">
        <v>137</v>
      </c>
      <c r="J33" s="6" t="s">
        <v>71</v>
      </c>
      <c r="K33" s="6" t="s">
        <v>138</v>
      </c>
      <c r="L33" s="6" t="s">
        <v>139</v>
      </c>
      <c r="M33" s="6">
        <v>1900</v>
      </c>
      <c r="N33" s="6" t="s">
        <v>809</v>
      </c>
      <c r="O33" s="6" t="s">
        <v>141</v>
      </c>
      <c r="P33" s="6" t="s">
        <v>592</v>
      </c>
      <c r="Q33" s="6" t="s">
        <v>810</v>
      </c>
      <c r="R33" s="6">
        <v>61</v>
      </c>
      <c r="S33" s="6">
        <v>30</v>
      </c>
      <c r="T33" s="6">
        <v>27</v>
      </c>
      <c r="U33" s="8">
        <v>-1</v>
      </c>
      <c r="V33" t="b">
        <v>0</v>
      </c>
      <c r="W33" s="6"/>
      <c r="X33" s="6"/>
      <c r="Y33" s="6"/>
      <c r="Z33" s="6"/>
      <c r="AA33" s="6"/>
      <c r="AB33" s="6"/>
      <c r="AC33" s="6"/>
      <c r="AD33" s="6" t="s">
        <v>289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 t="s">
        <v>135</v>
      </c>
      <c r="AQ33" s="6" t="s">
        <v>274</v>
      </c>
      <c r="AR33" s="6"/>
      <c r="AS33" s="6">
        <f t="shared" si="50"/>
        <v>10</v>
      </c>
      <c r="AT33" s="6" t="s">
        <v>275</v>
      </c>
      <c r="AU33" s="6" t="str">
        <f t="shared" si="1"/>
        <v>SSA_VPU_HRY_E_BEGIN_TITO_VPU_NOM_LFM_1900_TILE3_BISR_VBTR_BT8</v>
      </c>
      <c r="AV33" s="6" t="str">
        <f>$D36</f>
        <v>LSA_VPU_HRY_E_BEGIN_TITO_VPU_NOM_LFM_1900_TILE3_BHRY_VBTR_BT8</v>
      </c>
      <c r="AW33" s="6" t="str">
        <f>$D34</f>
        <v>SSA_VPU_HRY_E_BEGIN_TITO_VPU_NOM_LFM_1900_TILE3_BISR_VBTR_BT8</v>
      </c>
      <c r="AX33" s="6" t="str">
        <f t="shared" si="73"/>
        <v>SSA_VPU_HRY_E_BEGIN_TITO_VPU_NOM_LFM_1900_TILE3_BISR_VBTR_BT8</v>
      </c>
      <c r="AY33" s="6" t="str">
        <f t="shared" si="74"/>
        <v>SSA_VPU_HRY_E_BEGIN_TITO_VPU_NOM_LFM_1900_TILE3_BISR_VBTR_BT8</v>
      </c>
      <c r="AZ33" s="6" t="str">
        <f t="shared" si="7"/>
        <v>SSA_VPU_HRY_E_BEGIN_TITO_VPU_NOM_LFM_1900_TILE3_BISR_VBTR_BT8</v>
      </c>
      <c r="BA33" s="6" t="str">
        <f t="shared" ref="BA33:BA34" si="75">$D34</f>
        <v>SSA_VPU_HRY_E_BEGIN_TITO_VPU_NOM_LFM_1900_TILE3_BISR_VBTR_BT8</v>
      </c>
      <c r="BB33" s="6" t="str">
        <f t="shared" ref="BB33:BB34" si="76">$D34</f>
        <v>SSA_VPU_HRY_E_BEGIN_TITO_VPU_NOM_LFM_1900_TILE3_BISR_VBTR_BT8</v>
      </c>
      <c r="BC33" s="6" t="str">
        <f t="shared" ref="BC33:BC34" si="77">$D34</f>
        <v>SSA_VPU_HRY_E_BEGIN_TITO_VPU_NOM_LFM_1900_TILE3_BISR_VBTR_BT8</v>
      </c>
      <c r="BD33" s="6" t="str">
        <f t="shared" ref="BD33:BD34" si="78">$D34</f>
        <v>SSA_VPU_HRY_E_BEGIN_TITO_VPU_NOM_LFM_1900_TILE3_BISR_VBTR_BT8</v>
      </c>
    </row>
    <row r="34" spans="1:56" x14ac:dyDescent="0.25">
      <c r="A34" s="6" t="s">
        <v>58</v>
      </c>
      <c r="B34" s="6" t="s">
        <v>10</v>
      </c>
      <c r="C34" s="6" t="str">
        <f>VLOOKUP(B34,templateLookup!A:B,2,0)</f>
        <v>PrimeMbistVminSearchTestMethod</v>
      </c>
      <c r="D34" s="6" t="str">
        <f t="shared" si="3"/>
        <v>SSA_VPU_HRY_E_BEGIN_TITO_VPU_NOM_LFM_1900_TILE3_BISR_VBTR_BT8</v>
      </c>
      <c r="E34" s="6" t="s">
        <v>50</v>
      </c>
      <c r="F34" s="6" t="s">
        <v>71</v>
      </c>
      <c r="G34" s="6" t="s">
        <v>135</v>
      </c>
      <c r="H34" s="6" t="s">
        <v>136</v>
      </c>
      <c r="I34" s="6" t="s">
        <v>137</v>
      </c>
      <c r="J34" s="6" t="s">
        <v>71</v>
      </c>
      <c r="K34" s="6" t="s">
        <v>138</v>
      </c>
      <c r="L34" s="6" t="s">
        <v>139</v>
      </c>
      <c r="M34" s="6">
        <v>1900</v>
      </c>
      <c r="N34" s="6" t="s">
        <v>811</v>
      </c>
      <c r="O34" s="6" t="s">
        <v>141</v>
      </c>
      <c r="P34" s="6" t="s">
        <v>592</v>
      </c>
      <c r="Q34" s="6" t="s">
        <v>812</v>
      </c>
      <c r="R34" s="6">
        <v>61</v>
      </c>
      <c r="S34" s="6">
        <v>30</v>
      </c>
      <c r="T34" s="6">
        <v>28</v>
      </c>
      <c r="U34">
        <v>-1</v>
      </c>
      <c r="V34" t="b">
        <v>0</v>
      </c>
      <c r="W34" s="6"/>
      <c r="X34" s="6"/>
      <c r="Y34" s="6"/>
      <c r="Z34" s="6"/>
      <c r="AA34" s="6"/>
      <c r="AB34" s="6"/>
      <c r="AC34" s="6"/>
      <c r="AD34" s="6" t="s">
        <v>289</v>
      </c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 t="s">
        <v>392</v>
      </c>
      <c r="AQ34" s="6" t="s">
        <v>274</v>
      </c>
      <c r="AR34" s="6"/>
      <c r="AS34" s="6">
        <f t="shared" si="50"/>
        <v>10</v>
      </c>
      <c r="AT34" s="6" t="s">
        <v>275</v>
      </c>
      <c r="AU34" s="6" t="str">
        <f t="shared" si="1"/>
        <v>SSA_VPU_RASTER_E_BEGIN_TITO_VPU_NOM_LFM_1900_TILE3_RASTER_VBTR_BT8</v>
      </c>
      <c r="AV34" s="6" t="str">
        <f>$D36</f>
        <v>LSA_VPU_HRY_E_BEGIN_TITO_VPU_NOM_LFM_1900_TILE3_BHRY_VBTR_BT8</v>
      </c>
      <c r="AW34" s="6" t="str">
        <f>$D36</f>
        <v>LSA_VPU_HRY_E_BEGIN_TITO_VPU_NOM_LFM_1900_TILE3_BHRY_VBTR_BT8</v>
      </c>
      <c r="AX34" s="6" t="str">
        <f>$D36</f>
        <v>LSA_VPU_HRY_E_BEGIN_TITO_VPU_NOM_LFM_1900_TILE3_BHRY_VBTR_BT8</v>
      </c>
      <c r="AY34" s="6" t="str">
        <f>$D36</f>
        <v>LSA_VPU_HRY_E_BEGIN_TITO_VPU_NOM_LFM_1900_TILE3_BHRY_VBTR_BT8</v>
      </c>
      <c r="AZ34" s="6" t="str">
        <f t="shared" si="7"/>
        <v>SSA_VPU_RASTER_E_BEGIN_TITO_VPU_NOM_LFM_1900_TILE3_RASTER_VBTR_BT8</v>
      </c>
      <c r="BA34" s="6" t="str">
        <f t="shared" si="75"/>
        <v>SSA_VPU_RASTER_E_BEGIN_TITO_VPU_NOM_LFM_1900_TILE3_RASTER_VBTR_BT8</v>
      </c>
      <c r="BB34" s="6" t="str">
        <f t="shared" si="76"/>
        <v>SSA_VPU_RASTER_E_BEGIN_TITO_VPU_NOM_LFM_1900_TILE3_RASTER_VBTR_BT8</v>
      </c>
      <c r="BC34" s="6" t="str">
        <f t="shared" si="77"/>
        <v>SSA_VPU_RASTER_E_BEGIN_TITO_VPU_NOM_LFM_1900_TILE3_RASTER_VBTR_BT8</v>
      </c>
      <c r="BD34" s="6" t="str">
        <f t="shared" si="78"/>
        <v>SSA_VPU_RASTER_E_BEGIN_TITO_VPU_NOM_LFM_1900_TILE3_RASTER_VBTR_BT8</v>
      </c>
    </row>
    <row r="35" spans="1:56" x14ac:dyDescent="0.25">
      <c r="A35" s="6" t="s">
        <v>58</v>
      </c>
      <c r="B35" s="6" t="s">
        <v>12</v>
      </c>
      <c r="C35" s="6" t="str">
        <f>VLOOKUP(B35,templateLookup!A:B,2,0)</f>
        <v>MbistRasterTC</v>
      </c>
      <c r="D35" s="6" t="str">
        <f t="shared" si="3"/>
        <v>SSA_VPU_RASTER_E_BEGIN_TITO_VPU_NOM_LFM_1900_TILE3_RASTER_VBTR_BT8</v>
      </c>
      <c r="E35" s="6" t="s">
        <v>50</v>
      </c>
      <c r="F35" s="6" t="s">
        <v>71</v>
      </c>
      <c r="G35" s="6" t="s">
        <v>219</v>
      </c>
      <c r="H35" s="6" t="s">
        <v>136</v>
      </c>
      <c r="I35" s="6" t="s">
        <v>137</v>
      </c>
      <c r="J35" s="6" t="s">
        <v>71</v>
      </c>
      <c r="K35" s="6" t="s">
        <v>138</v>
      </c>
      <c r="L35" s="6" t="s">
        <v>139</v>
      </c>
      <c r="M35" s="6">
        <v>1900</v>
      </c>
      <c r="N35" s="6" t="s">
        <v>813</v>
      </c>
      <c r="O35" s="6" t="s">
        <v>141</v>
      </c>
      <c r="P35" s="6" t="s">
        <v>592</v>
      </c>
      <c r="Q35" s="6" t="s">
        <v>283</v>
      </c>
      <c r="R35" s="6">
        <v>61</v>
      </c>
      <c r="S35" s="6">
        <v>30</v>
      </c>
      <c r="T35" s="6">
        <v>29</v>
      </c>
      <c r="U35">
        <v>1</v>
      </c>
      <c r="V35" t="b">
        <v>0</v>
      </c>
      <c r="W35" s="6"/>
      <c r="X35" s="6"/>
      <c r="Y35" s="6"/>
      <c r="Z35" s="6"/>
      <c r="AA35" s="6"/>
      <c r="AB35" s="6"/>
      <c r="AC35" s="6"/>
      <c r="AD35" s="6" t="s">
        <v>289</v>
      </c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>
        <f t="shared" si="50"/>
        <v>6</v>
      </c>
      <c r="AT35" s="6">
        <v>1</v>
      </c>
      <c r="AU35" s="6" t="str">
        <f t="shared" si="1"/>
        <v>LSA_VPU_HRY_E_BEGIN_TITO_VPU_NOM_LFM_1900_TILE3_BHRY_VBTR_BT8</v>
      </c>
      <c r="AV35" s="6" t="str">
        <f t="shared" ref="AV35" si="79">$D36</f>
        <v>LSA_VPU_HRY_E_BEGIN_TITO_VPU_NOM_LFM_1900_TILE3_BHRY_VBTR_BT8</v>
      </c>
      <c r="AW35" s="6" t="str">
        <f t="shared" ref="AW35" si="80">$D36</f>
        <v>LSA_VPU_HRY_E_BEGIN_TITO_VPU_NOM_LFM_1900_TILE3_BHRY_VBTR_BT8</v>
      </c>
      <c r="AX35" s="6" t="str">
        <f t="shared" ref="AX35:AX36" si="81">$D36</f>
        <v>LSA_VPU_HRY_E_BEGIN_TITO_VPU_NOM_LFM_1900_TILE3_BHRY_VBTR_BT8</v>
      </c>
      <c r="AY35" s="6" t="str">
        <f t="shared" ref="AY35:AY36" si="82">$D36</f>
        <v>LSA_VPU_HRY_E_BEGIN_TITO_VPU_NOM_LFM_1900_TILE3_BHRY_VBTR_BT8</v>
      </c>
      <c r="AZ35" s="6" t="str">
        <f t="shared" si="7"/>
        <v>LSA_VPU_HRY_E_BEGIN_TITO_VPU_NOM_LFM_1900_TILE3_BHRY_VBTR_BT8</v>
      </c>
      <c r="BA35" s="6"/>
      <c r="BB35" s="6"/>
      <c r="BC35" s="6"/>
      <c r="BD35" s="6"/>
    </row>
    <row r="36" spans="1:56" x14ac:dyDescent="0.25">
      <c r="A36" s="6" t="s">
        <v>58</v>
      </c>
      <c r="B36" s="6" t="s">
        <v>10</v>
      </c>
      <c r="C36" s="6" t="str">
        <f>VLOOKUP(B36,templateLookup!A:B,2,0)</f>
        <v>PrimeMbistVminSearchTestMethod</v>
      </c>
      <c r="D36" s="6" t="str">
        <f t="shared" si="3"/>
        <v>LSA_VPU_HRY_E_BEGIN_TITO_VPU_NOM_LFM_1900_TILE3_BHRY_VBTR_BT8</v>
      </c>
      <c r="E36" s="6" t="s">
        <v>51</v>
      </c>
      <c r="F36" s="6" t="s">
        <v>71</v>
      </c>
      <c r="G36" s="6" t="s">
        <v>135</v>
      </c>
      <c r="H36" s="6" t="s">
        <v>136</v>
      </c>
      <c r="I36" s="6" t="s">
        <v>137</v>
      </c>
      <c r="J36" s="6" t="s">
        <v>71</v>
      </c>
      <c r="K36" s="6" t="s">
        <v>138</v>
      </c>
      <c r="L36" s="6" t="s">
        <v>139</v>
      </c>
      <c r="M36" s="6">
        <v>1900</v>
      </c>
      <c r="N36" s="6" t="s">
        <v>809</v>
      </c>
      <c r="O36" s="6" t="s">
        <v>141</v>
      </c>
      <c r="P36" s="6" t="s">
        <v>592</v>
      </c>
      <c r="Q36" s="6" t="s">
        <v>814</v>
      </c>
      <c r="R36" s="6">
        <v>21</v>
      </c>
      <c r="S36" s="6">
        <v>30</v>
      </c>
      <c r="T36" s="6">
        <v>30</v>
      </c>
      <c r="U36">
        <v>-1</v>
      </c>
      <c r="V36" t="b">
        <v>0</v>
      </c>
      <c r="W36" s="6"/>
      <c r="X36" s="6"/>
      <c r="Y36" s="6"/>
      <c r="Z36" s="6"/>
      <c r="AA36" s="6"/>
      <c r="AB36" s="6"/>
      <c r="AC36" s="6"/>
      <c r="AD36" s="6" t="s">
        <v>289</v>
      </c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 t="s">
        <v>135</v>
      </c>
      <c r="AQ36" s="6" t="s">
        <v>274</v>
      </c>
      <c r="AR36" s="6"/>
      <c r="AS36" s="6">
        <f t="shared" ref="AS36:AS47" si="83">COUNTA(AU36:BD36)</f>
        <v>10</v>
      </c>
      <c r="AT36" s="6" t="s">
        <v>275</v>
      </c>
      <c r="AU36" s="6" t="str">
        <f t="shared" si="1"/>
        <v>LSA_VPU_HRY_E_BEGIN_TITO_VPU_NOM_LFM_1900_TILE3_BISR_VBTR_BT8</v>
      </c>
      <c r="AV36" s="6" t="str">
        <f>$D39</f>
        <v>SSA_VPU_HRY_E_BEGIN_TITO_VPU_NOM_LFM_1900_TILE4_BHRY_VBTR_BT9</v>
      </c>
      <c r="AW36" s="6" t="str">
        <f>$D37</f>
        <v>LSA_VPU_HRY_E_BEGIN_TITO_VPU_NOM_LFM_1900_TILE3_BISR_VBTR_BT8</v>
      </c>
      <c r="AX36" s="6" t="str">
        <f t="shared" si="81"/>
        <v>LSA_VPU_HRY_E_BEGIN_TITO_VPU_NOM_LFM_1900_TILE3_BISR_VBTR_BT8</v>
      </c>
      <c r="AY36" s="6" t="str">
        <f t="shared" si="82"/>
        <v>LSA_VPU_HRY_E_BEGIN_TITO_VPU_NOM_LFM_1900_TILE3_BISR_VBTR_BT8</v>
      </c>
      <c r="AZ36" s="6" t="str">
        <f t="shared" si="7"/>
        <v>LSA_VPU_HRY_E_BEGIN_TITO_VPU_NOM_LFM_1900_TILE3_BISR_VBTR_BT8</v>
      </c>
      <c r="BA36" s="6" t="str">
        <f t="shared" ref="BA36:BA37" si="84">$D37</f>
        <v>LSA_VPU_HRY_E_BEGIN_TITO_VPU_NOM_LFM_1900_TILE3_BISR_VBTR_BT8</v>
      </c>
      <c r="BB36" s="6" t="str">
        <f t="shared" ref="BB36:BB37" si="85">$D37</f>
        <v>LSA_VPU_HRY_E_BEGIN_TITO_VPU_NOM_LFM_1900_TILE3_BISR_VBTR_BT8</v>
      </c>
      <c r="BC36" s="6" t="str">
        <f t="shared" ref="BC36:BC37" si="86">$D37</f>
        <v>LSA_VPU_HRY_E_BEGIN_TITO_VPU_NOM_LFM_1900_TILE3_BISR_VBTR_BT8</v>
      </c>
      <c r="BD36" s="6" t="str">
        <f t="shared" ref="BD36:BD37" si="87">$D37</f>
        <v>LSA_VPU_HRY_E_BEGIN_TITO_VPU_NOM_LFM_1900_TILE3_BISR_VBTR_BT8</v>
      </c>
    </row>
    <row r="37" spans="1:56" x14ac:dyDescent="0.25">
      <c r="A37" s="6" t="s">
        <v>58</v>
      </c>
      <c r="B37" s="6" t="s">
        <v>10</v>
      </c>
      <c r="C37" s="6" t="str">
        <f>VLOOKUP(B37,templateLookup!A:B,2,0)</f>
        <v>PrimeMbistVminSearchTestMethod</v>
      </c>
      <c r="D37" s="6" t="str">
        <f t="shared" si="3"/>
        <v>LSA_VPU_HRY_E_BEGIN_TITO_VPU_NOM_LFM_1900_TILE3_BISR_VBTR_BT8</v>
      </c>
      <c r="E37" s="6" t="s">
        <v>51</v>
      </c>
      <c r="F37" s="6" t="s">
        <v>71</v>
      </c>
      <c r="G37" s="6" t="s">
        <v>135</v>
      </c>
      <c r="H37" s="6" t="s">
        <v>136</v>
      </c>
      <c r="I37" s="6" t="s">
        <v>137</v>
      </c>
      <c r="J37" s="6" t="s">
        <v>71</v>
      </c>
      <c r="K37" s="6" t="s">
        <v>138</v>
      </c>
      <c r="L37" s="6" t="s">
        <v>139</v>
      </c>
      <c r="M37" s="6">
        <v>1900</v>
      </c>
      <c r="N37" s="6" t="s">
        <v>811</v>
      </c>
      <c r="O37" s="6" t="s">
        <v>141</v>
      </c>
      <c r="P37" s="6" t="s">
        <v>592</v>
      </c>
      <c r="Q37" s="6" t="s">
        <v>815</v>
      </c>
      <c r="R37" s="6">
        <v>21</v>
      </c>
      <c r="S37" s="6">
        <v>30</v>
      </c>
      <c r="T37" s="6">
        <v>31</v>
      </c>
      <c r="U37">
        <v>-1</v>
      </c>
      <c r="V37" s="4" t="b">
        <v>0</v>
      </c>
      <c r="W37" s="6"/>
      <c r="X37" s="6"/>
      <c r="Y37" s="6"/>
      <c r="Z37" s="6"/>
      <c r="AA37" s="6"/>
      <c r="AB37" s="6"/>
      <c r="AC37" s="6"/>
      <c r="AD37" s="6" t="s">
        <v>289</v>
      </c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 t="s">
        <v>392</v>
      </c>
      <c r="AQ37" s="6" t="s">
        <v>274</v>
      </c>
      <c r="AR37" s="6"/>
      <c r="AS37" s="6">
        <f t="shared" si="83"/>
        <v>10</v>
      </c>
      <c r="AT37" s="6" t="s">
        <v>275</v>
      </c>
      <c r="AU37" s="6" t="str">
        <f t="shared" si="1"/>
        <v>LSA_VPU_RASTER_E_BEGIN_TITO_VPU_NOM_LFM_1900_TILE3_RASTER_VBTR_BT8</v>
      </c>
      <c r="AV37" s="6" t="str">
        <f>$D39</f>
        <v>SSA_VPU_HRY_E_BEGIN_TITO_VPU_NOM_LFM_1900_TILE4_BHRY_VBTR_BT9</v>
      </c>
      <c r="AW37" s="6" t="str">
        <f>$D39</f>
        <v>SSA_VPU_HRY_E_BEGIN_TITO_VPU_NOM_LFM_1900_TILE4_BHRY_VBTR_BT9</v>
      </c>
      <c r="AX37" s="6" t="str">
        <f>$D39</f>
        <v>SSA_VPU_HRY_E_BEGIN_TITO_VPU_NOM_LFM_1900_TILE4_BHRY_VBTR_BT9</v>
      </c>
      <c r="AY37" s="6" t="str">
        <f>$D39</f>
        <v>SSA_VPU_HRY_E_BEGIN_TITO_VPU_NOM_LFM_1900_TILE4_BHRY_VBTR_BT9</v>
      </c>
      <c r="AZ37" s="6" t="str">
        <f t="shared" si="7"/>
        <v>LSA_VPU_RASTER_E_BEGIN_TITO_VPU_NOM_LFM_1900_TILE3_RASTER_VBTR_BT8</v>
      </c>
      <c r="BA37" s="6" t="str">
        <f t="shared" si="84"/>
        <v>LSA_VPU_RASTER_E_BEGIN_TITO_VPU_NOM_LFM_1900_TILE3_RASTER_VBTR_BT8</v>
      </c>
      <c r="BB37" s="6" t="str">
        <f t="shared" si="85"/>
        <v>LSA_VPU_RASTER_E_BEGIN_TITO_VPU_NOM_LFM_1900_TILE3_RASTER_VBTR_BT8</v>
      </c>
      <c r="BC37" s="6" t="str">
        <f t="shared" si="86"/>
        <v>LSA_VPU_RASTER_E_BEGIN_TITO_VPU_NOM_LFM_1900_TILE3_RASTER_VBTR_BT8</v>
      </c>
      <c r="BD37" s="6" t="str">
        <f t="shared" si="87"/>
        <v>LSA_VPU_RASTER_E_BEGIN_TITO_VPU_NOM_LFM_1900_TILE3_RASTER_VBTR_BT8</v>
      </c>
    </row>
    <row r="38" spans="1:56" x14ac:dyDescent="0.25">
      <c r="A38" s="6" t="s">
        <v>58</v>
      </c>
      <c r="B38" s="6" t="s">
        <v>12</v>
      </c>
      <c r="C38" s="6" t="str">
        <f>VLOOKUP(B38,templateLookup!A:B,2,0)</f>
        <v>MbistRasterTC</v>
      </c>
      <c r="D38" s="6" t="str">
        <f t="shared" si="3"/>
        <v>LSA_VPU_RASTER_E_BEGIN_TITO_VPU_NOM_LFM_1900_TILE3_RASTER_VBTR_BT8</v>
      </c>
      <c r="E38" s="6" t="s">
        <v>51</v>
      </c>
      <c r="F38" s="6" t="s">
        <v>71</v>
      </c>
      <c r="G38" s="6" t="s">
        <v>219</v>
      </c>
      <c r="H38" s="6" t="s">
        <v>136</v>
      </c>
      <c r="I38" s="6" t="s">
        <v>137</v>
      </c>
      <c r="J38" s="6" t="s">
        <v>71</v>
      </c>
      <c r="K38" s="6" t="s">
        <v>138</v>
      </c>
      <c r="L38" s="6" t="s">
        <v>139</v>
      </c>
      <c r="M38" s="6">
        <v>1900</v>
      </c>
      <c r="N38" s="6" t="s">
        <v>813</v>
      </c>
      <c r="O38" s="6" t="s">
        <v>141</v>
      </c>
      <c r="P38" s="6" t="s">
        <v>592</v>
      </c>
      <c r="Q38" s="6" t="s">
        <v>283</v>
      </c>
      <c r="R38" s="6">
        <v>21</v>
      </c>
      <c r="S38" s="6">
        <v>30</v>
      </c>
      <c r="T38" s="6">
        <v>32</v>
      </c>
      <c r="U38">
        <v>1</v>
      </c>
      <c r="V38" t="b">
        <v>0</v>
      </c>
      <c r="W38" s="6"/>
      <c r="X38" s="6"/>
      <c r="Y38" s="6"/>
      <c r="Z38" s="6"/>
      <c r="AA38" s="6"/>
      <c r="AB38" s="6"/>
      <c r="AC38" s="6"/>
      <c r="AD38" s="6" t="s">
        <v>289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f t="shared" si="83"/>
        <v>6</v>
      </c>
      <c r="AT38" s="6">
        <v>1</v>
      </c>
      <c r="AU38" s="6" t="str">
        <f t="shared" si="1"/>
        <v>SSA_VPU_HRY_E_BEGIN_TITO_VPU_NOM_LFM_1900_TILE4_BHRY_VBTR_BT9</v>
      </c>
      <c r="AV38" s="6" t="str">
        <f t="shared" ref="AV38" si="88">$D39</f>
        <v>SSA_VPU_HRY_E_BEGIN_TITO_VPU_NOM_LFM_1900_TILE4_BHRY_VBTR_BT9</v>
      </c>
      <c r="AW38" s="6" t="str">
        <f t="shared" ref="AW38" si="89">$D39</f>
        <v>SSA_VPU_HRY_E_BEGIN_TITO_VPU_NOM_LFM_1900_TILE4_BHRY_VBTR_BT9</v>
      </c>
      <c r="AX38" s="6" t="str">
        <f t="shared" ref="AX38:AX39" si="90">$D39</f>
        <v>SSA_VPU_HRY_E_BEGIN_TITO_VPU_NOM_LFM_1900_TILE4_BHRY_VBTR_BT9</v>
      </c>
      <c r="AY38" s="6" t="str">
        <f t="shared" ref="AY38:AY39" si="91">$D39</f>
        <v>SSA_VPU_HRY_E_BEGIN_TITO_VPU_NOM_LFM_1900_TILE4_BHRY_VBTR_BT9</v>
      </c>
      <c r="AZ38" s="6" t="str">
        <f t="shared" si="7"/>
        <v>SSA_VPU_HRY_E_BEGIN_TITO_VPU_NOM_LFM_1900_TILE4_BHRY_VBTR_BT9</v>
      </c>
      <c r="BA38" s="6"/>
      <c r="BB38" s="6"/>
      <c r="BC38" s="6"/>
      <c r="BD38" s="6"/>
    </row>
    <row r="39" spans="1:56" x14ac:dyDescent="0.25">
      <c r="A39" s="6" t="s">
        <v>58</v>
      </c>
      <c r="B39" s="6" t="s">
        <v>10</v>
      </c>
      <c r="C39" s="6" t="str">
        <f>VLOOKUP(B39,templateLookup!A:B,2,0)</f>
        <v>PrimeMbistVminSearchTestMethod</v>
      </c>
      <c r="D39" s="6" t="str">
        <f t="shared" si="3"/>
        <v>SSA_VPU_HRY_E_BEGIN_TITO_VPU_NOM_LFM_1900_TILE4_BHRY_VBTR_BT9</v>
      </c>
      <c r="E39" s="6" t="s">
        <v>50</v>
      </c>
      <c r="F39" s="6" t="s">
        <v>71</v>
      </c>
      <c r="G39" s="6" t="s">
        <v>135</v>
      </c>
      <c r="H39" s="6" t="s">
        <v>136</v>
      </c>
      <c r="I39" s="6" t="s">
        <v>137</v>
      </c>
      <c r="J39" s="6" t="s">
        <v>71</v>
      </c>
      <c r="K39" s="6" t="s">
        <v>138</v>
      </c>
      <c r="L39" s="6" t="s">
        <v>139</v>
      </c>
      <c r="M39" s="6">
        <v>1900</v>
      </c>
      <c r="N39" s="6" t="s">
        <v>816</v>
      </c>
      <c r="O39" s="6" t="s">
        <v>141</v>
      </c>
      <c r="P39" s="6" t="s">
        <v>592</v>
      </c>
      <c r="Q39" s="6" t="s">
        <v>817</v>
      </c>
      <c r="R39" s="6">
        <v>61</v>
      </c>
      <c r="S39" s="6">
        <v>30</v>
      </c>
      <c r="T39" s="6">
        <v>33</v>
      </c>
      <c r="U39">
        <v>-1</v>
      </c>
      <c r="V39" t="b">
        <v>0</v>
      </c>
      <c r="W39" s="6"/>
      <c r="X39" s="6"/>
      <c r="Y39" s="6"/>
      <c r="Z39" s="6"/>
      <c r="AA39" s="6"/>
      <c r="AB39" s="6"/>
      <c r="AC39" s="6"/>
      <c r="AD39" s="6" t="s">
        <v>289</v>
      </c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 t="s">
        <v>135</v>
      </c>
      <c r="AQ39" s="6" t="s">
        <v>274</v>
      </c>
      <c r="AR39" s="6"/>
      <c r="AS39" s="6">
        <f t="shared" si="83"/>
        <v>10</v>
      </c>
      <c r="AT39" s="6" t="s">
        <v>275</v>
      </c>
      <c r="AU39" s="6" t="str">
        <f t="shared" si="1"/>
        <v>SSA_VPU_HRY_E_BEGIN_TITO_VPU_NOM_LFM_1900_TILE4_BISR_VBTR_BT9</v>
      </c>
      <c r="AV39" s="6" t="str">
        <f>$D42</f>
        <v>LSA_VPU_HRY_E_BEGIN_TITO_VPU_NOM_LFM_1900_TILE4_BHRY_VBTR_BT9</v>
      </c>
      <c r="AW39" s="6" t="str">
        <f>$D40</f>
        <v>SSA_VPU_HRY_E_BEGIN_TITO_VPU_NOM_LFM_1900_TILE4_BISR_VBTR_BT9</v>
      </c>
      <c r="AX39" s="6" t="str">
        <f t="shared" si="90"/>
        <v>SSA_VPU_HRY_E_BEGIN_TITO_VPU_NOM_LFM_1900_TILE4_BISR_VBTR_BT9</v>
      </c>
      <c r="AY39" s="6" t="str">
        <f t="shared" si="91"/>
        <v>SSA_VPU_HRY_E_BEGIN_TITO_VPU_NOM_LFM_1900_TILE4_BISR_VBTR_BT9</v>
      </c>
      <c r="AZ39" s="6" t="str">
        <f t="shared" si="7"/>
        <v>SSA_VPU_HRY_E_BEGIN_TITO_VPU_NOM_LFM_1900_TILE4_BISR_VBTR_BT9</v>
      </c>
      <c r="BA39" s="6" t="str">
        <f t="shared" ref="BA39:BA40" si="92">$D40</f>
        <v>SSA_VPU_HRY_E_BEGIN_TITO_VPU_NOM_LFM_1900_TILE4_BISR_VBTR_BT9</v>
      </c>
      <c r="BB39" s="6" t="str">
        <f t="shared" ref="BB39:BB40" si="93">$D40</f>
        <v>SSA_VPU_HRY_E_BEGIN_TITO_VPU_NOM_LFM_1900_TILE4_BISR_VBTR_BT9</v>
      </c>
      <c r="BC39" s="6" t="str">
        <f t="shared" ref="BC39:BC40" si="94">$D40</f>
        <v>SSA_VPU_HRY_E_BEGIN_TITO_VPU_NOM_LFM_1900_TILE4_BISR_VBTR_BT9</v>
      </c>
      <c r="BD39" s="6" t="str">
        <f t="shared" ref="BD39:BD40" si="95">$D40</f>
        <v>SSA_VPU_HRY_E_BEGIN_TITO_VPU_NOM_LFM_1900_TILE4_BISR_VBTR_BT9</v>
      </c>
    </row>
    <row r="40" spans="1:56" x14ac:dyDescent="0.25">
      <c r="A40" s="6" t="s">
        <v>58</v>
      </c>
      <c r="B40" s="6" t="s">
        <v>10</v>
      </c>
      <c r="C40" s="6" t="str">
        <f>VLOOKUP(B40,templateLookup!A:B,2,0)</f>
        <v>PrimeMbistVminSearchTestMethod</v>
      </c>
      <c r="D40" s="6" t="str">
        <f t="shared" si="3"/>
        <v>SSA_VPU_HRY_E_BEGIN_TITO_VPU_NOM_LFM_1900_TILE4_BISR_VBTR_BT9</v>
      </c>
      <c r="E40" s="6" t="s">
        <v>50</v>
      </c>
      <c r="F40" s="6" t="s">
        <v>71</v>
      </c>
      <c r="G40" s="6" t="s">
        <v>135</v>
      </c>
      <c r="H40" s="6" t="s">
        <v>136</v>
      </c>
      <c r="I40" s="6" t="s">
        <v>137</v>
      </c>
      <c r="J40" s="6" t="s">
        <v>71</v>
      </c>
      <c r="K40" s="6" t="s">
        <v>138</v>
      </c>
      <c r="L40" s="6" t="s">
        <v>139</v>
      </c>
      <c r="M40" s="6">
        <v>1900</v>
      </c>
      <c r="N40" s="6" t="s">
        <v>818</v>
      </c>
      <c r="O40" s="6" t="s">
        <v>141</v>
      </c>
      <c r="P40" s="6" t="s">
        <v>592</v>
      </c>
      <c r="Q40" s="6" t="s">
        <v>819</v>
      </c>
      <c r="R40" s="6">
        <v>61</v>
      </c>
      <c r="S40" s="6">
        <v>30</v>
      </c>
      <c r="T40" s="6">
        <v>34</v>
      </c>
      <c r="U40">
        <v>-1</v>
      </c>
      <c r="V40" t="b">
        <v>0</v>
      </c>
      <c r="W40" s="6"/>
      <c r="X40" s="6"/>
      <c r="Y40" s="6"/>
      <c r="Z40" s="6"/>
      <c r="AA40" s="6"/>
      <c r="AB40" s="6"/>
      <c r="AC40" s="6"/>
      <c r="AD40" s="6" t="s">
        <v>289</v>
      </c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 t="s">
        <v>392</v>
      </c>
      <c r="AQ40" s="6" t="s">
        <v>274</v>
      </c>
      <c r="AR40" s="6"/>
      <c r="AS40" s="6">
        <f t="shared" si="83"/>
        <v>10</v>
      </c>
      <c r="AT40" s="6" t="s">
        <v>275</v>
      </c>
      <c r="AU40" s="6" t="str">
        <f t="shared" si="1"/>
        <v>SSA_VPU_RASTER_E_BEGIN_TITO_VPU_NOM_LFM_1900_TILE4_RASTER_VBTR_BT9</v>
      </c>
      <c r="AV40" s="6" t="str">
        <f>$D42</f>
        <v>LSA_VPU_HRY_E_BEGIN_TITO_VPU_NOM_LFM_1900_TILE4_BHRY_VBTR_BT9</v>
      </c>
      <c r="AW40" s="6" t="str">
        <f>$D42</f>
        <v>LSA_VPU_HRY_E_BEGIN_TITO_VPU_NOM_LFM_1900_TILE4_BHRY_VBTR_BT9</v>
      </c>
      <c r="AX40" s="6" t="str">
        <f>$D42</f>
        <v>LSA_VPU_HRY_E_BEGIN_TITO_VPU_NOM_LFM_1900_TILE4_BHRY_VBTR_BT9</v>
      </c>
      <c r="AY40" s="6" t="str">
        <f>$D42</f>
        <v>LSA_VPU_HRY_E_BEGIN_TITO_VPU_NOM_LFM_1900_TILE4_BHRY_VBTR_BT9</v>
      </c>
      <c r="AZ40" s="6" t="str">
        <f t="shared" si="7"/>
        <v>SSA_VPU_RASTER_E_BEGIN_TITO_VPU_NOM_LFM_1900_TILE4_RASTER_VBTR_BT9</v>
      </c>
      <c r="BA40" s="6" t="str">
        <f t="shared" si="92"/>
        <v>SSA_VPU_RASTER_E_BEGIN_TITO_VPU_NOM_LFM_1900_TILE4_RASTER_VBTR_BT9</v>
      </c>
      <c r="BB40" s="6" t="str">
        <f t="shared" si="93"/>
        <v>SSA_VPU_RASTER_E_BEGIN_TITO_VPU_NOM_LFM_1900_TILE4_RASTER_VBTR_BT9</v>
      </c>
      <c r="BC40" s="6" t="str">
        <f t="shared" si="94"/>
        <v>SSA_VPU_RASTER_E_BEGIN_TITO_VPU_NOM_LFM_1900_TILE4_RASTER_VBTR_BT9</v>
      </c>
      <c r="BD40" s="6" t="str">
        <f t="shared" si="95"/>
        <v>SSA_VPU_RASTER_E_BEGIN_TITO_VPU_NOM_LFM_1900_TILE4_RASTER_VBTR_BT9</v>
      </c>
    </row>
    <row r="41" spans="1:56" x14ac:dyDescent="0.25">
      <c r="A41" s="6" t="s">
        <v>58</v>
      </c>
      <c r="B41" s="6" t="s">
        <v>12</v>
      </c>
      <c r="C41" s="6" t="str">
        <f>VLOOKUP(B41,templateLookup!A:B,2,0)</f>
        <v>MbistRasterTC</v>
      </c>
      <c r="D41" s="6" t="str">
        <f t="shared" si="3"/>
        <v>SSA_VPU_RASTER_E_BEGIN_TITO_VPU_NOM_LFM_1900_TILE4_RASTER_VBTR_BT9</v>
      </c>
      <c r="E41" s="6" t="s">
        <v>50</v>
      </c>
      <c r="F41" s="6" t="s">
        <v>71</v>
      </c>
      <c r="G41" s="6" t="s">
        <v>219</v>
      </c>
      <c r="H41" s="6" t="s">
        <v>136</v>
      </c>
      <c r="I41" s="6" t="s">
        <v>137</v>
      </c>
      <c r="J41" s="6" t="s">
        <v>71</v>
      </c>
      <c r="K41" s="6" t="s">
        <v>138</v>
      </c>
      <c r="L41" s="6" t="s">
        <v>139</v>
      </c>
      <c r="M41" s="6">
        <v>1900</v>
      </c>
      <c r="N41" s="6" t="s">
        <v>820</v>
      </c>
      <c r="O41" s="6" t="s">
        <v>141</v>
      </c>
      <c r="P41" s="6" t="s">
        <v>592</v>
      </c>
      <c r="Q41" s="6" t="s">
        <v>283</v>
      </c>
      <c r="R41" s="6">
        <v>61</v>
      </c>
      <c r="S41" s="6">
        <v>30</v>
      </c>
      <c r="T41" s="6">
        <v>35</v>
      </c>
      <c r="U41">
        <v>1</v>
      </c>
      <c r="V41" t="b">
        <v>0</v>
      </c>
      <c r="W41" s="6"/>
      <c r="X41" s="6"/>
      <c r="Y41" s="6"/>
      <c r="Z41" s="6"/>
      <c r="AA41" s="6"/>
      <c r="AB41" s="6"/>
      <c r="AC41" s="6"/>
      <c r="AD41" s="6" t="s">
        <v>289</v>
      </c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>
        <f t="shared" si="83"/>
        <v>6</v>
      </c>
      <c r="AT41" s="6">
        <v>1</v>
      </c>
      <c r="AU41" s="6" t="str">
        <f t="shared" si="1"/>
        <v>LSA_VPU_HRY_E_BEGIN_TITO_VPU_NOM_LFM_1900_TILE4_BHRY_VBTR_BT9</v>
      </c>
      <c r="AV41" s="6" t="str">
        <f t="shared" ref="AV41" si="96">$D42</f>
        <v>LSA_VPU_HRY_E_BEGIN_TITO_VPU_NOM_LFM_1900_TILE4_BHRY_VBTR_BT9</v>
      </c>
      <c r="AW41" s="6" t="str">
        <f t="shared" ref="AW41" si="97">$D42</f>
        <v>LSA_VPU_HRY_E_BEGIN_TITO_VPU_NOM_LFM_1900_TILE4_BHRY_VBTR_BT9</v>
      </c>
      <c r="AX41" s="6" t="str">
        <f t="shared" ref="AX41:AX42" si="98">$D42</f>
        <v>LSA_VPU_HRY_E_BEGIN_TITO_VPU_NOM_LFM_1900_TILE4_BHRY_VBTR_BT9</v>
      </c>
      <c r="AY41" s="6" t="str">
        <f t="shared" ref="AY41:AY42" si="99">$D42</f>
        <v>LSA_VPU_HRY_E_BEGIN_TITO_VPU_NOM_LFM_1900_TILE4_BHRY_VBTR_BT9</v>
      </c>
      <c r="AZ41" s="6" t="str">
        <f t="shared" si="7"/>
        <v>LSA_VPU_HRY_E_BEGIN_TITO_VPU_NOM_LFM_1900_TILE4_BHRY_VBTR_BT9</v>
      </c>
      <c r="BA41" s="6"/>
      <c r="BB41" s="6"/>
      <c r="BC41" s="6"/>
      <c r="BD41" s="6"/>
    </row>
    <row r="42" spans="1:56" x14ac:dyDescent="0.25">
      <c r="A42" s="6" t="s">
        <v>58</v>
      </c>
      <c r="B42" s="6" t="s">
        <v>10</v>
      </c>
      <c r="C42" s="6" t="str">
        <f>VLOOKUP(B42,templateLookup!A:B,2,0)</f>
        <v>PrimeMbistVminSearchTestMethod</v>
      </c>
      <c r="D42" s="6" t="str">
        <f t="shared" si="3"/>
        <v>LSA_VPU_HRY_E_BEGIN_TITO_VPU_NOM_LFM_1900_TILE4_BHRY_VBTR_BT9</v>
      </c>
      <c r="E42" s="6" t="s">
        <v>51</v>
      </c>
      <c r="F42" s="6" t="s">
        <v>71</v>
      </c>
      <c r="G42" s="6" t="s">
        <v>135</v>
      </c>
      <c r="H42" s="6" t="s">
        <v>136</v>
      </c>
      <c r="I42" s="6" t="s">
        <v>137</v>
      </c>
      <c r="J42" s="6" t="s">
        <v>71</v>
      </c>
      <c r="K42" s="6" t="s">
        <v>138</v>
      </c>
      <c r="L42" s="6" t="s">
        <v>139</v>
      </c>
      <c r="M42" s="6">
        <v>1900</v>
      </c>
      <c r="N42" s="6" t="s">
        <v>816</v>
      </c>
      <c r="O42" s="6" t="s">
        <v>141</v>
      </c>
      <c r="P42" s="6" t="s">
        <v>592</v>
      </c>
      <c r="Q42" s="6" t="s">
        <v>821</v>
      </c>
      <c r="R42" s="6">
        <v>21</v>
      </c>
      <c r="S42" s="6">
        <v>30</v>
      </c>
      <c r="T42" s="6">
        <v>36</v>
      </c>
      <c r="U42">
        <v>-1</v>
      </c>
      <c r="V42" t="b">
        <v>0</v>
      </c>
      <c r="W42" s="6"/>
      <c r="X42" s="6"/>
      <c r="Y42" s="6"/>
      <c r="Z42" s="6"/>
      <c r="AA42" s="6"/>
      <c r="AB42" s="6"/>
      <c r="AC42" s="6"/>
      <c r="AD42" s="6" t="s">
        <v>289</v>
      </c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 t="s">
        <v>135</v>
      </c>
      <c r="AQ42" s="6" t="s">
        <v>274</v>
      </c>
      <c r="AR42" s="6"/>
      <c r="AS42" s="6">
        <f t="shared" si="83"/>
        <v>10</v>
      </c>
      <c r="AT42" s="6" t="s">
        <v>275</v>
      </c>
      <c r="AU42" s="6" t="str">
        <f t="shared" si="1"/>
        <v>LSA_VPU_HRY_E_BEGIN_TITO_VPU_NOM_LFM_1900_TILE4_BISR_VBTR_BT9</v>
      </c>
      <c r="AV42" s="6" t="str">
        <f>$D45</f>
        <v>SSA_VPU_HRY_E_BEGIN_TITO_VPU_NOM_LFM_1900_TILE5_BHRY_VBTR_BT10</v>
      </c>
      <c r="AW42" s="6" t="str">
        <f>$D43</f>
        <v>LSA_VPU_HRY_E_BEGIN_TITO_VPU_NOM_LFM_1900_TILE4_BISR_VBTR_BT9</v>
      </c>
      <c r="AX42" s="6" t="str">
        <f t="shared" si="98"/>
        <v>LSA_VPU_HRY_E_BEGIN_TITO_VPU_NOM_LFM_1900_TILE4_BISR_VBTR_BT9</v>
      </c>
      <c r="AY42" s="6" t="str">
        <f t="shared" si="99"/>
        <v>LSA_VPU_HRY_E_BEGIN_TITO_VPU_NOM_LFM_1900_TILE4_BISR_VBTR_BT9</v>
      </c>
      <c r="AZ42" s="6" t="str">
        <f t="shared" si="7"/>
        <v>LSA_VPU_HRY_E_BEGIN_TITO_VPU_NOM_LFM_1900_TILE4_BISR_VBTR_BT9</v>
      </c>
      <c r="BA42" s="6" t="str">
        <f t="shared" ref="BA42:BA43" si="100">$D43</f>
        <v>LSA_VPU_HRY_E_BEGIN_TITO_VPU_NOM_LFM_1900_TILE4_BISR_VBTR_BT9</v>
      </c>
      <c r="BB42" s="6" t="str">
        <f t="shared" ref="BB42:BB43" si="101">$D43</f>
        <v>LSA_VPU_HRY_E_BEGIN_TITO_VPU_NOM_LFM_1900_TILE4_BISR_VBTR_BT9</v>
      </c>
      <c r="BC42" s="6" t="str">
        <f t="shared" ref="BC42:BC43" si="102">$D43</f>
        <v>LSA_VPU_HRY_E_BEGIN_TITO_VPU_NOM_LFM_1900_TILE4_BISR_VBTR_BT9</v>
      </c>
      <c r="BD42" s="6" t="str">
        <f t="shared" ref="BD42:BD43" si="103">$D43</f>
        <v>LSA_VPU_HRY_E_BEGIN_TITO_VPU_NOM_LFM_1900_TILE4_BISR_VBTR_BT9</v>
      </c>
    </row>
    <row r="43" spans="1:56" x14ac:dyDescent="0.25">
      <c r="A43" s="6" t="s">
        <v>58</v>
      </c>
      <c r="B43" s="6" t="s">
        <v>10</v>
      </c>
      <c r="C43" s="6" t="str">
        <f>VLOOKUP(B43,templateLookup!A:B,2,0)</f>
        <v>PrimeMbistVminSearchTestMethod</v>
      </c>
      <c r="D43" s="6" t="str">
        <f t="shared" si="3"/>
        <v>LSA_VPU_HRY_E_BEGIN_TITO_VPU_NOM_LFM_1900_TILE4_BISR_VBTR_BT9</v>
      </c>
      <c r="E43" s="6" t="s">
        <v>51</v>
      </c>
      <c r="F43" s="6" t="s">
        <v>71</v>
      </c>
      <c r="G43" s="6" t="s">
        <v>135</v>
      </c>
      <c r="H43" s="6" t="s">
        <v>136</v>
      </c>
      <c r="I43" s="6" t="s">
        <v>137</v>
      </c>
      <c r="J43" s="6" t="s">
        <v>71</v>
      </c>
      <c r="K43" s="6" t="s">
        <v>138</v>
      </c>
      <c r="L43" s="6" t="s">
        <v>139</v>
      </c>
      <c r="M43" s="6">
        <v>1900</v>
      </c>
      <c r="N43" s="6" t="s">
        <v>818</v>
      </c>
      <c r="O43" s="6" t="s">
        <v>141</v>
      </c>
      <c r="P43" s="6" t="s">
        <v>592</v>
      </c>
      <c r="Q43" s="6" t="s">
        <v>822</v>
      </c>
      <c r="R43" s="6">
        <v>21</v>
      </c>
      <c r="S43" s="6">
        <v>30</v>
      </c>
      <c r="T43" s="6">
        <v>37</v>
      </c>
      <c r="U43">
        <v>-1</v>
      </c>
      <c r="V43" t="b">
        <v>0</v>
      </c>
      <c r="W43" s="6"/>
      <c r="X43" s="6"/>
      <c r="Y43" s="6"/>
      <c r="Z43" s="6"/>
      <c r="AA43" s="6"/>
      <c r="AB43" s="6"/>
      <c r="AC43" s="6"/>
      <c r="AD43" s="6" t="s">
        <v>289</v>
      </c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 t="s">
        <v>392</v>
      </c>
      <c r="AQ43" s="6" t="s">
        <v>274</v>
      </c>
      <c r="AR43" s="6"/>
      <c r="AS43" s="6">
        <f t="shared" si="83"/>
        <v>10</v>
      </c>
      <c r="AT43" s="6" t="s">
        <v>275</v>
      </c>
      <c r="AU43" s="6" t="str">
        <f t="shared" si="1"/>
        <v>LSA_VPU_RASTER_E_BEGIN_TITO_VPU_NOM_LFM_1900_TILE4_RASTER_VBTR_BT9</v>
      </c>
      <c r="AV43" s="6" t="str">
        <f>$D45</f>
        <v>SSA_VPU_HRY_E_BEGIN_TITO_VPU_NOM_LFM_1900_TILE5_BHRY_VBTR_BT10</v>
      </c>
      <c r="AW43" s="6" t="str">
        <f>$D45</f>
        <v>SSA_VPU_HRY_E_BEGIN_TITO_VPU_NOM_LFM_1900_TILE5_BHRY_VBTR_BT10</v>
      </c>
      <c r="AX43" s="6" t="str">
        <f>$D45</f>
        <v>SSA_VPU_HRY_E_BEGIN_TITO_VPU_NOM_LFM_1900_TILE5_BHRY_VBTR_BT10</v>
      </c>
      <c r="AY43" s="6" t="str">
        <f>$D45</f>
        <v>SSA_VPU_HRY_E_BEGIN_TITO_VPU_NOM_LFM_1900_TILE5_BHRY_VBTR_BT10</v>
      </c>
      <c r="AZ43" s="6" t="str">
        <f t="shared" si="7"/>
        <v>LSA_VPU_RASTER_E_BEGIN_TITO_VPU_NOM_LFM_1900_TILE4_RASTER_VBTR_BT9</v>
      </c>
      <c r="BA43" s="6" t="str">
        <f t="shared" si="100"/>
        <v>LSA_VPU_RASTER_E_BEGIN_TITO_VPU_NOM_LFM_1900_TILE4_RASTER_VBTR_BT9</v>
      </c>
      <c r="BB43" s="6" t="str">
        <f t="shared" si="101"/>
        <v>LSA_VPU_RASTER_E_BEGIN_TITO_VPU_NOM_LFM_1900_TILE4_RASTER_VBTR_BT9</v>
      </c>
      <c r="BC43" s="6" t="str">
        <f t="shared" si="102"/>
        <v>LSA_VPU_RASTER_E_BEGIN_TITO_VPU_NOM_LFM_1900_TILE4_RASTER_VBTR_BT9</v>
      </c>
      <c r="BD43" s="6" t="str">
        <f t="shared" si="103"/>
        <v>LSA_VPU_RASTER_E_BEGIN_TITO_VPU_NOM_LFM_1900_TILE4_RASTER_VBTR_BT9</v>
      </c>
    </row>
    <row r="44" spans="1:56" x14ac:dyDescent="0.25">
      <c r="A44" s="6" t="s">
        <v>58</v>
      </c>
      <c r="B44" s="6" t="s">
        <v>12</v>
      </c>
      <c r="C44" s="6" t="str">
        <f>VLOOKUP(B44,templateLookup!A:B,2,0)</f>
        <v>MbistRasterTC</v>
      </c>
      <c r="D44" s="6" t="str">
        <f t="shared" si="3"/>
        <v>LSA_VPU_RASTER_E_BEGIN_TITO_VPU_NOM_LFM_1900_TILE4_RASTER_VBTR_BT9</v>
      </c>
      <c r="E44" s="6" t="s">
        <v>51</v>
      </c>
      <c r="F44" s="6" t="s">
        <v>71</v>
      </c>
      <c r="G44" s="6" t="s">
        <v>219</v>
      </c>
      <c r="H44" s="6" t="s">
        <v>136</v>
      </c>
      <c r="I44" s="6" t="s">
        <v>137</v>
      </c>
      <c r="J44" s="6" t="s">
        <v>71</v>
      </c>
      <c r="K44" s="6" t="s">
        <v>138</v>
      </c>
      <c r="L44" s="6" t="s">
        <v>139</v>
      </c>
      <c r="M44" s="6">
        <v>1900</v>
      </c>
      <c r="N44" s="6" t="s">
        <v>820</v>
      </c>
      <c r="O44" s="6" t="s">
        <v>141</v>
      </c>
      <c r="P44" s="6" t="s">
        <v>592</v>
      </c>
      <c r="Q44" s="6" t="s">
        <v>283</v>
      </c>
      <c r="R44" s="6">
        <v>21</v>
      </c>
      <c r="S44" s="6">
        <v>30</v>
      </c>
      <c r="T44" s="6">
        <v>38</v>
      </c>
      <c r="U44">
        <v>1</v>
      </c>
      <c r="V44" t="b">
        <v>0</v>
      </c>
      <c r="W44" s="6"/>
      <c r="X44" s="6"/>
      <c r="Y44" s="6"/>
      <c r="Z44" s="6"/>
      <c r="AA44" s="6"/>
      <c r="AB44" s="6"/>
      <c r="AC44" s="6"/>
      <c r="AD44" s="6" t="s">
        <v>289</v>
      </c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f t="shared" si="83"/>
        <v>6</v>
      </c>
      <c r="AT44" s="6">
        <v>1</v>
      </c>
      <c r="AU44" s="6" t="str">
        <f t="shared" si="1"/>
        <v>SSA_VPU_HRY_E_BEGIN_TITO_VPU_NOM_LFM_1900_TILE5_BHRY_VBTR_BT10</v>
      </c>
      <c r="AV44" s="6" t="str">
        <f t="shared" ref="AV44" si="104">$D45</f>
        <v>SSA_VPU_HRY_E_BEGIN_TITO_VPU_NOM_LFM_1900_TILE5_BHRY_VBTR_BT10</v>
      </c>
      <c r="AW44" s="6" t="str">
        <f t="shared" ref="AW44" si="105">$D45</f>
        <v>SSA_VPU_HRY_E_BEGIN_TITO_VPU_NOM_LFM_1900_TILE5_BHRY_VBTR_BT10</v>
      </c>
      <c r="AX44" s="6" t="str">
        <f t="shared" ref="AX44:AX45" si="106">$D45</f>
        <v>SSA_VPU_HRY_E_BEGIN_TITO_VPU_NOM_LFM_1900_TILE5_BHRY_VBTR_BT10</v>
      </c>
      <c r="AY44" s="6" t="str">
        <f t="shared" ref="AY44:AY45" si="107">$D45</f>
        <v>SSA_VPU_HRY_E_BEGIN_TITO_VPU_NOM_LFM_1900_TILE5_BHRY_VBTR_BT10</v>
      </c>
      <c r="AZ44" s="6" t="str">
        <f t="shared" si="7"/>
        <v>SSA_VPU_HRY_E_BEGIN_TITO_VPU_NOM_LFM_1900_TILE5_BHRY_VBTR_BT10</v>
      </c>
      <c r="BA44" s="6"/>
      <c r="BB44" s="6"/>
      <c r="BC44" s="6"/>
      <c r="BD44" s="6"/>
    </row>
    <row r="45" spans="1:56" x14ac:dyDescent="0.25">
      <c r="A45" s="6" t="s">
        <v>58</v>
      </c>
      <c r="B45" s="6" t="s">
        <v>10</v>
      </c>
      <c r="C45" s="6" t="str">
        <f>VLOOKUP(B45,templateLookup!A:B,2,0)</f>
        <v>PrimeMbistVminSearchTestMethod</v>
      </c>
      <c r="D45" s="6" t="str">
        <f t="shared" si="3"/>
        <v>SSA_VPU_HRY_E_BEGIN_TITO_VPU_NOM_LFM_1900_TILE5_BHRY_VBTR_BT10</v>
      </c>
      <c r="E45" s="6" t="s">
        <v>50</v>
      </c>
      <c r="F45" s="6" t="s">
        <v>71</v>
      </c>
      <c r="G45" s="6" t="s">
        <v>135</v>
      </c>
      <c r="H45" s="6" t="s">
        <v>136</v>
      </c>
      <c r="I45" s="6" t="s">
        <v>137</v>
      </c>
      <c r="J45" s="6" t="s">
        <v>71</v>
      </c>
      <c r="K45" s="6" t="s">
        <v>138</v>
      </c>
      <c r="L45" s="6" t="s">
        <v>139</v>
      </c>
      <c r="M45" s="6">
        <v>1900</v>
      </c>
      <c r="N45" s="6" t="s">
        <v>823</v>
      </c>
      <c r="O45" s="6" t="s">
        <v>141</v>
      </c>
      <c r="P45" s="6" t="s">
        <v>592</v>
      </c>
      <c r="Q45" s="6" t="s">
        <v>824</v>
      </c>
      <c r="R45" s="6">
        <v>61</v>
      </c>
      <c r="S45" s="6">
        <v>30</v>
      </c>
      <c r="T45" s="6">
        <v>39</v>
      </c>
      <c r="U45">
        <v>-1</v>
      </c>
      <c r="V45" s="4" t="b">
        <v>0</v>
      </c>
      <c r="W45" s="6"/>
      <c r="X45" s="6"/>
      <c r="Y45" s="6"/>
      <c r="Z45" s="6"/>
      <c r="AA45" s="6"/>
      <c r="AB45" s="6"/>
      <c r="AC45" s="6"/>
      <c r="AD45" s="6" t="s">
        <v>289</v>
      </c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 t="s">
        <v>135</v>
      </c>
      <c r="AQ45" s="6" t="s">
        <v>274</v>
      </c>
      <c r="AR45" s="6"/>
      <c r="AS45" s="6">
        <f t="shared" si="83"/>
        <v>10</v>
      </c>
      <c r="AT45" s="6" t="s">
        <v>275</v>
      </c>
      <c r="AU45" s="6" t="str">
        <f t="shared" si="1"/>
        <v>SSA_VPU_HRY_E_BEGIN_TITO_VPU_NOM_LFM_1900_TILE5_BISR_VBTR_BT10</v>
      </c>
      <c r="AV45" s="6" t="str">
        <f>$D48</f>
        <v>LSA_VPU_HRY_E_BEGIN_TITO_VPU_NOM_LFM_1900_TILE5_BHRY_VBTR_BT10</v>
      </c>
      <c r="AW45" s="6" t="str">
        <f>$D46</f>
        <v>SSA_VPU_HRY_E_BEGIN_TITO_VPU_NOM_LFM_1900_TILE5_BISR_VBTR_BT10</v>
      </c>
      <c r="AX45" s="6" t="str">
        <f t="shared" si="106"/>
        <v>SSA_VPU_HRY_E_BEGIN_TITO_VPU_NOM_LFM_1900_TILE5_BISR_VBTR_BT10</v>
      </c>
      <c r="AY45" s="6" t="str">
        <f t="shared" si="107"/>
        <v>SSA_VPU_HRY_E_BEGIN_TITO_VPU_NOM_LFM_1900_TILE5_BISR_VBTR_BT10</v>
      </c>
      <c r="AZ45" s="6" t="str">
        <f t="shared" si="7"/>
        <v>SSA_VPU_HRY_E_BEGIN_TITO_VPU_NOM_LFM_1900_TILE5_BISR_VBTR_BT10</v>
      </c>
      <c r="BA45" s="6" t="str">
        <f t="shared" ref="BA45:BA46" si="108">$D46</f>
        <v>SSA_VPU_HRY_E_BEGIN_TITO_VPU_NOM_LFM_1900_TILE5_BISR_VBTR_BT10</v>
      </c>
      <c r="BB45" s="6" t="str">
        <f t="shared" ref="BB45:BB46" si="109">$D46</f>
        <v>SSA_VPU_HRY_E_BEGIN_TITO_VPU_NOM_LFM_1900_TILE5_BISR_VBTR_BT10</v>
      </c>
      <c r="BC45" s="6" t="str">
        <f t="shared" ref="BC45:BC46" si="110">$D46</f>
        <v>SSA_VPU_HRY_E_BEGIN_TITO_VPU_NOM_LFM_1900_TILE5_BISR_VBTR_BT10</v>
      </c>
      <c r="BD45" s="6" t="str">
        <f t="shared" ref="BD45:BD46" si="111">$D46</f>
        <v>SSA_VPU_HRY_E_BEGIN_TITO_VPU_NOM_LFM_1900_TILE5_BISR_VBTR_BT10</v>
      </c>
    </row>
    <row r="46" spans="1:56" x14ac:dyDescent="0.25">
      <c r="A46" s="6" t="s">
        <v>58</v>
      </c>
      <c r="B46" s="6" t="s">
        <v>10</v>
      </c>
      <c r="C46" s="6" t="str">
        <f>VLOOKUP(B46,templateLookup!A:B,2,0)</f>
        <v>PrimeMbistVminSearchTestMethod</v>
      </c>
      <c r="D46" s="6" t="str">
        <f t="shared" si="3"/>
        <v>SSA_VPU_HRY_E_BEGIN_TITO_VPU_NOM_LFM_1900_TILE5_BISR_VBTR_BT10</v>
      </c>
      <c r="E46" s="6" t="s">
        <v>50</v>
      </c>
      <c r="F46" s="6" t="s">
        <v>71</v>
      </c>
      <c r="G46" s="6" t="s">
        <v>135</v>
      </c>
      <c r="H46" s="6" t="s">
        <v>136</v>
      </c>
      <c r="I46" s="6" t="s">
        <v>137</v>
      </c>
      <c r="J46" s="6" t="s">
        <v>71</v>
      </c>
      <c r="K46" s="6" t="s">
        <v>138</v>
      </c>
      <c r="L46" s="6" t="s">
        <v>139</v>
      </c>
      <c r="M46" s="6">
        <v>1900</v>
      </c>
      <c r="N46" s="6" t="s">
        <v>825</v>
      </c>
      <c r="O46" s="6" t="s">
        <v>141</v>
      </c>
      <c r="P46" s="6" t="s">
        <v>592</v>
      </c>
      <c r="Q46" s="6" t="s">
        <v>826</v>
      </c>
      <c r="R46" s="6">
        <v>61</v>
      </c>
      <c r="S46" s="6">
        <v>30</v>
      </c>
      <c r="T46" s="6">
        <v>40</v>
      </c>
      <c r="U46">
        <v>-1</v>
      </c>
      <c r="V46" t="b">
        <v>0</v>
      </c>
      <c r="W46" s="6"/>
      <c r="X46" s="6"/>
      <c r="Y46" s="6"/>
      <c r="Z46" s="6"/>
      <c r="AA46" s="6"/>
      <c r="AB46" s="6"/>
      <c r="AC46" s="6"/>
      <c r="AD46" s="6" t="s">
        <v>289</v>
      </c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 t="s">
        <v>392</v>
      </c>
      <c r="AQ46" s="6" t="s">
        <v>274</v>
      </c>
      <c r="AR46" s="6"/>
      <c r="AS46" s="6">
        <f t="shared" si="83"/>
        <v>10</v>
      </c>
      <c r="AT46" s="6" t="s">
        <v>275</v>
      </c>
      <c r="AU46" s="6" t="str">
        <f t="shared" si="1"/>
        <v>SSA_VPU_RASTER_E_BEGIN_TITO_VPU_NOM_LFM_1900_TILE5_RASTER_VBTR_BT10</v>
      </c>
      <c r="AV46" s="6" t="str">
        <f>$D48</f>
        <v>LSA_VPU_HRY_E_BEGIN_TITO_VPU_NOM_LFM_1900_TILE5_BHRY_VBTR_BT10</v>
      </c>
      <c r="AW46" s="6" t="str">
        <f>$D48</f>
        <v>LSA_VPU_HRY_E_BEGIN_TITO_VPU_NOM_LFM_1900_TILE5_BHRY_VBTR_BT10</v>
      </c>
      <c r="AX46" s="6" t="str">
        <f>$D48</f>
        <v>LSA_VPU_HRY_E_BEGIN_TITO_VPU_NOM_LFM_1900_TILE5_BHRY_VBTR_BT10</v>
      </c>
      <c r="AY46" s="6" t="str">
        <f>$D48</f>
        <v>LSA_VPU_HRY_E_BEGIN_TITO_VPU_NOM_LFM_1900_TILE5_BHRY_VBTR_BT10</v>
      </c>
      <c r="AZ46" s="6" t="str">
        <f t="shared" si="7"/>
        <v>SSA_VPU_RASTER_E_BEGIN_TITO_VPU_NOM_LFM_1900_TILE5_RASTER_VBTR_BT10</v>
      </c>
      <c r="BA46" s="6" t="str">
        <f t="shared" si="108"/>
        <v>SSA_VPU_RASTER_E_BEGIN_TITO_VPU_NOM_LFM_1900_TILE5_RASTER_VBTR_BT10</v>
      </c>
      <c r="BB46" s="6" t="str">
        <f t="shared" si="109"/>
        <v>SSA_VPU_RASTER_E_BEGIN_TITO_VPU_NOM_LFM_1900_TILE5_RASTER_VBTR_BT10</v>
      </c>
      <c r="BC46" s="6" t="str">
        <f t="shared" si="110"/>
        <v>SSA_VPU_RASTER_E_BEGIN_TITO_VPU_NOM_LFM_1900_TILE5_RASTER_VBTR_BT10</v>
      </c>
      <c r="BD46" s="6" t="str">
        <f t="shared" si="111"/>
        <v>SSA_VPU_RASTER_E_BEGIN_TITO_VPU_NOM_LFM_1900_TILE5_RASTER_VBTR_BT10</v>
      </c>
    </row>
    <row r="47" spans="1:56" x14ac:dyDescent="0.25">
      <c r="A47" s="6" t="s">
        <v>58</v>
      </c>
      <c r="B47" s="6" t="s">
        <v>12</v>
      </c>
      <c r="C47" s="6" t="str">
        <f>VLOOKUP(B47,templateLookup!A:B,2,0)</f>
        <v>MbistRasterTC</v>
      </c>
      <c r="D47" s="6" t="str">
        <f t="shared" si="3"/>
        <v>SSA_VPU_RASTER_E_BEGIN_TITO_VPU_NOM_LFM_1900_TILE5_RASTER_VBTR_BT10</v>
      </c>
      <c r="E47" s="6" t="s">
        <v>50</v>
      </c>
      <c r="F47" s="6" t="s">
        <v>71</v>
      </c>
      <c r="G47" s="6" t="s">
        <v>219</v>
      </c>
      <c r="H47" s="6" t="s">
        <v>136</v>
      </c>
      <c r="I47" s="6" t="s">
        <v>137</v>
      </c>
      <c r="J47" s="6" t="s">
        <v>71</v>
      </c>
      <c r="K47" s="6" t="s">
        <v>138</v>
      </c>
      <c r="L47" s="6" t="s">
        <v>139</v>
      </c>
      <c r="M47" s="6">
        <v>1900</v>
      </c>
      <c r="N47" s="6" t="s">
        <v>827</v>
      </c>
      <c r="O47" s="6" t="s">
        <v>141</v>
      </c>
      <c r="P47" s="6" t="s">
        <v>592</v>
      </c>
      <c r="Q47" s="6" t="s">
        <v>283</v>
      </c>
      <c r="R47" s="6">
        <v>61</v>
      </c>
      <c r="S47" s="6">
        <v>30</v>
      </c>
      <c r="T47" s="6">
        <v>41</v>
      </c>
      <c r="U47">
        <v>1</v>
      </c>
      <c r="V47" t="b">
        <v>0</v>
      </c>
      <c r="W47" s="6"/>
      <c r="X47" s="6"/>
      <c r="Y47" s="6"/>
      <c r="Z47" s="6"/>
      <c r="AA47" s="6"/>
      <c r="AB47" s="6"/>
      <c r="AC47" s="6"/>
      <c r="AD47" s="6" t="s">
        <v>289</v>
      </c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f t="shared" si="83"/>
        <v>6</v>
      </c>
      <c r="AT47" s="6">
        <v>1</v>
      </c>
      <c r="AU47" s="6" t="str">
        <f t="shared" si="1"/>
        <v>LSA_VPU_HRY_E_BEGIN_TITO_VPU_NOM_LFM_1900_TILE5_BHRY_VBTR_BT10</v>
      </c>
      <c r="AV47" s="6" t="str">
        <f t="shared" ref="AV47" si="112">$D48</f>
        <v>LSA_VPU_HRY_E_BEGIN_TITO_VPU_NOM_LFM_1900_TILE5_BHRY_VBTR_BT10</v>
      </c>
      <c r="AW47" s="6" t="str">
        <f t="shared" ref="AW47" si="113">$D48</f>
        <v>LSA_VPU_HRY_E_BEGIN_TITO_VPU_NOM_LFM_1900_TILE5_BHRY_VBTR_BT10</v>
      </c>
      <c r="AX47" s="6" t="str">
        <f t="shared" ref="AX47:AX48" si="114">$D48</f>
        <v>LSA_VPU_HRY_E_BEGIN_TITO_VPU_NOM_LFM_1900_TILE5_BHRY_VBTR_BT10</v>
      </c>
      <c r="AY47" s="6" t="str">
        <f t="shared" ref="AY47:AY48" si="115">$D48</f>
        <v>LSA_VPU_HRY_E_BEGIN_TITO_VPU_NOM_LFM_1900_TILE5_BHRY_VBTR_BT10</v>
      </c>
      <c r="AZ47" s="6" t="str">
        <f t="shared" si="7"/>
        <v>LSA_VPU_HRY_E_BEGIN_TITO_VPU_NOM_LFM_1900_TILE5_BHRY_VBTR_BT10</v>
      </c>
      <c r="BA47" s="6"/>
      <c r="BB47" s="6"/>
      <c r="BC47" s="6"/>
      <c r="BD47" s="6"/>
    </row>
    <row r="48" spans="1:56" x14ac:dyDescent="0.25">
      <c r="A48" s="6" t="s">
        <v>58</v>
      </c>
      <c r="B48" s="6" t="s">
        <v>10</v>
      </c>
      <c r="C48" s="6" t="str">
        <f>VLOOKUP(B48,templateLookup!A:B,2,0)</f>
        <v>PrimeMbistVminSearchTestMethod</v>
      </c>
      <c r="D48" s="6" t="str">
        <f t="shared" si="3"/>
        <v>LSA_VPU_HRY_E_BEGIN_TITO_VPU_NOM_LFM_1900_TILE5_BHRY_VBTR_BT10</v>
      </c>
      <c r="E48" s="6" t="s">
        <v>51</v>
      </c>
      <c r="F48" s="6" t="s">
        <v>71</v>
      </c>
      <c r="G48" s="6" t="s">
        <v>135</v>
      </c>
      <c r="H48" s="6" t="s">
        <v>136</v>
      </c>
      <c r="I48" s="6" t="s">
        <v>137</v>
      </c>
      <c r="J48" s="6" t="s">
        <v>71</v>
      </c>
      <c r="K48" s="6" t="s">
        <v>138</v>
      </c>
      <c r="L48" s="6" t="s">
        <v>139</v>
      </c>
      <c r="M48" s="6">
        <v>1900</v>
      </c>
      <c r="N48" s="6" t="s">
        <v>823</v>
      </c>
      <c r="O48" s="6" t="s">
        <v>141</v>
      </c>
      <c r="P48" s="6" t="s">
        <v>592</v>
      </c>
      <c r="Q48" s="6" t="s">
        <v>828</v>
      </c>
      <c r="R48" s="6">
        <v>21</v>
      </c>
      <c r="S48" s="6">
        <v>30</v>
      </c>
      <c r="T48" s="6">
        <v>42</v>
      </c>
      <c r="U48">
        <v>-1</v>
      </c>
      <c r="V48" t="b">
        <v>0</v>
      </c>
      <c r="W48" s="6"/>
      <c r="X48" s="6"/>
      <c r="Y48" s="6"/>
      <c r="Z48" s="6"/>
      <c r="AA48" s="6" t="s">
        <v>324</v>
      </c>
      <c r="AB48" s="6"/>
      <c r="AC48" s="6"/>
      <c r="AD48" s="6" t="s">
        <v>289</v>
      </c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 t="s">
        <v>135</v>
      </c>
      <c r="AQ48" s="6" t="s">
        <v>274</v>
      </c>
      <c r="AR48" s="6"/>
      <c r="AS48" s="6">
        <f t="shared" ref="AS48:AS50" si="116">COUNTA(AU48:BD48)</f>
        <v>10</v>
      </c>
      <c r="AT48" s="6" t="s">
        <v>275</v>
      </c>
      <c r="AU48" s="6" t="str">
        <f t="shared" si="1"/>
        <v>LSA_VPU_HRY_E_BEGIN_TITO_VPU_NOM_LFM_1900_TILE5_BISR_VBTR_BT10</v>
      </c>
      <c r="AV48" s="6">
        <v>1</v>
      </c>
      <c r="AW48" s="6" t="str">
        <f>$D49</f>
        <v>LSA_VPU_HRY_E_BEGIN_TITO_VPU_NOM_LFM_1900_TILE5_BISR_VBTR_BT10</v>
      </c>
      <c r="AX48" s="6" t="str">
        <f t="shared" si="114"/>
        <v>LSA_VPU_HRY_E_BEGIN_TITO_VPU_NOM_LFM_1900_TILE5_BISR_VBTR_BT10</v>
      </c>
      <c r="AY48" s="6" t="str">
        <f t="shared" si="115"/>
        <v>LSA_VPU_HRY_E_BEGIN_TITO_VPU_NOM_LFM_1900_TILE5_BISR_VBTR_BT10</v>
      </c>
      <c r="AZ48" s="6" t="str">
        <f t="shared" si="7"/>
        <v>LSA_VPU_HRY_E_BEGIN_TITO_VPU_NOM_LFM_1900_TILE5_BISR_VBTR_BT10</v>
      </c>
      <c r="BA48" s="6" t="str">
        <f t="shared" ref="BA48:BA49" si="117">$D49</f>
        <v>LSA_VPU_HRY_E_BEGIN_TITO_VPU_NOM_LFM_1900_TILE5_BISR_VBTR_BT10</v>
      </c>
      <c r="BB48" s="6" t="str">
        <f t="shared" ref="BB48:BB49" si="118">$D49</f>
        <v>LSA_VPU_HRY_E_BEGIN_TITO_VPU_NOM_LFM_1900_TILE5_BISR_VBTR_BT10</v>
      </c>
      <c r="BC48" s="6" t="str">
        <f t="shared" ref="BC48:BC49" si="119">$D49</f>
        <v>LSA_VPU_HRY_E_BEGIN_TITO_VPU_NOM_LFM_1900_TILE5_BISR_VBTR_BT10</v>
      </c>
      <c r="BD48" s="6" t="str">
        <f t="shared" ref="BD48:BD49" si="120">$D49</f>
        <v>LSA_VPU_HRY_E_BEGIN_TITO_VPU_NOM_LFM_1900_TILE5_BISR_VBTR_BT10</v>
      </c>
    </row>
    <row r="49" spans="1:56" x14ac:dyDescent="0.25">
      <c r="A49" s="6" t="s">
        <v>58</v>
      </c>
      <c r="B49" s="6" t="s">
        <v>10</v>
      </c>
      <c r="C49" s="6" t="str">
        <f>VLOOKUP(B49,templateLookup!A:B,2,0)</f>
        <v>PrimeMbistVminSearchTestMethod</v>
      </c>
      <c r="D49" s="6" t="str">
        <f t="shared" si="3"/>
        <v>LSA_VPU_HRY_E_BEGIN_TITO_VPU_NOM_LFM_1900_TILE5_BISR_VBTR_BT10</v>
      </c>
      <c r="E49" s="6" t="s">
        <v>51</v>
      </c>
      <c r="F49" s="6" t="s">
        <v>71</v>
      </c>
      <c r="G49" s="6" t="s">
        <v>135</v>
      </c>
      <c r="H49" s="6" t="s">
        <v>136</v>
      </c>
      <c r="I49" s="6" t="s">
        <v>137</v>
      </c>
      <c r="J49" s="6" t="s">
        <v>71</v>
      </c>
      <c r="K49" s="6" t="s">
        <v>138</v>
      </c>
      <c r="L49" s="6" t="s">
        <v>139</v>
      </c>
      <c r="M49" s="6">
        <v>1900</v>
      </c>
      <c r="N49" s="6" t="s">
        <v>825</v>
      </c>
      <c r="O49" s="6" t="s">
        <v>141</v>
      </c>
      <c r="P49" s="6" t="s">
        <v>592</v>
      </c>
      <c r="Q49" s="6" t="s">
        <v>829</v>
      </c>
      <c r="R49" s="6">
        <v>21</v>
      </c>
      <c r="S49" s="6">
        <v>30</v>
      </c>
      <c r="T49" s="6">
        <v>43</v>
      </c>
      <c r="U49">
        <v>-1</v>
      </c>
      <c r="V49" t="b">
        <v>0</v>
      </c>
      <c r="W49" s="6"/>
      <c r="X49" s="6"/>
      <c r="Y49" s="6"/>
      <c r="Z49" s="6"/>
      <c r="AA49" s="6" t="s">
        <v>324</v>
      </c>
      <c r="AB49" s="6"/>
      <c r="AC49" s="6"/>
      <c r="AD49" s="6" t="s">
        <v>289</v>
      </c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 t="s">
        <v>392</v>
      </c>
      <c r="AQ49" s="6" t="s">
        <v>274</v>
      </c>
      <c r="AR49" s="6"/>
      <c r="AS49" s="6">
        <f t="shared" si="116"/>
        <v>10</v>
      </c>
      <c r="AT49" s="6" t="s">
        <v>275</v>
      </c>
      <c r="AU49" s="6" t="str">
        <f t="shared" si="1"/>
        <v>LSA_VPU_RASTER_E_BEGIN_TITO_VPU_NOM_LFM_1900_TILE5_RASTER_VBTR_BT10</v>
      </c>
      <c r="AV49" s="6">
        <v>1</v>
      </c>
      <c r="AW49" s="6">
        <v>1</v>
      </c>
      <c r="AX49" s="6">
        <v>1</v>
      </c>
      <c r="AY49" s="6">
        <v>1</v>
      </c>
      <c r="AZ49" s="6" t="str">
        <f t="shared" si="7"/>
        <v>LSA_VPU_RASTER_E_BEGIN_TITO_VPU_NOM_LFM_1900_TILE5_RASTER_VBTR_BT10</v>
      </c>
      <c r="BA49" s="6" t="str">
        <f t="shared" si="117"/>
        <v>LSA_VPU_RASTER_E_BEGIN_TITO_VPU_NOM_LFM_1900_TILE5_RASTER_VBTR_BT10</v>
      </c>
      <c r="BB49" s="6" t="str">
        <f t="shared" si="118"/>
        <v>LSA_VPU_RASTER_E_BEGIN_TITO_VPU_NOM_LFM_1900_TILE5_RASTER_VBTR_BT10</v>
      </c>
      <c r="BC49" s="6" t="str">
        <f t="shared" si="119"/>
        <v>LSA_VPU_RASTER_E_BEGIN_TITO_VPU_NOM_LFM_1900_TILE5_RASTER_VBTR_BT10</v>
      </c>
      <c r="BD49" s="6" t="str">
        <f t="shared" si="120"/>
        <v>LSA_VPU_RASTER_E_BEGIN_TITO_VPU_NOM_LFM_1900_TILE5_RASTER_VBTR_BT10</v>
      </c>
    </row>
    <row r="50" spans="1:56" x14ac:dyDescent="0.25">
      <c r="A50" s="6" t="s">
        <v>58</v>
      </c>
      <c r="B50" s="6" t="s">
        <v>12</v>
      </c>
      <c r="C50" s="6" t="str">
        <f>VLOOKUP(B50,templateLookup!A:B,2,0)</f>
        <v>MbistRasterTC</v>
      </c>
      <c r="D50" s="6" t="str">
        <f t="shared" si="3"/>
        <v>LSA_VPU_RASTER_E_BEGIN_TITO_VPU_NOM_LFM_1900_TILE5_RASTER_VBTR_BT10</v>
      </c>
      <c r="E50" s="6" t="s">
        <v>51</v>
      </c>
      <c r="F50" s="6" t="s">
        <v>71</v>
      </c>
      <c r="G50" s="6" t="s">
        <v>219</v>
      </c>
      <c r="H50" s="6" t="s">
        <v>136</v>
      </c>
      <c r="I50" s="6" t="s">
        <v>137</v>
      </c>
      <c r="J50" s="6" t="s">
        <v>71</v>
      </c>
      <c r="K50" s="6" t="s">
        <v>138</v>
      </c>
      <c r="L50" s="6" t="s">
        <v>139</v>
      </c>
      <c r="M50" s="6">
        <v>1900</v>
      </c>
      <c r="N50" s="6" t="s">
        <v>827</v>
      </c>
      <c r="O50" s="6" t="s">
        <v>141</v>
      </c>
      <c r="P50" s="6" t="s">
        <v>592</v>
      </c>
      <c r="Q50" s="6" t="s">
        <v>283</v>
      </c>
      <c r="R50" s="6">
        <v>21</v>
      </c>
      <c r="S50" s="6">
        <v>30</v>
      </c>
      <c r="T50" s="6">
        <v>44</v>
      </c>
      <c r="U50">
        <v>1</v>
      </c>
      <c r="V50" t="b">
        <v>0</v>
      </c>
      <c r="W50" s="6"/>
      <c r="X50" s="6"/>
      <c r="Y50" s="6"/>
      <c r="Z50" s="6"/>
      <c r="AA50" s="6"/>
      <c r="AB50" s="6"/>
      <c r="AC50" s="6"/>
      <c r="AD50" s="6" t="s">
        <v>289</v>
      </c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>
        <f t="shared" si="116"/>
        <v>6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/>
      <c r="BB50" s="6"/>
      <c r="BC50" s="6"/>
      <c r="BD50" s="6"/>
    </row>
    <row r="51" spans="1:56" x14ac:dyDescent="0.25">
      <c r="A51" s="16" t="s">
        <v>58</v>
      </c>
      <c r="B51" s="16" t="s">
        <v>6</v>
      </c>
      <c r="C51" s="16" t="str">
        <f>VLOOKUP(B51,templateLookup!A:B,2,0)</f>
        <v>COMPOSITE</v>
      </c>
      <c r="D51" s="16"/>
      <c r="E51" s="16"/>
      <c r="F51" s="26" t="s">
        <v>71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r="52" spans="1:56" x14ac:dyDescent="0.25">
      <c r="A52" s="16" t="s">
        <v>58</v>
      </c>
      <c r="B52" s="16" t="s">
        <v>5</v>
      </c>
      <c r="C52" s="16" t="str">
        <f>VLOOKUP(B52,templateLookup!A:B,2,0)</f>
        <v>COMPOSITE</v>
      </c>
      <c r="D52" s="16" t="s">
        <v>113</v>
      </c>
      <c r="E52" s="16"/>
      <c r="F52" s="26" t="s">
        <v>71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>
        <f t="shared" ref="AS52:AS56" si="121">COUNTA(AU52:BD52)</f>
        <v>2</v>
      </c>
      <c r="AT52" s="16" t="s">
        <v>134</v>
      </c>
      <c r="AU52" s="16" t="str">
        <f>D58</f>
        <v>POSTREPAIR</v>
      </c>
      <c r="AV52" s="16" t="str">
        <f>D58</f>
        <v>POSTREPAIR</v>
      </c>
      <c r="AW52" s="16"/>
      <c r="AX52" s="16"/>
      <c r="AY52" s="16"/>
      <c r="AZ52" s="16"/>
      <c r="BA52" s="16"/>
      <c r="BB52" s="16"/>
      <c r="BC52" s="16"/>
      <c r="BD52" s="16"/>
    </row>
    <row r="53" spans="1:56" x14ac:dyDescent="0.25">
      <c r="A53" s="17" t="s">
        <v>58</v>
      </c>
      <c r="B53" s="17" t="s">
        <v>41</v>
      </c>
      <c r="C53" s="17" t="str">
        <f>VLOOKUP(B53,templateLookup!A:B,2,0)</f>
        <v>iCScreenTest</v>
      </c>
      <c r="D53" s="17" t="str">
        <f t="shared" ref="D53:D56" si="122">E53&amp;"_"&amp;F53&amp;"_"&amp;G53&amp;"_"&amp;H53&amp;"_"&amp;A53&amp;"_"&amp;I53&amp;"_"&amp;J53&amp;"_"&amp;K53&amp;"_"&amp;L53&amp;"_"&amp;M53&amp;"_"&amp;N53</f>
        <v>ALL_VPU_SCREEN_E_BEGIN_TITO_VPU_NOM_LFM_1900_JOIN_BISR</v>
      </c>
      <c r="E53" s="17" t="s">
        <v>53</v>
      </c>
      <c r="F53" s="17" t="s">
        <v>71</v>
      </c>
      <c r="G53" s="17" t="s">
        <v>326</v>
      </c>
      <c r="H53" s="17" t="s">
        <v>136</v>
      </c>
      <c r="I53" s="17" t="s">
        <v>137</v>
      </c>
      <c r="J53" s="17" t="s">
        <v>71</v>
      </c>
      <c r="K53" s="17" t="s">
        <v>138</v>
      </c>
      <c r="L53" s="17" t="s">
        <v>139</v>
      </c>
      <c r="M53" s="17">
        <v>1900</v>
      </c>
      <c r="N53" s="25" t="s">
        <v>327</v>
      </c>
      <c r="O53" s="17" t="s">
        <v>141</v>
      </c>
      <c r="P53" s="17" t="s">
        <v>592</v>
      </c>
      <c r="Q53" s="17" t="s">
        <v>395</v>
      </c>
      <c r="R53" s="17">
        <v>61</v>
      </c>
      <c r="S53" s="17">
        <v>30</v>
      </c>
      <c r="T53" s="17">
        <v>50</v>
      </c>
      <c r="U53">
        <v>1</v>
      </c>
      <c r="V53" t="b">
        <v>0</v>
      </c>
      <c r="W53" s="17"/>
      <c r="X53" s="17"/>
      <c r="Y53" s="25"/>
      <c r="Z53" s="25"/>
      <c r="AA53" s="25"/>
      <c r="AB53" s="17"/>
      <c r="AC53" s="17"/>
      <c r="AD53" s="17" t="s">
        <v>289</v>
      </c>
      <c r="AE53" s="17"/>
      <c r="AF53" s="17"/>
      <c r="AG53" s="17"/>
      <c r="AH53" s="17" t="s">
        <v>830</v>
      </c>
      <c r="AI53" s="17" t="s">
        <v>831</v>
      </c>
      <c r="AJ53" s="17"/>
      <c r="AK53" s="17"/>
      <c r="AL53" s="17"/>
      <c r="AM53" s="17"/>
      <c r="AN53" s="17"/>
      <c r="AO53" s="17"/>
      <c r="AP53" s="17"/>
      <c r="AQ53" s="17"/>
      <c r="AR53" s="17"/>
      <c r="AS53" s="17">
        <f t="shared" ref="AS53" si="123">COUNTA(AU53:BD53)</f>
        <v>3</v>
      </c>
      <c r="AT53" s="17">
        <v>1</v>
      </c>
      <c r="AU53" s="17" t="str">
        <f t="shared" ref="AU53:AW54" si="124">$D54</f>
        <v>XSA_VPU_VFDM_E_BEGIN_TITO_VPU_NOM_LFM_1900_ALL</v>
      </c>
      <c r="AV53" s="17" t="str">
        <f t="shared" si="124"/>
        <v>XSA_VPU_VFDM_E_BEGIN_TITO_VPU_NOM_LFM_1900_ALL</v>
      </c>
      <c r="AW53" s="17" t="str">
        <f t="shared" si="124"/>
        <v>XSA_VPU_VFDM_E_BEGIN_TITO_VPU_NOM_LFM_1900_ALL</v>
      </c>
      <c r="AX53" s="17"/>
      <c r="AY53" s="17"/>
      <c r="AZ53" s="17"/>
      <c r="BA53" s="17"/>
      <c r="BB53" s="17"/>
      <c r="BC53" s="17"/>
      <c r="BD53" s="17"/>
    </row>
    <row r="54" spans="1:56" x14ac:dyDescent="0.25">
      <c r="A54" s="17" t="s">
        <v>58</v>
      </c>
      <c r="B54" s="17" t="s">
        <v>31</v>
      </c>
      <c r="C54" s="17" t="str">
        <f>VLOOKUP(B54,templateLookup!A:B,2,0)</f>
        <v>iCVFDMTest</v>
      </c>
      <c r="D54" s="17" t="str">
        <f t="shared" si="122"/>
        <v>XSA_VPU_VFDM_E_BEGIN_TITO_VPU_NOM_LFM_1900_ALL</v>
      </c>
      <c r="E54" s="17" t="s">
        <v>408</v>
      </c>
      <c r="F54" s="17" t="s">
        <v>71</v>
      </c>
      <c r="G54" s="17" t="s">
        <v>113</v>
      </c>
      <c r="H54" s="17" t="s">
        <v>136</v>
      </c>
      <c r="I54" s="17" t="s">
        <v>137</v>
      </c>
      <c r="J54" s="17" t="s">
        <v>71</v>
      </c>
      <c r="K54" s="17" t="s">
        <v>138</v>
      </c>
      <c r="L54" s="17" t="s">
        <v>139</v>
      </c>
      <c r="M54" s="17">
        <v>1900</v>
      </c>
      <c r="N54" s="25" t="s">
        <v>53</v>
      </c>
      <c r="O54" s="17" t="s">
        <v>141</v>
      </c>
      <c r="P54" s="17" t="s">
        <v>592</v>
      </c>
      <c r="Q54" s="17" t="s">
        <v>395</v>
      </c>
      <c r="R54" s="17">
        <v>61</v>
      </c>
      <c r="S54" s="17">
        <v>30</v>
      </c>
      <c r="T54" s="17">
        <v>51</v>
      </c>
      <c r="U54">
        <v>1</v>
      </c>
      <c r="V54" s="4" t="b">
        <v>0</v>
      </c>
      <c r="W54" s="17"/>
      <c r="X54" s="17"/>
      <c r="Y54" s="25" t="s">
        <v>1067</v>
      </c>
      <c r="Z54" s="17" t="s">
        <v>53</v>
      </c>
      <c r="AA54" s="25"/>
      <c r="AB54" s="17"/>
      <c r="AC54" s="17"/>
      <c r="AD54" s="17" t="s">
        <v>289</v>
      </c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>
        <f t="shared" si="121"/>
        <v>3</v>
      </c>
      <c r="AT54" s="17" t="s">
        <v>134</v>
      </c>
      <c r="AU54" s="17" t="str">
        <f t="shared" si="124"/>
        <v>XSA_VPU_UF_E_BEGIN_TITO_VPU_NOM_LFM_1900_VFDM_UF</v>
      </c>
      <c r="AV54" s="17" t="str">
        <f t="shared" si="124"/>
        <v>XSA_VPU_UF_E_BEGIN_TITO_VPU_NOM_LFM_1900_VFDM_UF</v>
      </c>
      <c r="AW54" s="17">
        <v>1</v>
      </c>
      <c r="AX54" s="17"/>
      <c r="AY54" s="17"/>
      <c r="AZ54" s="17"/>
      <c r="BA54" s="17"/>
      <c r="BB54" s="17"/>
      <c r="BC54" s="17"/>
      <c r="BD54" s="17"/>
    </row>
    <row r="55" spans="1:56" x14ac:dyDescent="0.25">
      <c r="A55" s="17" t="s">
        <v>58</v>
      </c>
      <c r="B55" s="17" t="s">
        <v>29</v>
      </c>
      <c r="C55" s="17" t="str">
        <f>VLOOKUP(B55,templateLookup!A:B,2,0)</f>
        <v>iCUserFuncTest</v>
      </c>
      <c r="D55" s="17" t="str">
        <f t="shared" si="122"/>
        <v>XSA_VPU_UF_E_BEGIN_TITO_VPU_NOM_LFM_1900_VFDM_UF</v>
      </c>
      <c r="E55" s="17" t="s">
        <v>408</v>
      </c>
      <c r="F55" s="17" t="s">
        <v>71</v>
      </c>
      <c r="G55" s="17" t="s">
        <v>175</v>
      </c>
      <c r="H55" s="17" t="s">
        <v>136</v>
      </c>
      <c r="I55" s="17" t="s">
        <v>137</v>
      </c>
      <c r="J55" s="17" t="s">
        <v>71</v>
      </c>
      <c r="K55" s="17" t="s">
        <v>138</v>
      </c>
      <c r="L55" s="17" t="s">
        <v>139</v>
      </c>
      <c r="M55" s="17">
        <v>1900</v>
      </c>
      <c r="N55" s="17" t="s">
        <v>330</v>
      </c>
      <c r="O55" s="17" t="s">
        <v>141</v>
      </c>
      <c r="P55" s="17" t="s">
        <v>592</v>
      </c>
      <c r="Q55" s="17" t="s">
        <v>395</v>
      </c>
      <c r="R55" s="17">
        <v>21</v>
      </c>
      <c r="S55" s="17">
        <v>30</v>
      </c>
      <c r="T55" s="17">
        <v>52</v>
      </c>
      <c r="U55">
        <v>1</v>
      </c>
      <c r="V55" t="b">
        <v>0</v>
      </c>
      <c r="W55" s="17"/>
      <c r="X55" s="17"/>
      <c r="Y55" s="17"/>
      <c r="Z55" s="17"/>
      <c r="AA55" s="17"/>
      <c r="AB55" s="17"/>
      <c r="AC55" s="17"/>
      <c r="AD55" s="17" t="s">
        <v>289</v>
      </c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>
        <f t="shared" si="121"/>
        <v>3</v>
      </c>
      <c r="AT55" s="17" t="s">
        <v>134</v>
      </c>
      <c r="AU55" s="17" t="str">
        <f>D56</f>
        <v>XSA_VPU_FUSECONFIG_E_BEGIN_TITO_VPU_NOM_LFM_1900_REPAIR</v>
      </c>
      <c r="AV55" s="17" t="str">
        <f>D56</f>
        <v>XSA_VPU_FUSECONFIG_E_BEGIN_TITO_VPU_NOM_LFM_1900_REPAIR</v>
      </c>
      <c r="AW55" s="17" t="str">
        <f>D56</f>
        <v>XSA_VPU_FUSECONFIG_E_BEGIN_TITO_VPU_NOM_LFM_1900_REPAIR</v>
      </c>
      <c r="AX55" s="17"/>
      <c r="AY55" s="17"/>
      <c r="AZ55" s="17"/>
      <c r="BA55" s="17"/>
      <c r="BB55" s="17"/>
      <c r="BC55" s="17"/>
      <c r="BD55" s="17"/>
    </row>
    <row r="56" spans="1:56" x14ac:dyDescent="0.25">
      <c r="A56" s="17" t="s">
        <v>58</v>
      </c>
      <c r="B56" s="17" t="s">
        <v>15</v>
      </c>
      <c r="C56" s="17" t="str">
        <f>VLOOKUP(B56,templateLookup!A:B,2,0)</f>
        <v>PrimePatConfigTestMethod</v>
      </c>
      <c r="D56" s="17" t="str">
        <f t="shared" si="122"/>
        <v>XSA_VPU_FUSECONFIG_E_BEGIN_TITO_VPU_NOM_LFM_1900_REPAIR</v>
      </c>
      <c r="E56" s="17" t="s">
        <v>408</v>
      </c>
      <c r="F56" s="17" t="s">
        <v>71</v>
      </c>
      <c r="G56" s="17" t="s">
        <v>399</v>
      </c>
      <c r="H56" s="17" t="s">
        <v>136</v>
      </c>
      <c r="I56" s="17" t="s">
        <v>137</v>
      </c>
      <c r="J56" s="17" t="s">
        <v>71</v>
      </c>
      <c r="K56" s="17" t="s">
        <v>138</v>
      </c>
      <c r="L56" s="17" t="s">
        <v>139</v>
      </c>
      <c r="M56" s="17">
        <v>1900</v>
      </c>
      <c r="N56" s="17" t="s">
        <v>152</v>
      </c>
      <c r="O56" s="17" t="s">
        <v>141</v>
      </c>
      <c r="P56" s="17" t="s">
        <v>592</v>
      </c>
      <c r="Q56" s="17" t="s">
        <v>395</v>
      </c>
      <c r="R56" s="17">
        <v>21</v>
      </c>
      <c r="S56" s="17">
        <v>30</v>
      </c>
      <c r="T56" s="17">
        <v>53</v>
      </c>
      <c r="U56">
        <v>1</v>
      </c>
      <c r="V56" t="b">
        <v>0</v>
      </c>
      <c r="W56" s="17"/>
      <c r="X56" s="17"/>
      <c r="Y56" s="17"/>
      <c r="Z56" s="17"/>
      <c r="AA56" s="17"/>
      <c r="AB56" s="17"/>
      <c r="AC56" s="17"/>
      <c r="AD56" s="17" t="s">
        <v>289</v>
      </c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>
        <f t="shared" si="121"/>
        <v>3</v>
      </c>
      <c r="AT56" s="17" t="s">
        <v>134</v>
      </c>
      <c r="AU56" s="17">
        <v>1</v>
      </c>
      <c r="AV56" s="17">
        <v>1</v>
      </c>
      <c r="AW56" s="17">
        <v>1</v>
      </c>
      <c r="AX56" s="17"/>
      <c r="AY56" s="17"/>
      <c r="AZ56" s="17"/>
      <c r="BA56" s="17"/>
      <c r="BB56" s="17"/>
      <c r="BC56" s="17"/>
      <c r="BD56" s="17"/>
    </row>
    <row r="57" spans="1:56" x14ac:dyDescent="0.25">
      <c r="A57" s="16" t="s">
        <v>58</v>
      </c>
      <c r="B57" s="16" t="s">
        <v>6</v>
      </c>
      <c r="C57" s="16" t="str">
        <f>VLOOKUP(B57,templateLookup!A:B,2,0)</f>
        <v>COMPOSITE</v>
      </c>
      <c r="D57" s="16"/>
      <c r="E57" s="16"/>
      <c r="F57" s="26" t="s">
        <v>71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r="58" spans="1:56" x14ac:dyDescent="0.25">
      <c r="A58" s="16" t="s">
        <v>58</v>
      </c>
      <c r="B58" s="16" t="s">
        <v>5</v>
      </c>
      <c r="C58" s="16" t="str">
        <f>VLOOKUP(B58,templateLookup!A:B,2,0)</f>
        <v>COMPOSITE</v>
      </c>
      <c r="D58" s="16" t="s">
        <v>403</v>
      </c>
      <c r="E58" s="16"/>
      <c r="F58" s="26" t="s">
        <v>71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>
        <f>COUNTA(AU58:BD58)</f>
        <v>2</v>
      </c>
      <c r="AT58" s="16" t="s">
        <v>134</v>
      </c>
      <c r="AU58" s="16">
        <v>1</v>
      </c>
      <c r="AV58" s="16">
        <v>1</v>
      </c>
      <c r="AW58" s="16"/>
      <c r="AX58" s="16"/>
      <c r="AY58" s="16"/>
      <c r="AZ58" s="16"/>
      <c r="BA58" s="16"/>
      <c r="BB58" s="16"/>
      <c r="BC58" s="16"/>
      <c r="BD58" s="16"/>
    </row>
    <row r="59" spans="1:56" s="12" customFormat="1" x14ac:dyDescent="0.25">
      <c r="A59" s="12" t="s">
        <v>58</v>
      </c>
      <c r="B59" s="12" t="s">
        <v>11</v>
      </c>
      <c r="C59" s="12" t="str">
        <f>VLOOKUP(B59,templateLookup!A:B,2,0)</f>
        <v>PrimeMbistVminSearchTestMethod</v>
      </c>
      <c r="D59" s="12" t="str">
        <f t="shared" ref="D59:D73" si="125">E59&amp;"_"&amp;F59&amp;"_"&amp;G59&amp;"_"&amp;H59&amp;"_"&amp;A59&amp;"_"&amp;I59&amp;"_"&amp;J59&amp;"_"&amp;K59&amp;"_"&amp;L59&amp;"_"&amp;M59&amp;"_"&amp;N59</f>
        <v>LSA_VPU_HRY_E_BEGIN_TITO_VPU_NOM_LFM_1900_POSTHRY_BUTTRESS_VBTR_BT3</v>
      </c>
      <c r="E59" s="12" t="s">
        <v>51</v>
      </c>
      <c r="F59" s="12" t="s">
        <v>71</v>
      </c>
      <c r="G59" s="12" t="s">
        <v>135</v>
      </c>
      <c r="H59" s="12" t="s">
        <v>136</v>
      </c>
      <c r="I59" s="12" t="s">
        <v>137</v>
      </c>
      <c r="J59" s="12" t="s">
        <v>71</v>
      </c>
      <c r="K59" s="12" t="s">
        <v>138</v>
      </c>
      <c r="L59" s="12" t="s">
        <v>139</v>
      </c>
      <c r="M59" s="12">
        <v>1900</v>
      </c>
      <c r="N59" s="12" t="s">
        <v>832</v>
      </c>
      <c r="O59" s="12" t="s">
        <v>141</v>
      </c>
      <c r="P59" s="12" t="s">
        <v>592</v>
      </c>
      <c r="Q59" s="12" t="s">
        <v>777</v>
      </c>
      <c r="R59" s="12">
        <v>21</v>
      </c>
      <c r="S59" s="12">
        <v>30</v>
      </c>
      <c r="T59" s="12">
        <v>60</v>
      </c>
      <c r="U59">
        <v>1</v>
      </c>
      <c r="V59" t="b">
        <v>0</v>
      </c>
      <c r="AD59" s="12" t="s">
        <v>289</v>
      </c>
      <c r="AP59" s="12" t="s">
        <v>337</v>
      </c>
      <c r="AQ59" s="12" t="s">
        <v>274</v>
      </c>
      <c r="AS59" s="12">
        <f t="shared" ref="AS59:AS73" si="126">COUNTA(AU59:BD59)</f>
        <v>10</v>
      </c>
      <c r="AT59" s="12" t="s">
        <v>275</v>
      </c>
      <c r="AU59" s="12" t="str">
        <f t="shared" ref="AU59:AU72" si="127">D60</f>
        <v>SSA_VPU_HRY_E_BEGIN_TITO_VPU_NOM_LFM_1900_POSTHRY_SPINE_VBTR_BT4</v>
      </c>
      <c r="AV59" s="12" t="str">
        <f t="shared" ref="AV59:AV72" si="128">D60</f>
        <v>SSA_VPU_HRY_E_BEGIN_TITO_VPU_NOM_LFM_1900_POSTHRY_SPINE_VBTR_BT4</v>
      </c>
      <c r="AW59" s="12" t="str">
        <f t="shared" ref="AW59:AW72" si="129">D60</f>
        <v>SSA_VPU_HRY_E_BEGIN_TITO_VPU_NOM_LFM_1900_POSTHRY_SPINE_VBTR_BT4</v>
      </c>
      <c r="AX59" s="12" t="str">
        <f t="shared" ref="AX59:AX72" si="130">D60</f>
        <v>SSA_VPU_HRY_E_BEGIN_TITO_VPU_NOM_LFM_1900_POSTHRY_SPINE_VBTR_BT4</v>
      </c>
      <c r="AY59" s="12" t="str">
        <f t="shared" ref="AY59:AY72" si="131">D60</f>
        <v>SSA_VPU_HRY_E_BEGIN_TITO_VPU_NOM_LFM_1900_POSTHRY_SPINE_VBTR_BT4</v>
      </c>
      <c r="AZ59" s="12" t="str">
        <f t="shared" ref="AZ59:AZ72" si="132">D60</f>
        <v>SSA_VPU_HRY_E_BEGIN_TITO_VPU_NOM_LFM_1900_POSTHRY_SPINE_VBTR_BT4</v>
      </c>
      <c r="BA59" s="12" t="str">
        <f t="shared" ref="BA59:BA72" si="133">D60</f>
        <v>SSA_VPU_HRY_E_BEGIN_TITO_VPU_NOM_LFM_1900_POSTHRY_SPINE_VBTR_BT4</v>
      </c>
      <c r="BB59" s="12" t="str">
        <f t="shared" ref="BB59:BB72" si="134">D60</f>
        <v>SSA_VPU_HRY_E_BEGIN_TITO_VPU_NOM_LFM_1900_POSTHRY_SPINE_VBTR_BT4</v>
      </c>
      <c r="BC59" s="12" t="str">
        <f t="shared" ref="BC59:BC72" si="135">D60</f>
        <v>SSA_VPU_HRY_E_BEGIN_TITO_VPU_NOM_LFM_1900_POSTHRY_SPINE_VBTR_BT4</v>
      </c>
      <c r="BD59" s="12" t="str">
        <f t="shared" ref="BD59:BD72" si="136">D60</f>
        <v>SSA_VPU_HRY_E_BEGIN_TITO_VPU_NOM_LFM_1900_POSTHRY_SPINE_VBTR_BT4</v>
      </c>
    </row>
    <row r="60" spans="1:56" s="12" customFormat="1" x14ac:dyDescent="0.25">
      <c r="A60" s="12" t="s">
        <v>58</v>
      </c>
      <c r="B60" s="12" t="s">
        <v>11</v>
      </c>
      <c r="C60" s="12" t="str">
        <f>VLOOKUP(B60,templateLookup!A:B,2,0)</f>
        <v>PrimeMbistVminSearchTestMethod</v>
      </c>
      <c r="D60" s="12" t="str">
        <f t="shared" si="125"/>
        <v>SSA_VPU_HRY_E_BEGIN_TITO_VPU_NOM_LFM_1900_POSTHRY_SPINE_VBTR_BT4</v>
      </c>
      <c r="E60" s="12" t="s">
        <v>50</v>
      </c>
      <c r="F60" s="12" t="s">
        <v>71</v>
      </c>
      <c r="G60" s="12" t="s">
        <v>135</v>
      </c>
      <c r="H60" s="12" t="s">
        <v>136</v>
      </c>
      <c r="I60" s="12" t="s">
        <v>137</v>
      </c>
      <c r="J60" s="12" t="s">
        <v>71</v>
      </c>
      <c r="K60" s="12" t="s">
        <v>138</v>
      </c>
      <c r="L60" s="12" t="s">
        <v>139</v>
      </c>
      <c r="M60" s="12">
        <v>1900</v>
      </c>
      <c r="N60" s="12" t="s">
        <v>833</v>
      </c>
      <c r="O60" s="12" t="s">
        <v>141</v>
      </c>
      <c r="P60" s="12" t="s">
        <v>592</v>
      </c>
      <c r="Q60" s="12" t="s">
        <v>782</v>
      </c>
      <c r="R60" s="12">
        <v>61</v>
      </c>
      <c r="S60" s="12">
        <v>30</v>
      </c>
      <c r="T60" s="12">
        <v>61</v>
      </c>
      <c r="U60">
        <v>1</v>
      </c>
      <c r="V60" t="b">
        <v>0</v>
      </c>
      <c r="AD60" s="12" t="s">
        <v>289</v>
      </c>
      <c r="AP60" s="12" t="s">
        <v>337</v>
      </c>
      <c r="AQ60" s="12" t="s">
        <v>274</v>
      </c>
      <c r="AS60" s="12">
        <f t="shared" si="126"/>
        <v>10</v>
      </c>
      <c r="AT60" s="12" t="s">
        <v>275</v>
      </c>
      <c r="AU60" s="12" t="str">
        <f t="shared" si="127"/>
        <v>LSA_VPU_HRY_E_BEGIN_TITO_VPU_NOM_LFM_1900_POSTHRY_SPINE_VBTR_BT4</v>
      </c>
      <c r="AV60" s="12" t="str">
        <f t="shared" si="128"/>
        <v>LSA_VPU_HRY_E_BEGIN_TITO_VPU_NOM_LFM_1900_POSTHRY_SPINE_VBTR_BT4</v>
      </c>
      <c r="AW60" s="12" t="str">
        <f t="shared" si="129"/>
        <v>LSA_VPU_HRY_E_BEGIN_TITO_VPU_NOM_LFM_1900_POSTHRY_SPINE_VBTR_BT4</v>
      </c>
      <c r="AX60" s="12" t="str">
        <f t="shared" si="130"/>
        <v>LSA_VPU_HRY_E_BEGIN_TITO_VPU_NOM_LFM_1900_POSTHRY_SPINE_VBTR_BT4</v>
      </c>
      <c r="AY60" s="12" t="str">
        <f t="shared" si="131"/>
        <v>LSA_VPU_HRY_E_BEGIN_TITO_VPU_NOM_LFM_1900_POSTHRY_SPINE_VBTR_BT4</v>
      </c>
      <c r="AZ60" s="12" t="str">
        <f t="shared" si="132"/>
        <v>LSA_VPU_HRY_E_BEGIN_TITO_VPU_NOM_LFM_1900_POSTHRY_SPINE_VBTR_BT4</v>
      </c>
      <c r="BA60" s="12" t="str">
        <f t="shared" si="133"/>
        <v>LSA_VPU_HRY_E_BEGIN_TITO_VPU_NOM_LFM_1900_POSTHRY_SPINE_VBTR_BT4</v>
      </c>
      <c r="BB60" s="12" t="str">
        <f t="shared" si="134"/>
        <v>LSA_VPU_HRY_E_BEGIN_TITO_VPU_NOM_LFM_1900_POSTHRY_SPINE_VBTR_BT4</v>
      </c>
      <c r="BC60" s="12" t="str">
        <f t="shared" si="135"/>
        <v>LSA_VPU_HRY_E_BEGIN_TITO_VPU_NOM_LFM_1900_POSTHRY_SPINE_VBTR_BT4</v>
      </c>
      <c r="BD60" s="12" t="str">
        <f t="shared" si="136"/>
        <v>LSA_VPU_HRY_E_BEGIN_TITO_VPU_NOM_LFM_1900_POSTHRY_SPINE_VBTR_BT4</v>
      </c>
    </row>
    <row r="61" spans="1:56" s="12" customFormat="1" x14ac:dyDescent="0.25">
      <c r="A61" s="12" t="s">
        <v>58</v>
      </c>
      <c r="B61" s="12" t="s">
        <v>11</v>
      </c>
      <c r="C61" s="12" t="str">
        <f>VLOOKUP(B61,templateLookup!A:B,2,0)</f>
        <v>PrimeMbistVminSearchTestMethod</v>
      </c>
      <c r="D61" s="12" t="str">
        <f t="shared" si="125"/>
        <v>LSA_VPU_HRY_E_BEGIN_TITO_VPU_NOM_LFM_1900_POSTHRY_SPINE_VBTR_BT4</v>
      </c>
      <c r="E61" s="12" t="s">
        <v>51</v>
      </c>
      <c r="F61" s="12" t="s">
        <v>71</v>
      </c>
      <c r="G61" s="12" t="s">
        <v>135</v>
      </c>
      <c r="H61" s="12" t="s">
        <v>136</v>
      </c>
      <c r="I61" s="12" t="s">
        <v>137</v>
      </c>
      <c r="J61" s="12" t="s">
        <v>71</v>
      </c>
      <c r="K61" s="12" t="s">
        <v>138</v>
      </c>
      <c r="L61" s="12" t="s">
        <v>139</v>
      </c>
      <c r="M61" s="12">
        <v>1900</v>
      </c>
      <c r="N61" s="12" t="s">
        <v>833</v>
      </c>
      <c r="O61" s="12" t="s">
        <v>141</v>
      </c>
      <c r="P61" s="12" t="s">
        <v>592</v>
      </c>
      <c r="Q61" s="12" t="s">
        <v>786</v>
      </c>
      <c r="R61" s="12">
        <v>21</v>
      </c>
      <c r="S61" s="12">
        <v>30</v>
      </c>
      <c r="T61" s="12">
        <v>62</v>
      </c>
      <c r="U61">
        <v>1</v>
      </c>
      <c r="V61" t="b">
        <v>0</v>
      </c>
      <c r="AD61" s="12" t="s">
        <v>289</v>
      </c>
      <c r="AP61" s="12" t="s">
        <v>337</v>
      </c>
      <c r="AQ61" s="12" t="s">
        <v>274</v>
      </c>
      <c r="AS61" s="12">
        <f t="shared" si="126"/>
        <v>10</v>
      </c>
      <c r="AT61" s="12" t="s">
        <v>275</v>
      </c>
      <c r="AU61" s="12" t="str">
        <f t="shared" si="127"/>
        <v>SSA_VPU_HRY_E_BEGIN_TITO_VPU_NOM_LFM_1900_POSTHRY_TILE0_VBTR_BT5</v>
      </c>
      <c r="AV61" s="12" t="str">
        <f t="shared" si="128"/>
        <v>SSA_VPU_HRY_E_BEGIN_TITO_VPU_NOM_LFM_1900_POSTHRY_TILE0_VBTR_BT5</v>
      </c>
      <c r="AW61" s="12" t="str">
        <f t="shared" si="129"/>
        <v>SSA_VPU_HRY_E_BEGIN_TITO_VPU_NOM_LFM_1900_POSTHRY_TILE0_VBTR_BT5</v>
      </c>
      <c r="AX61" s="12" t="str">
        <f t="shared" si="130"/>
        <v>SSA_VPU_HRY_E_BEGIN_TITO_VPU_NOM_LFM_1900_POSTHRY_TILE0_VBTR_BT5</v>
      </c>
      <c r="AY61" s="12" t="str">
        <f t="shared" si="131"/>
        <v>SSA_VPU_HRY_E_BEGIN_TITO_VPU_NOM_LFM_1900_POSTHRY_TILE0_VBTR_BT5</v>
      </c>
      <c r="AZ61" s="12" t="str">
        <f t="shared" si="132"/>
        <v>SSA_VPU_HRY_E_BEGIN_TITO_VPU_NOM_LFM_1900_POSTHRY_TILE0_VBTR_BT5</v>
      </c>
      <c r="BA61" s="12" t="str">
        <f t="shared" si="133"/>
        <v>SSA_VPU_HRY_E_BEGIN_TITO_VPU_NOM_LFM_1900_POSTHRY_TILE0_VBTR_BT5</v>
      </c>
      <c r="BB61" s="12" t="str">
        <f t="shared" si="134"/>
        <v>SSA_VPU_HRY_E_BEGIN_TITO_VPU_NOM_LFM_1900_POSTHRY_TILE0_VBTR_BT5</v>
      </c>
      <c r="BC61" s="12" t="str">
        <f t="shared" si="135"/>
        <v>SSA_VPU_HRY_E_BEGIN_TITO_VPU_NOM_LFM_1900_POSTHRY_TILE0_VBTR_BT5</v>
      </c>
      <c r="BD61" s="12" t="str">
        <f t="shared" si="136"/>
        <v>SSA_VPU_HRY_E_BEGIN_TITO_VPU_NOM_LFM_1900_POSTHRY_TILE0_VBTR_BT5</v>
      </c>
    </row>
    <row r="62" spans="1:56" s="12" customFormat="1" x14ac:dyDescent="0.25">
      <c r="A62" s="12" t="s">
        <v>58</v>
      </c>
      <c r="B62" s="12" t="s">
        <v>11</v>
      </c>
      <c r="C62" s="12" t="str">
        <f>VLOOKUP(B62,templateLookup!A:B,2,0)</f>
        <v>PrimeMbistVminSearchTestMethod</v>
      </c>
      <c r="D62" s="12" t="str">
        <f t="shared" si="125"/>
        <v>SSA_VPU_HRY_E_BEGIN_TITO_VPU_NOM_LFM_1900_POSTHRY_TILE0_VBTR_BT5</v>
      </c>
      <c r="E62" s="12" t="s">
        <v>50</v>
      </c>
      <c r="F62" s="12" t="s">
        <v>71</v>
      </c>
      <c r="G62" s="12" t="s">
        <v>135</v>
      </c>
      <c r="H62" s="12" t="s">
        <v>136</v>
      </c>
      <c r="I62" s="12" t="s">
        <v>137</v>
      </c>
      <c r="J62" s="12" t="s">
        <v>71</v>
      </c>
      <c r="K62" s="12" t="s">
        <v>138</v>
      </c>
      <c r="L62" s="12" t="s">
        <v>139</v>
      </c>
      <c r="M62" s="12">
        <v>1900</v>
      </c>
      <c r="N62" s="12" t="s">
        <v>834</v>
      </c>
      <c r="O62" s="12" t="s">
        <v>141</v>
      </c>
      <c r="P62" s="12" t="s">
        <v>592</v>
      </c>
      <c r="Q62" s="12" t="s">
        <v>789</v>
      </c>
      <c r="R62" s="12">
        <v>61</v>
      </c>
      <c r="S62" s="12">
        <v>30</v>
      </c>
      <c r="T62" s="12">
        <v>63</v>
      </c>
      <c r="U62">
        <v>1</v>
      </c>
      <c r="V62" t="b">
        <v>0</v>
      </c>
      <c r="AD62" s="12" t="s">
        <v>289</v>
      </c>
      <c r="AP62" s="12" t="s">
        <v>337</v>
      </c>
      <c r="AQ62" s="12" t="s">
        <v>274</v>
      </c>
      <c r="AS62" s="12">
        <f t="shared" si="126"/>
        <v>10</v>
      </c>
      <c r="AT62" s="12" t="s">
        <v>275</v>
      </c>
      <c r="AU62" s="12" t="str">
        <f t="shared" si="127"/>
        <v>LSA_VPU_HRY_E_BEGIN_TITO_VPU_NOM_LFM_1900_POSTHRY_TILE0_VBTR_BT5</v>
      </c>
      <c r="AV62" s="12" t="str">
        <f t="shared" si="128"/>
        <v>LSA_VPU_HRY_E_BEGIN_TITO_VPU_NOM_LFM_1900_POSTHRY_TILE0_VBTR_BT5</v>
      </c>
      <c r="AW62" s="12" t="str">
        <f t="shared" si="129"/>
        <v>LSA_VPU_HRY_E_BEGIN_TITO_VPU_NOM_LFM_1900_POSTHRY_TILE0_VBTR_BT5</v>
      </c>
      <c r="AX62" s="12" t="str">
        <f t="shared" si="130"/>
        <v>LSA_VPU_HRY_E_BEGIN_TITO_VPU_NOM_LFM_1900_POSTHRY_TILE0_VBTR_BT5</v>
      </c>
      <c r="AY62" s="12" t="str">
        <f t="shared" si="131"/>
        <v>LSA_VPU_HRY_E_BEGIN_TITO_VPU_NOM_LFM_1900_POSTHRY_TILE0_VBTR_BT5</v>
      </c>
      <c r="AZ62" s="12" t="str">
        <f t="shared" si="132"/>
        <v>LSA_VPU_HRY_E_BEGIN_TITO_VPU_NOM_LFM_1900_POSTHRY_TILE0_VBTR_BT5</v>
      </c>
      <c r="BA62" s="12" t="str">
        <f t="shared" si="133"/>
        <v>LSA_VPU_HRY_E_BEGIN_TITO_VPU_NOM_LFM_1900_POSTHRY_TILE0_VBTR_BT5</v>
      </c>
      <c r="BB62" s="12" t="str">
        <f t="shared" si="134"/>
        <v>LSA_VPU_HRY_E_BEGIN_TITO_VPU_NOM_LFM_1900_POSTHRY_TILE0_VBTR_BT5</v>
      </c>
      <c r="BC62" s="12" t="str">
        <f t="shared" si="135"/>
        <v>LSA_VPU_HRY_E_BEGIN_TITO_VPU_NOM_LFM_1900_POSTHRY_TILE0_VBTR_BT5</v>
      </c>
      <c r="BD62" s="12" t="str">
        <f t="shared" si="136"/>
        <v>LSA_VPU_HRY_E_BEGIN_TITO_VPU_NOM_LFM_1900_POSTHRY_TILE0_VBTR_BT5</v>
      </c>
    </row>
    <row r="63" spans="1:56" s="12" customFormat="1" x14ac:dyDescent="0.25">
      <c r="A63" s="12" t="s">
        <v>58</v>
      </c>
      <c r="B63" s="12" t="s">
        <v>11</v>
      </c>
      <c r="C63" s="12" t="str">
        <f>VLOOKUP(B63,templateLookup!A:B,2,0)</f>
        <v>PrimeMbistVminSearchTestMethod</v>
      </c>
      <c r="D63" s="12" t="str">
        <f t="shared" si="125"/>
        <v>LSA_VPU_HRY_E_BEGIN_TITO_VPU_NOM_LFM_1900_POSTHRY_TILE0_VBTR_BT5</v>
      </c>
      <c r="E63" s="12" t="s">
        <v>51</v>
      </c>
      <c r="F63" s="12" t="s">
        <v>71</v>
      </c>
      <c r="G63" s="12" t="s">
        <v>135</v>
      </c>
      <c r="H63" s="12" t="s">
        <v>136</v>
      </c>
      <c r="I63" s="12" t="s">
        <v>137</v>
      </c>
      <c r="J63" s="12" t="s">
        <v>71</v>
      </c>
      <c r="K63" s="12" t="s">
        <v>138</v>
      </c>
      <c r="L63" s="12" t="s">
        <v>139</v>
      </c>
      <c r="M63" s="12">
        <v>1900</v>
      </c>
      <c r="N63" s="12" t="s">
        <v>834</v>
      </c>
      <c r="O63" s="12" t="s">
        <v>141</v>
      </c>
      <c r="P63" s="12" t="s">
        <v>592</v>
      </c>
      <c r="Q63" s="12" t="s">
        <v>793</v>
      </c>
      <c r="R63" s="12">
        <v>21</v>
      </c>
      <c r="S63" s="12">
        <v>30</v>
      </c>
      <c r="T63" s="12">
        <v>64</v>
      </c>
      <c r="U63">
        <v>1</v>
      </c>
      <c r="V63" s="4" t="b">
        <v>0</v>
      </c>
      <c r="AD63" s="12" t="s">
        <v>289</v>
      </c>
      <c r="AP63" s="12" t="s">
        <v>337</v>
      </c>
      <c r="AQ63" s="12" t="s">
        <v>274</v>
      </c>
      <c r="AS63" s="12">
        <f t="shared" si="126"/>
        <v>10</v>
      </c>
      <c r="AT63" s="12" t="s">
        <v>275</v>
      </c>
      <c r="AU63" s="12" t="str">
        <f t="shared" si="127"/>
        <v>SSA_VPU_HRY_E_BEGIN_TITO_VPU_NOM_LFM_1900_POSTHRY_TILE1_VBTR_BT6</v>
      </c>
      <c r="AV63" s="12" t="str">
        <f t="shared" si="128"/>
        <v>SSA_VPU_HRY_E_BEGIN_TITO_VPU_NOM_LFM_1900_POSTHRY_TILE1_VBTR_BT6</v>
      </c>
      <c r="AW63" s="12" t="str">
        <f t="shared" si="129"/>
        <v>SSA_VPU_HRY_E_BEGIN_TITO_VPU_NOM_LFM_1900_POSTHRY_TILE1_VBTR_BT6</v>
      </c>
      <c r="AX63" s="12" t="str">
        <f t="shared" si="130"/>
        <v>SSA_VPU_HRY_E_BEGIN_TITO_VPU_NOM_LFM_1900_POSTHRY_TILE1_VBTR_BT6</v>
      </c>
      <c r="AY63" s="12" t="str">
        <f t="shared" si="131"/>
        <v>SSA_VPU_HRY_E_BEGIN_TITO_VPU_NOM_LFM_1900_POSTHRY_TILE1_VBTR_BT6</v>
      </c>
      <c r="AZ63" s="12" t="str">
        <f t="shared" si="132"/>
        <v>SSA_VPU_HRY_E_BEGIN_TITO_VPU_NOM_LFM_1900_POSTHRY_TILE1_VBTR_BT6</v>
      </c>
      <c r="BA63" s="12" t="str">
        <f t="shared" si="133"/>
        <v>SSA_VPU_HRY_E_BEGIN_TITO_VPU_NOM_LFM_1900_POSTHRY_TILE1_VBTR_BT6</v>
      </c>
      <c r="BB63" s="12" t="str">
        <f t="shared" si="134"/>
        <v>SSA_VPU_HRY_E_BEGIN_TITO_VPU_NOM_LFM_1900_POSTHRY_TILE1_VBTR_BT6</v>
      </c>
      <c r="BC63" s="12" t="str">
        <f t="shared" si="135"/>
        <v>SSA_VPU_HRY_E_BEGIN_TITO_VPU_NOM_LFM_1900_POSTHRY_TILE1_VBTR_BT6</v>
      </c>
      <c r="BD63" s="12" t="str">
        <f t="shared" si="136"/>
        <v>SSA_VPU_HRY_E_BEGIN_TITO_VPU_NOM_LFM_1900_POSTHRY_TILE1_VBTR_BT6</v>
      </c>
    </row>
    <row r="64" spans="1:56" s="12" customFormat="1" x14ac:dyDescent="0.25">
      <c r="A64" s="12" t="s">
        <v>58</v>
      </c>
      <c r="B64" s="12" t="s">
        <v>11</v>
      </c>
      <c r="C64" s="12" t="str">
        <f>VLOOKUP(B64,templateLookup!A:B,2,0)</f>
        <v>PrimeMbistVminSearchTestMethod</v>
      </c>
      <c r="D64" s="12" t="str">
        <f t="shared" si="125"/>
        <v>SSA_VPU_HRY_E_BEGIN_TITO_VPU_NOM_LFM_1900_POSTHRY_TILE1_VBTR_BT6</v>
      </c>
      <c r="E64" s="12" t="s">
        <v>50</v>
      </c>
      <c r="F64" s="12" t="s">
        <v>71</v>
      </c>
      <c r="G64" s="12" t="s">
        <v>135</v>
      </c>
      <c r="H64" s="12" t="s">
        <v>136</v>
      </c>
      <c r="I64" s="12" t="s">
        <v>137</v>
      </c>
      <c r="J64" s="12" t="s">
        <v>71</v>
      </c>
      <c r="K64" s="12" t="s">
        <v>138</v>
      </c>
      <c r="L64" s="12" t="s">
        <v>139</v>
      </c>
      <c r="M64" s="12">
        <v>1900</v>
      </c>
      <c r="N64" s="12" t="s">
        <v>835</v>
      </c>
      <c r="O64" s="12" t="s">
        <v>141</v>
      </c>
      <c r="P64" s="12" t="s">
        <v>592</v>
      </c>
      <c r="Q64" s="12" t="s">
        <v>796</v>
      </c>
      <c r="R64" s="12">
        <v>61</v>
      </c>
      <c r="S64" s="12">
        <v>30</v>
      </c>
      <c r="T64" s="12">
        <v>65</v>
      </c>
      <c r="U64">
        <v>1</v>
      </c>
      <c r="V64" t="b">
        <v>0</v>
      </c>
      <c r="AD64" s="12" t="s">
        <v>289</v>
      </c>
      <c r="AP64" s="12" t="s">
        <v>337</v>
      </c>
      <c r="AQ64" s="12" t="s">
        <v>274</v>
      </c>
      <c r="AS64" s="12">
        <f t="shared" si="126"/>
        <v>10</v>
      </c>
      <c r="AT64" s="12" t="s">
        <v>275</v>
      </c>
      <c r="AU64" s="12" t="str">
        <f t="shared" si="127"/>
        <v>LSA_VPU_HRY_E_BEGIN_TITO_VPU_NOM_LFM_1900_POSTHRY_TILE1_VBTR_BT6</v>
      </c>
      <c r="AV64" s="12" t="str">
        <f t="shared" si="128"/>
        <v>LSA_VPU_HRY_E_BEGIN_TITO_VPU_NOM_LFM_1900_POSTHRY_TILE1_VBTR_BT6</v>
      </c>
      <c r="AW64" s="12" t="str">
        <f t="shared" si="129"/>
        <v>LSA_VPU_HRY_E_BEGIN_TITO_VPU_NOM_LFM_1900_POSTHRY_TILE1_VBTR_BT6</v>
      </c>
      <c r="AX64" s="12" t="str">
        <f t="shared" si="130"/>
        <v>LSA_VPU_HRY_E_BEGIN_TITO_VPU_NOM_LFM_1900_POSTHRY_TILE1_VBTR_BT6</v>
      </c>
      <c r="AY64" s="12" t="str">
        <f t="shared" si="131"/>
        <v>LSA_VPU_HRY_E_BEGIN_TITO_VPU_NOM_LFM_1900_POSTHRY_TILE1_VBTR_BT6</v>
      </c>
      <c r="AZ64" s="12" t="str">
        <f t="shared" si="132"/>
        <v>LSA_VPU_HRY_E_BEGIN_TITO_VPU_NOM_LFM_1900_POSTHRY_TILE1_VBTR_BT6</v>
      </c>
      <c r="BA64" s="12" t="str">
        <f t="shared" si="133"/>
        <v>LSA_VPU_HRY_E_BEGIN_TITO_VPU_NOM_LFM_1900_POSTHRY_TILE1_VBTR_BT6</v>
      </c>
      <c r="BB64" s="12" t="str">
        <f t="shared" si="134"/>
        <v>LSA_VPU_HRY_E_BEGIN_TITO_VPU_NOM_LFM_1900_POSTHRY_TILE1_VBTR_BT6</v>
      </c>
      <c r="BC64" s="12" t="str">
        <f t="shared" si="135"/>
        <v>LSA_VPU_HRY_E_BEGIN_TITO_VPU_NOM_LFM_1900_POSTHRY_TILE1_VBTR_BT6</v>
      </c>
      <c r="BD64" s="12" t="str">
        <f t="shared" si="136"/>
        <v>LSA_VPU_HRY_E_BEGIN_TITO_VPU_NOM_LFM_1900_POSTHRY_TILE1_VBTR_BT6</v>
      </c>
    </row>
    <row r="65" spans="1:56" s="12" customFormat="1" x14ac:dyDescent="0.25">
      <c r="A65" s="12" t="s">
        <v>58</v>
      </c>
      <c r="B65" s="12" t="s">
        <v>11</v>
      </c>
      <c r="C65" s="12" t="str">
        <f>VLOOKUP(B65,templateLookup!A:B,2,0)</f>
        <v>PrimeMbistVminSearchTestMethod</v>
      </c>
      <c r="D65" s="12" t="str">
        <f t="shared" si="125"/>
        <v>LSA_VPU_HRY_E_BEGIN_TITO_VPU_NOM_LFM_1900_POSTHRY_TILE1_VBTR_BT6</v>
      </c>
      <c r="E65" s="12" t="s">
        <v>51</v>
      </c>
      <c r="F65" s="12" t="s">
        <v>71</v>
      </c>
      <c r="G65" s="12" t="s">
        <v>135</v>
      </c>
      <c r="H65" s="12" t="s">
        <v>136</v>
      </c>
      <c r="I65" s="12" t="s">
        <v>137</v>
      </c>
      <c r="J65" s="12" t="s">
        <v>71</v>
      </c>
      <c r="K65" s="12" t="s">
        <v>138</v>
      </c>
      <c r="L65" s="12" t="s">
        <v>139</v>
      </c>
      <c r="M65" s="12">
        <v>1900</v>
      </c>
      <c r="N65" s="12" t="s">
        <v>835</v>
      </c>
      <c r="O65" s="12" t="s">
        <v>141</v>
      </c>
      <c r="P65" s="12" t="s">
        <v>592</v>
      </c>
      <c r="Q65" s="12" t="s">
        <v>800</v>
      </c>
      <c r="R65" s="12">
        <v>21</v>
      </c>
      <c r="S65" s="12">
        <v>30</v>
      </c>
      <c r="T65" s="12">
        <v>66</v>
      </c>
      <c r="U65">
        <v>1</v>
      </c>
      <c r="V65" t="b">
        <v>0</v>
      </c>
      <c r="AD65" s="12" t="s">
        <v>289</v>
      </c>
      <c r="AP65" s="12" t="s">
        <v>337</v>
      </c>
      <c r="AQ65" s="12" t="s">
        <v>274</v>
      </c>
      <c r="AS65" s="12">
        <f t="shared" si="126"/>
        <v>10</v>
      </c>
      <c r="AT65" s="12" t="s">
        <v>275</v>
      </c>
      <c r="AU65" s="12" t="str">
        <f t="shared" si="127"/>
        <v>SSA_VPU_HRY_E_BEGIN_TITO_VPU_NOM_LFM_1900_POSTHRY_TILE2_VBTR_BT7</v>
      </c>
      <c r="AV65" s="12" t="str">
        <f t="shared" si="128"/>
        <v>SSA_VPU_HRY_E_BEGIN_TITO_VPU_NOM_LFM_1900_POSTHRY_TILE2_VBTR_BT7</v>
      </c>
      <c r="AW65" s="12" t="str">
        <f t="shared" si="129"/>
        <v>SSA_VPU_HRY_E_BEGIN_TITO_VPU_NOM_LFM_1900_POSTHRY_TILE2_VBTR_BT7</v>
      </c>
      <c r="AX65" s="12" t="str">
        <f t="shared" si="130"/>
        <v>SSA_VPU_HRY_E_BEGIN_TITO_VPU_NOM_LFM_1900_POSTHRY_TILE2_VBTR_BT7</v>
      </c>
      <c r="AY65" s="12" t="str">
        <f t="shared" si="131"/>
        <v>SSA_VPU_HRY_E_BEGIN_TITO_VPU_NOM_LFM_1900_POSTHRY_TILE2_VBTR_BT7</v>
      </c>
      <c r="AZ65" s="12" t="str">
        <f t="shared" si="132"/>
        <v>SSA_VPU_HRY_E_BEGIN_TITO_VPU_NOM_LFM_1900_POSTHRY_TILE2_VBTR_BT7</v>
      </c>
      <c r="BA65" s="12" t="str">
        <f t="shared" si="133"/>
        <v>SSA_VPU_HRY_E_BEGIN_TITO_VPU_NOM_LFM_1900_POSTHRY_TILE2_VBTR_BT7</v>
      </c>
      <c r="BB65" s="12" t="str">
        <f t="shared" si="134"/>
        <v>SSA_VPU_HRY_E_BEGIN_TITO_VPU_NOM_LFM_1900_POSTHRY_TILE2_VBTR_BT7</v>
      </c>
      <c r="BC65" s="12" t="str">
        <f t="shared" si="135"/>
        <v>SSA_VPU_HRY_E_BEGIN_TITO_VPU_NOM_LFM_1900_POSTHRY_TILE2_VBTR_BT7</v>
      </c>
      <c r="BD65" s="12" t="str">
        <f t="shared" si="136"/>
        <v>SSA_VPU_HRY_E_BEGIN_TITO_VPU_NOM_LFM_1900_POSTHRY_TILE2_VBTR_BT7</v>
      </c>
    </row>
    <row r="66" spans="1:56" s="12" customFormat="1" x14ac:dyDescent="0.25">
      <c r="A66" s="12" t="s">
        <v>58</v>
      </c>
      <c r="B66" s="12" t="s">
        <v>11</v>
      </c>
      <c r="C66" s="12" t="str">
        <f>VLOOKUP(B66,templateLookup!A:B,2,0)</f>
        <v>PrimeMbistVminSearchTestMethod</v>
      </c>
      <c r="D66" s="12" t="str">
        <f t="shared" si="125"/>
        <v>SSA_VPU_HRY_E_BEGIN_TITO_VPU_NOM_LFM_1900_POSTHRY_TILE2_VBTR_BT7</v>
      </c>
      <c r="E66" s="12" t="s">
        <v>50</v>
      </c>
      <c r="F66" s="12" t="s">
        <v>71</v>
      </c>
      <c r="G66" s="12" t="s">
        <v>135</v>
      </c>
      <c r="H66" s="12" t="s">
        <v>136</v>
      </c>
      <c r="I66" s="12" t="s">
        <v>137</v>
      </c>
      <c r="J66" s="12" t="s">
        <v>71</v>
      </c>
      <c r="K66" s="12" t="s">
        <v>138</v>
      </c>
      <c r="L66" s="12" t="s">
        <v>139</v>
      </c>
      <c r="M66" s="12">
        <v>1900</v>
      </c>
      <c r="N66" s="12" t="s">
        <v>836</v>
      </c>
      <c r="O66" s="12" t="s">
        <v>141</v>
      </c>
      <c r="P66" s="12" t="s">
        <v>592</v>
      </c>
      <c r="Q66" s="12" t="s">
        <v>803</v>
      </c>
      <c r="R66" s="12">
        <v>61</v>
      </c>
      <c r="S66" s="12">
        <v>30</v>
      </c>
      <c r="T66" s="12">
        <v>67</v>
      </c>
      <c r="U66">
        <v>1</v>
      </c>
      <c r="V66" s="4" t="b">
        <v>0</v>
      </c>
      <c r="AD66" s="12" t="s">
        <v>289</v>
      </c>
      <c r="AP66" s="12" t="s">
        <v>337</v>
      </c>
      <c r="AQ66" s="12" t="s">
        <v>274</v>
      </c>
      <c r="AS66" s="12">
        <f t="shared" si="126"/>
        <v>10</v>
      </c>
      <c r="AT66" s="12" t="s">
        <v>275</v>
      </c>
      <c r="AU66" s="12" t="str">
        <f t="shared" si="127"/>
        <v>LSA_VPU_HRY_E_BEGIN_TITO_VPU_NOM_LFM_1900_POSTHRY_TILE2_VBTR_BT7</v>
      </c>
      <c r="AV66" s="12" t="str">
        <f t="shared" si="128"/>
        <v>LSA_VPU_HRY_E_BEGIN_TITO_VPU_NOM_LFM_1900_POSTHRY_TILE2_VBTR_BT7</v>
      </c>
      <c r="AW66" s="12" t="str">
        <f t="shared" si="129"/>
        <v>LSA_VPU_HRY_E_BEGIN_TITO_VPU_NOM_LFM_1900_POSTHRY_TILE2_VBTR_BT7</v>
      </c>
      <c r="AX66" s="12" t="str">
        <f t="shared" si="130"/>
        <v>LSA_VPU_HRY_E_BEGIN_TITO_VPU_NOM_LFM_1900_POSTHRY_TILE2_VBTR_BT7</v>
      </c>
      <c r="AY66" s="12" t="str">
        <f t="shared" si="131"/>
        <v>LSA_VPU_HRY_E_BEGIN_TITO_VPU_NOM_LFM_1900_POSTHRY_TILE2_VBTR_BT7</v>
      </c>
      <c r="AZ66" s="12" t="str">
        <f t="shared" si="132"/>
        <v>LSA_VPU_HRY_E_BEGIN_TITO_VPU_NOM_LFM_1900_POSTHRY_TILE2_VBTR_BT7</v>
      </c>
      <c r="BA66" s="12" t="str">
        <f t="shared" si="133"/>
        <v>LSA_VPU_HRY_E_BEGIN_TITO_VPU_NOM_LFM_1900_POSTHRY_TILE2_VBTR_BT7</v>
      </c>
      <c r="BB66" s="12" t="str">
        <f t="shared" si="134"/>
        <v>LSA_VPU_HRY_E_BEGIN_TITO_VPU_NOM_LFM_1900_POSTHRY_TILE2_VBTR_BT7</v>
      </c>
      <c r="BC66" s="12" t="str">
        <f t="shared" si="135"/>
        <v>LSA_VPU_HRY_E_BEGIN_TITO_VPU_NOM_LFM_1900_POSTHRY_TILE2_VBTR_BT7</v>
      </c>
      <c r="BD66" s="12" t="str">
        <f t="shared" si="136"/>
        <v>LSA_VPU_HRY_E_BEGIN_TITO_VPU_NOM_LFM_1900_POSTHRY_TILE2_VBTR_BT7</v>
      </c>
    </row>
    <row r="67" spans="1:56" s="12" customFormat="1" x14ac:dyDescent="0.25">
      <c r="A67" s="12" t="s">
        <v>58</v>
      </c>
      <c r="B67" s="12" t="s">
        <v>11</v>
      </c>
      <c r="C67" s="12" t="str">
        <f>VLOOKUP(B67,templateLookup!A:B,2,0)</f>
        <v>PrimeMbistVminSearchTestMethod</v>
      </c>
      <c r="D67" s="12" t="str">
        <f t="shared" si="125"/>
        <v>LSA_VPU_HRY_E_BEGIN_TITO_VPU_NOM_LFM_1900_POSTHRY_TILE2_VBTR_BT7</v>
      </c>
      <c r="E67" s="12" t="s">
        <v>51</v>
      </c>
      <c r="F67" s="12" t="s">
        <v>71</v>
      </c>
      <c r="G67" s="12" t="s">
        <v>135</v>
      </c>
      <c r="H67" s="12" t="s">
        <v>136</v>
      </c>
      <c r="I67" s="12" t="s">
        <v>137</v>
      </c>
      <c r="J67" s="12" t="s">
        <v>71</v>
      </c>
      <c r="K67" s="12" t="s">
        <v>138</v>
      </c>
      <c r="L67" s="12" t="s">
        <v>139</v>
      </c>
      <c r="M67" s="12">
        <v>1900</v>
      </c>
      <c r="N67" s="12" t="s">
        <v>836</v>
      </c>
      <c r="O67" s="12" t="s">
        <v>141</v>
      </c>
      <c r="P67" s="12" t="s">
        <v>592</v>
      </c>
      <c r="Q67" s="12" t="s">
        <v>807</v>
      </c>
      <c r="R67" s="12">
        <v>21</v>
      </c>
      <c r="S67" s="12">
        <v>30</v>
      </c>
      <c r="T67" s="12">
        <v>68</v>
      </c>
      <c r="U67">
        <v>1</v>
      </c>
      <c r="V67" t="b">
        <v>0</v>
      </c>
      <c r="AD67" s="12" t="s">
        <v>289</v>
      </c>
      <c r="AP67" s="12" t="s">
        <v>337</v>
      </c>
      <c r="AQ67" s="12" t="s">
        <v>274</v>
      </c>
      <c r="AS67" s="12">
        <f t="shared" si="126"/>
        <v>10</v>
      </c>
      <c r="AT67" s="12" t="s">
        <v>275</v>
      </c>
      <c r="AU67" s="12" t="str">
        <f t="shared" si="127"/>
        <v>SSA_VPU_HRY_E_BEGIN_TITO_VPU_NOM_LFM_1900_POSTHRY_TILE3_VBTR_BT8</v>
      </c>
      <c r="AV67" s="12" t="str">
        <f t="shared" si="128"/>
        <v>SSA_VPU_HRY_E_BEGIN_TITO_VPU_NOM_LFM_1900_POSTHRY_TILE3_VBTR_BT8</v>
      </c>
      <c r="AW67" s="12" t="str">
        <f t="shared" si="129"/>
        <v>SSA_VPU_HRY_E_BEGIN_TITO_VPU_NOM_LFM_1900_POSTHRY_TILE3_VBTR_BT8</v>
      </c>
      <c r="AX67" s="12" t="str">
        <f t="shared" si="130"/>
        <v>SSA_VPU_HRY_E_BEGIN_TITO_VPU_NOM_LFM_1900_POSTHRY_TILE3_VBTR_BT8</v>
      </c>
      <c r="AY67" s="12" t="str">
        <f t="shared" si="131"/>
        <v>SSA_VPU_HRY_E_BEGIN_TITO_VPU_NOM_LFM_1900_POSTHRY_TILE3_VBTR_BT8</v>
      </c>
      <c r="AZ67" s="12" t="str">
        <f t="shared" si="132"/>
        <v>SSA_VPU_HRY_E_BEGIN_TITO_VPU_NOM_LFM_1900_POSTHRY_TILE3_VBTR_BT8</v>
      </c>
      <c r="BA67" s="12" t="str">
        <f t="shared" si="133"/>
        <v>SSA_VPU_HRY_E_BEGIN_TITO_VPU_NOM_LFM_1900_POSTHRY_TILE3_VBTR_BT8</v>
      </c>
      <c r="BB67" s="12" t="str">
        <f t="shared" si="134"/>
        <v>SSA_VPU_HRY_E_BEGIN_TITO_VPU_NOM_LFM_1900_POSTHRY_TILE3_VBTR_BT8</v>
      </c>
      <c r="BC67" s="12" t="str">
        <f t="shared" si="135"/>
        <v>SSA_VPU_HRY_E_BEGIN_TITO_VPU_NOM_LFM_1900_POSTHRY_TILE3_VBTR_BT8</v>
      </c>
      <c r="BD67" s="12" t="str">
        <f t="shared" si="136"/>
        <v>SSA_VPU_HRY_E_BEGIN_TITO_VPU_NOM_LFM_1900_POSTHRY_TILE3_VBTR_BT8</v>
      </c>
    </row>
    <row r="68" spans="1:56" s="12" customFormat="1" x14ac:dyDescent="0.25">
      <c r="A68" s="12" t="s">
        <v>58</v>
      </c>
      <c r="B68" s="12" t="s">
        <v>11</v>
      </c>
      <c r="C68" s="12" t="str">
        <f>VLOOKUP(B68,templateLookup!A:B,2,0)</f>
        <v>PrimeMbistVminSearchTestMethod</v>
      </c>
      <c r="D68" s="12" t="str">
        <f t="shared" si="125"/>
        <v>SSA_VPU_HRY_E_BEGIN_TITO_VPU_NOM_LFM_1900_POSTHRY_TILE3_VBTR_BT8</v>
      </c>
      <c r="E68" s="12" t="s">
        <v>50</v>
      </c>
      <c r="F68" s="12" t="s">
        <v>71</v>
      </c>
      <c r="G68" s="12" t="s">
        <v>135</v>
      </c>
      <c r="H68" s="12" t="s">
        <v>136</v>
      </c>
      <c r="I68" s="12" t="s">
        <v>137</v>
      </c>
      <c r="J68" s="12" t="s">
        <v>71</v>
      </c>
      <c r="K68" s="12" t="s">
        <v>138</v>
      </c>
      <c r="L68" s="12" t="s">
        <v>139</v>
      </c>
      <c r="M68" s="12">
        <v>1900</v>
      </c>
      <c r="N68" s="12" t="s">
        <v>837</v>
      </c>
      <c r="O68" s="12" t="s">
        <v>141</v>
      </c>
      <c r="P68" s="12" t="s">
        <v>592</v>
      </c>
      <c r="Q68" s="12" t="s">
        <v>810</v>
      </c>
      <c r="R68" s="12">
        <v>61</v>
      </c>
      <c r="S68" s="12">
        <v>30</v>
      </c>
      <c r="T68" s="12">
        <v>69</v>
      </c>
      <c r="U68">
        <v>1</v>
      </c>
      <c r="V68" t="b">
        <v>0</v>
      </c>
      <c r="AD68" s="12" t="s">
        <v>289</v>
      </c>
      <c r="AP68" s="12" t="s">
        <v>337</v>
      </c>
      <c r="AQ68" s="12" t="s">
        <v>274</v>
      </c>
      <c r="AS68" s="12">
        <f t="shared" si="126"/>
        <v>10</v>
      </c>
      <c r="AT68" s="12" t="s">
        <v>275</v>
      </c>
      <c r="AU68" s="12" t="str">
        <f t="shared" si="127"/>
        <v>LSA_VPU_HRY_E_BEGIN_TITO_VPU_NOM_LFM_1900_POSTHRY_TILE3_VBTR_BT8</v>
      </c>
      <c r="AV68" s="12" t="str">
        <f t="shared" si="128"/>
        <v>LSA_VPU_HRY_E_BEGIN_TITO_VPU_NOM_LFM_1900_POSTHRY_TILE3_VBTR_BT8</v>
      </c>
      <c r="AW68" s="12" t="str">
        <f t="shared" si="129"/>
        <v>LSA_VPU_HRY_E_BEGIN_TITO_VPU_NOM_LFM_1900_POSTHRY_TILE3_VBTR_BT8</v>
      </c>
      <c r="AX68" s="12" t="str">
        <f t="shared" si="130"/>
        <v>LSA_VPU_HRY_E_BEGIN_TITO_VPU_NOM_LFM_1900_POSTHRY_TILE3_VBTR_BT8</v>
      </c>
      <c r="AY68" s="12" t="str">
        <f t="shared" si="131"/>
        <v>LSA_VPU_HRY_E_BEGIN_TITO_VPU_NOM_LFM_1900_POSTHRY_TILE3_VBTR_BT8</v>
      </c>
      <c r="AZ68" s="12" t="str">
        <f t="shared" si="132"/>
        <v>LSA_VPU_HRY_E_BEGIN_TITO_VPU_NOM_LFM_1900_POSTHRY_TILE3_VBTR_BT8</v>
      </c>
      <c r="BA68" s="12" t="str">
        <f t="shared" si="133"/>
        <v>LSA_VPU_HRY_E_BEGIN_TITO_VPU_NOM_LFM_1900_POSTHRY_TILE3_VBTR_BT8</v>
      </c>
      <c r="BB68" s="12" t="str">
        <f t="shared" si="134"/>
        <v>LSA_VPU_HRY_E_BEGIN_TITO_VPU_NOM_LFM_1900_POSTHRY_TILE3_VBTR_BT8</v>
      </c>
      <c r="BC68" s="12" t="str">
        <f t="shared" si="135"/>
        <v>LSA_VPU_HRY_E_BEGIN_TITO_VPU_NOM_LFM_1900_POSTHRY_TILE3_VBTR_BT8</v>
      </c>
      <c r="BD68" s="12" t="str">
        <f t="shared" si="136"/>
        <v>LSA_VPU_HRY_E_BEGIN_TITO_VPU_NOM_LFM_1900_POSTHRY_TILE3_VBTR_BT8</v>
      </c>
    </row>
    <row r="69" spans="1:56" s="12" customFormat="1" x14ac:dyDescent="0.25">
      <c r="A69" s="12" t="s">
        <v>58</v>
      </c>
      <c r="B69" s="12" t="s">
        <v>11</v>
      </c>
      <c r="C69" s="12" t="str">
        <f>VLOOKUP(B69,templateLookup!A:B,2,0)</f>
        <v>PrimeMbistVminSearchTestMethod</v>
      </c>
      <c r="D69" s="12" t="str">
        <f t="shared" si="125"/>
        <v>LSA_VPU_HRY_E_BEGIN_TITO_VPU_NOM_LFM_1900_POSTHRY_TILE3_VBTR_BT8</v>
      </c>
      <c r="E69" s="12" t="s">
        <v>51</v>
      </c>
      <c r="F69" s="12" t="s">
        <v>71</v>
      </c>
      <c r="G69" s="12" t="s">
        <v>135</v>
      </c>
      <c r="H69" s="12" t="s">
        <v>136</v>
      </c>
      <c r="I69" s="12" t="s">
        <v>137</v>
      </c>
      <c r="J69" s="12" t="s">
        <v>71</v>
      </c>
      <c r="K69" s="12" t="s">
        <v>138</v>
      </c>
      <c r="L69" s="12" t="s">
        <v>139</v>
      </c>
      <c r="M69" s="12">
        <v>1900</v>
      </c>
      <c r="N69" s="12" t="s">
        <v>837</v>
      </c>
      <c r="O69" s="12" t="s">
        <v>141</v>
      </c>
      <c r="P69" s="12" t="s">
        <v>592</v>
      </c>
      <c r="Q69" s="12" t="s">
        <v>814</v>
      </c>
      <c r="R69" s="12">
        <v>21</v>
      </c>
      <c r="S69" s="12">
        <v>30</v>
      </c>
      <c r="T69" s="12">
        <v>70</v>
      </c>
      <c r="U69">
        <v>1</v>
      </c>
      <c r="V69" t="b">
        <v>0</v>
      </c>
      <c r="AD69" s="12" t="s">
        <v>289</v>
      </c>
      <c r="AP69" s="12" t="s">
        <v>337</v>
      </c>
      <c r="AQ69" s="12" t="s">
        <v>274</v>
      </c>
      <c r="AS69" s="12">
        <f t="shared" si="126"/>
        <v>10</v>
      </c>
      <c r="AT69" s="12" t="s">
        <v>275</v>
      </c>
      <c r="AU69" s="12" t="str">
        <f t="shared" si="127"/>
        <v>SSA_VPU_HRY_E_BEGIN_TITO_VPU_NOM_LFM_1900_POSTHRY_TILE4_VBTR_BT9</v>
      </c>
      <c r="AV69" s="12" t="str">
        <f t="shared" si="128"/>
        <v>SSA_VPU_HRY_E_BEGIN_TITO_VPU_NOM_LFM_1900_POSTHRY_TILE4_VBTR_BT9</v>
      </c>
      <c r="AW69" s="12" t="str">
        <f t="shared" si="129"/>
        <v>SSA_VPU_HRY_E_BEGIN_TITO_VPU_NOM_LFM_1900_POSTHRY_TILE4_VBTR_BT9</v>
      </c>
      <c r="AX69" s="12" t="str">
        <f t="shared" si="130"/>
        <v>SSA_VPU_HRY_E_BEGIN_TITO_VPU_NOM_LFM_1900_POSTHRY_TILE4_VBTR_BT9</v>
      </c>
      <c r="AY69" s="12" t="str">
        <f t="shared" si="131"/>
        <v>SSA_VPU_HRY_E_BEGIN_TITO_VPU_NOM_LFM_1900_POSTHRY_TILE4_VBTR_BT9</v>
      </c>
      <c r="AZ69" s="12" t="str">
        <f t="shared" si="132"/>
        <v>SSA_VPU_HRY_E_BEGIN_TITO_VPU_NOM_LFM_1900_POSTHRY_TILE4_VBTR_BT9</v>
      </c>
      <c r="BA69" s="12" t="str">
        <f t="shared" si="133"/>
        <v>SSA_VPU_HRY_E_BEGIN_TITO_VPU_NOM_LFM_1900_POSTHRY_TILE4_VBTR_BT9</v>
      </c>
      <c r="BB69" s="12" t="str">
        <f t="shared" si="134"/>
        <v>SSA_VPU_HRY_E_BEGIN_TITO_VPU_NOM_LFM_1900_POSTHRY_TILE4_VBTR_BT9</v>
      </c>
      <c r="BC69" s="12" t="str">
        <f t="shared" si="135"/>
        <v>SSA_VPU_HRY_E_BEGIN_TITO_VPU_NOM_LFM_1900_POSTHRY_TILE4_VBTR_BT9</v>
      </c>
      <c r="BD69" s="12" t="str">
        <f t="shared" si="136"/>
        <v>SSA_VPU_HRY_E_BEGIN_TITO_VPU_NOM_LFM_1900_POSTHRY_TILE4_VBTR_BT9</v>
      </c>
    </row>
    <row r="70" spans="1:56" s="12" customFormat="1" x14ac:dyDescent="0.25">
      <c r="A70" s="12" t="s">
        <v>58</v>
      </c>
      <c r="B70" s="12" t="s">
        <v>11</v>
      </c>
      <c r="C70" s="12" t="str">
        <f>VLOOKUP(B70,templateLookup!A:B,2,0)</f>
        <v>PrimeMbistVminSearchTestMethod</v>
      </c>
      <c r="D70" s="12" t="str">
        <f t="shared" si="125"/>
        <v>SSA_VPU_HRY_E_BEGIN_TITO_VPU_NOM_LFM_1900_POSTHRY_TILE4_VBTR_BT9</v>
      </c>
      <c r="E70" s="12" t="s">
        <v>50</v>
      </c>
      <c r="F70" s="12" t="s">
        <v>71</v>
      </c>
      <c r="G70" s="12" t="s">
        <v>135</v>
      </c>
      <c r="H70" s="12" t="s">
        <v>136</v>
      </c>
      <c r="I70" s="12" t="s">
        <v>137</v>
      </c>
      <c r="J70" s="12" t="s">
        <v>71</v>
      </c>
      <c r="K70" s="12" t="s">
        <v>138</v>
      </c>
      <c r="L70" s="12" t="s">
        <v>139</v>
      </c>
      <c r="M70" s="12">
        <v>1900</v>
      </c>
      <c r="N70" s="12" t="s">
        <v>838</v>
      </c>
      <c r="O70" s="12" t="s">
        <v>141</v>
      </c>
      <c r="P70" s="12" t="s">
        <v>592</v>
      </c>
      <c r="Q70" s="12" t="s">
        <v>817</v>
      </c>
      <c r="R70" s="12">
        <v>61</v>
      </c>
      <c r="S70" s="12">
        <v>30</v>
      </c>
      <c r="T70" s="12">
        <v>71</v>
      </c>
      <c r="U70">
        <v>1</v>
      </c>
      <c r="V70" t="b">
        <v>0</v>
      </c>
      <c r="AD70" s="12" t="s">
        <v>289</v>
      </c>
      <c r="AP70" s="12" t="s">
        <v>337</v>
      </c>
      <c r="AQ70" s="12" t="s">
        <v>274</v>
      </c>
      <c r="AS70" s="12">
        <f t="shared" si="126"/>
        <v>10</v>
      </c>
      <c r="AT70" s="12" t="s">
        <v>275</v>
      </c>
      <c r="AU70" s="12" t="str">
        <f t="shared" si="127"/>
        <v>LSA_VPU_HRY_E_BEGIN_TITO_VPU_NOM_LFM_1900_POSTHRY_TILE4_VBTR_BT9</v>
      </c>
      <c r="AV70" s="12" t="str">
        <f t="shared" si="128"/>
        <v>LSA_VPU_HRY_E_BEGIN_TITO_VPU_NOM_LFM_1900_POSTHRY_TILE4_VBTR_BT9</v>
      </c>
      <c r="AW70" s="12" t="str">
        <f t="shared" si="129"/>
        <v>LSA_VPU_HRY_E_BEGIN_TITO_VPU_NOM_LFM_1900_POSTHRY_TILE4_VBTR_BT9</v>
      </c>
      <c r="AX70" s="12" t="str">
        <f t="shared" si="130"/>
        <v>LSA_VPU_HRY_E_BEGIN_TITO_VPU_NOM_LFM_1900_POSTHRY_TILE4_VBTR_BT9</v>
      </c>
      <c r="AY70" s="12" t="str">
        <f t="shared" si="131"/>
        <v>LSA_VPU_HRY_E_BEGIN_TITO_VPU_NOM_LFM_1900_POSTHRY_TILE4_VBTR_BT9</v>
      </c>
      <c r="AZ70" s="12" t="str">
        <f t="shared" si="132"/>
        <v>LSA_VPU_HRY_E_BEGIN_TITO_VPU_NOM_LFM_1900_POSTHRY_TILE4_VBTR_BT9</v>
      </c>
      <c r="BA70" s="12" t="str">
        <f t="shared" si="133"/>
        <v>LSA_VPU_HRY_E_BEGIN_TITO_VPU_NOM_LFM_1900_POSTHRY_TILE4_VBTR_BT9</v>
      </c>
      <c r="BB70" s="12" t="str">
        <f t="shared" si="134"/>
        <v>LSA_VPU_HRY_E_BEGIN_TITO_VPU_NOM_LFM_1900_POSTHRY_TILE4_VBTR_BT9</v>
      </c>
      <c r="BC70" s="12" t="str">
        <f t="shared" si="135"/>
        <v>LSA_VPU_HRY_E_BEGIN_TITO_VPU_NOM_LFM_1900_POSTHRY_TILE4_VBTR_BT9</v>
      </c>
      <c r="BD70" s="12" t="str">
        <f t="shared" si="136"/>
        <v>LSA_VPU_HRY_E_BEGIN_TITO_VPU_NOM_LFM_1900_POSTHRY_TILE4_VBTR_BT9</v>
      </c>
    </row>
    <row r="71" spans="1:56" s="12" customFormat="1" x14ac:dyDescent="0.25">
      <c r="A71" s="12" t="s">
        <v>58</v>
      </c>
      <c r="B71" s="12" t="s">
        <v>11</v>
      </c>
      <c r="C71" s="12" t="str">
        <f>VLOOKUP(B71,templateLookup!A:B,2,0)</f>
        <v>PrimeMbistVminSearchTestMethod</v>
      </c>
      <c r="D71" s="12" t="str">
        <f t="shared" si="125"/>
        <v>LSA_VPU_HRY_E_BEGIN_TITO_VPU_NOM_LFM_1900_POSTHRY_TILE4_VBTR_BT9</v>
      </c>
      <c r="E71" s="12" t="s">
        <v>51</v>
      </c>
      <c r="F71" s="12" t="s">
        <v>71</v>
      </c>
      <c r="G71" s="12" t="s">
        <v>135</v>
      </c>
      <c r="H71" s="12" t="s">
        <v>136</v>
      </c>
      <c r="I71" s="12" t="s">
        <v>137</v>
      </c>
      <c r="J71" s="12" t="s">
        <v>71</v>
      </c>
      <c r="K71" s="12" t="s">
        <v>138</v>
      </c>
      <c r="L71" s="12" t="s">
        <v>139</v>
      </c>
      <c r="M71" s="12">
        <v>1900</v>
      </c>
      <c r="N71" s="12" t="s">
        <v>838</v>
      </c>
      <c r="O71" s="12" t="s">
        <v>141</v>
      </c>
      <c r="P71" s="12" t="s">
        <v>592</v>
      </c>
      <c r="Q71" s="12" t="s">
        <v>821</v>
      </c>
      <c r="R71" s="12">
        <v>21</v>
      </c>
      <c r="S71" s="12">
        <v>30</v>
      </c>
      <c r="T71" s="12">
        <v>72</v>
      </c>
      <c r="U71">
        <v>1</v>
      </c>
      <c r="V71" s="4" t="b">
        <v>0</v>
      </c>
      <c r="AD71" s="12" t="s">
        <v>289</v>
      </c>
      <c r="AP71" s="12" t="s">
        <v>337</v>
      </c>
      <c r="AQ71" s="12" t="s">
        <v>274</v>
      </c>
      <c r="AS71" s="12">
        <f t="shared" si="126"/>
        <v>10</v>
      </c>
      <c r="AT71" s="12" t="s">
        <v>275</v>
      </c>
      <c r="AU71" s="12" t="str">
        <f t="shared" si="127"/>
        <v>SSA_VPU_HRY_E_BEGIN_TITO_VPU_NOM_LFM_1900_POSTHRY_TILE5_VBTR_BT10</v>
      </c>
      <c r="AV71" s="12" t="str">
        <f t="shared" si="128"/>
        <v>SSA_VPU_HRY_E_BEGIN_TITO_VPU_NOM_LFM_1900_POSTHRY_TILE5_VBTR_BT10</v>
      </c>
      <c r="AW71" s="12" t="str">
        <f t="shared" si="129"/>
        <v>SSA_VPU_HRY_E_BEGIN_TITO_VPU_NOM_LFM_1900_POSTHRY_TILE5_VBTR_BT10</v>
      </c>
      <c r="AX71" s="12" t="str">
        <f t="shared" si="130"/>
        <v>SSA_VPU_HRY_E_BEGIN_TITO_VPU_NOM_LFM_1900_POSTHRY_TILE5_VBTR_BT10</v>
      </c>
      <c r="AY71" s="12" t="str">
        <f t="shared" si="131"/>
        <v>SSA_VPU_HRY_E_BEGIN_TITO_VPU_NOM_LFM_1900_POSTHRY_TILE5_VBTR_BT10</v>
      </c>
      <c r="AZ71" s="12" t="str">
        <f t="shared" si="132"/>
        <v>SSA_VPU_HRY_E_BEGIN_TITO_VPU_NOM_LFM_1900_POSTHRY_TILE5_VBTR_BT10</v>
      </c>
      <c r="BA71" s="12" t="str">
        <f t="shared" si="133"/>
        <v>SSA_VPU_HRY_E_BEGIN_TITO_VPU_NOM_LFM_1900_POSTHRY_TILE5_VBTR_BT10</v>
      </c>
      <c r="BB71" s="12" t="str">
        <f t="shared" si="134"/>
        <v>SSA_VPU_HRY_E_BEGIN_TITO_VPU_NOM_LFM_1900_POSTHRY_TILE5_VBTR_BT10</v>
      </c>
      <c r="BC71" s="12" t="str">
        <f t="shared" si="135"/>
        <v>SSA_VPU_HRY_E_BEGIN_TITO_VPU_NOM_LFM_1900_POSTHRY_TILE5_VBTR_BT10</v>
      </c>
      <c r="BD71" s="12" t="str">
        <f t="shared" si="136"/>
        <v>SSA_VPU_HRY_E_BEGIN_TITO_VPU_NOM_LFM_1900_POSTHRY_TILE5_VBTR_BT10</v>
      </c>
    </row>
    <row r="72" spans="1:56" s="12" customFormat="1" x14ac:dyDescent="0.25">
      <c r="A72" s="12" t="s">
        <v>58</v>
      </c>
      <c r="B72" s="12" t="s">
        <v>11</v>
      </c>
      <c r="C72" s="12" t="str">
        <f>VLOOKUP(B72,templateLookup!A:B,2,0)</f>
        <v>PrimeMbistVminSearchTestMethod</v>
      </c>
      <c r="D72" s="12" t="str">
        <f t="shared" si="125"/>
        <v>SSA_VPU_HRY_E_BEGIN_TITO_VPU_NOM_LFM_1900_POSTHRY_TILE5_VBTR_BT10</v>
      </c>
      <c r="E72" s="12" t="s">
        <v>50</v>
      </c>
      <c r="F72" s="12" t="s">
        <v>71</v>
      </c>
      <c r="G72" s="12" t="s">
        <v>135</v>
      </c>
      <c r="H72" s="12" t="s">
        <v>136</v>
      </c>
      <c r="I72" s="12" t="s">
        <v>137</v>
      </c>
      <c r="J72" s="12" t="s">
        <v>71</v>
      </c>
      <c r="K72" s="12" t="s">
        <v>138</v>
      </c>
      <c r="L72" s="12" t="s">
        <v>139</v>
      </c>
      <c r="M72" s="12">
        <v>1900</v>
      </c>
      <c r="N72" s="12" t="s">
        <v>839</v>
      </c>
      <c r="O72" s="12" t="s">
        <v>141</v>
      </c>
      <c r="P72" s="12" t="s">
        <v>592</v>
      </c>
      <c r="Q72" s="12" t="s">
        <v>824</v>
      </c>
      <c r="R72" s="12">
        <v>61</v>
      </c>
      <c r="S72" s="12">
        <v>30</v>
      </c>
      <c r="T72" s="12">
        <v>73</v>
      </c>
      <c r="U72">
        <v>1</v>
      </c>
      <c r="V72" t="b">
        <v>0</v>
      </c>
      <c r="AD72" s="12" t="s">
        <v>289</v>
      </c>
      <c r="AP72" s="12" t="s">
        <v>337</v>
      </c>
      <c r="AQ72" s="12" t="s">
        <v>274</v>
      </c>
      <c r="AS72" s="12">
        <f t="shared" si="126"/>
        <v>10</v>
      </c>
      <c r="AT72" s="12" t="s">
        <v>275</v>
      </c>
      <c r="AU72" s="12" t="str">
        <f t="shared" si="127"/>
        <v>LSA_VPU_HRY_E_BEGIN_TITO_VPU_NOM_LFM_1900_POSTHRY_TILE5_VBTR_BT10</v>
      </c>
      <c r="AV72" s="12" t="str">
        <f t="shared" si="128"/>
        <v>LSA_VPU_HRY_E_BEGIN_TITO_VPU_NOM_LFM_1900_POSTHRY_TILE5_VBTR_BT10</v>
      </c>
      <c r="AW72" s="12" t="str">
        <f t="shared" si="129"/>
        <v>LSA_VPU_HRY_E_BEGIN_TITO_VPU_NOM_LFM_1900_POSTHRY_TILE5_VBTR_BT10</v>
      </c>
      <c r="AX72" s="12" t="str">
        <f t="shared" si="130"/>
        <v>LSA_VPU_HRY_E_BEGIN_TITO_VPU_NOM_LFM_1900_POSTHRY_TILE5_VBTR_BT10</v>
      </c>
      <c r="AY72" s="12" t="str">
        <f t="shared" si="131"/>
        <v>LSA_VPU_HRY_E_BEGIN_TITO_VPU_NOM_LFM_1900_POSTHRY_TILE5_VBTR_BT10</v>
      </c>
      <c r="AZ72" s="12" t="str">
        <f t="shared" si="132"/>
        <v>LSA_VPU_HRY_E_BEGIN_TITO_VPU_NOM_LFM_1900_POSTHRY_TILE5_VBTR_BT10</v>
      </c>
      <c r="BA72" s="12" t="str">
        <f t="shared" si="133"/>
        <v>LSA_VPU_HRY_E_BEGIN_TITO_VPU_NOM_LFM_1900_POSTHRY_TILE5_VBTR_BT10</v>
      </c>
      <c r="BB72" s="12" t="str">
        <f t="shared" si="134"/>
        <v>LSA_VPU_HRY_E_BEGIN_TITO_VPU_NOM_LFM_1900_POSTHRY_TILE5_VBTR_BT10</v>
      </c>
      <c r="BC72" s="12" t="str">
        <f t="shared" si="135"/>
        <v>LSA_VPU_HRY_E_BEGIN_TITO_VPU_NOM_LFM_1900_POSTHRY_TILE5_VBTR_BT10</v>
      </c>
      <c r="BD72" s="12" t="str">
        <f t="shared" si="136"/>
        <v>LSA_VPU_HRY_E_BEGIN_TITO_VPU_NOM_LFM_1900_POSTHRY_TILE5_VBTR_BT10</v>
      </c>
    </row>
    <row r="73" spans="1:56" s="12" customFormat="1" x14ac:dyDescent="0.25">
      <c r="A73" s="12" t="s">
        <v>58</v>
      </c>
      <c r="B73" s="12" t="s">
        <v>11</v>
      </c>
      <c r="C73" s="12" t="str">
        <f>VLOOKUP(B73,templateLookup!A:B,2,0)</f>
        <v>PrimeMbistVminSearchTestMethod</v>
      </c>
      <c r="D73" s="12" t="str">
        <f t="shared" si="125"/>
        <v>LSA_VPU_HRY_E_BEGIN_TITO_VPU_NOM_LFM_1900_POSTHRY_TILE5_VBTR_BT10</v>
      </c>
      <c r="E73" s="12" t="s">
        <v>51</v>
      </c>
      <c r="F73" s="12" t="s">
        <v>71</v>
      </c>
      <c r="G73" s="12" t="s">
        <v>135</v>
      </c>
      <c r="H73" s="12" t="s">
        <v>136</v>
      </c>
      <c r="I73" s="12" t="s">
        <v>137</v>
      </c>
      <c r="J73" s="12" t="s">
        <v>71</v>
      </c>
      <c r="K73" s="12" t="s">
        <v>138</v>
      </c>
      <c r="L73" s="12" t="s">
        <v>139</v>
      </c>
      <c r="M73" s="12">
        <v>1900</v>
      </c>
      <c r="N73" s="12" t="s">
        <v>839</v>
      </c>
      <c r="O73" s="12" t="s">
        <v>141</v>
      </c>
      <c r="P73" s="12" t="s">
        <v>592</v>
      </c>
      <c r="Q73" s="12" t="s">
        <v>828</v>
      </c>
      <c r="R73" s="12">
        <v>21</v>
      </c>
      <c r="S73" s="12">
        <v>30</v>
      </c>
      <c r="T73" s="12">
        <v>74</v>
      </c>
      <c r="U73">
        <v>1</v>
      </c>
      <c r="V73" t="b">
        <v>0</v>
      </c>
      <c r="AA73" s="12" t="s">
        <v>324</v>
      </c>
      <c r="AD73" s="12" t="s">
        <v>289</v>
      </c>
      <c r="AP73" s="12" t="s">
        <v>337</v>
      </c>
      <c r="AQ73" s="12" t="s">
        <v>274</v>
      </c>
      <c r="AS73" s="12">
        <f t="shared" si="126"/>
        <v>10</v>
      </c>
      <c r="AT73" s="12" t="s">
        <v>275</v>
      </c>
      <c r="AU73" s="12">
        <v>1</v>
      </c>
      <c r="AV73" s="12">
        <v>1</v>
      </c>
      <c r="AW73" s="12">
        <v>1</v>
      </c>
      <c r="AX73" s="12">
        <v>1</v>
      </c>
      <c r="AY73" s="12">
        <v>1</v>
      </c>
      <c r="AZ73" s="12">
        <v>1</v>
      </c>
      <c r="BA73" s="12">
        <v>1</v>
      </c>
      <c r="BB73" s="12">
        <v>1</v>
      </c>
      <c r="BC73" s="12">
        <v>1</v>
      </c>
      <c r="BD73" s="12">
        <v>1</v>
      </c>
    </row>
    <row r="74" spans="1:56" x14ac:dyDescent="0.25">
      <c r="A74" s="16" t="s">
        <v>58</v>
      </c>
      <c r="B74" s="16" t="s">
        <v>6</v>
      </c>
      <c r="C74" s="16" t="str">
        <f>VLOOKUP(B74,templateLookup!A:B,2,0)</f>
        <v>COMPOSITE</v>
      </c>
      <c r="D74" s="16"/>
      <c r="E74" s="16"/>
      <c r="F74" s="26" t="s">
        <v>71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r="75" spans="1:56" x14ac:dyDescent="0.25">
      <c r="A75" s="20" t="s">
        <v>58</v>
      </c>
      <c r="B75" s="20" t="s">
        <v>6</v>
      </c>
      <c r="C75" s="20" t="str">
        <f>VLOOKUP(B75,templateLookup!A:B,2,0)</f>
        <v>COMPOSITE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</row>
    <row r="76" spans="1:56" x14ac:dyDescent="0.25">
      <c r="A76" s="15" t="s">
        <v>241</v>
      </c>
      <c r="B76" s="15" t="s">
        <v>5</v>
      </c>
      <c r="C76" s="15" t="str">
        <f>VLOOKUP(B76,templateLookup!A:B,2,0)</f>
        <v>COMPOSITE</v>
      </c>
      <c r="D76" s="15" t="s">
        <v>241</v>
      </c>
      <c r="E76" s="15"/>
      <c r="F76" s="15" t="s">
        <v>71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V76" s="4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</row>
    <row r="77" spans="1:56" x14ac:dyDescent="0.25">
      <c r="A77" s="1" t="s">
        <v>241</v>
      </c>
      <c r="B77" s="1" t="s">
        <v>991</v>
      </c>
      <c r="C77" s="1" t="str">
        <f>VLOOKUP(B77,templateLookup!A:B,2,0)</f>
        <v>PrimeVminSearchTestMethod</v>
      </c>
      <c r="D77" s="1" t="str">
        <f t="shared" ref="D77" si="137">E77&amp;"_"&amp;F77&amp;"_"&amp;G77&amp;"_"&amp;H77&amp;"_"&amp;A77&amp;"_"&amp;I77&amp;"_"&amp;J77&amp;"_"&amp;K77&amp;"_"&amp;L77&amp;"_"&amp;M77&amp;"_"&amp;N77</f>
        <v>XSA_VPU_VMIN_K_PREHVQK_TITO_VPU_NOM_LFM_1900_ALL</v>
      </c>
      <c r="E77" t="s">
        <v>408</v>
      </c>
      <c r="F77" t="s">
        <v>71</v>
      </c>
      <c r="G77" t="s">
        <v>183</v>
      </c>
      <c r="H77" t="s">
        <v>242</v>
      </c>
      <c r="I77" t="s">
        <v>137</v>
      </c>
      <c r="J77" t="s">
        <v>71</v>
      </c>
      <c r="K77" t="s">
        <v>138</v>
      </c>
      <c r="L77" t="s">
        <v>139</v>
      </c>
      <c r="M77">
        <v>1900</v>
      </c>
      <c r="N77" t="s">
        <v>53</v>
      </c>
      <c r="O77" t="s">
        <v>141</v>
      </c>
      <c r="P77" t="s">
        <v>592</v>
      </c>
      <c r="Q77" t="s">
        <v>841</v>
      </c>
      <c r="R77">
        <v>61</v>
      </c>
      <c r="S77">
        <v>31</v>
      </c>
      <c r="T77">
        <v>0</v>
      </c>
      <c r="U77">
        <v>-1</v>
      </c>
      <c r="V77" t="b">
        <v>1</v>
      </c>
      <c r="W77">
        <v>2200</v>
      </c>
      <c r="X77" t="s">
        <v>187</v>
      </c>
      <c r="AD77" t="s">
        <v>289</v>
      </c>
      <c r="AE77" t="s">
        <v>145</v>
      </c>
      <c r="AF77" t="s">
        <v>977</v>
      </c>
      <c r="AS77">
        <f>COUNTA(AU77:BD77)</f>
        <v>2</v>
      </c>
      <c r="AT77">
        <v>1</v>
      </c>
      <c r="AU77">
        <v>1</v>
      </c>
      <c r="AV77">
        <v>1</v>
      </c>
    </row>
    <row r="78" spans="1:56" x14ac:dyDescent="0.25">
      <c r="A78" s="1" t="s">
        <v>241</v>
      </c>
      <c r="B78" s="27" t="s">
        <v>5</v>
      </c>
      <c r="C78" s="27" t="s">
        <v>4</v>
      </c>
      <c r="D78" s="27" t="s">
        <v>992</v>
      </c>
      <c r="E78" s="22"/>
      <c r="F78" s="22" t="s">
        <v>71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>
        <f>COUNTA(AU78:BD78)</f>
        <v>2</v>
      </c>
      <c r="AT78" s="22" t="s">
        <v>134</v>
      </c>
      <c r="AU78" s="22">
        <v>1</v>
      </c>
      <c r="AV78" s="22">
        <v>1</v>
      </c>
      <c r="AW78" s="22"/>
      <c r="AX78" s="22"/>
      <c r="AY78" s="22"/>
      <c r="AZ78" s="22"/>
      <c r="BA78" s="22"/>
      <c r="BB78" s="22"/>
      <c r="BC78" s="22"/>
      <c r="BD78" s="22"/>
    </row>
    <row r="79" spans="1:56" x14ac:dyDescent="0.25">
      <c r="A79" s="1" t="s">
        <v>241</v>
      </c>
      <c r="B79" s="5" t="s">
        <v>43</v>
      </c>
      <c r="C79" s="5" t="str">
        <f>VLOOKUP(B79,templateLookup!A:B,2,0)</f>
        <v>PrimeShmooTestMethod</v>
      </c>
      <c r="D79" s="5" t="str">
        <f t="shared" ref="D79" si="138">E79&amp;"_"&amp;F79&amp;"_"&amp;G79&amp;"_"&amp;H79&amp;"_"&amp;A79&amp;"_"&amp;I79&amp;"_"&amp;J79&amp;"_"&amp;K79&amp;"_"&amp;L79&amp;"_"&amp;M79&amp;"_"&amp;N79</f>
        <v>XSA_VPU_SHMOO_E_PREHVQK_TITO_VPU_NOM_LFM_1900_ALL</v>
      </c>
      <c r="E79" t="s">
        <v>408</v>
      </c>
      <c r="F79" t="s">
        <v>71</v>
      </c>
      <c r="G79" t="s">
        <v>261</v>
      </c>
      <c r="H79" t="s">
        <v>136</v>
      </c>
      <c r="I79" t="s">
        <v>137</v>
      </c>
      <c r="J79" t="s">
        <v>71</v>
      </c>
      <c r="K79" t="s">
        <v>138</v>
      </c>
      <c r="L79" t="s">
        <v>139</v>
      </c>
      <c r="M79">
        <v>1900</v>
      </c>
      <c r="N79" t="s">
        <v>53</v>
      </c>
      <c r="O79" t="s">
        <v>262</v>
      </c>
      <c r="P79" t="s">
        <v>592</v>
      </c>
      <c r="Q79" t="s">
        <v>841</v>
      </c>
      <c r="R79">
        <v>61</v>
      </c>
      <c r="S79">
        <v>31</v>
      </c>
      <c r="T79">
        <v>1</v>
      </c>
      <c r="U79">
        <v>1</v>
      </c>
      <c r="V79" t="b">
        <v>0</v>
      </c>
      <c r="AC79" t="s">
        <v>371</v>
      </c>
      <c r="AD79" t="s">
        <v>289</v>
      </c>
      <c r="AS79">
        <f>COUNTA(AU79:BD79)</f>
        <v>4</v>
      </c>
      <c r="AT79" t="s">
        <v>147</v>
      </c>
      <c r="AU79">
        <v>1</v>
      </c>
      <c r="AV79">
        <v>1</v>
      </c>
      <c r="AW79">
        <v>1</v>
      </c>
      <c r="AX79">
        <v>1</v>
      </c>
    </row>
    <row r="80" spans="1:56" x14ac:dyDescent="0.25">
      <c r="A80" s="1" t="s">
        <v>241</v>
      </c>
      <c r="B80" s="27" t="s">
        <v>6</v>
      </c>
      <c r="C80" s="27" t="s">
        <v>4</v>
      </c>
      <c r="D80" s="27"/>
      <c r="E80" s="22"/>
      <c r="F80" s="22"/>
      <c r="G80" s="22"/>
      <c r="H80" s="22"/>
      <c r="I80" s="22"/>
      <c r="J80" s="22"/>
      <c r="K80" s="22"/>
      <c r="L80" s="22"/>
      <c r="M80" s="22"/>
      <c r="O80" s="22"/>
      <c r="P80" s="22"/>
      <c r="Q80" s="22"/>
      <c r="R80" s="22"/>
      <c r="S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</row>
    <row r="81" spans="1:56" x14ac:dyDescent="0.25">
      <c r="A81" s="20" t="s">
        <v>241</v>
      </c>
      <c r="B81" s="20" t="s">
        <v>6</v>
      </c>
      <c r="C81" s="20" t="str">
        <f>VLOOKUP(B81,templateLookup!A:B,2,0)</f>
        <v>COMPOSITE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</row>
    <row r="82" spans="1:56" x14ac:dyDescent="0.25">
      <c r="A82" s="15" t="s">
        <v>60</v>
      </c>
      <c r="B82" s="15" t="s">
        <v>5</v>
      </c>
      <c r="C82" s="15" t="str">
        <f>VLOOKUP(B82,templateLookup!A:B,2,0)</f>
        <v>COMPOSITE</v>
      </c>
      <c r="D82" s="15" t="s">
        <v>60</v>
      </c>
      <c r="E82" s="15"/>
      <c r="F82" s="15" t="s">
        <v>71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</row>
    <row r="83" spans="1:56" x14ac:dyDescent="0.25">
      <c r="A83" s="17" t="s">
        <v>60</v>
      </c>
      <c r="B83" s="17" t="s">
        <v>1002</v>
      </c>
      <c r="C83" s="17" t="str">
        <f>VLOOKUP(B83,templateLookup!A:B,2,0)</f>
        <v>iCHVQKTest</v>
      </c>
      <c r="D83" s="17" t="str">
        <f>E83&amp;"_"&amp;F83&amp;"_"&amp;G83&amp;"_"&amp;H83&amp;"_"&amp;A83&amp;"_"&amp;I83&amp;"_"&amp;J83&amp;"_"&amp;K83&amp;"_"&amp;L83&amp;"_"&amp;M83&amp;"_"&amp;N83</f>
        <v>XSA_VPU_HVQK_E_STRESS_TITO_VPU_NOM_LFM_1900_VPU_ALL</v>
      </c>
      <c r="E83" t="s">
        <v>408</v>
      </c>
      <c r="F83" t="s">
        <v>71</v>
      </c>
      <c r="G83" t="s">
        <v>243</v>
      </c>
      <c r="H83" t="s">
        <v>136</v>
      </c>
      <c r="I83" t="s">
        <v>137</v>
      </c>
      <c r="J83" t="s">
        <v>71</v>
      </c>
      <c r="K83" t="s">
        <v>138</v>
      </c>
      <c r="L83" t="s">
        <v>139</v>
      </c>
      <c r="M83">
        <v>1900</v>
      </c>
      <c r="N83" t="s">
        <v>840</v>
      </c>
      <c r="O83" t="s">
        <v>1024</v>
      </c>
      <c r="P83" t="s">
        <v>592</v>
      </c>
      <c r="Q83" t="s">
        <v>841</v>
      </c>
      <c r="R83">
        <v>17</v>
      </c>
      <c r="S83">
        <v>61</v>
      </c>
      <c r="T83">
        <v>30</v>
      </c>
      <c r="U83">
        <v>-1</v>
      </c>
      <c r="V83" t="b">
        <v>0</v>
      </c>
      <c r="AD83" t="s">
        <v>289</v>
      </c>
      <c r="AR83" t="s">
        <v>1005</v>
      </c>
      <c r="AS83">
        <f>COUNTA(AU83:BD83)</f>
        <v>5</v>
      </c>
      <c r="AT83" t="s">
        <v>134</v>
      </c>
      <c r="AU83">
        <v>1</v>
      </c>
      <c r="AV83">
        <v>1</v>
      </c>
      <c r="AW83">
        <v>1</v>
      </c>
      <c r="AX83">
        <v>1</v>
      </c>
      <c r="AY83">
        <v>1</v>
      </c>
    </row>
    <row r="84" spans="1:56" x14ac:dyDescent="0.25">
      <c r="A84" s="37" t="s">
        <v>60</v>
      </c>
      <c r="B84" s="36" t="s">
        <v>5</v>
      </c>
      <c r="C84" s="36" t="s">
        <v>4</v>
      </c>
      <c r="D84" s="36" t="s">
        <v>993</v>
      </c>
      <c r="E84" s="22"/>
      <c r="F84" s="22" t="s">
        <v>71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>
        <f>COUNTA(AU84:BD84)</f>
        <v>2</v>
      </c>
      <c r="AT84" s="22" t="s">
        <v>134</v>
      </c>
      <c r="AU84" s="22">
        <v>1</v>
      </c>
      <c r="AV84" s="22">
        <v>1</v>
      </c>
      <c r="AW84" s="22"/>
      <c r="AX84" s="22"/>
      <c r="AY84" s="22"/>
      <c r="AZ84" s="22"/>
      <c r="BA84" s="22"/>
      <c r="BB84" s="22"/>
      <c r="BC84" s="22"/>
      <c r="BD84" s="22"/>
    </row>
    <row r="85" spans="1:56" x14ac:dyDescent="0.25">
      <c r="A85" s="37" t="s">
        <v>60</v>
      </c>
      <c r="B85" s="37" t="s">
        <v>995</v>
      </c>
      <c r="C85" s="37" t="str">
        <f>VLOOKUP(B85,templateLookup!A:B,2,0)</f>
        <v>PrimeShmooTestMethod</v>
      </c>
      <c r="D85" s="37" t="str">
        <f>E85&amp;"_"&amp;F85&amp;"_"&amp;G85&amp;"_"&amp;H85&amp;"_"&amp;A85&amp;"_"&amp;I85&amp;"_"&amp;J85&amp;"_"&amp;K85&amp;"_"&amp;L85&amp;"_"&amp;M85&amp;"_"&amp;N85</f>
        <v>XSA_VPU_SHMOO_E_STRESS_TITO_VPU_NOM_LFM_1900_ALL</v>
      </c>
      <c r="E85" t="s">
        <v>408</v>
      </c>
      <c r="F85" t="s">
        <v>71</v>
      </c>
      <c r="G85" t="s">
        <v>261</v>
      </c>
      <c r="H85" t="s">
        <v>136</v>
      </c>
      <c r="I85" t="s">
        <v>137</v>
      </c>
      <c r="J85" t="s">
        <v>71</v>
      </c>
      <c r="K85" t="s">
        <v>138</v>
      </c>
      <c r="L85" t="s">
        <v>139</v>
      </c>
      <c r="M85">
        <v>1900</v>
      </c>
      <c r="N85" t="s">
        <v>53</v>
      </c>
      <c r="O85" t="s">
        <v>262</v>
      </c>
      <c r="P85" t="s">
        <v>592</v>
      </c>
      <c r="Q85" t="s">
        <v>841</v>
      </c>
      <c r="R85">
        <v>17</v>
      </c>
      <c r="S85">
        <v>61</v>
      </c>
      <c r="T85">
        <v>31</v>
      </c>
      <c r="U85">
        <v>1</v>
      </c>
      <c r="V85" t="b">
        <v>0</v>
      </c>
      <c r="AC85" t="s">
        <v>371</v>
      </c>
      <c r="AD85" t="s">
        <v>289</v>
      </c>
      <c r="AS85">
        <f>COUNTA(AU85:BD85)</f>
        <v>4</v>
      </c>
      <c r="AT85" t="s">
        <v>147</v>
      </c>
      <c r="AU85">
        <v>1</v>
      </c>
      <c r="AV85">
        <v>1</v>
      </c>
      <c r="AW85">
        <v>1</v>
      </c>
      <c r="AX85">
        <v>1</v>
      </c>
    </row>
    <row r="86" spans="1:56" x14ac:dyDescent="0.25">
      <c r="A86" s="37" t="s">
        <v>60</v>
      </c>
      <c r="B86" s="36" t="s">
        <v>6</v>
      </c>
      <c r="C86" s="36" t="s">
        <v>4</v>
      </c>
      <c r="D86" s="36"/>
      <c r="E86" s="22"/>
      <c r="F86" s="22"/>
      <c r="G86" s="22"/>
      <c r="H86" s="22"/>
      <c r="I86" s="22"/>
      <c r="J86" s="22"/>
      <c r="K86" s="22"/>
      <c r="L86" s="22"/>
      <c r="M86" s="22"/>
      <c r="O86" s="22"/>
      <c r="P86" s="22"/>
      <c r="Q86" s="22"/>
      <c r="R86" s="22"/>
      <c r="S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</row>
    <row r="87" spans="1:56" x14ac:dyDescent="0.25">
      <c r="A87" s="8" t="s">
        <v>60</v>
      </c>
      <c r="B87" s="41" t="s">
        <v>5</v>
      </c>
      <c r="C87" s="41" t="s">
        <v>4</v>
      </c>
      <c r="D87" s="41" t="s">
        <v>1000</v>
      </c>
      <c r="E87" s="22"/>
      <c r="F87" s="22" t="s">
        <v>71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>
        <f>COUNTA(AU87:BD87)</f>
        <v>2</v>
      </c>
      <c r="AT87" s="22" t="s">
        <v>134</v>
      </c>
      <c r="AU87" s="22">
        <v>1</v>
      </c>
      <c r="AV87" s="22">
        <v>1</v>
      </c>
      <c r="AW87" s="22"/>
      <c r="AX87" s="22"/>
      <c r="AY87" s="22"/>
      <c r="AZ87" s="22"/>
      <c r="BA87" s="22"/>
      <c r="BB87" s="22"/>
      <c r="BC87" s="22"/>
      <c r="BD87" s="22"/>
    </row>
    <row r="88" spans="1:56" x14ac:dyDescent="0.25">
      <c r="A88" s="8" t="s">
        <v>60</v>
      </c>
      <c r="B88" s="8" t="s">
        <v>1001</v>
      </c>
      <c r="C88" s="8" t="str">
        <f>VLOOKUP(B88,templateLookup!A:B,2,0)</f>
        <v>PrimeVminSearchTestMethod</v>
      </c>
      <c r="D88" s="8" t="str">
        <f>E88&amp;"_"&amp;F88&amp;"_"&amp;G88&amp;"_"&amp;H88&amp;"_"&amp;A88&amp;"_"&amp;I88&amp;"_"&amp;J88&amp;"_"&amp;K88&amp;"_"&amp;L88&amp;"_"&amp;M88&amp;"_"&amp;N88</f>
        <v>XSA_VPU_VMIN_E_STRESS_TITO_VPU_NOM_LFM_1900_ALL</v>
      </c>
      <c r="E88" t="s">
        <v>408</v>
      </c>
      <c r="F88" t="s">
        <v>71</v>
      </c>
      <c r="G88" t="s">
        <v>183</v>
      </c>
      <c r="H88" t="s">
        <v>136</v>
      </c>
      <c r="I88" t="s">
        <v>137</v>
      </c>
      <c r="J88" t="s">
        <v>71</v>
      </c>
      <c r="K88" t="s">
        <v>138</v>
      </c>
      <c r="L88" t="s">
        <v>139</v>
      </c>
      <c r="M88">
        <v>1900</v>
      </c>
      <c r="N88" t="s">
        <v>53</v>
      </c>
      <c r="O88" t="s">
        <v>1024</v>
      </c>
      <c r="P88" t="s">
        <v>592</v>
      </c>
      <c r="Q88" t="s">
        <v>841</v>
      </c>
      <c r="R88">
        <v>21</v>
      </c>
      <c r="S88">
        <v>31</v>
      </c>
      <c r="T88">
        <v>32</v>
      </c>
      <c r="U88">
        <v>1</v>
      </c>
      <c r="V88" t="b">
        <v>0</v>
      </c>
      <c r="X88" t="s">
        <v>187</v>
      </c>
      <c r="AD88" t="s">
        <v>289</v>
      </c>
      <c r="AE88" t="s">
        <v>145</v>
      </c>
      <c r="AF88" t="s">
        <v>977</v>
      </c>
      <c r="AS88">
        <f>COUNTA(AU88:BD88)</f>
        <v>2</v>
      </c>
      <c r="AT88">
        <v>1</v>
      </c>
      <c r="AU88">
        <v>1</v>
      </c>
      <c r="AV88">
        <v>1</v>
      </c>
    </row>
    <row r="89" spans="1:56" x14ac:dyDescent="0.25">
      <c r="A89" s="8" t="s">
        <v>60</v>
      </c>
      <c r="B89" s="41" t="s">
        <v>6</v>
      </c>
      <c r="C89" s="41" t="s">
        <v>4</v>
      </c>
      <c r="D89" s="41"/>
      <c r="E89" s="22"/>
      <c r="F89" s="22"/>
      <c r="G89" s="22"/>
      <c r="H89" s="22"/>
      <c r="I89" s="22"/>
      <c r="J89" s="22"/>
      <c r="K89" s="22"/>
      <c r="L89" s="22"/>
      <c r="M89" s="22"/>
      <c r="O89" s="22"/>
      <c r="P89" s="22"/>
      <c r="Q89" s="22"/>
      <c r="R89" s="22"/>
      <c r="S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</row>
    <row r="90" spans="1:56" x14ac:dyDescent="0.25">
      <c r="A90" s="20" t="s">
        <v>60</v>
      </c>
      <c r="B90" s="20" t="s">
        <v>6</v>
      </c>
      <c r="C90" s="20" t="str">
        <f>VLOOKUP(B90,templateLookup!A:B,2,0)</f>
        <v>COMPOSITE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</row>
    <row r="91" spans="1:56" x14ac:dyDescent="0.25">
      <c r="A91" s="15" t="s">
        <v>246</v>
      </c>
      <c r="B91" s="15" t="s">
        <v>5</v>
      </c>
      <c r="C91" s="15" t="str">
        <f>VLOOKUP(B91,templateLookup!A:B,2,0)</f>
        <v>COMPOSITE</v>
      </c>
      <c r="D91" s="15" t="s">
        <v>246</v>
      </c>
      <c r="E91" s="15"/>
      <c r="F91" s="15" t="s">
        <v>71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</row>
    <row r="92" spans="1:56" x14ac:dyDescent="0.25">
      <c r="A92" s="3" t="s">
        <v>246</v>
      </c>
      <c r="B92" s="3" t="s">
        <v>991</v>
      </c>
      <c r="C92" s="3" t="str">
        <f>VLOOKUP(B92,templateLookup!A:B,2,0)</f>
        <v>PrimeVminSearchTestMethod</v>
      </c>
      <c r="D92" s="3" t="str">
        <f t="shared" ref="D92" si="139">E92&amp;"_"&amp;F92&amp;"_"&amp;G92&amp;"_"&amp;H92&amp;"_"&amp;A92&amp;"_"&amp;I92&amp;"_"&amp;J92&amp;"_"&amp;K92&amp;"_"&amp;L92&amp;"_"&amp;M92&amp;"_"&amp;N92</f>
        <v>XSA_VPU_VMIN_K_POSTHVQK_TITO_VPU_NOM_LFM_1900_ALL</v>
      </c>
      <c r="E92" t="s">
        <v>408</v>
      </c>
      <c r="F92" t="s">
        <v>71</v>
      </c>
      <c r="G92" t="s">
        <v>183</v>
      </c>
      <c r="H92" t="s">
        <v>242</v>
      </c>
      <c r="I92" t="s">
        <v>137</v>
      </c>
      <c r="J92" t="s">
        <v>71</v>
      </c>
      <c r="K92" t="s">
        <v>138</v>
      </c>
      <c r="L92" t="s">
        <v>139</v>
      </c>
      <c r="M92">
        <v>1900</v>
      </c>
      <c r="N92" t="s">
        <v>53</v>
      </c>
      <c r="O92" t="s">
        <v>141</v>
      </c>
      <c r="P92" t="s">
        <v>592</v>
      </c>
      <c r="Q92" t="s">
        <v>841</v>
      </c>
      <c r="R92">
        <v>26</v>
      </c>
      <c r="S92">
        <v>61</v>
      </c>
      <c r="T92">
        <v>33</v>
      </c>
      <c r="U92">
        <v>-1</v>
      </c>
      <c r="V92" t="b">
        <v>1</v>
      </c>
      <c r="W92">
        <v>2216</v>
      </c>
      <c r="X92" t="s">
        <v>187</v>
      </c>
      <c r="AD92" t="s">
        <v>289</v>
      </c>
      <c r="AE92" t="s">
        <v>145</v>
      </c>
      <c r="AF92" t="s">
        <v>977</v>
      </c>
      <c r="AS92">
        <f>COUNTA(AU92:BD92)</f>
        <v>2</v>
      </c>
      <c r="AT92">
        <v>1</v>
      </c>
      <c r="AU92">
        <v>1</v>
      </c>
      <c r="AV92">
        <v>1</v>
      </c>
    </row>
    <row r="93" spans="1:56" x14ac:dyDescent="0.25">
      <c r="A93" s="20" t="s">
        <v>246</v>
      </c>
      <c r="B93" s="20" t="s">
        <v>6</v>
      </c>
      <c r="C93" s="20" t="str">
        <f>VLOOKUP(B93,templateLookup!A:B,2,0)</f>
        <v>COMPOSITE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</row>
    <row r="94" spans="1:56" x14ac:dyDescent="0.25">
      <c r="A94" s="15" t="s">
        <v>67</v>
      </c>
      <c r="B94" s="15" t="s">
        <v>5</v>
      </c>
      <c r="C94" s="15" t="s">
        <v>4</v>
      </c>
      <c r="D94" s="15" t="s">
        <v>67</v>
      </c>
      <c r="E94" s="15"/>
      <c r="F94" s="15" t="s">
        <v>71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</row>
    <row r="95" spans="1:56" x14ac:dyDescent="0.25">
      <c r="A95" s="21" t="s">
        <v>67</v>
      </c>
      <c r="B95" s="21" t="s">
        <v>5</v>
      </c>
      <c r="C95" s="21" t="s">
        <v>4</v>
      </c>
      <c r="D95" s="21" t="s">
        <v>247</v>
      </c>
      <c r="E95" s="22"/>
      <c r="F95" s="22" t="s">
        <v>71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>
        <f>COUNTA(AU95:BD95)</f>
        <v>2</v>
      </c>
      <c r="AT95" s="22" t="s">
        <v>134</v>
      </c>
      <c r="AU95" s="22" t="str">
        <f>D99</f>
        <v>VMAX</v>
      </c>
      <c r="AV95" s="22" t="str">
        <f>D99</f>
        <v>VMAX</v>
      </c>
      <c r="AW95" s="22"/>
      <c r="AX95" s="22"/>
      <c r="AY95" s="22"/>
      <c r="AZ95" s="22"/>
      <c r="BA95" s="22"/>
      <c r="BB95" s="22"/>
      <c r="BC95" s="22"/>
      <c r="BD95" s="22"/>
    </row>
    <row r="96" spans="1:56" x14ac:dyDescent="0.25">
      <c r="A96" s="2" t="s">
        <v>67</v>
      </c>
      <c r="B96" s="2" t="s">
        <v>18</v>
      </c>
      <c r="C96" s="2" t="str">
        <f>VLOOKUP(B96,templateLookup!A:B,2,0)</f>
        <v>PrimeVminSearchTestMethod</v>
      </c>
      <c r="D96" s="2" t="str">
        <f t="shared" ref="D96:D97" si="140">E96&amp;"_"&amp;F96&amp;"_"&amp;G96&amp;"_"&amp;H96&amp;"_"&amp;A96&amp;"_"&amp;I96&amp;"_"&amp;J96&amp;"_"&amp;K96&amp;"_"&amp;L96&amp;"_"&amp;M96&amp;"_"&amp;N96</f>
        <v>SSA_VPU_VCHK_K_END_TITO_VPU_NOM_LFM_1900_ALL</v>
      </c>
      <c r="E96" t="s">
        <v>50</v>
      </c>
      <c r="F96" t="s">
        <v>71</v>
      </c>
      <c r="G96" t="s">
        <v>1054</v>
      </c>
      <c r="H96" t="s">
        <v>242</v>
      </c>
      <c r="I96" t="s">
        <v>137</v>
      </c>
      <c r="J96" t="s">
        <v>71</v>
      </c>
      <c r="K96" t="s">
        <v>138</v>
      </c>
      <c r="L96" t="s">
        <v>139</v>
      </c>
      <c r="M96">
        <v>1900</v>
      </c>
      <c r="N96" t="s">
        <v>53</v>
      </c>
      <c r="O96" t="s">
        <v>141</v>
      </c>
      <c r="P96" t="s">
        <v>592</v>
      </c>
      <c r="Q96" t="s">
        <v>978</v>
      </c>
      <c r="R96">
        <v>61</v>
      </c>
      <c r="S96">
        <v>32</v>
      </c>
      <c r="T96">
        <v>0</v>
      </c>
      <c r="U96">
        <v>-1</v>
      </c>
      <c r="V96" t="b">
        <v>1</v>
      </c>
      <c r="W96">
        <v>2232</v>
      </c>
      <c r="X96" t="s">
        <v>249</v>
      </c>
      <c r="AD96" t="s">
        <v>289</v>
      </c>
      <c r="AE96" t="s">
        <v>145</v>
      </c>
      <c r="AF96" t="s">
        <v>977</v>
      </c>
      <c r="AS96">
        <f>COUNTA(AU96:BD96)</f>
        <v>2</v>
      </c>
      <c r="AT96">
        <v>1</v>
      </c>
      <c r="AU96" t="str">
        <f>$D97</f>
        <v>LSA_VPU_VCHK_K_END_TITO_VPU_NOM_LFM_1900_ALL</v>
      </c>
      <c r="AV96" t="str">
        <f>$D97</f>
        <v>LSA_VPU_VCHK_K_END_TITO_VPU_NOM_LFM_1900_ALL</v>
      </c>
    </row>
    <row r="97" spans="1:56" x14ac:dyDescent="0.25">
      <c r="A97" s="2" t="s">
        <v>67</v>
      </c>
      <c r="B97" s="2" t="s">
        <v>18</v>
      </c>
      <c r="C97" s="2" t="str">
        <f>VLOOKUP(B97,templateLookup!A:B,2,0)</f>
        <v>PrimeVminSearchTestMethod</v>
      </c>
      <c r="D97" s="2" t="str">
        <f t="shared" si="140"/>
        <v>LSA_VPU_VCHK_K_END_TITO_VPU_NOM_LFM_1900_ALL</v>
      </c>
      <c r="E97" t="s">
        <v>51</v>
      </c>
      <c r="F97" t="s">
        <v>71</v>
      </c>
      <c r="G97" t="s">
        <v>1054</v>
      </c>
      <c r="H97" t="s">
        <v>242</v>
      </c>
      <c r="I97" t="s">
        <v>137</v>
      </c>
      <c r="J97" t="s">
        <v>71</v>
      </c>
      <c r="K97" t="s">
        <v>138</v>
      </c>
      <c r="L97" t="s">
        <v>139</v>
      </c>
      <c r="M97">
        <v>1900</v>
      </c>
      <c r="N97" t="s">
        <v>53</v>
      </c>
      <c r="O97" t="s">
        <v>141</v>
      </c>
      <c r="P97" t="s">
        <v>592</v>
      </c>
      <c r="Q97" t="s">
        <v>979</v>
      </c>
      <c r="R97">
        <v>21</v>
      </c>
      <c r="S97">
        <v>32</v>
      </c>
      <c r="T97">
        <v>1</v>
      </c>
      <c r="U97" s="7">
        <v>-1</v>
      </c>
      <c r="V97" s="7" t="b">
        <v>1</v>
      </c>
      <c r="W97">
        <v>2233</v>
      </c>
      <c r="X97" t="s">
        <v>249</v>
      </c>
      <c r="AD97" t="s">
        <v>289</v>
      </c>
      <c r="AE97" t="s">
        <v>145</v>
      </c>
      <c r="AF97" t="s">
        <v>977</v>
      </c>
      <c r="AS97">
        <f t="shared" ref="AS97" si="141">COUNTA(AU97:BD97)</f>
        <v>2</v>
      </c>
      <c r="AT97">
        <v>1</v>
      </c>
      <c r="AU97">
        <v>1</v>
      </c>
      <c r="AV97">
        <v>1</v>
      </c>
    </row>
    <row r="98" spans="1:56" x14ac:dyDescent="0.25">
      <c r="A98" s="21" t="s">
        <v>67</v>
      </c>
      <c r="B98" s="21" t="s">
        <v>6</v>
      </c>
      <c r="C98" s="21" t="s">
        <v>4</v>
      </c>
      <c r="D98" s="21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</row>
    <row r="99" spans="1:56" x14ac:dyDescent="0.25">
      <c r="A99" s="23" t="s">
        <v>67</v>
      </c>
      <c r="B99" s="23" t="s">
        <v>5</v>
      </c>
      <c r="C99" s="23" t="s">
        <v>4</v>
      </c>
      <c r="D99" s="23" t="s">
        <v>259</v>
      </c>
      <c r="E99" s="22"/>
      <c r="F99" s="22" t="s">
        <v>71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>
        <f>COUNTA(AU99:BD99)</f>
        <v>2</v>
      </c>
      <c r="AT99" s="22" t="s">
        <v>134</v>
      </c>
      <c r="AU99" s="22">
        <v>1</v>
      </c>
      <c r="AV99" s="22">
        <v>1</v>
      </c>
      <c r="AW99" s="22"/>
      <c r="AX99" s="22"/>
      <c r="AY99" s="22"/>
      <c r="AZ99" s="22"/>
      <c r="BA99" s="22"/>
      <c r="BB99" s="22"/>
      <c r="BC99" s="22"/>
      <c r="BD99" s="22"/>
    </row>
    <row r="100" spans="1:56" x14ac:dyDescent="0.25">
      <c r="A100" s="24" t="s">
        <v>67</v>
      </c>
      <c r="B100" s="24" t="s">
        <v>18</v>
      </c>
      <c r="C100" s="24" t="str">
        <f>VLOOKUP(B100,templateLookup!A:B,2,0)</f>
        <v>PrimeVminSearchTestMethod</v>
      </c>
      <c r="D100" s="24" t="str">
        <f>E100&amp;"_"&amp;F100&amp;"_"&amp;G100&amp;"_"&amp;H100&amp;"_"&amp;A100&amp;"_"&amp;I100&amp;"_"&amp;J100&amp;"_"&amp;K100&amp;"_"&amp;L100&amp;"_"&amp;M100&amp;"_"&amp;N100</f>
        <v>XSA_VPU_VMAX_K_END_TITO_VPU_NOM_LFM_1900_VPU_ALL</v>
      </c>
      <c r="E100" t="s">
        <v>408</v>
      </c>
      <c r="F100" t="s">
        <v>71</v>
      </c>
      <c r="G100" t="s">
        <v>259</v>
      </c>
      <c r="H100" t="s">
        <v>242</v>
      </c>
      <c r="I100" t="s">
        <v>137</v>
      </c>
      <c r="J100" t="s">
        <v>71</v>
      </c>
      <c r="K100" t="s">
        <v>138</v>
      </c>
      <c r="L100" t="s">
        <v>139</v>
      </c>
      <c r="M100">
        <v>1900</v>
      </c>
      <c r="N100" t="s">
        <v>840</v>
      </c>
      <c r="O100" t="s">
        <v>141</v>
      </c>
      <c r="P100" t="s">
        <v>592</v>
      </c>
      <c r="Q100" t="s">
        <v>841</v>
      </c>
      <c r="R100">
        <v>17</v>
      </c>
      <c r="S100">
        <v>61</v>
      </c>
      <c r="T100">
        <v>50</v>
      </c>
      <c r="U100">
        <v>1</v>
      </c>
      <c r="V100" t="b">
        <v>0</v>
      </c>
      <c r="W100">
        <v>2249</v>
      </c>
      <c r="X100" t="s">
        <v>249</v>
      </c>
      <c r="AD100" t="s">
        <v>289</v>
      </c>
      <c r="AE100" t="s">
        <v>194</v>
      </c>
      <c r="AS100">
        <f>COUNTA(AU100:BD100)</f>
        <v>5</v>
      </c>
      <c r="AT100" t="s">
        <v>275</v>
      </c>
      <c r="AU100">
        <v>1</v>
      </c>
      <c r="AV100">
        <v>1</v>
      </c>
      <c r="AW100">
        <v>1</v>
      </c>
      <c r="AX100">
        <v>1</v>
      </c>
      <c r="AY100">
        <v>1</v>
      </c>
    </row>
    <row r="101" spans="1:56" x14ac:dyDescent="0.25">
      <c r="A101" s="23" t="s">
        <v>67</v>
      </c>
      <c r="B101" s="23" t="s">
        <v>6</v>
      </c>
      <c r="C101" s="23" t="s">
        <v>4</v>
      </c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</row>
    <row r="102" spans="1:56" x14ac:dyDescent="0.25">
      <c r="A102" s="27" t="s">
        <v>67</v>
      </c>
      <c r="B102" s="27" t="s">
        <v>5</v>
      </c>
      <c r="C102" s="27" t="s">
        <v>4</v>
      </c>
      <c r="D102" s="27" t="s">
        <v>261</v>
      </c>
      <c r="E102" s="22"/>
      <c r="F102" s="22" t="s">
        <v>71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>
        <f>COUNTA(AU102:BD102)</f>
        <v>2</v>
      </c>
      <c r="AT102" s="22" t="s">
        <v>134</v>
      </c>
      <c r="AU102" s="22">
        <v>1</v>
      </c>
      <c r="AV102" s="22">
        <v>1</v>
      </c>
      <c r="AW102" s="22"/>
      <c r="AX102" s="22"/>
      <c r="AY102" s="22"/>
      <c r="AZ102" s="22"/>
      <c r="BA102" s="22"/>
      <c r="BB102" s="22"/>
      <c r="BC102" s="22"/>
      <c r="BD102" s="22"/>
    </row>
    <row r="103" spans="1:56" x14ac:dyDescent="0.25">
      <c r="A103" s="5" t="s">
        <v>67</v>
      </c>
      <c r="B103" s="5" t="s">
        <v>43</v>
      </c>
      <c r="C103" s="5" t="str">
        <f>VLOOKUP(B103,templateLookup!A:B,2,0)</f>
        <v>PrimeShmooTestMethod</v>
      </c>
      <c r="D103" s="5" t="str">
        <f t="shared" ref="D103:D104" si="142">E103&amp;"_"&amp;F103&amp;"_"&amp;G103&amp;"_"&amp;H103&amp;"_"&amp;A103&amp;"_"&amp;I103&amp;"_"&amp;J103&amp;"_"&amp;K103&amp;"_"&amp;L103&amp;"_"&amp;M103&amp;"_"&amp;N103</f>
        <v>SSA_VPU_SHMOO_E_END_TITO_VPU_NOM_LFM_1900_ALL</v>
      </c>
      <c r="E103" t="s">
        <v>50</v>
      </c>
      <c r="F103" t="s">
        <v>71</v>
      </c>
      <c r="G103" t="s">
        <v>261</v>
      </c>
      <c r="H103" t="s">
        <v>136</v>
      </c>
      <c r="I103" t="s">
        <v>137</v>
      </c>
      <c r="J103" t="s">
        <v>71</v>
      </c>
      <c r="K103" t="s">
        <v>138</v>
      </c>
      <c r="L103" t="s">
        <v>139</v>
      </c>
      <c r="M103">
        <v>1900</v>
      </c>
      <c r="N103" t="s">
        <v>53</v>
      </c>
      <c r="O103" t="s">
        <v>262</v>
      </c>
      <c r="P103" t="s">
        <v>592</v>
      </c>
      <c r="Q103" t="s">
        <v>978</v>
      </c>
      <c r="R103">
        <v>61</v>
      </c>
      <c r="S103">
        <v>32</v>
      </c>
      <c r="T103">
        <v>20</v>
      </c>
      <c r="U103">
        <v>1</v>
      </c>
      <c r="V103" t="b">
        <v>0</v>
      </c>
      <c r="AC103" t="s">
        <v>371</v>
      </c>
      <c r="AD103" t="s">
        <v>289</v>
      </c>
      <c r="AS103">
        <f>COUNTA(AU103:BD103)</f>
        <v>4</v>
      </c>
      <c r="AT103" t="s">
        <v>147</v>
      </c>
      <c r="AU103" t="str">
        <f>$D104</f>
        <v>LSA_VPU_SHMOO_E_END_TITO_VPU_NOM_LFM_1900_ALL</v>
      </c>
      <c r="AV103" t="str">
        <f>$D104</f>
        <v>LSA_VPU_SHMOO_E_END_TITO_VPU_NOM_LFM_1900_ALL</v>
      </c>
      <c r="AW103" t="str">
        <f t="shared" ref="AW103:AX103" si="143">$D104</f>
        <v>LSA_VPU_SHMOO_E_END_TITO_VPU_NOM_LFM_1900_ALL</v>
      </c>
      <c r="AX103" t="str">
        <f t="shared" si="143"/>
        <v>LSA_VPU_SHMOO_E_END_TITO_VPU_NOM_LFM_1900_ALL</v>
      </c>
    </row>
    <row r="104" spans="1:56" x14ac:dyDescent="0.25">
      <c r="A104" s="5" t="s">
        <v>67</v>
      </c>
      <c r="B104" s="5" t="s">
        <v>43</v>
      </c>
      <c r="C104" s="5" t="str">
        <f>VLOOKUP(B104,templateLookup!A:B,2,0)</f>
        <v>PrimeShmooTestMethod</v>
      </c>
      <c r="D104" s="5" t="str">
        <f t="shared" si="142"/>
        <v>LSA_VPU_SHMOO_E_END_TITO_VPU_NOM_LFM_1900_ALL</v>
      </c>
      <c r="E104" t="s">
        <v>51</v>
      </c>
      <c r="F104" t="s">
        <v>71</v>
      </c>
      <c r="G104" t="s">
        <v>261</v>
      </c>
      <c r="H104" t="s">
        <v>136</v>
      </c>
      <c r="I104" t="s">
        <v>137</v>
      </c>
      <c r="J104" t="s">
        <v>71</v>
      </c>
      <c r="K104" t="s">
        <v>138</v>
      </c>
      <c r="L104" t="s">
        <v>139</v>
      </c>
      <c r="M104">
        <v>1900</v>
      </c>
      <c r="N104" t="s">
        <v>53</v>
      </c>
      <c r="O104" t="s">
        <v>262</v>
      </c>
      <c r="P104" t="s">
        <v>592</v>
      </c>
      <c r="Q104" t="s">
        <v>979</v>
      </c>
      <c r="R104">
        <v>21</v>
      </c>
      <c r="S104">
        <v>32</v>
      </c>
      <c r="T104">
        <v>21</v>
      </c>
      <c r="U104">
        <v>1</v>
      </c>
      <c r="V104" t="b">
        <v>0</v>
      </c>
      <c r="AC104" t="s">
        <v>371</v>
      </c>
      <c r="AD104" t="s">
        <v>289</v>
      </c>
      <c r="AS104">
        <f t="shared" ref="AS104" si="144">COUNTA(AU104:BD104)</f>
        <v>4</v>
      </c>
      <c r="AT104" t="s">
        <v>147</v>
      </c>
      <c r="AU104">
        <v>1</v>
      </c>
      <c r="AV104">
        <v>1</v>
      </c>
      <c r="AW104">
        <v>1</v>
      </c>
      <c r="AX104">
        <v>1</v>
      </c>
    </row>
    <row r="105" spans="1:56" x14ac:dyDescent="0.25">
      <c r="A105" s="27" t="s">
        <v>67</v>
      </c>
      <c r="B105" s="27" t="s">
        <v>6</v>
      </c>
      <c r="C105" s="27" t="s">
        <v>4</v>
      </c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O105" s="22"/>
      <c r="P105" s="22"/>
      <c r="Q105" s="22"/>
      <c r="R105" s="22"/>
      <c r="S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</row>
    <row r="106" spans="1:56" x14ac:dyDescent="0.25">
      <c r="A106" s="20" t="s">
        <v>67</v>
      </c>
      <c r="B106" s="20" t="s">
        <v>6</v>
      </c>
      <c r="C106" s="20" t="s">
        <v>4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</row>
    <row r="107" spans="1:56" s="6" customFormat="1" x14ac:dyDescent="0.25">
      <c r="A107" s="34" t="s">
        <v>1087</v>
      </c>
      <c r="B107" s="34" t="s">
        <v>5</v>
      </c>
      <c r="C107" s="34" t="str">
        <f>VLOOKUP(B107,templateLookup!A:B,2,0)</f>
        <v>COMPOSITE</v>
      </c>
      <c r="D107" s="34" t="s">
        <v>1087</v>
      </c>
      <c r="F107" s="15" t="s">
        <v>71</v>
      </c>
    </row>
    <row r="108" spans="1:56" x14ac:dyDescent="0.25">
      <c r="A108" s="6" t="s">
        <v>1087</v>
      </c>
      <c r="B108" s="6" t="s">
        <v>1088</v>
      </c>
      <c r="C108" s="6" t="str">
        <f>VLOOKUP(B108,templateLookup!A:B,2,0)</f>
        <v>PrimeVminSearchTestMethod</v>
      </c>
      <c r="D108" s="6" t="str">
        <f t="shared" ref="D108" si="145">E108&amp;"_"&amp;F108&amp;"_"&amp;G108&amp;"_"&amp;H108&amp;"_"&amp;A108&amp;"_"&amp;I108&amp;"_"&amp;J108&amp;"_"&amp;K108&amp;"_"&amp;L108&amp;"_"&amp;M108&amp;"_"&amp;N108</f>
        <v>XSA_VPU_VMIN_K_ENDXFM_TITO_VPU_NOM_HFM_3100_ALL</v>
      </c>
      <c r="E108" t="s">
        <v>408</v>
      </c>
      <c r="F108" t="s">
        <v>71</v>
      </c>
      <c r="G108" t="s">
        <v>183</v>
      </c>
      <c r="H108" t="s">
        <v>242</v>
      </c>
      <c r="I108" t="s">
        <v>137</v>
      </c>
      <c r="J108" t="s">
        <v>71</v>
      </c>
      <c r="K108" t="s">
        <v>138</v>
      </c>
      <c r="L108" t="s">
        <v>1026</v>
      </c>
      <c r="M108">
        <v>3100</v>
      </c>
      <c r="N108" t="s">
        <v>53</v>
      </c>
      <c r="O108" t="s">
        <v>141</v>
      </c>
      <c r="P108" t="s">
        <v>592</v>
      </c>
      <c r="Q108" t="s">
        <v>841</v>
      </c>
      <c r="R108">
        <v>61</v>
      </c>
      <c r="S108">
        <v>33</v>
      </c>
      <c r="T108">
        <v>70</v>
      </c>
      <c r="U108">
        <v>-1</v>
      </c>
      <c r="V108" t="b">
        <v>0</v>
      </c>
      <c r="W108">
        <v>2250</v>
      </c>
      <c r="X108" t="s">
        <v>187</v>
      </c>
      <c r="AD108" t="s">
        <v>289</v>
      </c>
      <c r="AE108" t="s">
        <v>145</v>
      </c>
      <c r="AF108" t="s">
        <v>1105</v>
      </c>
      <c r="AG108" t="s">
        <v>977</v>
      </c>
      <c r="AS108">
        <f>COUNTA(AU108:BD108)</f>
        <v>2</v>
      </c>
      <c r="AT108">
        <v>1</v>
      </c>
      <c r="AU108">
        <v>1</v>
      </c>
      <c r="AV108">
        <v>1</v>
      </c>
    </row>
    <row r="109" spans="1:56" s="6" customFormat="1" x14ac:dyDescent="0.25">
      <c r="A109" s="34" t="s">
        <v>1087</v>
      </c>
      <c r="B109" s="34" t="s">
        <v>6</v>
      </c>
      <c r="C109" s="34" t="str">
        <f>VLOOKUP(B109,templateLookup!A:B,2,0)</f>
        <v>COMPOSITE</v>
      </c>
      <c r="D109" s="34"/>
    </row>
    <row r="110" spans="1:56" s="50" customFormat="1" x14ac:dyDescent="0.25">
      <c r="A110" s="49" t="s">
        <v>1090</v>
      </c>
      <c r="B110" s="49" t="s">
        <v>5</v>
      </c>
      <c r="C110" s="49" t="str">
        <f>VLOOKUP(B110,templateLookup!A:B,2,0)</f>
        <v>COMPOSITE</v>
      </c>
      <c r="D110" s="49" t="s">
        <v>1090</v>
      </c>
      <c r="F110" s="15" t="s">
        <v>71</v>
      </c>
    </row>
    <row r="111" spans="1:56" x14ac:dyDescent="0.25">
      <c r="A111" s="50" t="s">
        <v>1090</v>
      </c>
      <c r="B111" s="50" t="s">
        <v>1088</v>
      </c>
      <c r="C111" s="50" t="str">
        <f>VLOOKUP(B111,templateLookup!A:B,2,0)</f>
        <v>PrimeVminSearchTestMethod</v>
      </c>
      <c r="D111" s="50" t="str">
        <f t="shared" ref="D111" si="146">E111&amp;"_"&amp;F111&amp;"_"&amp;G111&amp;"_"&amp;H111&amp;"_"&amp;A111&amp;"_"&amp;I111&amp;"_"&amp;J111&amp;"_"&amp;K111&amp;"_"&amp;L111&amp;"_"&amp;M111&amp;"_"&amp;N111</f>
        <v>XSA_VPU_VMIN_K_ENDTFM_TITO_VPU_NOM_TFM_3700_ALL</v>
      </c>
      <c r="E111" t="s">
        <v>408</v>
      </c>
      <c r="F111" t="s">
        <v>71</v>
      </c>
      <c r="G111" t="s">
        <v>183</v>
      </c>
      <c r="H111" t="s">
        <v>242</v>
      </c>
      <c r="I111" t="s">
        <v>137</v>
      </c>
      <c r="J111" t="s">
        <v>71</v>
      </c>
      <c r="K111" t="s">
        <v>138</v>
      </c>
      <c r="L111" t="s">
        <v>1091</v>
      </c>
      <c r="M111">
        <v>3700</v>
      </c>
      <c r="N111" t="s">
        <v>53</v>
      </c>
      <c r="O111" t="s">
        <v>141</v>
      </c>
      <c r="P111" t="s">
        <v>592</v>
      </c>
      <c r="Q111" t="s">
        <v>841</v>
      </c>
      <c r="R111">
        <v>61</v>
      </c>
      <c r="S111">
        <v>34</v>
      </c>
      <c r="T111">
        <v>71</v>
      </c>
      <c r="U111">
        <v>-1</v>
      </c>
      <c r="V111" t="b">
        <v>0</v>
      </c>
      <c r="W111">
        <v>2251</v>
      </c>
      <c r="X111" t="s">
        <v>187</v>
      </c>
      <c r="AD111" t="s">
        <v>289</v>
      </c>
      <c r="AE111" t="s">
        <v>145</v>
      </c>
      <c r="AF111" t="s">
        <v>1106</v>
      </c>
      <c r="AG111" t="s">
        <v>977</v>
      </c>
      <c r="AS111">
        <f>COUNTA(AU111:BD111)</f>
        <v>2</v>
      </c>
      <c r="AT111">
        <v>1</v>
      </c>
      <c r="AU111">
        <v>1</v>
      </c>
      <c r="AV111">
        <v>1</v>
      </c>
    </row>
    <row r="112" spans="1:56" s="50" customFormat="1" x14ac:dyDescent="0.25">
      <c r="A112" s="49" t="s">
        <v>1090</v>
      </c>
      <c r="B112" s="49" t="s">
        <v>6</v>
      </c>
      <c r="C112" s="49" t="str">
        <f>VLOOKUP(B112,templateLookup!A:B,2,0)</f>
        <v>COMPOSITE</v>
      </c>
      <c r="D112" s="49"/>
    </row>
    <row r="113" spans="1:4" x14ac:dyDescent="0.25">
      <c r="A113" t="s">
        <v>132</v>
      </c>
      <c r="B113" t="s">
        <v>7</v>
      </c>
      <c r="C113" t="str">
        <f>VLOOKUP(B113,templateLookup!A:B,2,0)</f>
        <v>COMPOSITE</v>
      </c>
      <c r="D113" t="s">
        <v>132</v>
      </c>
    </row>
    <row r="137" spans="21:22" x14ac:dyDescent="0.25">
      <c r="U137" s="7"/>
      <c r="V137" s="7"/>
    </row>
  </sheetData>
  <autoFilter ref="A1:BD113" xr:uid="{085EAE81-7B4D-421F-AB9D-4D5523112C76}"/>
  <phoneticPr fontId="18" type="noConversion"/>
  <conditionalFormatting sqref="X1">
    <cfRule type="duplicateValues" dxfId="34" priority="36"/>
  </conditionalFormatting>
  <conditionalFormatting sqref="U1:U3 U113:U1048576 U5:U106">
    <cfRule type="cellIs" dxfId="33" priority="33" operator="equal">
      <formula>1</formula>
    </cfRule>
    <cfRule type="cellIs" dxfId="32" priority="34" operator="equal">
      <formula>-1</formula>
    </cfRule>
  </conditionalFormatting>
  <conditionalFormatting sqref="V1:V3 V113:V1048576 V5:V106">
    <cfRule type="cellIs" dxfId="31" priority="31" operator="equal">
      <formula>TRUE</formula>
    </cfRule>
    <cfRule type="cellIs" dxfId="30" priority="32" operator="equal">
      <formula>FALSE</formula>
    </cfRule>
  </conditionalFormatting>
  <conditionalFormatting sqref="U107">
    <cfRule type="cellIs" dxfId="29" priority="29" operator="equal">
      <formula>1</formula>
    </cfRule>
    <cfRule type="cellIs" dxfId="28" priority="30" operator="equal">
      <formula>-1</formula>
    </cfRule>
  </conditionalFormatting>
  <conditionalFormatting sqref="V107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U109">
    <cfRule type="cellIs" dxfId="25" priority="25" operator="equal">
      <formula>1</formula>
    </cfRule>
    <cfRule type="cellIs" dxfId="24" priority="26" operator="equal">
      <formula>-1</formula>
    </cfRule>
  </conditionalFormatting>
  <conditionalFormatting sqref="V109">
    <cfRule type="cellIs" dxfId="23" priority="23" operator="equal">
      <formula>TRUE</formula>
    </cfRule>
    <cfRule type="cellIs" dxfId="22" priority="24" operator="equal">
      <formula>FALSE</formula>
    </cfRule>
  </conditionalFormatting>
  <conditionalFormatting sqref="U110">
    <cfRule type="cellIs" dxfId="21" priority="21" operator="equal">
      <formula>1</formula>
    </cfRule>
    <cfRule type="cellIs" dxfId="20" priority="22" operator="equal">
      <formula>-1</formula>
    </cfRule>
  </conditionalFormatting>
  <conditionalFormatting sqref="V110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U112">
    <cfRule type="cellIs" dxfId="17" priority="17" operator="equal">
      <formula>1</formula>
    </cfRule>
    <cfRule type="cellIs" dxfId="16" priority="18" operator="equal">
      <formula>-1</formula>
    </cfRule>
  </conditionalFormatting>
  <conditionalFormatting sqref="V112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U108">
    <cfRule type="cellIs" dxfId="13" priority="13" operator="equal">
      <formula>1</formula>
    </cfRule>
    <cfRule type="cellIs" dxfId="12" priority="14" operator="equal">
      <formula>-1</formula>
    </cfRule>
  </conditionalFormatting>
  <conditionalFormatting sqref="V108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U111">
    <cfRule type="cellIs" dxfId="9" priority="9" operator="equal">
      <formula>1</formula>
    </cfRule>
    <cfRule type="cellIs" dxfId="8" priority="10" operator="equal">
      <formula>-1</formula>
    </cfRule>
  </conditionalFormatting>
  <conditionalFormatting sqref="V111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X4:Y4">
    <cfRule type="duplicateValues" dxfId="5" priority="5"/>
  </conditionalFormatting>
  <conditionalFormatting sqref="T4">
    <cfRule type="duplicateValues" dxfId="4" priority="6"/>
  </conditionalFormatting>
  <conditionalFormatting sqref="U4">
    <cfRule type="cellIs" dxfId="3" priority="3" operator="equal">
      <formula>1</formula>
    </cfRule>
    <cfRule type="cellIs" dxfId="2" priority="4" operator="equal">
      <formula>-1</formula>
    </cfRule>
  </conditionalFormatting>
  <conditionalFormatting sqref="V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48</v>
      </c>
      <c r="R1" t="s">
        <v>77</v>
      </c>
      <c r="S1" t="s">
        <v>78</v>
      </c>
      <c r="T1" t="s">
        <v>111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268</v>
      </c>
      <c r="AB1" t="s">
        <v>269</v>
      </c>
      <c r="AC1" t="s">
        <v>105</v>
      </c>
      <c r="AD1" t="s">
        <v>106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</row>
    <row r="2" spans="1:43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43" x14ac:dyDescent="0.25">
      <c r="A3" s="16" t="s">
        <v>58</v>
      </c>
      <c r="B3" s="16" t="s">
        <v>5</v>
      </c>
      <c r="C3" s="16" t="str">
        <f>VLOOKUP(B3,templateLookup!A:B,2,0)</f>
        <v>COMPOSITE</v>
      </c>
      <c r="D3" s="16" t="s">
        <v>58</v>
      </c>
      <c r="E3" s="16"/>
      <c r="F3" s="16" t="s">
        <v>70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58</v>
      </c>
      <c r="B4" s="16" t="s">
        <v>5</v>
      </c>
      <c r="C4" s="16" t="str">
        <f>VLOOKUP(B4,templateLookup!A:B,2,0)</f>
        <v>COMPOSITE</v>
      </c>
      <c r="D4" s="16" t="s">
        <v>270</v>
      </c>
      <c r="E4" s="16"/>
      <c r="F4" s="16" t="s">
        <v>70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134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58</v>
      </c>
      <c r="B5" s="5" t="s">
        <v>842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50</v>
      </c>
      <c r="F5" s="5" t="s">
        <v>70</v>
      </c>
      <c r="G5" s="5" t="s">
        <v>135</v>
      </c>
      <c r="H5" s="5" t="s">
        <v>136</v>
      </c>
      <c r="I5" s="5" t="s">
        <v>137</v>
      </c>
      <c r="J5" s="5" t="s">
        <v>374</v>
      </c>
      <c r="K5" s="5" t="s">
        <v>139</v>
      </c>
      <c r="L5" s="5" t="s">
        <v>172</v>
      </c>
      <c r="M5" s="5" t="s">
        <v>843</v>
      </c>
      <c r="N5" s="5" t="s">
        <v>844</v>
      </c>
      <c r="O5" s="5" t="s">
        <v>845</v>
      </c>
      <c r="P5" s="5" t="s">
        <v>846</v>
      </c>
      <c r="Q5" s="5">
        <v>61</v>
      </c>
      <c r="R5" s="5">
        <v>20</v>
      </c>
      <c r="S5" s="5">
        <v>0</v>
      </c>
      <c r="AA5" s="5" t="s">
        <v>135</v>
      </c>
      <c r="AB5" s="5" t="s">
        <v>847</v>
      </c>
      <c r="AC5" s="5">
        <v>1</v>
      </c>
      <c r="AD5" s="5" t="s">
        <v>374</v>
      </c>
      <c r="AE5" s="5" t="b">
        <v>0</v>
      </c>
      <c r="AF5" s="5">
        <f t="shared" ref="AF5:AF8" si="0">COUNTA(AH5:AQ5)</f>
        <v>10</v>
      </c>
      <c r="AG5" s="5" t="s">
        <v>275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58</v>
      </c>
      <c r="B6" s="5" t="s">
        <v>842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50</v>
      </c>
      <c r="F6" s="5" t="s">
        <v>70</v>
      </c>
      <c r="G6" s="5" t="s">
        <v>135</v>
      </c>
      <c r="H6" s="5" t="s">
        <v>136</v>
      </c>
      <c r="I6" s="5" t="s">
        <v>137</v>
      </c>
      <c r="J6" s="5" t="s">
        <v>374</v>
      </c>
      <c r="K6" s="5" t="s">
        <v>139</v>
      </c>
      <c r="L6" s="5" t="s">
        <v>172</v>
      </c>
      <c r="M6" s="5" t="s">
        <v>848</v>
      </c>
      <c r="N6" s="5" t="s">
        <v>844</v>
      </c>
      <c r="O6" s="5" t="s">
        <v>845</v>
      </c>
      <c r="P6" s="5" t="s">
        <v>846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135</v>
      </c>
      <c r="AB6" s="5" t="s">
        <v>847</v>
      </c>
      <c r="AC6" s="5">
        <v>1</v>
      </c>
      <c r="AD6" s="5" t="s">
        <v>374</v>
      </c>
      <c r="AE6" s="5" t="b">
        <v>0</v>
      </c>
      <c r="AF6" s="5">
        <f t="shared" si="0"/>
        <v>10</v>
      </c>
      <c r="AG6" s="5" t="s">
        <v>275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58</v>
      </c>
      <c r="B7" s="5" t="s">
        <v>842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50</v>
      </c>
      <c r="F7" s="5" t="s">
        <v>70</v>
      </c>
      <c r="G7" s="5" t="s">
        <v>135</v>
      </c>
      <c r="H7" s="5" t="s">
        <v>136</v>
      </c>
      <c r="I7" s="5" t="s">
        <v>137</v>
      </c>
      <c r="J7" s="5" t="s">
        <v>374</v>
      </c>
      <c r="K7" s="5" t="s">
        <v>139</v>
      </c>
      <c r="L7" s="5" t="s">
        <v>172</v>
      </c>
      <c r="M7" s="5" t="s">
        <v>849</v>
      </c>
      <c r="N7" s="5" t="s">
        <v>844</v>
      </c>
      <c r="O7" s="5" t="s">
        <v>845</v>
      </c>
      <c r="P7" s="5" t="s">
        <v>846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135</v>
      </c>
      <c r="AB7" s="5" t="s">
        <v>847</v>
      </c>
      <c r="AC7" s="5">
        <v>1</v>
      </c>
      <c r="AD7" s="5" t="s">
        <v>374</v>
      </c>
      <c r="AE7" s="5" t="b">
        <v>0</v>
      </c>
      <c r="AF7" s="5">
        <f t="shared" si="0"/>
        <v>10</v>
      </c>
      <c r="AG7" s="5" t="s">
        <v>275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58</v>
      </c>
      <c r="B8" s="5" t="s">
        <v>842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50</v>
      </c>
      <c r="F8" s="5" t="s">
        <v>70</v>
      </c>
      <c r="G8" s="5" t="s">
        <v>135</v>
      </c>
      <c r="H8" s="5" t="s">
        <v>136</v>
      </c>
      <c r="I8" s="5" t="s">
        <v>137</v>
      </c>
      <c r="J8" s="5" t="s">
        <v>374</v>
      </c>
      <c r="K8" s="5" t="s">
        <v>139</v>
      </c>
      <c r="L8" s="5" t="s">
        <v>172</v>
      </c>
      <c r="M8" s="5" t="s">
        <v>850</v>
      </c>
      <c r="N8" s="5" t="s">
        <v>844</v>
      </c>
      <c r="O8" s="5" t="s">
        <v>845</v>
      </c>
      <c r="P8" s="5" t="s">
        <v>846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135</v>
      </c>
      <c r="AB8" s="5" t="s">
        <v>847</v>
      </c>
      <c r="AC8" s="5">
        <v>1</v>
      </c>
      <c r="AD8" s="5" t="s">
        <v>374</v>
      </c>
      <c r="AE8" s="5" t="b">
        <v>0</v>
      </c>
      <c r="AF8" s="5">
        <f t="shared" si="0"/>
        <v>10</v>
      </c>
      <c r="AG8" s="5" t="s">
        <v>275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58</v>
      </c>
      <c r="B9" s="16" t="s">
        <v>6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58</v>
      </c>
      <c r="B10" s="16" t="s">
        <v>5</v>
      </c>
      <c r="C10" s="16" t="str">
        <f>VLOOKUP(B10,templateLookup!A:B,2,0)</f>
        <v>COMPOSITE</v>
      </c>
      <c r="D10" s="16" t="s">
        <v>383</v>
      </c>
      <c r="E10" s="16"/>
      <c r="F10" s="16" t="s">
        <v>70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134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58</v>
      </c>
      <c r="B11" s="6" t="s">
        <v>842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50</v>
      </c>
      <c r="F11" s="6" t="s">
        <v>70</v>
      </c>
      <c r="G11" s="6" t="s">
        <v>135</v>
      </c>
      <c r="H11" s="6" t="s">
        <v>136</v>
      </c>
      <c r="I11" s="6" t="s">
        <v>137</v>
      </c>
      <c r="J11" s="6" t="s">
        <v>374</v>
      </c>
      <c r="K11" s="6" t="s">
        <v>139</v>
      </c>
      <c r="L11" s="6" t="s">
        <v>172</v>
      </c>
      <c r="M11" s="6" t="s">
        <v>851</v>
      </c>
      <c r="N11" s="6" t="s">
        <v>844</v>
      </c>
      <c r="O11" s="6" t="s">
        <v>845</v>
      </c>
      <c r="P11" s="6" t="s">
        <v>402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135</v>
      </c>
      <c r="AB11" s="6" t="s">
        <v>847</v>
      </c>
      <c r="AC11" s="6">
        <v>1</v>
      </c>
      <c r="AD11" s="6" t="s">
        <v>272</v>
      </c>
      <c r="AE11" s="6" t="b">
        <v>0</v>
      </c>
      <c r="AF11" s="6">
        <f t="shared" ref="AF11:AF70" si="4">COUNTA(AH11:AQ11)</f>
        <v>10</v>
      </c>
      <c r="AG11" s="6" t="s">
        <v>275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58</v>
      </c>
      <c r="B12" s="6" t="s">
        <v>842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50</v>
      </c>
      <c r="F12" s="6" t="s">
        <v>70</v>
      </c>
      <c r="G12" s="6" t="s">
        <v>135</v>
      </c>
      <c r="H12" s="6" t="s">
        <v>136</v>
      </c>
      <c r="I12" s="6" t="s">
        <v>137</v>
      </c>
      <c r="J12" s="6" t="s">
        <v>374</v>
      </c>
      <c r="K12" s="6" t="s">
        <v>139</v>
      </c>
      <c r="L12" s="6" t="s">
        <v>172</v>
      </c>
      <c r="M12" s="6" t="s">
        <v>852</v>
      </c>
      <c r="N12" s="6" t="s">
        <v>844</v>
      </c>
      <c r="O12" s="6" t="s">
        <v>845</v>
      </c>
      <c r="P12" s="6" t="s">
        <v>853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392</v>
      </c>
      <c r="AB12" s="6" t="s">
        <v>847</v>
      </c>
      <c r="AC12" s="6">
        <v>1</v>
      </c>
      <c r="AD12" s="6" t="s">
        <v>272</v>
      </c>
      <c r="AE12" s="6" t="b">
        <v>0</v>
      </c>
      <c r="AF12" s="6">
        <f t="shared" si="4"/>
        <v>10</v>
      </c>
      <c r="AG12" s="6" t="s">
        <v>275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58</v>
      </c>
      <c r="B13" s="6" t="s">
        <v>12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50</v>
      </c>
      <c r="F13" s="6" t="s">
        <v>70</v>
      </c>
      <c r="G13" s="6" t="s">
        <v>219</v>
      </c>
      <c r="H13" s="6" t="s">
        <v>136</v>
      </c>
      <c r="I13" s="6" t="s">
        <v>137</v>
      </c>
      <c r="J13" s="6" t="s">
        <v>374</v>
      </c>
      <c r="K13" s="6" t="s">
        <v>139</v>
      </c>
      <c r="L13" s="6" t="s">
        <v>172</v>
      </c>
      <c r="M13" s="6" t="s">
        <v>854</v>
      </c>
      <c r="N13" s="6" t="s">
        <v>844</v>
      </c>
      <c r="O13" s="6" t="s">
        <v>845</v>
      </c>
      <c r="P13" s="6" t="s">
        <v>386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272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58</v>
      </c>
      <c r="B14" s="6" t="s">
        <v>842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50</v>
      </c>
      <c r="F14" s="6" t="s">
        <v>70</v>
      </c>
      <c r="G14" s="6" t="s">
        <v>135</v>
      </c>
      <c r="H14" s="6" t="s">
        <v>136</v>
      </c>
      <c r="I14" s="6" t="s">
        <v>137</v>
      </c>
      <c r="J14" s="6" t="s">
        <v>374</v>
      </c>
      <c r="K14" s="6" t="s">
        <v>139</v>
      </c>
      <c r="L14" s="6" t="s">
        <v>172</v>
      </c>
      <c r="M14" s="6" t="s">
        <v>855</v>
      </c>
      <c r="N14" s="6" t="s">
        <v>844</v>
      </c>
      <c r="O14" s="6" t="s">
        <v>845</v>
      </c>
      <c r="P14" s="6" t="s">
        <v>402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135</v>
      </c>
      <c r="AB14" s="6" t="s">
        <v>847</v>
      </c>
      <c r="AC14" s="6">
        <v>1</v>
      </c>
      <c r="AD14" s="6" t="s">
        <v>272</v>
      </c>
      <c r="AE14" s="6" t="b">
        <v>0</v>
      </c>
      <c r="AF14" s="6">
        <f t="shared" si="4"/>
        <v>10</v>
      </c>
      <c r="AG14" s="6" t="s">
        <v>275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58</v>
      </c>
      <c r="B15" s="6" t="s">
        <v>842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50</v>
      </c>
      <c r="F15" s="6" t="s">
        <v>70</v>
      </c>
      <c r="G15" s="6" t="s">
        <v>135</v>
      </c>
      <c r="H15" s="6" t="s">
        <v>136</v>
      </c>
      <c r="I15" s="6" t="s">
        <v>137</v>
      </c>
      <c r="J15" s="6" t="s">
        <v>374</v>
      </c>
      <c r="K15" s="6" t="s">
        <v>139</v>
      </c>
      <c r="L15" s="6" t="s">
        <v>172</v>
      </c>
      <c r="M15" s="6" t="s">
        <v>856</v>
      </c>
      <c r="N15" s="6" t="s">
        <v>844</v>
      </c>
      <c r="O15" s="6" t="s">
        <v>845</v>
      </c>
      <c r="P15" s="6" t="s">
        <v>853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392</v>
      </c>
      <c r="AB15" s="6" t="s">
        <v>847</v>
      </c>
      <c r="AC15" s="6">
        <v>1</v>
      </c>
      <c r="AD15" s="6" t="s">
        <v>272</v>
      </c>
      <c r="AE15" s="6" t="b">
        <v>0</v>
      </c>
      <c r="AF15" s="6">
        <f t="shared" si="4"/>
        <v>10</v>
      </c>
      <c r="AG15" s="6" t="s">
        <v>275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58</v>
      </c>
      <c r="B16" s="6" t="s">
        <v>12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50</v>
      </c>
      <c r="F16" s="6" t="s">
        <v>70</v>
      </c>
      <c r="G16" s="6" t="s">
        <v>219</v>
      </c>
      <c r="H16" s="6" t="s">
        <v>136</v>
      </c>
      <c r="I16" s="6" t="s">
        <v>137</v>
      </c>
      <c r="J16" s="6" t="s">
        <v>374</v>
      </c>
      <c r="K16" s="6" t="s">
        <v>139</v>
      </c>
      <c r="L16" s="6" t="s">
        <v>172</v>
      </c>
      <c r="M16" s="6" t="s">
        <v>857</v>
      </c>
      <c r="N16" s="6" t="s">
        <v>844</v>
      </c>
      <c r="O16" s="6" t="s">
        <v>845</v>
      </c>
      <c r="P16" s="6" t="s">
        <v>386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272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58</v>
      </c>
      <c r="B17" s="6" t="s">
        <v>842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50</v>
      </c>
      <c r="F17" s="6" t="s">
        <v>70</v>
      </c>
      <c r="G17" s="6" t="s">
        <v>135</v>
      </c>
      <c r="H17" s="6" t="s">
        <v>136</v>
      </c>
      <c r="I17" s="6" t="s">
        <v>137</v>
      </c>
      <c r="J17" s="6" t="s">
        <v>374</v>
      </c>
      <c r="K17" s="6" t="s">
        <v>139</v>
      </c>
      <c r="L17" s="6" t="s">
        <v>172</v>
      </c>
      <c r="M17" s="6" t="s">
        <v>858</v>
      </c>
      <c r="N17" s="6" t="s">
        <v>844</v>
      </c>
      <c r="O17" s="6" t="s">
        <v>845</v>
      </c>
      <c r="P17" s="6" t="s">
        <v>402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135</v>
      </c>
      <c r="AB17" s="6" t="s">
        <v>847</v>
      </c>
      <c r="AC17" s="6">
        <v>1</v>
      </c>
      <c r="AD17" s="6" t="s">
        <v>272</v>
      </c>
      <c r="AE17" s="6" t="b">
        <v>0</v>
      </c>
      <c r="AF17" s="6">
        <f t="shared" si="4"/>
        <v>10</v>
      </c>
      <c r="AG17" s="6" t="s">
        <v>275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58</v>
      </c>
      <c r="B18" s="6" t="s">
        <v>842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50</v>
      </c>
      <c r="F18" s="6" t="s">
        <v>70</v>
      </c>
      <c r="G18" s="6" t="s">
        <v>135</v>
      </c>
      <c r="H18" s="6" t="s">
        <v>136</v>
      </c>
      <c r="I18" s="6" t="s">
        <v>137</v>
      </c>
      <c r="J18" s="6" t="s">
        <v>374</v>
      </c>
      <c r="K18" s="6" t="s">
        <v>139</v>
      </c>
      <c r="L18" s="6" t="s">
        <v>172</v>
      </c>
      <c r="M18" s="6" t="s">
        <v>859</v>
      </c>
      <c r="N18" s="6" t="s">
        <v>844</v>
      </c>
      <c r="O18" s="6" t="s">
        <v>845</v>
      </c>
      <c r="P18" s="6" t="s">
        <v>853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392</v>
      </c>
      <c r="AB18" s="6" t="s">
        <v>847</v>
      </c>
      <c r="AC18" s="6">
        <v>1</v>
      </c>
      <c r="AD18" s="6" t="s">
        <v>272</v>
      </c>
      <c r="AE18" s="6" t="b">
        <v>0</v>
      </c>
      <c r="AF18" s="6">
        <f t="shared" si="4"/>
        <v>10</v>
      </c>
      <c r="AG18" s="6" t="s">
        <v>275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58</v>
      </c>
      <c r="B19" s="6" t="s">
        <v>12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50</v>
      </c>
      <c r="F19" s="6" t="s">
        <v>70</v>
      </c>
      <c r="G19" s="6" t="s">
        <v>219</v>
      </c>
      <c r="H19" s="6" t="s">
        <v>136</v>
      </c>
      <c r="I19" s="6" t="s">
        <v>137</v>
      </c>
      <c r="J19" s="6" t="s">
        <v>374</v>
      </c>
      <c r="K19" s="6" t="s">
        <v>139</v>
      </c>
      <c r="L19" s="6" t="s">
        <v>172</v>
      </c>
      <c r="M19" s="6" t="s">
        <v>860</v>
      </c>
      <c r="N19" s="6" t="s">
        <v>844</v>
      </c>
      <c r="O19" s="6" t="s">
        <v>845</v>
      </c>
      <c r="P19" s="6" t="s">
        <v>386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272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58</v>
      </c>
      <c r="B20" s="6" t="s">
        <v>842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50</v>
      </c>
      <c r="F20" s="6" t="s">
        <v>70</v>
      </c>
      <c r="G20" s="6" t="s">
        <v>135</v>
      </c>
      <c r="H20" s="6" t="s">
        <v>136</v>
      </c>
      <c r="I20" s="6" t="s">
        <v>137</v>
      </c>
      <c r="J20" s="6" t="s">
        <v>374</v>
      </c>
      <c r="K20" s="6" t="s">
        <v>139</v>
      </c>
      <c r="L20" s="6" t="s">
        <v>172</v>
      </c>
      <c r="M20" s="6" t="s">
        <v>861</v>
      </c>
      <c r="N20" s="6" t="s">
        <v>844</v>
      </c>
      <c r="O20" s="6" t="s">
        <v>845</v>
      </c>
      <c r="P20" s="6" t="s">
        <v>402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135</v>
      </c>
      <c r="AB20" s="6" t="s">
        <v>847</v>
      </c>
      <c r="AC20" s="6">
        <v>1</v>
      </c>
      <c r="AD20" s="6" t="s">
        <v>272</v>
      </c>
      <c r="AE20" s="6" t="b">
        <v>0</v>
      </c>
      <c r="AF20" s="6">
        <f t="shared" si="4"/>
        <v>10</v>
      </c>
      <c r="AG20" s="6" t="s">
        <v>275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58</v>
      </c>
      <c r="B21" s="6" t="s">
        <v>842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50</v>
      </c>
      <c r="F21" s="6" t="s">
        <v>70</v>
      </c>
      <c r="G21" s="6" t="s">
        <v>135</v>
      </c>
      <c r="H21" s="6" t="s">
        <v>136</v>
      </c>
      <c r="I21" s="6" t="s">
        <v>137</v>
      </c>
      <c r="J21" s="6" t="s">
        <v>374</v>
      </c>
      <c r="K21" s="6" t="s">
        <v>139</v>
      </c>
      <c r="L21" s="6" t="s">
        <v>172</v>
      </c>
      <c r="M21" s="6" t="s">
        <v>862</v>
      </c>
      <c r="N21" s="6" t="s">
        <v>844</v>
      </c>
      <c r="O21" s="6" t="s">
        <v>845</v>
      </c>
      <c r="P21" s="6" t="s">
        <v>853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392</v>
      </c>
      <c r="AB21" s="6" t="s">
        <v>847</v>
      </c>
      <c r="AC21" s="6">
        <v>1</v>
      </c>
      <c r="AD21" s="6" t="s">
        <v>272</v>
      </c>
      <c r="AE21" s="6" t="b">
        <v>0</v>
      </c>
      <c r="AF21" s="6">
        <f t="shared" si="4"/>
        <v>10</v>
      </c>
      <c r="AG21" s="6" t="s">
        <v>275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58</v>
      </c>
      <c r="B22" s="6" t="s">
        <v>12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50</v>
      </c>
      <c r="F22" s="6" t="s">
        <v>70</v>
      </c>
      <c r="G22" s="6" t="s">
        <v>219</v>
      </c>
      <c r="H22" s="6" t="s">
        <v>136</v>
      </c>
      <c r="I22" s="6" t="s">
        <v>137</v>
      </c>
      <c r="J22" s="6" t="s">
        <v>374</v>
      </c>
      <c r="K22" s="6" t="s">
        <v>139</v>
      </c>
      <c r="L22" s="6" t="s">
        <v>172</v>
      </c>
      <c r="M22" s="6" t="s">
        <v>863</v>
      </c>
      <c r="N22" s="6" t="s">
        <v>844</v>
      </c>
      <c r="O22" s="6" t="s">
        <v>845</v>
      </c>
      <c r="P22" s="6" t="s">
        <v>386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272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58</v>
      </c>
      <c r="B23" s="6" t="s">
        <v>842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50</v>
      </c>
      <c r="F23" s="6" t="s">
        <v>70</v>
      </c>
      <c r="G23" s="6" t="s">
        <v>135</v>
      </c>
      <c r="H23" s="6" t="s">
        <v>136</v>
      </c>
      <c r="I23" s="6" t="s">
        <v>137</v>
      </c>
      <c r="J23" s="6" t="s">
        <v>374</v>
      </c>
      <c r="K23" s="6" t="s">
        <v>139</v>
      </c>
      <c r="L23" s="6" t="s">
        <v>172</v>
      </c>
      <c r="M23" s="6" t="s">
        <v>864</v>
      </c>
      <c r="N23" s="6" t="s">
        <v>844</v>
      </c>
      <c r="O23" s="6" t="s">
        <v>845</v>
      </c>
      <c r="P23" s="6" t="s">
        <v>402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135</v>
      </c>
      <c r="AB23" s="6" t="s">
        <v>847</v>
      </c>
      <c r="AC23" s="6">
        <v>1</v>
      </c>
      <c r="AD23" s="6" t="s">
        <v>272</v>
      </c>
      <c r="AE23" s="6" t="b">
        <v>0</v>
      </c>
      <c r="AF23" s="6">
        <f t="shared" si="4"/>
        <v>10</v>
      </c>
      <c r="AG23" s="6" t="s">
        <v>275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58</v>
      </c>
      <c r="B24" s="6" t="s">
        <v>842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50</v>
      </c>
      <c r="F24" s="6" t="s">
        <v>70</v>
      </c>
      <c r="G24" s="6" t="s">
        <v>135</v>
      </c>
      <c r="H24" s="6" t="s">
        <v>136</v>
      </c>
      <c r="I24" s="6" t="s">
        <v>137</v>
      </c>
      <c r="J24" s="6" t="s">
        <v>374</v>
      </c>
      <c r="K24" s="6" t="s">
        <v>139</v>
      </c>
      <c r="L24" s="6" t="s">
        <v>172</v>
      </c>
      <c r="M24" s="6" t="s">
        <v>865</v>
      </c>
      <c r="N24" s="6" t="s">
        <v>844</v>
      </c>
      <c r="O24" s="6" t="s">
        <v>845</v>
      </c>
      <c r="P24" s="6" t="s">
        <v>853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392</v>
      </c>
      <c r="AB24" s="6" t="s">
        <v>847</v>
      </c>
      <c r="AC24" s="6">
        <v>1</v>
      </c>
      <c r="AD24" s="6" t="s">
        <v>272</v>
      </c>
      <c r="AE24" s="6" t="b">
        <v>0</v>
      </c>
      <c r="AF24" s="6">
        <f t="shared" si="4"/>
        <v>10</v>
      </c>
      <c r="AG24" s="6" t="s">
        <v>275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58</v>
      </c>
      <c r="B25" s="6" t="s">
        <v>12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50</v>
      </c>
      <c r="F25" s="6" t="s">
        <v>70</v>
      </c>
      <c r="G25" s="6" t="s">
        <v>219</v>
      </c>
      <c r="H25" s="6" t="s">
        <v>136</v>
      </c>
      <c r="I25" s="6" t="s">
        <v>137</v>
      </c>
      <c r="J25" s="6" t="s">
        <v>374</v>
      </c>
      <c r="K25" s="6" t="s">
        <v>139</v>
      </c>
      <c r="L25" s="6" t="s">
        <v>172</v>
      </c>
      <c r="M25" s="6" t="s">
        <v>866</v>
      </c>
      <c r="N25" s="6" t="s">
        <v>844</v>
      </c>
      <c r="O25" s="6" t="s">
        <v>845</v>
      </c>
      <c r="P25" s="6" t="s">
        <v>386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272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58</v>
      </c>
      <c r="B26" s="6" t="s">
        <v>842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50</v>
      </c>
      <c r="F26" s="6" t="s">
        <v>70</v>
      </c>
      <c r="G26" s="6" t="s">
        <v>135</v>
      </c>
      <c r="H26" s="6" t="s">
        <v>136</v>
      </c>
      <c r="I26" s="6" t="s">
        <v>137</v>
      </c>
      <c r="J26" s="6" t="s">
        <v>374</v>
      </c>
      <c r="K26" s="6" t="s">
        <v>139</v>
      </c>
      <c r="L26" s="6" t="s">
        <v>172</v>
      </c>
      <c r="M26" s="6" t="s">
        <v>867</v>
      </c>
      <c r="N26" s="6" t="s">
        <v>844</v>
      </c>
      <c r="O26" s="6" t="s">
        <v>845</v>
      </c>
      <c r="P26" s="6" t="s">
        <v>402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135</v>
      </c>
      <c r="AB26" s="6" t="s">
        <v>847</v>
      </c>
      <c r="AC26" s="6">
        <v>1</v>
      </c>
      <c r="AD26" s="6" t="s">
        <v>272</v>
      </c>
      <c r="AE26" s="6" t="b">
        <v>0</v>
      </c>
      <c r="AF26" s="6">
        <f t="shared" si="4"/>
        <v>10</v>
      </c>
      <c r="AG26" s="6" t="s">
        <v>275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58</v>
      </c>
      <c r="B27" s="6" t="s">
        <v>842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50</v>
      </c>
      <c r="F27" s="6" t="s">
        <v>70</v>
      </c>
      <c r="G27" s="6" t="s">
        <v>135</v>
      </c>
      <c r="H27" s="6" t="s">
        <v>136</v>
      </c>
      <c r="I27" s="6" t="s">
        <v>137</v>
      </c>
      <c r="J27" s="6" t="s">
        <v>374</v>
      </c>
      <c r="K27" s="6" t="s">
        <v>139</v>
      </c>
      <c r="L27" s="6" t="s">
        <v>172</v>
      </c>
      <c r="M27" s="6" t="s">
        <v>868</v>
      </c>
      <c r="N27" s="6" t="s">
        <v>844</v>
      </c>
      <c r="O27" s="6" t="s">
        <v>845</v>
      </c>
      <c r="P27" s="6" t="s">
        <v>853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392</v>
      </c>
      <c r="AB27" s="6" t="s">
        <v>847</v>
      </c>
      <c r="AC27" s="6">
        <v>1</v>
      </c>
      <c r="AD27" s="6" t="s">
        <v>272</v>
      </c>
      <c r="AE27" s="6" t="b">
        <v>0</v>
      </c>
      <c r="AF27" s="6">
        <f t="shared" si="4"/>
        <v>10</v>
      </c>
      <c r="AG27" s="6" t="s">
        <v>275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58</v>
      </c>
      <c r="B28" s="6" t="s">
        <v>12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50</v>
      </c>
      <c r="F28" s="6" t="s">
        <v>70</v>
      </c>
      <c r="G28" s="6" t="s">
        <v>219</v>
      </c>
      <c r="H28" s="6" t="s">
        <v>136</v>
      </c>
      <c r="I28" s="6" t="s">
        <v>137</v>
      </c>
      <c r="J28" s="6" t="s">
        <v>374</v>
      </c>
      <c r="K28" s="6" t="s">
        <v>139</v>
      </c>
      <c r="L28" s="6" t="s">
        <v>172</v>
      </c>
      <c r="M28" s="6" t="s">
        <v>869</v>
      </c>
      <c r="N28" s="6" t="s">
        <v>844</v>
      </c>
      <c r="O28" s="6" t="s">
        <v>845</v>
      </c>
      <c r="P28" s="6" t="s">
        <v>386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272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58</v>
      </c>
      <c r="B29" s="6" t="s">
        <v>842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50</v>
      </c>
      <c r="F29" s="6" t="s">
        <v>70</v>
      </c>
      <c r="G29" s="6" t="s">
        <v>135</v>
      </c>
      <c r="H29" s="6" t="s">
        <v>136</v>
      </c>
      <c r="I29" s="6" t="s">
        <v>137</v>
      </c>
      <c r="J29" s="6" t="s">
        <v>374</v>
      </c>
      <c r="K29" s="6" t="s">
        <v>139</v>
      </c>
      <c r="L29" s="6" t="s">
        <v>172</v>
      </c>
      <c r="M29" s="6" t="s">
        <v>870</v>
      </c>
      <c r="N29" s="6" t="s">
        <v>844</v>
      </c>
      <c r="O29" s="6" t="s">
        <v>845</v>
      </c>
      <c r="P29" s="6" t="s">
        <v>402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135</v>
      </c>
      <c r="AB29" s="6" t="s">
        <v>847</v>
      </c>
      <c r="AC29" s="6">
        <v>1</v>
      </c>
      <c r="AD29" s="6" t="s">
        <v>272</v>
      </c>
      <c r="AE29" s="6" t="b">
        <v>0</v>
      </c>
      <c r="AF29" s="6">
        <f t="shared" si="4"/>
        <v>10</v>
      </c>
      <c r="AG29" s="6" t="s">
        <v>275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58</v>
      </c>
      <c r="B30" s="6" t="s">
        <v>842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50</v>
      </c>
      <c r="F30" s="6" t="s">
        <v>70</v>
      </c>
      <c r="G30" s="6" t="s">
        <v>135</v>
      </c>
      <c r="H30" s="6" t="s">
        <v>136</v>
      </c>
      <c r="I30" s="6" t="s">
        <v>137</v>
      </c>
      <c r="J30" s="6" t="s">
        <v>374</v>
      </c>
      <c r="K30" s="6" t="s">
        <v>139</v>
      </c>
      <c r="L30" s="6" t="s">
        <v>172</v>
      </c>
      <c r="M30" s="6" t="s">
        <v>871</v>
      </c>
      <c r="N30" s="6" t="s">
        <v>844</v>
      </c>
      <c r="O30" s="6" t="s">
        <v>845</v>
      </c>
      <c r="P30" s="6" t="s">
        <v>853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392</v>
      </c>
      <c r="AB30" s="6" t="s">
        <v>847</v>
      </c>
      <c r="AC30" s="6">
        <v>1</v>
      </c>
      <c r="AD30" s="6" t="s">
        <v>272</v>
      </c>
      <c r="AE30" s="6" t="b">
        <v>0</v>
      </c>
      <c r="AF30" s="6">
        <f t="shared" si="4"/>
        <v>10</v>
      </c>
      <c r="AG30" s="6" t="s">
        <v>275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58</v>
      </c>
      <c r="B31" s="6" t="s">
        <v>12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50</v>
      </c>
      <c r="F31" s="6" t="s">
        <v>70</v>
      </c>
      <c r="G31" s="6" t="s">
        <v>219</v>
      </c>
      <c r="H31" s="6" t="s">
        <v>136</v>
      </c>
      <c r="I31" s="6" t="s">
        <v>137</v>
      </c>
      <c r="J31" s="6" t="s">
        <v>374</v>
      </c>
      <c r="K31" s="6" t="s">
        <v>139</v>
      </c>
      <c r="L31" s="6" t="s">
        <v>172</v>
      </c>
      <c r="M31" s="6" t="s">
        <v>872</v>
      </c>
      <c r="N31" s="6" t="s">
        <v>844</v>
      </c>
      <c r="O31" s="6" t="s">
        <v>845</v>
      </c>
      <c r="P31" s="6" t="s">
        <v>386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272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58</v>
      </c>
      <c r="B32" s="6" t="s">
        <v>842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50</v>
      </c>
      <c r="F32" s="6" t="s">
        <v>70</v>
      </c>
      <c r="G32" s="6" t="s">
        <v>135</v>
      </c>
      <c r="H32" s="6" t="s">
        <v>136</v>
      </c>
      <c r="I32" s="6" t="s">
        <v>137</v>
      </c>
      <c r="J32" s="6" t="s">
        <v>374</v>
      </c>
      <c r="K32" s="6" t="s">
        <v>139</v>
      </c>
      <c r="L32" s="6" t="s">
        <v>172</v>
      </c>
      <c r="M32" s="6" t="s">
        <v>873</v>
      </c>
      <c r="N32" s="6" t="s">
        <v>844</v>
      </c>
      <c r="O32" s="6" t="s">
        <v>845</v>
      </c>
      <c r="P32" s="6" t="s">
        <v>402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135</v>
      </c>
      <c r="AB32" s="6" t="s">
        <v>847</v>
      </c>
      <c r="AC32" s="6">
        <v>1</v>
      </c>
      <c r="AD32" s="6" t="s">
        <v>272</v>
      </c>
      <c r="AE32" s="6" t="b">
        <v>0</v>
      </c>
      <c r="AF32" s="6">
        <f t="shared" si="4"/>
        <v>10</v>
      </c>
      <c r="AG32" s="6" t="s">
        <v>275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58</v>
      </c>
      <c r="B33" s="6" t="s">
        <v>842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50</v>
      </c>
      <c r="F33" s="6" t="s">
        <v>70</v>
      </c>
      <c r="G33" s="6" t="s">
        <v>135</v>
      </c>
      <c r="H33" s="6" t="s">
        <v>136</v>
      </c>
      <c r="I33" s="6" t="s">
        <v>137</v>
      </c>
      <c r="J33" s="6" t="s">
        <v>374</v>
      </c>
      <c r="K33" s="6" t="s">
        <v>139</v>
      </c>
      <c r="L33" s="6" t="s">
        <v>172</v>
      </c>
      <c r="M33" s="6" t="s">
        <v>874</v>
      </c>
      <c r="N33" s="6" t="s">
        <v>844</v>
      </c>
      <c r="O33" s="6" t="s">
        <v>845</v>
      </c>
      <c r="P33" s="6" t="s">
        <v>853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392</v>
      </c>
      <c r="AB33" s="6" t="s">
        <v>847</v>
      </c>
      <c r="AC33" s="6">
        <v>1</v>
      </c>
      <c r="AD33" s="6" t="s">
        <v>272</v>
      </c>
      <c r="AE33" s="6" t="b">
        <v>0</v>
      </c>
      <c r="AF33" s="6">
        <f t="shared" si="4"/>
        <v>10</v>
      </c>
      <c r="AG33" s="6" t="s">
        <v>275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58</v>
      </c>
      <c r="B34" s="6" t="s">
        <v>12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50</v>
      </c>
      <c r="F34" s="6" t="s">
        <v>70</v>
      </c>
      <c r="G34" s="6" t="s">
        <v>219</v>
      </c>
      <c r="H34" s="6" t="s">
        <v>136</v>
      </c>
      <c r="I34" s="6" t="s">
        <v>137</v>
      </c>
      <c r="J34" s="6" t="s">
        <v>374</v>
      </c>
      <c r="K34" s="6" t="s">
        <v>139</v>
      </c>
      <c r="L34" s="6" t="s">
        <v>172</v>
      </c>
      <c r="M34" s="6" t="s">
        <v>875</v>
      </c>
      <c r="N34" s="6" t="s">
        <v>844</v>
      </c>
      <c r="O34" s="6" t="s">
        <v>845</v>
      </c>
      <c r="P34" s="6" t="s">
        <v>386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272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58</v>
      </c>
      <c r="B35" s="6" t="s">
        <v>842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50</v>
      </c>
      <c r="F35" s="6" t="s">
        <v>70</v>
      </c>
      <c r="G35" s="6" t="s">
        <v>135</v>
      </c>
      <c r="H35" s="6" t="s">
        <v>136</v>
      </c>
      <c r="I35" s="6" t="s">
        <v>137</v>
      </c>
      <c r="J35" s="6" t="s">
        <v>389</v>
      </c>
      <c r="K35" s="6" t="s">
        <v>139</v>
      </c>
      <c r="L35" s="6" t="s">
        <v>172</v>
      </c>
      <c r="M35" s="6" t="s">
        <v>876</v>
      </c>
      <c r="N35" s="6" t="s">
        <v>844</v>
      </c>
      <c r="O35" s="6" t="s">
        <v>845</v>
      </c>
      <c r="P35" s="6" t="s">
        <v>402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135</v>
      </c>
      <c r="AB35" s="6" t="s">
        <v>847</v>
      </c>
      <c r="AC35" s="6">
        <v>1</v>
      </c>
      <c r="AD35" s="6" t="s">
        <v>289</v>
      </c>
      <c r="AE35" s="6" t="b">
        <v>0</v>
      </c>
      <c r="AF35" s="6">
        <f t="shared" si="4"/>
        <v>10</v>
      </c>
      <c r="AG35" s="6" t="s">
        <v>275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58</v>
      </c>
      <c r="B36" s="6" t="s">
        <v>842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50</v>
      </c>
      <c r="F36" s="6" t="s">
        <v>70</v>
      </c>
      <c r="G36" s="6" t="s">
        <v>135</v>
      </c>
      <c r="H36" s="6" t="s">
        <v>136</v>
      </c>
      <c r="I36" s="6" t="s">
        <v>137</v>
      </c>
      <c r="J36" s="6" t="s">
        <v>389</v>
      </c>
      <c r="K36" s="6" t="s">
        <v>139</v>
      </c>
      <c r="L36" s="6" t="s">
        <v>172</v>
      </c>
      <c r="M36" s="6" t="s">
        <v>877</v>
      </c>
      <c r="N36" s="6" t="s">
        <v>844</v>
      </c>
      <c r="O36" s="6" t="s">
        <v>845</v>
      </c>
      <c r="P36" s="6" t="s">
        <v>853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392</v>
      </c>
      <c r="AB36" s="6" t="s">
        <v>847</v>
      </c>
      <c r="AC36" s="6">
        <v>1</v>
      </c>
      <c r="AD36" s="6" t="s">
        <v>289</v>
      </c>
      <c r="AE36" s="6" t="b">
        <v>0</v>
      </c>
      <c r="AF36" s="6">
        <f t="shared" si="4"/>
        <v>10</v>
      </c>
      <c r="AG36" s="6" t="s">
        <v>275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58</v>
      </c>
      <c r="B37" s="6" t="s">
        <v>12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50</v>
      </c>
      <c r="F37" s="6" t="s">
        <v>70</v>
      </c>
      <c r="G37" s="6" t="s">
        <v>219</v>
      </c>
      <c r="H37" s="6" t="s">
        <v>136</v>
      </c>
      <c r="I37" s="6" t="s">
        <v>137</v>
      </c>
      <c r="J37" s="6" t="s">
        <v>389</v>
      </c>
      <c r="K37" s="6" t="s">
        <v>139</v>
      </c>
      <c r="L37" s="6" t="s">
        <v>172</v>
      </c>
      <c r="M37" s="6" t="s">
        <v>878</v>
      </c>
      <c r="N37" s="6" t="s">
        <v>844</v>
      </c>
      <c r="O37" s="6" t="s">
        <v>845</v>
      </c>
      <c r="P37" s="6" t="s">
        <v>386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289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58</v>
      </c>
      <c r="B38" s="6" t="s">
        <v>842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50</v>
      </c>
      <c r="F38" s="6" t="s">
        <v>70</v>
      </c>
      <c r="G38" s="6" t="s">
        <v>135</v>
      </c>
      <c r="H38" s="6" t="s">
        <v>136</v>
      </c>
      <c r="I38" s="6" t="s">
        <v>137</v>
      </c>
      <c r="J38" s="6" t="s">
        <v>389</v>
      </c>
      <c r="K38" s="6" t="s">
        <v>139</v>
      </c>
      <c r="L38" s="6" t="s">
        <v>172</v>
      </c>
      <c r="M38" s="6" t="s">
        <v>879</v>
      </c>
      <c r="N38" s="6" t="s">
        <v>844</v>
      </c>
      <c r="O38" s="6" t="s">
        <v>845</v>
      </c>
      <c r="P38" s="6" t="s">
        <v>402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135</v>
      </c>
      <c r="AB38" s="6" t="s">
        <v>847</v>
      </c>
      <c r="AC38" s="6">
        <v>1</v>
      </c>
      <c r="AD38" s="6" t="s">
        <v>289</v>
      </c>
      <c r="AE38" s="6" t="b">
        <v>0</v>
      </c>
      <c r="AF38" s="6">
        <f t="shared" si="4"/>
        <v>10</v>
      </c>
      <c r="AG38" s="6" t="s">
        <v>275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58</v>
      </c>
      <c r="B39" s="6" t="s">
        <v>842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50</v>
      </c>
      <c r="F39" s="6" t="s">
        <v>70</v>
      </c>
      <c r="G39" s="6" t="s">
        <v>135</v>
      </c>
      <c r="H39" s="6" t="s">
        <v>136</v>
      </c>
      <c r="I39" s="6" t="s">
        <v>137</v>
      </c>
      <c r="J39" s="6" t="s">
        <v>389</v>
      </c>
      <c r="K39" s="6" t="s">
        <v>139</v>
      </c>
      <c r="L39" s="6" t="s">
        <v>172</v>
      </c>
      <c r="M39" s="6" t="s">
        <v>880</v>
      </c>
      <c r="N39" s="6" t="s">
        <v>844</v>
      </c>
      <c r="O39" s="6" t="s">
        <v>845</v>
      </c>
      <c r="P39" s="6" t="s">
        <v>853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392</v>
      </c>
      <c r="AB39" s="6" t="s">
        <v>847</v>
      </c>
      <c r="AC39" s="6">
        <v>1</v>
      </c>
      <c r="AD39" s="6" t="s">
        <v>289</v>
      </c>
      <c r="AE39" s="6" t="b">
        <v>0</v>
      </c>
      <c r="AF39" s="6">
        <f t="shared" si="4"/>
        <v>10</v>
      </c>
      <c r="AG39" s="6" t="s">
        <v>275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58</v>
      </c>
      <c r="B40" s="6" t="s">
        <v>12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50</v>
      </c>
      <c r="F40" s="6" t="s">
        <v>70</v>
      </c>
      <c r="G40" s="6" t="s">
        <v>219</v>
      </c>
      <c r="H40" s="6" t="s">
        <v>136</v>
      </c>
      <c r="I40" s="6" t="s">
        <v>137</v>
      </c>
      <c r="J40" s="6" t="s">
        <v>389</v>
      </c>
      <c r="K40" s="6" t="s">
        <v>139</v>
      </c>
      <c r="L40" s="6" t="s">
        <v>172</v>
      </c>
      <c r="M40" s="6" t="s">
        <v>881</v>
      </c>
      <c r="N40" s="6" t="s">
        <v>844</v>
      </c>
      <c r="O40" s="6" t="s">
        <v>845</v>
      </c>
      <c r="P40" s="6" t="s">
        <v>386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289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58</v>
      </c>
      <c r="B41" s="6" t="s">
        <v>842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50</v>
      </c>
      <c r="F41" s="6" t="s">
        <v>70</v>
      </c>
      <c r="G41" s="6" t="s">
        <v>135</v>
      </c>
      <c r="H41" s="6" t="s">
        <v>136</v>
      </c>
      <c r="I41" s="6" t="s">
        <v>137</v>
      </c>
      <c r="J41" s="6" t="s">
        <v>389</v>
      </c>
      <c r="K41" s="6" t="s">
        <v>139</v>
      </c>
      <c r="L41" s="6" t="s">
        <v>172</v>
      </c>
      <c r="M41" s="6" t="s">
        <v>882</v>
      </c>
      <c r="N41" s="6" t="s">
        <v>844</v>
      </c>
      <c r="O41" s="6" t="s">
        <v>845</v>
      </c>
      <c r="P41" s="6" t="s">
        <v>402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135</v>
      </c>
      <c r="AB41" s="6" t="s">
        <v>847</v>
      </c>
      <c r="AC41" s="6">
        <v>1</v>
      </c>
      <c r="AD41" s="6" t="s">
        <v>289</v>
      </c>
      <c r="AE41" s="6" t="b">
        <v>0</v>
      </c>
      <c r="AF41" s="6">
        <f t="shared" si="4"/>
        <v>10</v>
      </c>
      <c r="AG41" s="6" t="s">
        <v>275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58</v>
      </c>
      <c r="B42" s="6" t="s">
        <v>842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50</v>
      </c>
      <c r="F42" s="6" t="s">
        <v>70</v>
      </c>
      <c r="G42" s="6" t="s">
        <v>135</v>
      </c>
      <c r="H42" s="6" t="s">
        <v>136</v>
      </c>
      <c r="I42" s="6" t="s">
        <v>137</v>
      </c>
      <c r="J42" s="6" t="s">
        <v>389</v>
      </c>
      <c r="K42" s="6" t="s">
        <v>139</v>
      </c>
      <c r="L42" s="6" t="s">
        <v>172</v>
      </c>
      <c r="M42" s="6" t="s">
        <v>883</v>
      </c>
      <c r="N42" s="6" t="s">
        <v>844</v>
      </c>
      <c r="O42" s="6" t="s">
        <v>845</v>
      </c>
      <c r="P42" s="6" t="s">
        <v>853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392</v>
      </c>
      <c r="AB42" s="6" t="s">
        <v>847</v>
      </c>
      <c r="AC42" s="6">
        <v>1</v>
      </c>
      <c r="AD42" s="6" t="s">
        <v>289</v>
      </c>
      <c r="AE42" s="6" t="b">
        <v>0</v>
      </c>
      <c r="AF42" s="6">
        <f t="shared" si="4"/>
        <v>10</v>
      </c>
      <c r="AG42" s="6" t="s">
        <v>275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58</v>
      </c>
      <c r="B43" s="6" t="s">
        <v>12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50</v>
      </c>
      <c r="F43" s="6" t="s">
        <v>70</v>
      </c>
      <c r="G43" s="6" t="s">
        <v>219</v>
      </c>
      <c r="H43" s="6" t="s">
        <v>136</v>
      </c>
      <c r="I43" s="6" t="s">
        <v>137</v>
      </c>
      <c r="J43" s="6" t="s">
        <v>389</v>
      </c>
      <c r="K43" s="6" t="s">
        <v>139</v>
      </c>
      <c r="L43" s="6" t="s">
        <v>172</v>
      </c>
      <c r="M43" s="6" t="s">
        <v>884</v>
      </c>
      <c r="N43" s="6" t="s">
        <v>844</v>
      </c>
      <c r="O43" s="6" t="s">
        <v>845</v>
      </c>
      <c r="P43" s="6" t="s">
        <v>386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289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58</v>
      </c>
      <c r="B44" s="6" t="s">
        <v>842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50</v>
      </c>
      <c r="F44" s="6" t="s">
        <v>70</v>
      </c>
      <c r="G44" s="6" t="s">
        <v>135</v>
      </c>
      <c r="H44" s="6" t="s">
        <v>136</v>
      </c>
      <c r="I44" s="6" t="s">
        <v>137</v>
      </c>
      <c r="J44" s="6" t="s">
        <v>389</v>
      </c>
      <c r="K44" s="6" t="s">
        <v>139</v>
      </c>
      <c r="L44" s="6" t="s">
        <v>172</v>
      </c>
      <c r="M44" s="6" t="s">
        <v>885</v>
      </c>
      <c r="N44" s="6" t="s">
        <v>844</v>
      </c>
      <c r="O44" s="6" t="s">
        <v>845</v>
      </c>
      <c r="P44" s="6" t="s">
        <v>402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135</v>
      </c>
      <c r="AB44" s="6" t="s">
        <v>847</v>
      </c>
      <c r="AC44" s="6">
        <v>1</v>
      </c>
      <c r="AD44" s="6" t="s">
        <v>289</v>
      </c>
      <c r="AE44" s="6" t="b">
        <v>0</v>
      </c>
      <c r="AF44" s="6">
        <f t="shared" si="4"/>
        <v>10</v>
      </c>
      <c r="AG44" s="6" t="s">
        <v>275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58</v>
      </c>
      <c r="B45" s="6" t="s">
        <v>842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50</v>
      </c>
      <c r="F45" s="6" t="s">
        <v>70</v>
      </c>
      <c r="G45" s="6" t="s">
        <v>135</v>
      </c>
      <c r="H45" s="6" t="s">
        <v>136</v>
      </c>
      <c r="I45" s="6" t="s">
        <v>137</v>
      </c>
      <c r="J45" s="6" t="s">
        <v>389</v>
      </c>
      <c r="K45" s="6" t="s">
        <v>139</v>
      </c>
      <c r="L45" s="6" t="s">
        <v>172</v>
      </c>
      <c r="M45" s="6" t="s">
        <v>886</v>
      </c>
      <c r="N45" s="6" t="s">
        <v>844</v>
      </c>
      <c r="O45" s="6" t="s">
        <v>845</v>
      </c>
      <c r="P45" s="6" t="s">
        <v>853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392</v>
      </c>
      <c r="AB45" s="6" t="s">
        <v>847</v>
      </c>
      <c r="AC45" s="6">
        <v>1</v>
      </c>
      <c r="AD45" s="6" t="s">
        <v>289</v>
      </c>
      <c r="AE45" s="6" t="b">
        <v>0</v>
      </c>
      <c r="AF45" s="6">
        <f t="shared" si="4"/>
        <v>10</v>
      </c>
      <c r="AG45" s="6" t="s">
        <v>275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58</v>
      </c>
      <c r="B46" s="6" t="s">
        <v>12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50</v>
      </c>
      <c r="F46" s="6" t="s">
        <v>70</v>
      </c>
      <c r="G46" s="6" t="s">
        <v>219</v>
      </c>
      <c r="H46" s="6" t="s">
        <v>136</v>
      </c>
      <c r="I46" s="6" t="s">
        <v>137</v>
      </c>
      <c r="J46" s="6" t="s">
        <v>389</v>
      </c>
      <c r="K46" s="6" t="s">
        <v>139</v>
      </c>
      <c r="L46" s="6" t="s">
        <v>172</v>
      </c>
      <c r="M46" s="6" t="s">
        <v>887</v>
      </c>
      <c r="N46" s="6" t="s">
        <v>844</v>
      </c>
      <c r="O46" s="6" t="s">
        <v>845</v>
      </c>
      <c r="P46" s="6" t="s">
        <v>386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289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58</v>
      </c>
      <c r="B47" s="6" t="s">
        <v>842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51</v>
      </c>
      <c r="F47" s="6" t="s">
        <v>70</v>
      </c>
      <c r="G47" s="6" t="s">
        <v>135</v>
      </c>
      <c r="H47" s="6" t="s">
        <v>136</v>
      </c>
      <c r="I47" s="6" t="s">
        <v>137</v>
      </c>
      <c r="J47" s="6" t="s">
        <v>374</v>
      </c>
      <c r="K47" s="6" t="s">
        <v>139</v>
      </c>
      <c r="L47" s="6" t="s">
        <v>172</v>
      </c>
      <c r="M47" s="6" t="s">
        <v>888</v>
      </c>
      <c r="N47" s="6" t="s">
        <v>844</v>
      </c>
      <c r="O47" s="6" t="s">
        <v>845</v>
      </c>
      <c r="P47" s="6" t="s">
        <v>402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135</v>
      </c>
      <c r="AB47" s="6" t="s">
        <v>847</v>
      </c>
      <c r="AC47" s="6">
        <v>1</v>
      </c>
      <c r="AD47" s="6" t="s">
        <v>272</v>
      </c>
      <c r="AE47" s="6" t="b">
        <v>0</v>
      </c>
      <c r="AF47" s="6">
        <f t="shared" si="4"/>
        <v>10</v>
      </c>
      <c r="AG47" s="6" t="s">
        <v>275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58</v>
      </c>
      <c r="B48" s="6" t="s">
        <v>842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51</v>
      </c>
      <c r="F48" s="6" t="s">
        <v>70</v>
      </c>
      <c r="G48" s="6" t="s">
        <v>135</v>
      </c>
      <c r="H48" s="6" t="s">
        <v>136</v>
      </c>
      <c r="I48" s="6" t="s">
        <v>137</v>
      </c>
      <c r="J48" s="6" t="s">
        <v>374</v>
      </c>
      <c r="K48" s="6" t="s">
        <v>139</v>
      </c>
      <c r="L48" s="6" t="s">
        <v>172</v>
      </c>
      <c r="M48" s="6" t="s">
        <v>889</v>
      </c>
      <c r="N48" s="6" t="s">
        <v>844</v>
      </c>
      <c r="O48" s="6" t="s">
        <v>845</v>
      </c>
      <c r="P48" s="6" t="s">
        <v>853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392</v>
      </c>
      <c r="AB48" s="6" t="s">
        <v>847</v>
      </c>
      <c r="AC48" s="6">
        <v>1</v>
      </c>
      <c r="AD48" s="6" t="s">
        <v>272</v>
      </c>
      <c r="AE48" s="6" t="b">
        <v>0</v>
      </c>
      <c r="AF48" s="6">
        <f t="shared" si="4"/>
        <v>10</v>
      </c>
      <c r="AG48" s="6" t="s">
        <v>275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58</v>
      </c>
      <c r="B49" s="6" t="s">
        <v>12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51</v>
      </c>
      <c r="F49" s="6" t="s">
        <v>70</v>
      </c>
      <c r="G49" s="6" t="s">
        <v>219</v>
      </c>
      <c r="H49" s="6" t="s">
        <v>136</v>
      </c>
      <c r="I49" s="6" t="s">
        <v>137</v>
      </c>
      <c r="J49" s="6" t="s">
        <v>374</v>
      </c>
      <c r="K49" s="6" t="s">
        <v>139</v>
      </c>
      <c r="L49" s="6" t="s">
        <v>172</v>
      </c>
      <c r="M49" s="6" t="s">
        <v>890</v>
      </c>
      <c r="N49" s="6" t="s">
        <v>844</v>
      </c>
      <c r="O49" s="6" t="s">
        <v>845</v>
      </c>
      <c r="P49" s="6" t="s">
        <v>386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272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58</v>
      </c>
      <c r="B50" s="6" t="s">
        <v>842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51</v>
      </c>
      <c r="F50" s="6" t="s">
        <v>70</v>
      </c>
      <c r="G50" s="6" t="s">
        <v>135</v>
      </c>
      <c r="H50" s="6" t="s">
        <v>136</v>
      </c>
      <c r="I50" s="6" t="s">
        <v>137</v>
      </c>
      <c r="J50" s="6" t="s">
        <v>374</v>
      </c>
      <c r="K50" s="6" t="s">
        <v>139</v>
      </c>
      <c r="L50" s="6" t="s">
        <v>172</v>
      </c>
      <c r="M50" s="6" t="s">
        <v>891</v>
      </c>
      <c r="N50" s="6" t="s">
        <v>844</v>
      </c>
      <c r="O50" s="6" t="s">
        <v>845</v>
      </c>
      <c r="P50" s="6" t="s">
        <v>402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135</v>
      </c>
      <c r="AB50" s="6" t="s">
        <v>847</v>
      </c>
      <c r="AC50" s="6">
        <v>1</v>
      </c>
      <c r="AD50" s="6" t="s">
        <v>272</v>
      </c>
      <c r="AE50" s="6" t="b">
        <v>0</v>
      </c>
      <c r="AF50" s="6">
        <f t="shared" si="4"/>
        <v>10</v>
      </c>
      <c r="AG50" s="6" t="s">
        <v>275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58</v>
      </c>
      <c r="B51" s="6" t="s">
        <v>842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51</v>
      </c>
      <c r="F51" s="6" t="s">
        <v>70</v>
      </c>
      <c r="G51" s="6" t="s">
        <v>135</v>
      </c>
      <c r="H51" s="6" t="s">
        <v>136</v>
      </c>
      <c r="I51" s="6" t="s">
        <v>137</v>
      </c>
      <c r="J51" s="6" t="s">
        <v>374</v>
      </c>
      <c r="K51" s="6" t="s">
        <v>139</v>
      </c>
      <c r="L51" s="6" t="s">
        <v>172</v>
      </c>
      <c r="M51" s="6" t="s">
        <v>892</v>
      </c>
      <c r="N51" s="6" t="s">
        <v>844</v>
      </c>
      <c r="O51" s="6" t="s">
        <v>845</v>
      </c>
      <c r="P51" s="6" t="s">
        <v>853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392</v>
      </c>
      <c r="AB51" s="6" t="s">
        <v>847</v>
      </c>
      <c r="AC51" s="6">
        <v>1</v>
      </c>
      <c r="AD51" s="6" t="s">
        <v>272</v>
      </c>
      <c r="AE51" s="6" t="b">
        <v>0</v>
      </c>
      <c r="AF51" s="6">
        <f t="shared" si="4"/>
        <v>10</v>
      </c>
      <c r="AG51" s="6" t="s">
        <v>275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58</v>
      </c>
      <c r="B52" s="6" t="s">
        <v>12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51</v>
      </c>
      <c r="F52" s="6" t="s">
        <v>70</v>
      </c>
      <c r="G52" s="6" t="s">
        <v>219</v>
      </c>
      <c r="H52" s="6" t="s">
        <v>136</v>
      </c>
      <c r="I52" s="6" t="s">
        <v>137</v>
      </c>
      <c r="J52" s="6" t="s">
        <v>374</v>
      </c>
      <c r="K52" s="6" t="s">
        <v>139</v>
      </c>
      <c r="L52" s="6" t="s">
        <v>172</v>
      </c>
      <c r="M52" s="6" t="s">
        <v>893</v>
      </c>
      <c r="N52" s="6" t="s">
        <v>844</v>
      </c>
      <c r="O52" s="6" t="s">
        <v>845</v>
      </c>
      <c r="P52" s="6" t="s">
        <v>386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272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58</v>
      </c>
      <c r="B53" s="6" t="s">
        <v>842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51</v>
      </c>
      <c r="F53" s="6" t="s">
        <v>70</v>
      </c>
      <c r="G53" s="6" t="s">
        <v>135</v>
      </c>
      <c r="H53" s="6" t="s">
        <v>136</v>
      </c>
      <c r="I53" s="6" t="s">
        <v>137</v>
      </c>
      <c r="J53" s="6" t="s">
        <v>374</v>
      </c>
      <c r="K53" s="6" t="s">
        <v>139</v>
      </c>
      <c r="L53" s="6" t="s">
        <v>172</v>
      </c>
      <c r="M53" s="6" t="s">
        <v>894</v>
      </c>
      <c r="N53" s="6" t="s">
        <v>844</v>
      </c>
      <c r="O53" s="6" t="s">
        <v>845</v>
      </c>
      <c r="P53" s="6" t="s">
        <v>402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135</v>
      </c>
      <c r="AB53" s="6" t="s">
        <v>847</v>
      </c>
      <c r="AC53" s="6">
        <v>1</v>
      </c>
      <c r="AD53" s="6" t="s">
        <v>272</v>
      </c>
      <c r="AE53" s="6" t="b">
        <v>0</v>
      </c>
      <c r="AF53" s="6">
        <f t="shared" si="4"/>
        <v>10</v>
      </c>
      <c r="AG53" s="6" t="s">
        <v>275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58</v>
      </c>
      <c r="B54" s="6" t="s">
        <v>842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51</v>
      </c>
      <c r="F54" s="6" t="s">
        <v>70</v>
      </c>
      <c r="G54" s="6" t="s">
        <v>135</v>
      </c>
      <c r="H54" s="6" t="s">
        <v>136</v>
      </c>
      <c r="I54" s="6" t="s">
        <v>137</v>
      </c>
      <c r="J54" s="6" t="s">
        <v>374</v>
      </c>
      <c r="K54" s="6" t="s">
        <v>139</v>
      </c>
      <c r="L54" s="6" t="s">
        <v>172</v>
      </c>
      <c r="M54" s="6" t="s">
        <v>895</v>
      </c>
      <c r="N54" s="6" t="s">
        <v>844</v>
      </c>
      <c r="O54" s="6" t="s">
        <v>845</v>
      </c>
      <c r="P54" s="6" t="s">
        <v>853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392</v>
      </c>
      <c r="AB54" s="6" t="s">
        <v>847</v>
      </c>
      <c r="AC54" s="6">
        <v>1</v>
      </c>
      <c r="AD54" s="6" t="s">
        <v>272</v>
      </c>
      <c r="AE54" s="6" t="b">
        <v>0</v>
      </c>
      <c r="AF54" s="6">
        <f t="shared" si="4"/>
        <v>10</v>
      </c>
      <c r="AG54" s="6" t="s">
        <v>275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58</v>
      </c>
      <c r="B55" s="6" t="s">
        <v>12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51</v>
      </c>
      <c r="F55" s="6" t="s">
        <v>70</v>
      </c>
      <c r="G55" s="6" t="s">
        <v>219</v>
      </c>
      <c r="H55" s="6" t="s">
        <v>136</v>
      </c>
      <c r="I55" s="6" t="s">
        <v>137</v>
      </c>
      <c r="J55" s="6" t="s">
        <v>374</v>
      </c>
      <c r="K55" s="6" t="s">
        <v>139</v>
      </c>
      <c r="L55" s="6" t="s">
        <v>172</v>
      </c>
      <c r="M55" s="6" t="s">
        <v>896</v>
      </c>
      <c r="N55" s="6" t="s">
        <v>844</v>
      </c>
      <c r="O55" s="6" t="s">
        <v>845</v>
      </c>
      <c r="P55" s="6" t="s">
        <v>386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272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58</v>
      </c>
      <c r="B56" s="6" t="s">
        <v>842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51</v>
      </c>
      <c r="F56" s="6" t="s">
        <v>70</v>
      </c>
      <c r="G56" s="6" t="s">
        <v>135</v>
      </c>
      <c r="H56" s="6" t="s">
        <v>136</v>
      </c>
      <c r="I56" s="6" t="s">
        <v>137</v>
      </c>
      <c r="J56" s="6" t="s">
        <v>374</v>
      </c>
      <c r="K56" s="6" t="s">
        <v>139</v>
      </c>
      <c r="L56" s="6" t="s">
        <v>172</v>
      </c>
      <c r="M56" s="6" t="s">
        <v>897</v>
      </c>
      <c r="N56" s="6" t="s">
        <v>844</v>
      </c>
      <c r="O56" s="6" t="s">
        <v>845</v>
      </c>
      <c r="P56" s="6" t="s">
        <v>402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135</v>
      </c>
      <c r="AB56" s="6" t="s">
        <v>847</v>
      </c>
      <c r="AC56" s="6">
        <v>1</v>
      </c>
      <c r="AD56" s="6" t="s">
        <v>272</v>
      </c>
      <c r="AE56" s="6" t="b">
        <v>0</v>
      </c>
      <c r="AF56" s="6">
        <f t="shared" si="4"/>
        <v>10</v>
      </c>
      <c r="AG56" s="6" t="s">
        <v>275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58</v>
      </c>
      <c r="B57" s="6" t="s">
        <v>842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51</v>
      </c>
      <c r="F57" s="6" t="s">
        <v>70</v>
      </c>
      <c r="G57" s="6" t="s">
        <v>135</v>
      </c>
      <c r="H57" s="6" t="s">
        <v>136</v>
      </c>
      <c r="I57" s="6" t="s">
        <v>137</v>
      </c>
      <c r="J57" s="6" t="s">
        <v>374</v>
      </c>
      <c r="K57" s="6" t="s">
        <v>139</v>
      </c>
      <c r="L57" s="6" t="s">
        <v>172</v>
      </c>
      <c r="M57" s="6" t="s">
        <v>898</v>
      </c>
      <c r="N57" s="6" t="s">
        <v>844</v>
      </c>
      <c r="O57" s="6" t="s">
        <v>845</v>
      </c>
      <c r="P57" s="6" t="s">
        <v>853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392</v>
      </c>
      <c r="AB57" s="6" t="s">
        <v>847</v>
      </c>
      <c r="AC57" s="6">
        <v>1</v>
      </c>
      <c r="AD57" s="6" t="s">
        <v>272</v>
      </c>
      <c r="AE57" s="6" t="b">
        <v>0</v>
      </c>
      <c r="AF57" s="6">
        <f t="shared" si="4"/>
        <v>10</v>
      </c>
      <c r="AG57" s="6" t="s">
        <v>275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58</v>
      </c>
      <c r="B58" s="6" t="s">
        <v>12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51</v>
      </c>
      <c r="F58" s="6" t="s">
        <v>70</v>
      </c>
      <c r="G58" s="6" t="s">
        <v>219</v>
      </c>
      <c r="H58" s="6" t="s">
        <v>136</v>
      </c>
      <c r="I58" s="6" t="s">
        <v>137</v>
      </c>
      <c r="J58" s="6" t="s">
        <v>374</v>
      </c>
      <c r="K58" s="6" t="s">
        <v>139</v>
      </c>
      <c r="L58" s="6" t="s">
        <v>172</v>
      </c>
      <c r="M58" s="6" t="s">
        <v>899</v>
      </c>
      <c r="N58" s="6" t="s">
        <v>844</v>
      </c>
      <c r="O58" s="6" t="s">
        <v>845</v>
      </c>
      <c r="P58" s="6" t="s">
        <v>386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272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58</v>
      </c>
      <c r="B59" s="6" t="s">
        <v>842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51</v>
      </c>
      <c r="F59" s="6" t="s">
        <v>70</v>
      </c>
      <c r="G59" s="6" t="s">
        <v>135</v>
      </c>
      <c r="H59" s="6" t="s">
        <v>136</v>
      </c>
      <c r="I59" s="6" t="s">
        <v>137</v>
      </c>
      <c r="J59" s="6" t="s">
        <v>374</v>
      </c>
      <c r="K59" s="6" t="s">
        <v>139</v>
      </c>
      <c r="L59" s="6" t="s">
        <v>172</v>
      </c>
      <c r="M59" s="6" t="s">
        <v>900</v>
      </c>
      <c r="N59" s="6" t="s">
        <v>844</v>
      </c>
      <c r="O59" s="6" t="s">
        <v>845</v>
      </c>
      <c r="P59" s="6" t="s">
        <v>402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135</v>
      </c>
      <c r="AB59" s="6" t="s">
        <v>847</v>
      </c>
      <c r="AC59" s="6">
        <v>1</v>
      </c>
      <c r="AD59" s="6" t="s">
        <v>272</v>
      </c>
      <c r="AE59" s="6" t="b">
        <v>0</v>
      </c>
      <c r="AF59" s="6">
        <f t="shared" si="4"/>
        <v>10</v>
      </c>
      <c r="AG59" s="6" t="s">
        <v>275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58</v>
      </c>
      <c r="B60" s="6" t="s">
        <v>842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51</v>
      </c>
      <c r="F60" s="6" t="s">
        <v>70</v>
      </c>
      <c r="G60" s="6" t="s">
        <v>135</v>
      </c>
      <c r="H60" s="6" t="s">
        <v>136</v>
      </c>
      <c r="I60" s="6" t="s">
        <v>137</v>
      </c>
      <c r="J60" s="6" t="s">
        <v>374</v>
      </c>
      <c r="K60" s="6" t="s">
        <v>139</v>
      </c>
      <c r="L60" s="6" t="s">
        <v>172</v>
      </c>
      <c r="M60" s="6" t="s">
        <v>901</v>
      </c>
      <c r="N60" s="6" t="s">
        <v>844</v>
      </c>
      <c r="O60" s="6" t="s">
        <v>845</v>
      </c>
      <c r="P60" s="6" t="s">
        <v>853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392</v>
      </c>
      <c r="AB60" s="6" t="s">
        <v>847</v>
      </c>
      <c r="AC60" s="6">
        <v>1</v>
      </c>
      <c r="AD60" s="6" t="s">
        <v>272</v>
      </c>
      <c r="AE60" s="6" t="b">
        <v>0</v>
      </c>
      <c r="AF60" s="6">
        <f t="shared" si="4"/>
        <v>10</v>
      </c>
      <c r="AG60" s="6" t="s">
        <v>275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58</v>
      </c>
      <c r="B61" s="6" t="s">
        <v>12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51</v>
      </c>
      <c r="F61" s="6" t="s">
        <v>70</v>
      </c>
      <c r="G61" s="6" t="s">
        <v>219</v>
      </c>
      <c r="H61" s="6" t="s">
        <v>136</v>
      </c>
      <c r="I61" s="6" t="s">
        <v>137</v>
      </c>
      <c r="J61" s="6" t="s">
        <v>374</v>
      </c>
      <c r="K61" s="6" t="s">
        <v>139</v>
      </c>
      <c r="L61" s="6" t="s">
        <v>172</v>
      </c>
      <c r="M61" s="6" t="s">
        <v>902</v>
      </c>
      <c r="N61" s="6" t="s">
        <v>844</v>
      </c>
      <c r="O61" s="6" t="s">
        <v>845</v>
      </c>
      <c r="P61" s="6" t="s">
        <v>386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272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58</v>
      </c>
      <c r="B62" s="6" t="s">
        <v>842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51</v>
      </c>
      <c r="F62" s="6" t="s">
        <v>70</v>
      </c>
      <c r="G62" s="6" t="s">
        <v>135</v>
      </c>
      <c r="H62" s="6" t="s">
        <v>136</v>
      </c>
      <c r="I62" s="6" t="s">
        <v>137</v>
      </c>
      <c r="J62" s="6" t="s">
        <v>374</v>
      </c>
      <c r="K62" s="6" t="s">
        <v>139</v>
      </c>
      <c r="L62" s="6" t="s">
        <v>172</v>
      </c>
      <c r="M62" s="6" t="s">
        <v>903</v>
      </c>
      <c r="N62" s="6" t="s">
        <v>844</v>
      </c>
      <c r="O62" s="6" t="s">
        <v>845</v>
      </c>
      <c r="P62" s="6" t="s">
        <v>402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135</v>
      </c>
      <c r="AB62" s="6" t="s">
        <v>847</v>
      </c>
      <c r="AC62" s="6">
        <v>1</v>
      </c>
      <c r="AD62" s="6" t="s">
        <v>272</v>
      </c>
      <c r="AE62" s="6" t="b">
        <v>0</v>
      </c>
      <c r="AF62" s="6">
        <f t="shared" si="4"/>
        <v>10</v>
      </c>
      <c r="AG62" s="6" t="s">
        <v>275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58</v>
      </c>
      <c r="B63" s="6" t="s">
        <v>842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51</v>
      </c>
      <c r="F63" s="6" t="s">
        <v>70</v>
      </c>
      <c r="G63" s="6" t="s">
        <v>135</v>
      </c>
      <c r="H63" s="6" t="s">
        <v>136</v>
      </c>
      <c r="I63" s="6" t="s">
        <v>137</v>
      </c>
      <c r="J63" s="6" t="s">
        <v>374</v>
      </c>
      <c r="K63" s="6" t="s">
        <v>139</v>
      </c>
      <c r="L63" s="6" t="s">
        <v>172</v>
      </c>
      <c r="M63" s="6" t="s">
        <v>904</v>
      </c>
      <c r="N63" s="6" t="s">
        <v>844</v>
      </c>
      <c r="O63" s="6" t="s">
        <v>845</v>
      </c>
      <c r="P63" s="6" t="s">
        <v>853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392</v>
      </c>
      <c r="AB63" s="6" t="s">
        <v>847</v>
      </c>
      <c r="AC63" s="6">
        <v>1</v>
      </c>
      <c r="AD63" s="6" t="s">
        <v>272</v>
      </c>
      <c r="AE63" s="6" t="b">
        <v>0</v>
      </c>
      <c r="AF63" s="6">
        <f t="shared" si="4"/>
        <v>10</v>
      </c>
      <c r="AG63" s="6" t="s">
        <v>275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58</v>
      </c>
      <c r="B64" s="6" t="s">
        <v>12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51</v>
      </c>
      <c r="F64" s="6" t="s">
        <v>70</v>
      </c>
      <c r="G64" s="6" t="s">
        <v>219</v>
      </c>
      <c r="H64" s="6" t="s">
        <v>136</v>
      </c>
      <c r="I64" s="6" t="s">
        <v>137</v>
      </c>
      <c r="J64" s="6" t="s">
        <v>374</v>
      </c>
      <c r="K64" s="6" t="s">
        <v>139</v>
      </c>
      <c r="L64" s="6" t="s">
        <v>172</v>
      </c>
      <c r="M64" s="6" t="s">
        <v>905</v>
      </c>
      <c r="N64" s="6" t="s">
        <v>844</v>
      </c>
      <c r="O64" s="6" t="s">
        <v>845</v>
      </c>
      <c r="P64" s="6" t="s">
        <v>386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272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58</v>
      </c>
      <c r="B65" s="6" t="s">
        <v>842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51</v>
      </c>
      <c r="F65" s="6" t="s">
        <v>70</v>
      </c>
      <c r="G65" s="6" t="s">
        <v>135</v>
      </c>
      <c r="H65" s="6" t="s">
        <v>136</v>
      </c>
      <c r="I65" s="6" t="s">
        <v>137</v>
      </c>
      <c r="J65" s="6" t="s">
        <v>374</v>
      </c>
      <c r="K65" s="6" t="s">
        <v>139</v>
      </c>
      <c r="L65" s="6" t="s">
        <v>172</v>
      </c>
      <c r="M65" s="6" t="s">
        <v>906</v>
      </c>
      <c r="N65" s="6" t="s">
        <v>844</v>
      </c>
      <c r="O65" s="6" t="s">
        <v>845</v>
      </c>
      <c r="P65" s="6" t="s">
        <v>402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135</v>
      </c>
      <c r="AB65" s="6" t="s">
        <v>847</v>
      </c>
      <c r="AC65" s="6">
        <v>1</v>
      </c>
      <c r="AD65" s="6" t="s">
        <v>272</v>
      </c>
      <c r="AE65" s="6" t="b">
        <v>0</v>
      </c>
      <c r="AF65" s="6">
        <f t="shared" si="4"/>
        <v>10</v>
      </c>
      <c r="AG65" s="6" t="s">
        <v>275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58</v>
      </c>
      <c r="B66" s="6" t="s">
        <v>842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51</v>
      </c>
      <c r="F66" s="6" t="s">
        <v>70</v>
      </c>
      <c r="G66" s="6" t="s">
        <v>135</v>
      </c>
      <c r="H66" s="6" t="s">
        <v>136</v>
      </c>
      <c r="I66" s="6" t="s">
        <v>137</v>
      </c>
      <c r="J66" s="6" t="s">
        <v>374</v>
      </c>
      <c r="K66" s="6" t="s">
        <v>139</v>
      </c>
      <c r="L66" s="6" t="s">
        <v>172</v>
      </c>
      <c r="M66" s="6" t="s">
        <v>907</v>
      </c>
      <c r="N66" s="6" t="s">
        <v>844</v>
      </c>
      <c r="O66" s="6" t="s">
        <v>845</v>
      </c>
      <c r="P66" s="6" t="s">
        <v>853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392</v>
      </c>
      <c r="AB66" s="6" t="s">
        <v>847</v>
      </c>
      <c r="AC66" s="6">
        <v>1</v>
      </c>
      <c r="AD66" s="6" t="s">
        <v>272</v>
      </c>
      <c r="AE66" s="6" t="b">
        <v>0</v>
      </c>
      <c r="AF66" s="6">
        <f t="shared" si="4"/>
        <v>10</v>
      </c>
      <c r="AG66" s="6" t="s">
        <v>275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58</v>
      </c>
      <c r="B67" s="6" t="s">
        <v>12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51</v>
      </c>
      <c r="F67" s="6" t="s">
        <v>70</v>
      </c>
      <c r="G67" s="6" t="s">
        <v>219</v>
      </c>
      <c r="H67" s="6" t="s">
        <v>136</v>
      </c>
      <c r="I67" s="6" t="s">
        <v>137</v>
      </c>
      <c r="J67" s="6" t="s">
        <v>374</v>
      </c>
      <c r="K67" s="6" t="s">
        <v>139</v>
      </c>
      <c r="L67" s="6" t="s">
        <v>172</v>
      </c>
      <c r="M67" s="6" t="s">
        <v>908</v>
      </c>
      <c r="N67" s="6" t="s">
        <v>844</v>
      </c>
      <c r="O67" s="6" t="s">
        <v>845</v>
      </c>
      <c r="P67" s="6" t="s">
        <v>386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272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58</v>
      </c>
      <c r="B68" s="6" t="s">
        <v>842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51</v>
      </c>
      <c r="F68" s="6" t="s">
        <v>70</v>
      </c>
      <c r="G68" s="6" t="s">
        <v>135</v>
      </c>
      <c r="H68" s="6" t="s">
        <v>136</v>
      </c>
      <c r="I68" s="6" t="s">
        <v>137</v>
      </c>
      <c r="J68" s="6" t="s">
        <v>374</v>
      </c>
      <c r="K68" s="6" t="s">
        <v>139</v>
      </c>
      <c r="L68" s="6" t="s">
        <v>172</v>
      </c>
      <c r="M68" s="6" t="s">
        <v>909</v>
      </c>
      <c r="N68" s="6" t="s">
        <v>844</v>
      </c>
      <c r="O68" s="6" t="s">
        <v>845</v>
      </c>
      <c r="P68" s="6" t="s">
        <v>402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135</v>
      </c>
      <c r="AB68" s="6" t="s">
        <v>847</v>
      </c>
      <c r="AC68" s="6">
        <v>1</v>
      </c>
      <c r="AD68" s="6" t="s">
        <v>272</v>
      </c>
      <c r="AE68" s="6" t="b">
        <v>0</v>
      </c>
      <c r="AF68" s="6">
        <f t="shared" si="4"/>
        <v>10</v>
      </c>
      <c r="AG68" s="6" t="s">
        <v>275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58</v>
      </c>
      <c r="B69" s="6" t="s">
        <v>842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51</v>
      </c>
      <c r="F69" s="6" t="s">
        <v>70</v>
      </c>
      <c r="G69" s="6" t="s">
        <v>135</v>
      </c>
      <c r="H69" s="6" t="s">
        <v>136</v>
      </c>
      <c r="I69" s="6" t="s">
        <v>137</v>
      </c>
      <c r="J69" s="6" t="s">
        <v>374</v>
      </c>
      <c r="K69" s="6" t="s">
        <v>139</v>
      </c>
      <c r="L69" s="6" t="s">
        <v>172</v>
      </c>
      <c r="M69" s="6" t="s">
        <v>910</v>
      </c>
      <c r="N69" s="6" t="s">
        <v>844</v>
      </c>
      <c r="O69" s="6" t="s">
        <v>845</v>
      </c>
      <c r="P69" s="6" t="s">
        <v>853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392</v>
      </c>
      <c r="AB69" s="6" t="s">
        <v>847</v>
      </c>
      <c r="AC69" s="6">
        <v>1</v>
      </c>
      <c r="AD69" s="6" t="s">
        <v>272</v>
      </c>
      <c r="AE69" s="6" t="b">
        <v>0</v>
      </c>
      <c r="AF69" s="6">
        <f t="shared" si="4"/>
        <v>10</v>
      </c>
      <c r="AG69" s="6" t="s">
        <v>275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58</v>
      </c>
      <c r="B70" s="6" t="s">
        <v>12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51</v>
      </c>
      <c r="F70" s="6" t="s">
        <v>70</v>
      </c>
      <c r="G70" s="6" t="s">
        <v>219</v>
      </c>
      <c r="H70" s="6" t="s">
        <v>136</v>
      </c>
      <c r="I70" s="6" t="s">
        <v>137</v>
      </c>
      <c r="J70" s="6" t="s">
        <v>374</v>
      </c>
      <c r="K70" s="6" t="s">
        <v>139</v>
      </c>
      <c r="L70" s="6" t="s">
        <v>172</v>
      </c>
      <c r="M70" s="6" t="s">
        <v>911</v>
      </c>
      <c r="N70" s="6" t="s">
        <v>844</v>
      </c>
      <c r="O70" s="6" t="s">
        <v>845</v>
      </c>
      <c r="P70" s="6" t="s">
        <v>386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272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58</v>
      </c>
      <c r="B71" s="16" t="s">
        <v>6</v>
      </c>
      <c r="C71" s="16" t="str">
        <f>VLOOKUP(B71,templateLookup!A:B,2,0)</f>
        <v>COMPOSITE</v>
      </c>
      <c r="D71" s="16"/>
      <c r="E71" s="16"/>
      <c r="F71" s="16" t="s">
        <v>70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58</v>
      </c>
      <c r="B72" s="16" t="s">
        <v>5</v>
      </c>
      <c r="C72" s="16" t="str">
        <f>VLOOKUP(B72,templateLookup!A:B,2,0)</f>
        <v>COMPOSITE</v>
      </c>
      <c r="D72" s="16" t="s">
        <v>113</v>
      </c>
      <c r="E72" s="16"/>
      <c r="F72" s="16" t="s">
        <v>70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134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58</v>
      </c>
      <c r="B73" s="17" t="s">
        <v>31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50</v>
      </c>
      <c r="F73" s="17" t="s">
        <v>70</v>
      </c>
      <c r="G73" s="17" t="s">
        <v>113</v>
      </c>
      <c r="H73" s="17" t="s">
        <v>136</v>
      </c>
      <c r="I73" s="17" t="s">
        <v>137</v>
      </c>
      <c r="J73" s="17" t="s">
        <v>374</v>
      </c>
      <c r="K73" s="17" t="s">
        <v>139</v>
      </c>
      <c r="L73" s="17" t="s">
        <v>172</v>
      </c>
      <c r="M73" s="18" t="s">
        <v>912</v>
      </c>
      <c r="N73" s="17" t="s">
        <v>844</v>
      </c>
      <c r="O73" s="17" t="s">
        <v>845</v>
      </c>
      <c r="P73" s="17" t="s">
        <v>395</v>
      </c>
      <c r="Q73" s="17">
        <v>61</v>
      </c>
      <c r="R73" s="17">
        <v>20</v>
      </c>
      <c r="S73" s="17">
        <v>100</v>
      </c>
      <c r="T73" s="17"/>
      <c r="U73" s="18" t="s">
        <v>913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272</v>
      </c>
      <c r="AE73" s="17" t="b">
        <v>0</v>
      </c>
      <c r="AF73" s="17">
        <f t="shared" si="47"/>
        <v>3</v>
      </c>
      <c r="AG73" s="17" t="s">
        <v>134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58</v>
      </c>
      <c r="B74" s="17" t="s">
        <v>31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50</v>
      </c>
      <c r="F74" s="17" t="s">
        <v>70</v>
      </c>
      <c r="G74" s="17" t="s">
        <v>113</v>
      </c>
      <c r="H74" s="17" t="s">
        <v>136</v>
      </c>
      <c r="I74" s="17" t="s">
        <v>137</v>
      </c>
      <c r="J74" s="17" t="s">
        <v>374</v>
      </c>
      <c r="K74" s="17" t="s">
        <v>139</v>
      </c>
      <c r="L74" s="17" t="s">
        <v>172</v>
      </c>
      <c r="M74" s="18" t="s">
        <v>914</v>
      </c>
      <c r="N74" s="17" t="s">
        <v>844</v>
      </c>
      <c r="O74" s="17" t="s">
        <v>845</v>
      </c>
      <c r="P74" s="17" t="s">
        <v>395</v>
      </c>
      <c r="Q74" s="17">
        <v>61</v>
      </c>
      <c r="R74" s="17">
        <v>20</v>
      </c>
      <c r="S74" s="17">
        <v>101</v>
      </c>
      <c r="T74" s="17"/>
      <c r="U74" s="18" t="s">
        <v>915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272</v>
      </c>
      <c r="AE74" s="17" t="b">
        <v>0</v>
      </c>
      <c r="AF74" s="17">
        <f t="shared" si="47"/>
        <v>3</v>
      </c>
      <c r="AG74" s="17" t="s">
        <v>134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58</v>
      </c>
      <c r="B75" s="17" t="s">
        <v>31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50</v>
      </c>
      <c r="F75" s="17" t="s">
        <v>70</v>
      </c>
      <c r="G75" s="17" t="s">
        <v>113</v>
      </c>
      <c r="H75" s="17" t="s">
        <v>136</v>
      </c>
      <c r="I75" s="17" t="s">
        <v>137</v>
      </c>
      <c r="J75" s="17" t="s">
        <v>374</v>
      </c>
      <c r="K75" s="17" t="s">
        <v>139</v>
      </c>
      <c r="L75" s="17" t="s">
        <v>172</v>
      </c>
      <c r="M75" s="18" t="s">
        <v>916</v>
      </c>
      <c r="N75" s="17" t="s">
        <v>844</v>
      </c>
      <c r="O75" s="17" t="s">
        <v>845</v>
      </c>
      <c r="P75" s="17" t="s">
        <v>395</v>
      </c>
      <c r="Q75" s="17">
        <v>61</v>
      </c>
      <c r="R75" s="17">
        <v>20</v>
      </c>
      <c r="S75" s="17">
        <v>102</v>
      </c>
      <c r="T75" s="17"/>
      <c r="U75" s="18" t="s">
        <v>917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272</v>
      </c>
      <c r="AE75" s="17" t="b">
        <v>0</v>
      </c>
      <c r="AF75" s="17">
        <f t="shared" si="47"/>
        <v>3</v>
      </c>
      <c r="AG75" s="17" t="s">
        <v>134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58</v>
      </c>
      <c r="B76" s="17" t="s">
        <v>31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50</v>
      </c>
      <c r="F76" s="17" t="s">
        <v>70</v>
      </c>
      <c r="G76" s="17" t="s">
        <v>113</v>
      </c>
      <c r="H76" s="17" t="s">
        <v>136</v>
      </c>
      <c r="I76" s="17" t="s">
        <v>137</v>
      </c>
      <c r="J76" s="17" t="s">
        <v>374</v>
      </c>
      <c r="K76" s="17" t="s">
        <v>139</v>
      </c>
      <c r="L76" s="17" t="s">
        <v>172</v>
      </c>
      <c r="M76" s="18" t="s">
        <v>918</v>
      </c>
      <c r="N76" s="17" t="s">
        <v>844</v>
      </c>
      <c r="O76" s="17" t="s">
        <v>845</v>
      </c>
      <c r="P76" s="17" t="s">
        <v>395</v>
      </c>
      <c r="Q76" s="17">
        <v>61</v>
      </c>
      <c r="R76" s="17">
        <v>20</v>
      </c>
      <c r="S76" s="17">
        <v>103</v>
      </c>
      <c r="T76" s="17"/>
      <c r="U76" s="18" t="s">
        <v>919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272</v>
      </c>
      <c r="AE76" s="17" t="b">
        <v>0</v>
      </c>
      <c r="AF76" s="17">
        <f t="shared" si="47"/>
        <v>3</v>
      </c>
      <c r="AG76" s="17" t="s">
        <v>134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58</v>
      </c>
      <c r="B77" s="17" t="s">
        <v>31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50</v>
      </c>
      <c r="F77" s="17" t="s">
        <v>70</v>
      </c>
      <c r="G77" s="17" t="s">
        <v>113</v>
      </c>
      <c r="H77" s="17" t="s">
        <v>136</v>
      </c>
      <c r="I77" s="17" t="s">
        <v>137</v>
      </c>
      <c r="J77" s="17" t="s">
        <v>374</v>
      </c>
      <c r="K77" s="17" t="s">
        <v>139</v>
      </c>
      <c r="L77" s="17" t="s">
        <v>172</v>
      </c>
      <c r="M77" s="18" t="s">
        <v>920</v>
      </c>
      <c r="N77" s="17" t="s">
        <v>844</v>
      </c>
      <c r="O77" s="17" t="s">
        <v>845</v>
      </c>
      <c r="P77" s="17" t="s">
        <v>395</v>
      </c>
      <c r="Q77" s="17">
        <v>61</v>
      </c>
      <c r="R77" s="17">
        <v>20</v>
      </c>
      <c r="S77" s="17">
        <v>104</v>
      </c>
      <c r="T77" s="17"/>
      <c r="U77" s="18" t="s">
        <v>921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272</v>
      </c>
      <c r="AE77" s="17" t="b">
        <v>0</v>
      </c>
      <c r="AF77" s="17">
        <f t="shared" si="47"/>
        <v>3</v>
      </c>
      <c r="AG77" s="17" t="s">
        <v>134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58</v>
      </c>
      <c r="B78" s="17" t="s">
        <v>31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50</v>
      </c>
      <c r="F78" s="17" t="s">
        <v>70</v>
      </c>
      <c r="G78" s="17" t="s">
        <v>113</v>
      </c>
      <c r="H78" s="17" t="s">
        <v>136</v>
      </c>
      <c r="I78" s="17" t="s">
        <v>137</v>
      </c>
      <c r="J78" s="17" t="s">
        <v>374</v>
      </c>
      <c r="K78" s="17" t="s">
        <v>139</v>
      </c>
      <c r="L78" s="17" t="s">
        <v>172</v>
      </c>
      <c r="M78" s="18" t="s">
        <v>922</v>
      </c>
      <c r="N78" s="17" t="s">
        <v>844</v>
      </c>
      <c r="O78" s="17" t="s">
        <v>845</v>
      </c>
      <c r="P78" s="17" t="s">
        <v>395</v>
      </c>
      <c r="Q78" s="17">
        <v>61</v>
      </c>
      <c r="R78" s="17">
        <v>20</v>
      </c>
      <c r="S78" s="17">
        <v>105</v>
      </c>
      <c r="T78" s="17"/>
      <c r="U78" s="18" t="s">
        <v>923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272</v>
      </c>
      <c r="AE78" s="17" t="b">
        <v>0</v>
      </c>
      <c r="AF78" s="17">
        <f t="shared" si="47"/>
        <v>3</v>
      </c>
      <c r="AG78" s="17" t="s">
        <v>134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58</v>
      </c>
      <c r="B79" s="17" t="s">
        <v>31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50</v>
      </c>
      <c r="F79" s="17" t="s">
        <v>70</v>
      </c>
      <c r="G79" s="17" t="s">
        <v>113</v>
      </c>
      <c r="H79" s="17" t="s">
        <v>136</v>
      </c>
      <c r="I79" s="17" t="s">
        <v>137</v>
      </c>
      <c r="J79" s="17" t="s">
        <v>374</v>
      </c>
      <c r="K79" s="17" t="s">
        <v>139</v>
      </c>
      <c r="L79" s="17" t="s">
        <v>172</v>
      </c>
      <c r="M79" s="18" t="s">
        <v>924</v>
      </c>
      <c r="N79" s="17" t="s">
        <v>844</v>
      </c>
      <c r="O79" s="17" t="s">
        <v>845</v>
      </c>
      <c r="P79" s="17" t="s">
        <v>395</v>
      </c>
      <c r="Q79" s="17">
        <v>61</v>
      </c>
      <c r="R79" s="17">
        <v>20</v>
      </c>
      <c r="S79" s="17">
        <v>106</v>
      </c>
      <c r="T79" s="17"/>
      <c r="U79" s="18" t="s">
        <v>925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272</v>
      </c>
      <c r="AE79" s="17" t="b">
        <v>0</v>
      </c>
      <c r="AF79" s="17">
        <f t="shared" si="47"/>
        <v>3</v>
      </c>
      <c r="AG79" s="17" t="s">
        <v>134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58</v>
      </c>
      <c r="B80" s="17" t="s">
        <v>31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50</v>
      </c>
      <c r="F80" s="17" t="s">
        <v>70</v>
      </c>
      <c r="G80" s="17" t="s">
        <v>113</v>
      </c>
      <c r="H80" s="17" t="s">
        <v>136</v>
      </c>
      <c r="I80" s="17" t="s">
        <v>137</v>
      </c>
      <c r="J80" s="17" t="s">
        <v>374</v>
      </c>
      <c r="K80" s="17" t="s">
        <v>139</v>
      </c>
      <c r="L80" s="17" t="s">
        <v>172</v>
      </c>
      <c r="M80" s="18" t="s">
        <v>926</v>
      </c>
      <c r="N80" s="17" t="s">
        <v>844</v>
      </c>
      <c r="O80" s="17" t="s">
        <v>845</v>
      </c>
      <c r="P80" s="17" t="s">
        <v>395</v>
      </c>
      <c r="Q80" s="17">
        <v>61</v>
      </c>
      <c r="R80" s="17">
        <v>20</v>
      </c>
      <c r="S80" s="17">
        <v>107</v>
      </c>
      <c r="T80" s="17"/>
      <c r="U80" s="18" t="s">
        <v>927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272</v>
      </c>
      <c r="AE80" s="17" t="b">
        <v>0</v>
      </c>
      <c r="AF80" s="17">
        <f t="shared" si="47"/>
        <v>3</v>
      </c>
      <c r="AG80" s="17" t="s">
        <v>134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58</v>
      </c>
      <c r="B81" s="17" t="s">
        <v>31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50</v>
      </c>
      <c r="F81" s="17" t="s">
        <v>70</v>
      </c>
      <c r="G81" s="17" t="s">
        <v>113</v>
      </c>
      <c r="H81" s="17" t="s">
        <v>136</v>
      </c>
      <c r="I81" s="17" t="s">
        <v>137</v>
      </c>
      <c r="J81" s="17" t="s">
        <v>389</v>
      </c>
      <c r="K81" s="17" t="s">
        <v>139</v>
      </c>
      <c r="L81" s="17" t="s">
        <v>172</v>
      </c>
      <c r="M81" s="18" t="s">
        <v>928</v>
      </c>
      <c r="N81" s="17" t="s">
        <v>844</v>
      </c>
      <c r="O81" s="17" t="s">
        <v>845</v>
      </c>
      <c r="P81" s="17" t="s">
        <v>395</v>
      </c>
      <c r="Q81" s="17">
        <v>61</v>
      </c>
      <c r="R81" s="17">
        <v>20</v>
      </c>
      <c r="S81" s="17">
        <v>108</v>
      </c>
      <c r="T81" s="17"/>
      <c r="U81" s="18" t="s">
        <v>929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289</v>
      </c>
      <c r="AE81" s="17" t="b">
        <v>0</v>
      </c>
      <c r="AF81" s="17">
        <f t="shared" si="47"/>
        <v>3</v>
      </c>
      <c r="AG81" s="17" t="s">
        <v>134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58</v>
      </c>
      <c r="B82" s="17" t="s">
        <v>31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50</v>
      </c>
      <c r="F82" s="17" t="s">
        <v>70</v>
      </c>
      <c r="G82" s="17" t="s">
        <v>113</v>
      </c>
      <c r="H82" s="17" t="s">
        <v>136</v>
      </c>
      <c r="I82" s="17" t="s">
        <v>137</v>
      </c>
      <c r="J82" s="17" t="s">
        <v>389</v>
      </c>
      <c r="K82" s="17" t="s">
        <v>139</v>
      </c>
      <c r="L82" s="17" t="s">
        <v>172</v>
      </c>
      <c r="M82" s="18" t="s">
        <v>930</v>
      </c>
      <c r="N82" s="17" t="s">
        <v>844</v>
      </c>
      <c r="O82" s="17" t="s">
        <v>845</v>
      </c>
      <c r="P82" s="17" t="s">
        <v>395</v>
      </c>
      <c r="Q82" s="17">
        <v>61</v>
      </c>
      <c r="R82" s="17">
        <v>20</v>
      </c>
      <c r="S82" s="17">
        <v>109</v>
      </c>
      <c r="T82" s="17"/>
      <c r="U82" s="18" t="s">
        <v>931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289</v>
      </c>
      <c r="AE82" s="17" t="b">
        <v>0</v>
      </c>
      <c r="AF82" s="17">
        <f t="shared" si="47"/>
        <v>3</v>
      </c>
      <c r="AG82" s="17" t="s">
        <v>134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58</v>
      </c>
      <c r="B83" s="17" t="s">
        <v>31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50</v>
      </c>
      <c r="F83" s="17" t="s">
        <v>70</v>
      </c>
      <c r="G83" s="17" t="s">
        <v>113</v>
      </c>
      <c r="H83" s="17" t="s">
        <v>136</v>
      </c>
      <c r="I83" s="17" t="s">
        <v>137</v>
      </c>
      <c r="J83" s="17" t="s">
        <v>389</v>
      </c>
      <c r="K83" s="17" t="s">
        <v>139</v>
      </c>
      <c r="L83" s="17" t="s">
        <v>172</v>
      </c>
      <c r="M83" s="18" t="s">
        <v>932</v>
      </c>
      <c r="N83" s="17" t="s">
        <v>844</v>
      </c>
      <c r="O83" s="17" t="s">
        <v>845</v>
      </c>
      <c r="P83" s="17" t="s">
        <v>395</v>
      </c>
      <c r="Q83" s="17">
        <v>61</v>
      </c>
      <c r="R83" s="17">
        <v>20</v>
      </c>
      <c r="S83" s="17">
        <v>110</v>
      </c>
      <c r="T83" s="17"/>
      <c r="U83" s="18" t="s">
        <v>933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289</v>
      </c>
      <c r="AE83" s="17" t="b">
        <v>0</v>
      </c>
      <c r="AF83" s="17">
        <f t="shared" si="47"/>
        <v>3</v>
      </c>
      <c r="AG83" s="17" t="s">
        <v>134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58</v>
      </c>
      <c r="B84" s="17" t="s">
        <v>31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50</v>
      </c>
      <c r="F84" s="17" t="s">
        <v>70</v>
      </c>
      <c r="G84" s="17" t="s">
        <v>113</v>
      </c>
      <c r="H84" s="17" t="s">
        <v>136</v>
      </c>
      <c r="I84" s="17" t="s">
        <v>137</v>
      </c>
      <c r="J84" s="17" t="s">
        <v>389</v>
      </c>
      <c r="K84" s="17" t="s">
        <v>139</v>
      </c>
      <c r="L84" s="17" t="s">
        <v>172</v>
      </c>
      <c r="M84" s="18" t="s">
        <v>934</v>
      </c>
      <c r="N84" s="17" t="s">
        <v>844</v>
      </c>
      <c r="O84" s="17" t="s">
        <v>845</v>
      </c>
      <c r="P84" s="17" t="s">
        <v>395</v>
      </c>
      <c r="Q84" s="17">
        <v>61</v>
      </c>
      <c r="R84" s="17">
        <v>20</v>
      </c>
      <c r="S84" s="17">
        <v>111</v>
      </c>
      <c r="T84" s="17"/>
      <c r="U84" s="18" t="s">
        <v>935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289</v>
      </c>
      <c r="AE84" s="17" t="b">
        <v>0</v>
      </c>
      <c r="AF84" s="17">
        <f t="shared" si="47"/>
        <v>3</v>
      </c>
      <c r="AG84" s="17" t="s">
        <v>134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58</v>
      </c>
      <c r="B85" s="17" t="s">
        <v>31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51</v>
      </c>
      <c r="F85" s="17" t="s">
        <v>70</v>
      </c>
      <c r="G85" s="17" t="s">
        <v>113</v>
      </c>
      <c r="H85" s="17" t="s">
        <v>136</v>
      </c>
      <c r="I85" s="17" t="s">
        <v>137</v>
      </c>
      <c r="J85" s="17" t="s">
        <v>374</v>
      </c>
      <c r="K85" s="17" t="s">
        <v>139</v>
      </c>
      <c r="L85" s="17" t="s">
        <v>172</v>
      </c>
      <c r="M85" s="18" t="s">
        <v>936</v>
      </c>
      <c r="N85" s="17" t="s">
        <v>844</v>
      </c>
      <c r="O85" s="17" t="s">
        <v>845</v>
      </c>
      <c r="P85" s="17" t="s">
        <v>395</v>
      </c>
      <c r="Q85" s="17">
        <v>21</v>
      </c>
      <c r="R85" s="17">
        <v>20</v>
      </c>
      <c r="S85" s="17">
        <v>112</v>
      </c>
      <c r="T85" s="17"/>
      <c r="U85" s="18" t="s">
        <v>937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272</v>
      </c>
      <c r="AE85" s="17" t="b">
        <v>0</v>
      </c>
      <c r="AF85" s="17">
        <f t="shared" si="47"/>
        <v>3</v>
      </c>
      <c r="AG85" s="17" t="s">
        <v>134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58</v>
      </c>
      <c r="B86" s="17" t="s">
        <v>31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51</v>
      </c>
      <c r="F86" s="17" t="s">
        <v>70</v>
      </c>
      <c r="G86" s="17" t="s">
        <v>113</v>
      </c>
      <c r="H86" s="17" t="s">
        <v>136</v>
      </c>
      <c r="I86" s="17" t="s">
        <v>137</v>
      </c>
      <c r="J86" s="17" t="s">
        <v>374</v>
      </c>
      <c r="K86" s="17" t="s">
        <v>139</v>
      </c>
      <c r="L86" s="17" t="s">
        <v>172</v>
      </c>
      <c r="M86" s="18" t="s">
        <v>938</v>
      </c>
      <c r="N86" s="17" t="s">
        <v>844</v>
      </c>
      <c r="O86" s="17" t="s">
        <v>845</v>
      </c>
      <c r="P86" s="17" t="s">
        <v>395</v>
      </c>
      <c r="Q86" s="17">
        <v>21</v>
      </c>
      <c r="R86" s="17">
        <v>20</v>
      </c>
      <c r="S86" s="17">
        <v>113</v>
      </c>
      <c r="T86" s="17"/>
      <c r="U86" s="18" t="s">
        <v>939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272</v>
      </c>
      <c r="AE86" s="17" t="b">
        <v>0</v>
      </c>
      <c r="AF86" s="17">
        <f t="shared" si="47"/>
        <v>3</v>
      </c>
      <c r="AG86" s="17" t="s">
        <v>134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58</v>
      </c>
      <c r="B87" s="17" t="s">
        <v>31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51</v>
      </c>
      <c r="F87" s="17" t="s">
        <v>70</v>
      </c>
      <c r="G87" s="17" t="s">
        <v>113</v>
      </c>
      <c r="H87" s="17" t="s">
        <v>136</v>
      </c>
      <c r="I87" s="17" t="s">
        <v>137</v>
      </c>
      <c r="J87" s="17" t="s">
        <v>374</v>
      </c>
      <c r="K87" s="17" t="s">
        <v>139</v>
      </c>
      <c r="L87" s="17" t="s">
        <v>172</v>
      </c>
      <c r="M87" s="18" t="s">
        <v>940</v>
      </c>
      <c r="N87" s="17" t="s">
        <v>844</v>
      </c>
      <c r="O87" s="17" t="s">
        <v>845</v>
      </c>
      <c r="P87" s="17" t="s">
        <v>395</v>
      </c>
      <c r="Q87" s="17">
        <v>21</v>
      </c>
      <c r="R87" s="17">
        <v>20</v>
      </c>
      <c r="S87" s="17">
        <v>114</v>
      </c>
      <c r="T87" s="17"/>
      <c r="U87" s="18" t="s">
        <v>941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272</v>
      </c>
      <c r="AE87" s="17" t="b">
        <v>0</v>
      </c>
      <c r="AF87" s="17">
        <f t="shared" si="47"/>
        <v>3</v>
      </c>
      <c r="AG87" s="17" t="s">
        <v>134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58</v>
      </c>
      <c r="B88" s="17" t="s">
        <v>31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51</v>
      </c>
      <c r="F88" s="17" t="s">
        <v>70</v>
      </c>
      <c r="G88" s="17" t="s">
        <v>113</v>
      </c>
      <c r="H88" s="17" t="s">
        <v>136</v>
      </c>
      <c r="I88" s="17" t="s">
        <v>137</v>
      </c>
      <c r="J88" s="17" t="s">
        <v>374</v>
      </c>
      <c r="K88" s="17" t="s">
        <v>139</v>
      </c>
      <c r="L88" s="17" t="s">
        <v>172</v>
      </c>
      <c r="M88" s="18" t="s">
        <v>942</v>
      </c>
      <c r="N88" s="17" t="s">
        <v>844</v>
      </c>
      <c r="O88" s="17" t="s">
        <v>845</v>
      </c>
      <c r="P88" s="17" t="s">
        <v>395</v>
      </c>
      <c r="Q88" s="17">
        <v>21</v>
      </c>
      <c r="R88" s="17">
        <v>20</v>
      </c>
      <c r="S88" s="17">
        <v>115</v>
      </c>
      <c r="T88" s="17"/>
      <c r="U88" s="18" t="s">
        <v>943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272</v>
      </c>
      <c r="AE88" s="17" t="b">
        <v>0</v>
      </c>
      <c r="AF88" s="17">
        <f t="shared" si="47"/>
        <v>3</v>
      </c>
      <c r="AG88" s="17" t="s">
        <v>134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58</v>
      </c>
      <c r="B89" s="17" t="s">
        <v>31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51</v>
      </c>
      <c r="F89" s="17" t="s">
        <v>70</v>
      </c>
      <c r="G89" s="17" t="s">
        <v>113</v>
      </c>
      <c r="H89" s="17" t="s">
        <v>136</v>
      </c>
      <c r="I89" s="17" t="s">
        <v>137</v>
      </c>
      <c r="J89" s="17" t="s">
        <v>374</v>
      </c>
      <c r="K89" s="17" t="s">
        <v>139</v>
      </c>
      <c r="L89" s="17" t="s">
        <v>172</v>
      </c>
      <c r="M89" s="18" t="s">
        <v>944</v>
      </c>
      <c r="N89" s="17" t="s">
        <v>844</v>
      </c>
      <c r="O89" s="17" t="s">
        <v>845</v>
      </c>
      <c r="P89" s="17" t="s">
        <v>395</v>
      </c>
      <c r="Q89" s="17">
        <v>21</v>
      </c>
      <c r="R89" s="17">
        <v>20</v>
      </c>
      <c r="S89" s="17">
        <v>116</v>
      </c>
      <c r="T89" s="17"/>
      <c r="U89" s="18" t="s">
        <v>945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272</v>
      </c>
      <c r="AE89" s="17" t="b">
        <v>0</v>
      </c>
      <c r="AF89" s="17">
        <f t="shared" si="47"/>
        <v>3</v>
      </c>
      <c r="AG89" s="17" t="s">
        <v>134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58</v>
      </c>
      <c r="B90" s="17" t="s">
        <v>31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51</v>
      </c>
      <c r="F90" s="17" t="s">
        <v>70</v>
      </c>
      <c r="G90" s="17" t="s">
        <v>113</v>
      </c>
      <c r="H90" s="17" t="s">
        <v>136</v>
      </c>
      <c r="I90" s="17" t="s">
        <v>137</v>
      </c>
      <c r="J90" s="17" t="s">
        <v>374</v>
      </c>
      <c r="K90" s="17" t="s">
        <v>139</v>
      </c>
      <c r="L90" s="17" t="s">
        <v>172</v>
      </c>
      <c r="M90" s="18" t="s">
        <v>946</v>
      </c>
      <c r="N90" s="17" t="s">
        <v>844</v>
      </c>
      <c r="O90" s="17" t="s">
        <v>845</v>
      </c>
      <c r="P90" s="17" t="s">
        <v>395</v>
      </c>
      <c r="Q90" s="17">
        <v>21</v>
      </c>
      <c r="R90" s="17">
        <v>20</v>
      </c>
      <c r="S90" s="17">
        <v>117</v>
      </c>
      <c r="T90" s="17"/>
      <c r="U90" s="18" t="s">
        <v>947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272</v>
      </c>
      <c r="AE90" s="17" t="b">
        <v>0</v>
      </c>
      <c r="AF90" s="17">
        <f t="shared" si="47"/>
        <v>3</v>
      </c>
      <c r="AG90" s="17" t="s">
        <v>134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58</v>
      </c>
      <c r="B91" s="17" t="s">
        <v>31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51</v>
      </c>
      <c r="F91" s="17" t="s">
        <v>70</v>
      </c>
      <c r="G91" s="17" t="s">
        <v>113</v>
      </c>
      <c r="H91" s="17" t="s">
        <v>136</v>
      </c>
      <c r="I91" s="17" t="s">
        <v>137</v>
      </c>
      <c r="J91" s="17" t="s">
        <v>374</v>
      </c>
      <c r="K91" s="17" t="s">
        <v>139</v>
      </c>
      <c r="L91" s="17" t="s">
        <v>172</v>
      </c>
      <c r="M91" s="18" t="s">
        <v>948</v>
      </c>
      <c r="N91" s="17" t="s">
        <v>844</v>
      </c>
      <c r="O91" s="17" t="s">
        <v>845</v>
      </c>
      <c r="P91" s="17" t="s">
        <v>395</v>
      </c>
      <c r="Q91" s="17">
        <v>21</v>
      </c>
      <c r="R91" s="17">
        <v>20</v>
      </c>
      <c r="S91" s="17">
        <v>118</v>
      </c>
      <c r="T91" s="17"/>
      <c r="U91" s="18" t="s">
        <v>949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272</v>
      </c>
      <c r="AE91" s="17" t="b">
        <v>0</v>
      </c>
      <c r="AF91" s="17">
        <f t="shared" si="47"/>
        <v>3</v>
      </c>
      <c r="AG91" s="17" t="s">
        <v>134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58</v>
      </c>
      <c r="B92" s="17" t="s">
        <v>31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51</v>
      </c>
      <c r="F92" s="17" t="s">
        <v>70</v>
      </c>
      <c r="G92" s="17" t="s">
        <v>113</v>
      </c>
      <c r="H92" s="17" t="s">
        <v>136</v>
      </c>
      <c r="I92" s="17" t="s">
        <v>137</v>
      </c>
      <c r="J92" s="17" t="s">
        <v>374</v>
      </c>
      <c r="K92" s="17" t="s">
        <v>139</v>
      </c>
      <c r="L92" s="17" t="s">
        <v>172</v>
      </c>
      <c r="M92" s="18" t="s">
        <v>950</v>
      </c>
      <c r="N92" s="17" t="s">
        <v>844</v>
      </c>
      <c r="O92" s="17" t="s">
        <v>845</v>
      </c>
      <c r="P92" s="17" t="s">
        <v>395</v>
      </c>
      <c r="Q92" s="17">
        <v>21</v>
      </c>
      <c r="R92" s="17">
        <v>20</v>
      </c>
      <c r="S92" s="17">
        <v>119</v>
      </c>
      <c r="T92" s="17"/>
      <c r="U92" s="18" t="s">
        <v>951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272</v>
      </c>
      <c r="AE92" s="17" t="b">
        <v>0</v>
      </c>
      <c r="AF92" s="17">
        <f t="shared" si="47"/>
        <v>3</v>
      </c>
      <c r="AG92" s="17" t="s">
        <v>134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58</v>
      </c>
      <c r="B93" s="17" t="s">
        <v>29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51</v>
      </c>
      <c r="F93" s="17" t="s">
        <v>70</v>
      </c>
      <c r="G93" s="17" t="s">
        <v>175</v>
      </c>
      <c r="H93" s="17" t="s">
        <v>136</v>
      </c>
      <c r="I93" s="17" t="s">
        <v>137</v>
      </c>
      <c r="J93" s="17" t="s">
        <v>374</v>
      </c>
      <c r="K93" s="17" t="s">
        <v>139</v>
      </c>
      <c r="L93" s="17" t="s">
        <v>172</v>
      </c>
      <c r="M93" s="17" t="s">
        <v>330</v>
      </c>
      <c r="N93" s="17" t="s">
        <v>844</v>
      </c>
      <c r="O93" s="17" t="s">
        <v>845</v>
      </c>
      <c r="P93" s="17" t="s">
        <v>395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272</v>
      </c>
      <c r="AE93" s="17" t="b">
        <v>0</v>
      </c>
      <c r="AF93" s="17">
        <f t="shared" si="47"/>
        <v>3</v>
      </c>
      <c r="AG93" s="17" t="s">
        <v>134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58</v>
      </c>
      <c r="B94" s="17" t="s">
        <v>15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51</v>
      </c>
      <c r="F94" s="17" t="s">
        <v>70</v>
      </c>
      <c r="G94" s="17" t="s">
        <v>399</v>
      </c>
      <c r="H94" s="17" t="s">
        <v>136</v>
      </c>
      <c r="I94" s="17" t="s">
        <v>137</v>
      </c>
      <c r="J94" s="17" t="s">
        <v>374</v>
      </c>
      <c r="K94" s="17" t="s">
        <v>139</v>
      </c>
      <c r="L94" s="17" t="s">
        <v>172</v>
      </c>
      <c r="M94" s="17" t="s">
        <v>152</v>
      </c>
      <c r="N94" s="17" t="s">
        <v>844</v>
      </c>
      <c r="O94" s="17" t="s">
        <v>845</v>
      </c>
      <c r="P94" s="17" t="s">
        <v>395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272</v>
      </c>
      <c r="AE94" s="17" t="b">
        <v>0</v>
      </c>
      <c r="AF94" s="17">
        <f t="shared" si="47"/>
        <v>3</v>
      </c>
      <c r="AG94" s="17" t="s">
        <v>134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58</v>
      </c>
      <c r="B95" s="16" t="s">
        <v>6</v>
      </c>
      <c r="C95" s="16" t="str">
        <f>VLOOKUP(B95,templateLookup!A:B,2,0)</f>
        <v>COMPOSITE</v>
      </c>
      <c r="D95" s="16"/>
      <c r="E95" s="16"/>
      <c r="F95" s="16" t="s">
        <v>70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58</v>
      </c>
      <c r="B96" s="16" t="s">
        <v>5</v>
      </c>
      <c r="C96" s="16" t="str">
        <f>VLOOKUP(B96,templateLookup!A:B,2,0)</f>
        <v>COMPOSITE</v>
      </c>
      <c r="D96" s="16" t="s">
        <v>403</v>
      </c>
      <c r="E96" s="16"/>
      <c r="F96" s="16" t="s">
        <v>70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134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58</v>
      </c>
      <c r="B97" s="19" t="s">
        <v>842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50</v>
      </c>
      <c r="F97" s="19" t="s">
        <v>70</v>
      </c>
      <c r="G97" s="19" t="s">
        <v>135</v>
      </c>
      <c r="H97" s="19" t="s">
        <v>136</v>
      </c>
      <c r="I97" s="19" t="s">
        <v>137</v>
      </c>
      <c r="J97" s="19" t="s">
        <v>374</v>
      </c>
      <c r="K97" s="19" t="s">
        <v>139</v>
      </c>
      <c r="L97" s="19" t="s">
        <v>172</v>
      </c>
      <c r="M97" s="19" t="s">
        <v>952</v>
      </c>
      <c r="N97" s="19" t="s">
        <v>844</v>
      </c>
      <c r="O97" s="19" t="s">
        <v>845</v>
      </c>
      <c r="P97" s="19" t="s">
        <v>402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337</v>
      </c>
      <c r="AB97" s="19" t="s">
        <v>953</v>
      </c>
      <c r="AC97" s="19">
        <v>1</v>
      </c>
      <c r="AD97" s="19" t="s">
        <v>272</v>
      </c>
      <c r="AE97" s="19" t="b">
        <v>0</v>
      </c>
      <c r="AF97" s="19">
        <f t="shared" ref="AF97:AF116" si="53">COUNTA(AH97:AQ97)</f>
        <v>9</v>
      </c>
      <c r="AG97" s="19" t="s">
        <v>275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58</v>
      </c>
      <c r="B98" s="19" t="s">
        <v>842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50</v>
      </c>
      <c r="F98" s="19" t="s">
        <v>70</v>
      </c>
      <c r="G98" s="19" t="s">
        <v>135</v>
      </c>
      <c r="H98" s="19" t="s">
        <v>136</v>
      </c>
      <c r="I98" s="19" t="s">
        <v>137</v>
      </c>
      <c r="J98" s="19" t="s">
        <v>374</v>
      </c>
      <c r="K98" s="19" t="s">
        <v>139</v>
      </c>
      <c r="L98" s="19" t="s">
        <v>172</v>
      </c>
      <c r="M98" s="19" t="s">
        <v>954</v>
      </c>
      <c r="N98" s="19" t="s">
        <v>844</v>
      </c>
      <c r="O98" s="19" t="s">
        <v>845</v>
      </c>
      <c r="P98" s="19" t="s">
        <v>402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337</v>
      </c>
      <c r="AB98" s="19" t="s">
        <v>953</v>
      </c>
      <c r="AC98" s="19">
        <v>1</v>
      </c>
      <c r="AD98" s="19" t="s">
        <v>272</v>
      </c>
      <c r="AE98" s="19" t="b">
        <v>0</v>
      </c>
      <c r="AF98" s="19">
        <f t="shared" si="53"/>
        <v>9</v>
      </c>
      <c r="AG98" s="19" t="s">
        <v>275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58</v>
      </c>
      <c r="B99" s="19" t="s">
        <v>842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50</v>
      </c>
      <c r="F99" s="19" t="s">
        <v>70</v>
      </c>
      <c r="G99" s="19" t="s">
        <v>135</v>
      </c>
      <c r="H99" s="19" t="s">
        <v>136</v>
      </c>
      <c r="I99" s="19" t="s">
        <v>137</v>
      </c>
      <c r="J99" s="19" t="s">
        <v>374</v>
      </c>
      <c r="K99" s="19" t="s">
        <v>139</v>
      </c>
      <c r="L99" s="19" t="s">
        <v>172</v>
      </c>
      <c r="M99" s="19" t="s">
        <v>955</v>
      </c>
      <c r="N99" s="19" t="s">
        <v>844</v>
      </c>
      <c r="O99" s="19" t="s">
        <v>845</v>
      </c>
      <c r="P99" s="19" t="s">
        <v>402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337</v>
      </c>
      <c r="AB99" s="19" t="s">
        <v>953</v>
      </c>
      <c r="AC99" s="19">
        <v>1</v>
      </c>
      <c r="AD99" s="19" t="s">
        <v>272</v>
      </c>
      <c r="AE99" s="19" t="b">
        <v>0</v>
      </c>
      <c r="AF99" s="19">
        <f t="shared" si="53"/>
        <v>9</v>
      </c>
      <c r="AG99" s="19" t="s">
        <v>275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58</v>
      </c>
      <c r="B100" s="19" t="s">
        <v>842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50</v>
      </c>
      <c r="F100" s="19" t="s">
        <v>70</v>
      </c>
      <c r="G100" s="19" t="s">
        <v>135</v>
      </c>
      <c r="H100" s="19" t="s">
        <v>136</v>
      </c>
      <c r="I100" s="19" t="s">
        <v>137</v>
      </c>
      <c r="J100" s="19" t="s">
        <v>374</v>
      </c>
      <c r="K100" s="19" t="s">
        <v>139</v>
      </c>
      <c r="L100" s="19" t="s">
        <v>172</v>
      </c>
      <c r="M100" s="19" t="s">
        <v>956</v>
      </c>
      <c r="N100" s="19" t="s">
        <v>844</v>
      </c>
      <c r="O100" s="19" t="s">
        <v>845</v>
      </c>
      <c r="P100" s="19" t="s">
        <v>402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337</v>
      </c>
      <c r="AB100" s="19" t="s">
        <v>953</v>
      </c>
      <c r="AC100" s="19">
        <v>1</v>
      </c>
      <c r="AD100" s="19" t="s">
        <v>272</v>
      </c>
      <c r="AE100" s="19" t="b">
        <v>0</v>
      </c>
      <c r="AF100" s="19">
        <f t="shared" si="53"/>
        <v>9</v>
      </c>
      <c r="AG100" s="19" t="s">
        <v>275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58</v>
      </c>
      <c r="B101" s="19" t="s">
        <v>842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50</v>
      </c>
      <c r="F101" s="19" t="s">
        <v>70</v>
      </c>
      <c r="G101" s="19" t="s">
        <v>135</v>
      </c>
      <c r="H101" s="19" t="s">
        <v>136</v>
      </c>
      <c r="I101" s="19" t="s">
        <v>137</v>
      </c>
      <c r="J101" s="19" t="s">
        <v>374</v>
      </c>
      <c r="K101" s="19" t="s">
        <v>139</v>
      </c>
      <c r="L101" s="19" t="s">
        <v>172</v>
      </c>
      <c r="M101" s="19" t="s">
        <v>957</v>
      </c>
      <c r="N101" s="19" t="s">
        <v>844</v>
      </c>
      <c r="O101" s="19" t="s">
        <v>845</v>
      </c>
      <c r="P101" s="19" t="s">
        <v>402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337</v>
      </c>
      <c r="AB101" s="19" t="s">
        <v>953</v>
      </c>
      <c r="AC101" s="19">
        <v>1</v>
      </c>
      <c r="AD101" s="19" t="s">
        <v>272</v>
      </c>
      <c r="AE101" s="19" t="b">
        <v>0</v>
      </c>
      <c r="AF101" s="19">
        <f t="shared" si="53"/>
        <v>9</v>
      </c>
      <c r="AG101" s="19" t="s">
        <v>275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58</v>
      </c>
      <c r="B102" s="19" t="s">
        <v>842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50</v>
      </c>
      <c r="F102" s="19" t="s">
        <v>70</v>
      </c>
      <c r="G102" s="19" t="s">
        <v>135</v>
      </c>
      <c r="H102" s="19" t="s">
        <v>136</v>
      </c>
      <c r="I102" s="19" t="s">
        <v>137</v>
      </c>
      <c r="J102" s="19" t="s">
        <v>374</v>
      </c>
      <c r="K102" s="19" t="s">
        <v>139</v>
      </c>
      <c r="L102" s="19" t="s">
        <v>172</v>
      </c>
      <c r="M102" s="19" t="s">
        <v>958</v>
      </c>
      <c r="N102" s="19" t="s">
        <v>844</v>
      </c>
      <c r="O102" s="19" t="s">
        <v>845</v>
      </c>
      <c r="P102" s="19" t="s">
        <v>402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337</v>
      </c>
      <c r="AB102" s="19" t="s">
        <v>953</v>
      </c>
      <c r="AC102" s="19">
        <v>1</v>
      </c>
      <c r="AD102" s="19" t="s">
        <v>272</v>
      </c>
      <c r="AE102" s="19" t="b">
        <v>0</v>
      </c>
      <c r="AF102" s="19">
        <f t="shared" si="53"/>
        <v>9</v>
      </c>
      <c r="AG102" s="19" t="s">
        <v>275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58</v>
      </c>
      <c r="B103" s="19" t="s">
        <v>842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50</v>
      </c>
      <c r="F103" s="19" t="s">
        <v>70</v>
      </c>
      <c r="G103" s="19" t="s">
        <v>135</v>
      </c>
      <c r="H103" s="19" t="s">
        <v>136</v>
      </c>
      <c r="I103" s="19" t="s">
        <v>137</v>
      </c>
      <c r="J103" s="19" t="s">
        <v>374</v>
      </c>
      <c r="K103" s="19" t="s">
        <v>139</v>
      </c>
      <c r="L103" s="19" t="s">
        <v>172</v>
      </c>
      <c r="M103" s="19" t="s">
        <v>959</v>
      </c>
      <c r="N103" s="19" t="s">
        <v>844</v>
      </c>
      <c r="O103" s="19" t="s">
        <v>845</v>
      </c>
      <c r="P103" s="19" t="s">
        <v>402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337</v>
      </c>
      <c r="AB103" s="19" t="s">
        <v>953</v>
      </c>
      <c r="AC103" s="19">
        <v>1</v>
      </c>
      <c r="AD103" s="19" t="s">
        <v>272</v>
      </c>
      <c r="AE103" s="19" t="b">
        <v>0</v>
      </c>
      <c r="AF103" s="19">
        <f t="shared" si="53"/>
        <v>9</v>
      </c>
      <c r="AG103" s="19" t="s">
        <v>275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58</v>
      </c>
      <c r="B104" s="19" t="s">
        <v>842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50</v>
      </c>
      <c r="F104" s="19" t="s">
        <v>70</v>
      </c>
      <c r="G104" s="19" t="s">
        <v>135</v>
      </c>
      <c r="H104" s="19" t="s">
        <v>136</v>
      </c>
      <c r="I104" s="19" t="s">
        <v>137</v>
      </c>
      <c r="J104" s="19" t="s">
        <v>374</v>
      </c>
      <c r="K104" s="19" t="s">
        <v>139</v>
      </c>
      <c r="L104" s="19" t="s">
        <v>172</v>
      </c>
      <c r="M104" s="19" t="s">
        <v>960</v>
      </c>
      <c r="N104" s="19" t="s">
        <v>844</v>
      </c>
      <c r="O104" s="19" t="s">
        <v>845</v>
      </c>
      <c r="P104" s="19" t="s">
        <v>402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337</v>
      </c>
      <c r="AB104" s="19" t="s">
        <v>953</v>
      </c>
      <c r="AC104" s="19">
        <v>1</v>
      </c>
      <c r="AD104" s="19" t="s">
        <v>272</v>
      </c>
      <c r="AE104" s="19" t="b">
        <v>0</v>
      </c>
      <c r="AF104" s="19">
        <f t="shared" si="53"/>
        <v>9</v>
      </c>
      <c r="AG104" s="19" t="s">
        <v>275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58</v>
      </c>
      <c r="B105" s="19" t="s">
        <v>842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50</v>
      </c>
      <c r="F105" s="19" t="s">
        <v>70</v>
      </c>
      <c r="G105" s="19" t="s">
        <v>135</v>
      </c>
      <c r="H105" s="19" t="s">
        <v>136</v>
      </c>
      <c r="I105" s="19" t="s">
        <v>137</v>
      </c>
      <c r="J105" s="19" t="s">
        <v>389</v>
      </c>
      <c r="K105" s="19" t="s">
        <v>139</v>
      </c>
      <c r="L105" s="19" t="s">
        <v>172</v>
      </c>
      <c r="M105" s="19" t="s">
        <v>961</v>
      </c>
      <c r="N105" s="19" t="s">
        <v>844</v>
      </c>
      <c r="O105" s="19" t="s">
        <v>845</v>
      </c>
      <c r="P105" s="19" t="s">
        <v>402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337</v>
      </c>
      <c r="AB105" s="19" t="s">
        <v>953</v>
      </c>
      <c r="AC105" s="19">
        <v>1</v>
      </c>
      <c r="AD105" s="19" t="s">
        <v>289</v>
      </c>
      <c r="AE105" s="19" t="b">
        <v>0</v>
      </c>
      <c r="AF105" s="19">
        <f t="shared" si="53"/>
        <v>9</v>
      </c>
      <c r="AG105" s="19" t="s">
        <v>275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58</v>
      </c>
      <c r="B106" s="19" t="s">
        <v>842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50</v>
      </c>
      <c r="F106" s="19" t="s">
        <v>70</v>
      </c>
      <c r="G106" s="19" t="s">
        <v>135</v>
      </c>
      <c r="H106" s="19" t="s">
        <v>136</v>
      </c>
      <c r="I106" s="19" t="s">
        <v>137</v>
      </c>
      <c r="J106" s="19" t="s">
        <v>389</v>
      </c>
      <c r="K106" s="19" t="s">
        <v>139</v>
      </c>
      <c r="L106" s="19" t="s">
        <v>172</v>
      </c>
      <c r="M106" s="19" t="s">
        <v>962</v>
      </c>
      <c r="N106" s="19" t="s">
        <v>844</v>
      </c>
      <c r="O106" s="19" t="s">
        <v>845</v>
      </c>
      <c r="P106" s="19" t="s">
        <v>402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337</v>
      </c>
      <c r="AB106" s="19" t="s">
        <v>953</v>
      </c>
      <c r="AC106" s="19">
        <v>1</v>
      </c>
      <c r="AD106" s="19" t="s">
        <v>289</v>
      </c>
      <c r="AE106" s="19" t="b">
        <v>0</v>
      </c>
      <c r="AF106" s="19">
        <f t="shared" si="53"/>
        <v>9</v>
      </c>
      <c r="AG106" s="19" t="s">
        <v>275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58</v>
      </c>
      <c r="B107" s="19" t="s">
        <v>842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50</v>
      </c>
      <c r="F107" s="19" t="s">
        <v>70</v>
      </c>
      <c r="G107" s="19" t="s">
        <v>135</v>
      </c>
      <c r="H107" s="19" t="s">
        <v>136</v>
      </c>
      <c r="I107" s="19" t="s">
        <v>137</v>
      </c>
      <c r="J107" s="19" t="s">
        <v>389</v>
      </c>
      <c r="K107" s="19" t="s">
        <v>139</v>
      </c>
      <c r="L107" s="19" t="s">
        <v>172</v>
      </c>
      <c r="M107" s="19" t="s">
        <v>963</v>
      </c>
      <c r="N107" s="19" t="s">
        <v>844</v>
      </c>
      <c r="O107" s="19" t="s">
        <v>845</v>
      </c>
      <c r="P107" s="19" t="s">
        <v>402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337</v>
      </c>
      <c r="AB107" s="19" t="s">
        <v>953</v>
      </c>
      <c r="AC107" s="19">
        <v>1</v>
      </c>
      <c r="AD107" s="19" t="s">
        <v>289</v>
      </c>
      <c r="AE107" s="19" t="b">
        <v>0</v>
      </c>
      <c r="AF107" s="19">
        <f t="shared" si="53"/>
        <v>9</v>
      </c>
      <c r="AG107" s="19" t="s">
        <v>275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58</v>
      </c>
      <c r="B108" s="19" t="s">
        <v>842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50</v>
      </c>
      <c r="F108" s="19" t="s">
        <v>70</v>
      </c>
      <c r="G108" s="19" t="s">
        <v>135</v>
      </c>
      <c r="H108" s="19" t="s">
        <v>136</v>
      </c>
      <c r="I108" s="19" t="s">
        <v>137</v>
      </c>
      <c r="J108" s="19" t="s">
        <v>389</v>
      </c>
      <c r="K108" s="19" t="s">
        <v>139</v>
      </c>
      <c r="L108" s="19" t="s">
        <v>172</v>
      </c>
      <c r="M108" s="19" t="s">
        <v>964</v>
      </c>
      <c r="N108" s="19" t="s">
        <v>844</v>
      </c>
      <c r="O108" s="19" t="s">
        <v>845</v>
      </c>
      <c r="P108" s="19" t="s">
        <v>402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337</v>
      </c>
      <c r="AB108" s="19" t="s">
        <v>953</v>
      </c>
      <c r="AC108" s="19">
        <v>1</v>
      </c>
      <c r="AD108" s="19" t="s">
        <v>289</v>
      </c>
      <c r="AE108" s="19" t="b">
        <v>0</v>
      </c>
      <c r="AF108" s="19">
        <f t="shared" si="53"/>
        <v>9</v>
      </c>
      <c r="AG108" s="19" t="s">
        <v>275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58</v>
      </c>
      <c r="B109" s="19" t="s">
        <v>842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51</v>
      </c>
      <c r="F109" s="19" t="s">
        <v>70</v>
      </c>
      <c r="G109" s="19" t="s">
        <v>135</v>
      </c>
      <c r="H109" s="19" t="s">
        <v>136</v>
      </c>
      <c r="I109" s="19" t="s">
        <v>137</v>
      </c>
      <c r="J109" s="19" t="s">
        <v>374</v>
      </c>
      <c r="K109" s="19" t="s">
        <v>139</v>
      </c>
      <c r="L109" s="19" t="s">
        <v>172</v>
      </c>
      <c r="M109" s="19" t="s">
        <v>965</v>
      </c>
      <c r="N109" s="19" t="s">
        <v>844</v>
      </c>
      <c r="O109" s="19" t="s">
        <v>845</v>
      </c>
      <c r="P109" s="19" t="s">
        <v>402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337</v>
      </c>
      <c r="AB109" s="19" t="s">
        <v>953</v>
      </c>
      <c r="AC109" s="19">
        <v>1</v>
      </c>
      <c r="AD109" s="19" t="s">
        <v>272</v>
      </c>
      <c r="AE109" s="19" t="b">
        <v>0</v>
      </c>
      <c r="AF109" s="19">
        <f t="shared" si="53"/>
        <v>9</v>
      </c>
      <c r="AG109" s="19" t="s">
        <v>275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58</v>
      </c>
      <c r="B110" s="19" t="s">
        <v>842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51</v>
      </c>
      <c r="F110" s="19" t="s">
        <v>70</v>
      </c>
      <c r="G110" s="19" t="s">
        <v>135</v>
      </c>
      <c r="H110" s="19" t="s">
        <v>136</v>
      </c>
      <c r="I110" s="19" t="s">
        <v>137</v>
      </c>
      <c r="J110" s="19" t="s">
        <v>374</v>
      </c>
      <c r="K110" s="19" t="s">
        <v>139</v>
      </c>
      <c r="L110" s="19" t="s">
        <v>172</v>
      </c>
      <c r="M110" s="19" t="s">
        <v>966</v>
      </c>
      <c r="N110" s="19" t="s">
        <v>844</v>
      </c>
      <c r="O110" s="19" t="s">
        <v>845</v>
      </c>
      <c r="P110" s="19" t="s">
        <v>402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337</v>
      </c>
      <c r="AB110" s="19" t="s">
        <v>953</v>
      </c>
      <c r="AC110" s="19">
        <v>1</v>
      </c>
      <c r="AD110" s="19" t="s">
        <v>272</v>
      </c>
      <c r="AE110" s="19" t="b">
        <v>0</v>
      </c>
      <c r="AF110" s="19">
        <f t="shared" si="53"/>
        <v>9</v>
      </c>
      <c r="AG110" s="19" t="s">
        <v>275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58</v>
      </c>
      <c r="B111" s="19" t="s">
        <v>842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51</v>
      </c>
      <c r="F111" s="19" t="s">
        <v>70</v>
      </c>
      <c r="G111" s="19" t="s">
        <v>135</v>
      </c>
      <c r="H111" s="19" t="s">
        <v>136</v>
      </c>
      <c r="I111" s="19" t="s">
        <v>137</v>
      </c>
      <c r="J111" s="19" t="s">
        <v>374</v>
      </c>
      <c r="K111" s="19" t="s">
        <v>139</v>
      </c>
      <c r="L111" s="19" t="s">
        <v>172</v>
      </c>
      <c r="M111" s="19" t="s">
        <v>967</v>
      </c>
      <c r="N111" s="19" t="s">
        <v>844</v>
      </c>
      <c r="O111" s="19" t="s">
        <v>845</v>
      </c>
      <c r="P111" s="19" t="s">
        <v>402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337</v>
      </c>
      <c r="AB111" s="19" t="s">
        <v>953</v>
      </c>
      <c r="AC111" s="19">
        <v>1</v>
      </c>
      <c r="AD111" s="19" t="s">
        <v>272</v>
      </c>
      <c r="AE111" s="19" t="b">
        <v>0</v>
      </c>
      <c r="AF111" s="19">
        <f t="shared" si="53"/>
        <v>9</v>
      </c>
      <c r="AG111" s="19" t="s">
        <v>275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58</v>
      </c>
      <c r="B112" s="19" t="s">
        <v>842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51</v>
      </c>
      <c r="F112" s="19" t="s">
        <v>70</v>
      </c>
      <c r="G112" s="19" t="s">
        <v>135</v>
      </c>
      <c r="H112" s="19" t="s">
        <v>136</v>
      </c>
      <c r="I112" s="19" t="s">
        <v>137</v>
      </c>
      <c r="J112" s="19" t="s">
        <v>374</v>
      </c>
      <c r="K112" s="19" t="s">
        <v>139</v>
      </c>
      <c r="L112" s="19" t="s">
        <v>172</v>
      </c>
      <c r="M112" s="19" t="s">
        <v>968</v>
      </c>
      <c r="N112" s="19" t="s">
        <v>844</v>
      </c>
      <c r="O112" s="19" t="s">
        <v>845</v>
      </c>
      <c r="P112" s="19" t="s">
        <v>402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337</v>
      </c>
      <c r="AB112" s="19" t="s">
        <v>953</v>
      </c>
      <c r="AC112" s="19">
        <v>1</v>
      </c>
      <c r="AD112" s="19" t="s">
        <v>272</v>
      </c>
      <c r="AE112" s="19" t="b">
        <v>0</v>
      </c>
      <c r="AF112" s="19">
        <f t="shared" si="53"/>
        <v>9</v>
      </c>
      <c r="AG112" s="19" t="s">
        <v>275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58</v>
      </c>
      <c r="B113" s="19" t="s">
        <v>842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51</v>
      </c>
      <c r="F113" s="19" t="s">
        <v>70</v>
      </c>
      <c r="G113" s="19" t="s">
        <v>135</v>
      </c>
      <c r="H113" s="19" t="s">
        <v>136</v>
      </c>
      <c r="I113" s="19" t="s">
        <v>137</v>
      </c>
      <c r="J113" s="19" t="s">
        <v>374</v>
      </c>
      <c r="K113" s="19" t="s">
        <v>139</v>
      </c>
      <c r="L113" s="19" t="s">
        <v>172</v>
      </c>
      <c r="M113" s="19" t="s">
        <v>969</v>
      </c>
      <c r="N113" s="19" t="s">
        <v>844</v>
      </c>
      <c r="O113" s="19" t="s">
        <v>845</v>
      </c>
      <c r="P113" s="19" t="s">
        <v>402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337</v>
      </c>
      <c r="AB113" s="19" t="s">
        <v>953</v>
      </c>
      <c r="AC113" s="19">
        <v>1</v>
      </c>
      <c r="AD113" s="19" t="s">
        <v>272</v>
      </c>
      <c r="AE113" s="19" t="b">
        <v>0</v>
      </c>
      <c r="AF113" s="19">
        <f t="shared" si="53"/>
        <v>9</v>
      </c>
      <c r="AG113" s="19" t="s">
        <v>275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58</v>
      </c>
      <c r="B114" s="19" t="s">
        <v>842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51</v>
      </c>
      <c r="F114" s="19" t="s">
        <v>70</v>
      </c>
      <c r="G114" s="19" t="s">
        <v>135</v>
      </c>
      <c r="H114" s="19" t="s">
        <v>136</v>
      </c>
      <c r="I114" s="19" t="s">
        <v>137</v>
      </c>
      <c r="J114" s="19" t="s">
        <v>374</v>
      </c>
      <c r="K114" s="19" t="s">
        <v>139</v>
      </c>
      <c r="L114" s="19" t="s">
        <v>172</v>
      </c>
      <c r="M114" s="19" t="s">
        <v>970</v>
      </c>
      <c r="N114" s="19" t="s">
        <v>844</v>
      </c>
      <c r="O114" s="19" t="s">
        <v>845</v>
      </c>
      <c r="P114" s="19" t="s">
        <v>402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337</v>
      </c>
      <c r="AB114" s="19" t="s">
        <v>953</v>
      </c>
      <c r="AC114" s="19">
        <v>1</v>
      </c>
      <c r="AD114" s="19" t="s">
        <v>272</v>
      </c>
      <c r="AE114" s="19" t="b">
        <v>0</v>
      </c>
      <c r="AF114" s="19">
        <f t="shared" si="53"/>
        <v>9</v>
      </c>
      <c r="AG114" s="19" t="s">
        <v>275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58</v>
      </c>
      <c r="B115" s="19" t="s">
        <v>842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51</v>
      </c>
      <c r="F115" s="19" t="s">
        <v>70</v>
      </c>
      <c r="G115" s="19" t="s">
        <v>135</v>
      </c>
      <c r="H115" s="19" t="s">
        <v>136</v>
      </c>
      <c r="I115" s="19" t="s">
        <v>137</v>
      </c>
      <c r="J115" s="19" t="s">
        <v>374</v>
      </c>
      <c r="K115" s="19" t="s">
        <v>139</v>
      </c>
      <c r="L115" s="19" t="s">
        <v>172</v>
      </c>
      <c r="M115" s="19" t="s">
        <v>971</v>
      </c>
      <c r="N115" s="19" t="s">
        <v>844</v>
      </c>
      <c r="O115" s="19" t="s">
        <v>845</v>
      </c>
      <c r="P115" s="19" t="s">
        <v>402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337</v>
      </c>
      <c r="AB115" s="19" t="s">
        <v>953</v>
      </c>
      <c r="AC115" s="19">
        <v>1</v>
      </c>
      <c r="AD115" s="19" t="s">
        <v>272</v>
      </c>
      <c r="AE115" s="19" t="b">
        <v>0</v>
      </c>
      <c r="AF115" s="19">
        <f t="shared" si="53"/>
        <v>9</v>
      </c>
      <c r="AG115" s="19" t="s">
        <v>275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58</v>
      </c>
      <c r="B116" s="19" t="s">
        <v>842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51</v>
      </c>
      <c r="F116" s="19" t="s">
        <v>70</v>
      </c>
      <c r="G116" s="19" t="s">
        <v>135</v>
      </c>
      <c r="H116" s="19" t="s">
        <v>136</v>
      </c>
      <c r="I116" s="19" t="s">
        <v>137</v>
      </c>
      <c r="J116" s="19" t="s">
        <v>374</v>
      </c>
      <c r="K116" s="19" t="s">
        <v>139</v>
      </c>
      <c r="L116" s="19" t="s">
        <v>172</v>
      </c>
      <c r="M116" s="19" t="s">
        <v>972</v>
      </c>
      <c r="N116" s="19" t="s">
        <v>844</v>
      </c>
      <c r="O116" s="19" t="s">
        <v>845</v>
      </c>
      <c r="P116" s="19" t="s">
        <v>402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337</v>
      </c>
      <c r="AB116" s="19" t="s">
        <v>953</v>
      </c>
      <c r="AC116" s="19">
        <v>1</v>
      </c>
      <c r="AD116" s="19" t="s">
        <v>272</v>
      </c>
      <c r="AE116" s="19" t="b">
        <v>0</v>
      </c>
      <c r="AF116" s="19">
        <f t="shared" si="53"/>
        <v>9</v>
      </c>
      <c r="AG116" s="19" t="s">
        <v>275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58</v>
      </c>
      <c r="B117" s="19" t="s">
        <v>39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50</v>
      </c>
      <c r="F117" s="19" t="s">
        <v>70</v>
      </c>
      <c r="G117" s="19" t="s">
        <v>179</v>
      </c>
      <c r="H117" s="19" t="s">
        <v>136</v>
      </c>
      <c r="I117" s="19" t="s">
        <v>137</v>
      </c>
      <c r="J117" s="19" t="s">
        <v>374</v>
      </c>
      <c r="K117" s="19" t="s">
        <v>139</v>
      </c>
      <c r="L117" s="19" t="s">
        <v>172</v>
      </c>
      <c r="M117" s="19" t="s">
        <v>401</v>
      </c>
      <c r="N117" s="19" t="s">
        <v>844</v>
      </c>
      <c r="O117" s="19" t="s">
        <v>845</v>
      </c>
      <c r="P117" s="19" t="s">
        <v>402</v>
      </c>
      <c r="Q117" s="19">
        <v>21</v>
      </c>
      <c r="R117" s="19">
        <v>20</v>
      </c>
      <c r="S117" s="19">
        <v>160</v>
      </c>
      <c r="T117" s="19"/>
      <c r="U117" s="19"/>
      <c r="V117" s="19" t="s">
        <v>973</v>
      </c>
      <c r="W117" s="19"/>
      <c r="X117" s="19"/>
      <c r="Y117" s="19"/>
      <c r="Z117" s="19"/>
      <c r="AA117" s="19" t="s">
        <v>337</v>
      </c>
      <c r="AB117" s="19" t="s">
        <v>953</v>
      </c>
      <c r="AC117" s="19">
        <v>1</v>
      </c>
      <c r="AD117" s="19" t="s">
        <v>272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58</v>
      </c>
      <c r="B118" s="16" t="s">
        <v>6</v>
      </c>
      <c r="C118" s="16" t="str">
        <f>VLOOKUP(B118,templateLookup!A:B,2,0)</f>
        <v>COMPOSITE</v>
      </c>
      <c r="D118" s="16"/>
      <c r="E118" s="16"/>
      <c r="F118" s="16" t="s">
        <v>70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58</v>
      </c>
      <c r="B119" s="20" t="s">
        <v>6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241</v>
      </c>
      <c r="B120" s="15" t="s">
        <v>5</v>
      </c>
      <c r="C120" s="15" t="str">
        <f>VLOOKUP(B120,templateLookup!A:B,2,0)</f>
        <v>COMPOSITE</v>
      </c>
      <c r="D120" s="15" t="s">
        <v>241</v>
      </c>
      <c r="E120" s="15"/>
      <c r="F120" s="15" t="s">
        <v>70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241</v>
      </c>
      <c r="B121" s="1" t="s">
        <v>18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50</v>
      </c>
      <c r="F121" t="s">
        <v>70</v>
      </c>
      <c r="G121" t="s">
        <v>183</v>
      </c>
      <c r="H121" t="s">
        <v>242</v>
      </c>
      <c r="I121" t="s">
        <v>137</v>
      </c>
      <c r="J121" t="s">
        <v>374</v>
      </c>
      <c r="K121" t="s">
        <v>139</v>
      </c>
      <c r="L121" t="s">
        <v>172</v>
      </c>
      <c r="M121" t="s">
        <v>423</v>
      </c>
      <c r="N121" t="s">
        <v>844</v>
      </c>
      <c r="O121" t="s">
        <v>845</v>
      </c>
      <c r="P121" t="s">
        <v>395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272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241</v>
      </c>
      <c r="B122" s="1" t="s">
        <v>18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51</v>
      </c>
      <c r="F122" t="s">
        <v>70</v>
      </c>
      <c r="G122" t="s">
        <v>183</v>
      </c>
      <c r="H122" t="s">
        <v>242</v>
      </c>
      <c r="I122" t="s">
        <v>137</v>
      </c>
      <c r="J122" t="s">
        <v>374</v>
      </c>
      <c r="K122" t="s">
        <v>139</v>
      </c>
      <c r="L122" t="s">
        <v>172</v>
      </c>
      <c r="M122" t="s">
        <v>974</v>
      </c>
      <c r="N122" t="s">
        <v>844</v>
      </c>
      <c r="O122" t="s">
        <v>845</v>
      </c>
      <c r="P122" t="s">
        <v>395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272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241</v>
      </c>
      <c r="B123" s="1" t="s">
        <v>18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51</v>
      </c>
      <c r="F123" t="s">
        <v>70</v>
      </c>
      <c r="G123" t="s">
        <v>183</v>
      </c>
      <c r="H123" t="s">
        <v>242</v>
      </c>
      <c r="I123" t="s">
        <v>137</v>
      </c>
      <c r="J123" t="s">
        <v>374</v>
      </c>
      <c r="K123" t="s">
        <v>139</v>
      </c>
      <c r="L123" t="s">
        <v>172</v>
      </c>
      <c r="M123" t="s">
        <v>418</v>
      </c>
      <c r="N123" t="s">
        <v>844</v>
      </c>
      <c r="O123" t="s">
        <v>845</v>
      </c>
      <c r="P123" t="s">
        <v>395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272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241</v>
      </c>
      <c r="B124" s="1" t="s">
        <v>18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52</v>
      </c>
      <c r="F124" t="s">
        <v>70</v>
      </c>
      <c r="G124" t="s">
        <v>183</v>
      </c>
      <c r="H124" t="s">
        <v>242</v>
      </c>
      <c r="I124" t="s">
        <v>137</v>
      </c>
      <c r="J124" t="s">
        <v>374</v>
      </c>
      <c r="K124" t="s">
        <v>139</v>
      </c>
      <c r="L124" t="s">
        <v>172</v>
      </c>
      <c r="M124" t="s">
        <v>52</v>
      </c>
      <c r="N124" t="s">
        <v>844</v>
      </c>
      <c r="O124" t="s">
        <v>845</v>
      </c>
      <c r="P124" t="s">
        <v>395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272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241</v>
      </c>
      <c r="B125" s="1" t="s">
        <v>18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50</v>
      </c>
      <c r="F125" t="s">
        <v>70</v>
      </c>
      <c r="G125" t="s">
        <v>183</v>
      </c>
      <c r="H125" t="s">
        <v>242</v>
      </c>
      <c r="I125" t="s">
        <v>137</v>
      </c>
      <c r="J125" t="s">
        <v>389</v>
      </c>
      <c r="K125" t="s">
        <v>139</v>
      </c>
      <c r="L125" t="s">
        <v>172</v>
      </c>
      <c r="M125" t="s">
        <v>409</v>
      </c>
      <c r="N125" t="s">
        <v>844</v>
      </c>
      <c r="O125" t="s">
        <v>845</v>
      </c>
      <c r="P125" t="s">
        <v>395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289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241</v>
      </c>
      <c r="B126" s="20" t="s">
        <v>6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5</v>
      </c>
      <c r="C127" s="15" t="str">
        <f>VLOOKUP(B127,templateLookup!A:B,2,0)</f>
        <v>COMPOSITE</v>
      </c>
      <c r="D127" s="15" t="s">
        <v>60</v>
      </c>
      <c r="E127" s="15"/>
      <c r="F127" s="15" t="s">
        <v>70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21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408</v>
      </c>
      <c r="F128" t="s">
        <v>70</v>
      </c>
      <c r="G128" t="s">
        <v>243</v>
      </c>
      <c r="H128" t="s">
        <v>242</v>
      </c>
      <c r="I128" t="s">
        <v>137</v>
      </c>
      <c r="J128" t="s">
        <v>374</v>
      </c>
      <c r="K128" t="s">
        <v>139</v>
      </c>
      <c r="L128" t="s">
        <v>172</v>
      </c>
      <c r="M128" t="s">
        <v>975</v>
      </c>
      <c r="N128" t="s">
        <v>844</v>
      </c>
      <c r="O128" t="s">
        <v>845</v>
      </c>
      <c r="P128" t="s">
        <v>395</v>
      </c>
      <c r="Q128">
        <v>17</v>
      </c>
      <c r="R128">
        <v>61</v>
      </c>
      <c r="S128">
        <v>300</v>
      </c>
      <c r="AC128">
        <v>1</v>
      </c>
      <c r="AD128" t="s">
        <v>272</v>
      </c>
      <c r="AE128" t="b">
        <v>0</v>
      </c>
      <c r="AF128">
        <f>COUNTA(AH128:AQ128)</f>
        <v>5</v>
      </c>
      <c r="AG128" t="s">
        <v>275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21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50</v>
      </c>
      <c r="F129" t="s">
        <v>70</v>
      </c>
      <c r="G129" t="s">
        <v>243</v>
      </c>
      <c r="H129" t="s">
        <v>242</v>
      </c>
      <c r="I129" t="s">
        <v>137</v>
      </c>
      <c r="J129" t="s">
        <v>389</v>
      </c>
      <c r="K129" t="s">
        <v>139</v>
      </c>
      <c r="L129" t="s">
        <v>172</v>
      </c>
      <c r="M129" t="s">
        <v>976</v>
      </c>
      <c r="N129" t="s">
        <v>844</v>
      </c>
      <c r="O129" t="s">
        <v>845</v>
      </c>
      <c r="P129" t="s">
        <v>395</v>
      </c>
      <c r="Q129">
        <v>17</v>
      </c>
      <c r="R129">
        <v>61</v>
      </c>
      <c r="S129">
        <v>301</v>
      </c>
      <c r="AC129">
        <v>1</v>
      </c>
      <c r="AD129" t="s">
        <v>289</v>
      </c>
      <c r="AE129" t="b">
        <v>0</v>
      </c>
      <c r="AF129">
        <f t="shared" ref="AF129" si="64">COUNTA(AH129:AQ129)</f>
        <v>5</v>
      </c>
      <c r="AG129" t="s">
        <v>275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6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246</v>
      </c>
      <c r="B131" s="15" t="s">
        <v>5</v>
      </c>
      <c r="C131" s="15" t="str">
        <f>VLOOKUP(B131,templateLookup!A:B,2,0)</f>
        <v>COMPOSITE</v>
      </c>
      <c r="D131" s="15" t="s">
        <v>246</v>
      </c>
      <c r="E131" s="15"/>
      <c r="F131" s="15" t="s">
        <v>70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246</v>
      </c>
      <c r="B132" s="3" t="s">
        <v>18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50</v>
      </c>
      <c r="F132" t="s">
        <v>70</v>
      </c>
      <c r="G132" t="s">
        <v>183</v>
      </c>
      <c r="H132" t="s">
        <v>242</v>
      </c>
      <c r="I132" t="s">
        <v>137</v>
      </c>
      <c r="J132" t="s">
        <v>374</v>
      </c>
      <c r="K132" t="s">
        <v>139</v>
      </c>
      <c r="L132" t="s">
        <v>172</v>
      </c>
      <c r="M132" t="s">
        <v>423</v>
      </c>
      <c r="N132" t="s">
        <v>844</v>
      </c>
      <c r="O132" t="s">
        <v>845</v>
      </c>
      <c r="P132" t="s">
        <v>395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272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246</v>
      </c>
      <c r="B133" s="3" t="s">
        <v>18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51</v>
      </c>
      <c r="F133" t="s">
        <v>70</v>
      </c>
      <c r="G133" t="s">
        <v>183</v>
      </c>
      <c r="H133" t="s">
        <v>242</v>
      </c>
      <c r="I133" t="s">
        <v>137</v>
      </c>
      <c r="J133" t="s">
        <v>374</v>
      </c>
      <c r="K133" t="s">
        <v>139</v>
      </c>
      <c r="L133" t="s">
        <v>172</v>
      </c>
      <c r="M133" t="s">
        <v>974</v>
      </c>
      <c r="N133" t="s">
        <v>844</v>
      </c>
      <c r="O133" t="s">
        <v>845</v>
      </c>
      <c r="P133" t="s">
        <v>395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272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246</v>
      </c>
      <c r="B134" s="3" t="s">
        <v>18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51</v>
      </c>
      <c r="F134" t="s">
        <v>70</v>
      </c>
      <c r="G134" t="s">
        <v>183</v>
      </c>
      <c r="H134" t="s">
        <v>242</v>
      </c>
      <c r="I134" t="s">
        <v>137</v>
      </c>
      <c r="J134" t="s">
        <v>374</v>
      </c>
      <c r="K134" t="s">
        <v>139</v>
      </c>
      <c r="L134" t="s">
        <v>172</v>
      </c>
      <c r="M134" t="s">
        <v>418</v>
      </c>
      <c r="N134" t="s">
        <v>844</v>
      </c>
      <c r="O134" t="s">
        <v>845</v>
      </c>
      <c r="P134" t="s">
        <v>395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272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246</v>
      </c>
      <c r="B135" s="3" t="s">
        <v>18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52</v>
      </c>
      <c r="F135" t="s">
        <v>70</v>
      </c>
      <c r="G135" t="s">
        <v>183</v>
      </c>
      <c r="H135" t="s">
        <v>242</v>
      </c>
      <c r="I135" t="s">
        <v>137</v>
      </c>
      <c r="J135" t="s">
        <v>374</v>
      </c>
      <c r="K135" t="s">
        <v>139</v>
      </c>
      <c r="L135" t="s">
        <v>172</v>
      </c>
      <c r="M135" t="s">
        <v>52</v>
      </c>
      <c r="N135" t="s">
        <v>844</v>
      </c>
      <c r="O135" t="s">
        <v>845</v>
      </c>
      <c r="P135" t="s">
        <v>395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272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246</v>
      </c>
      <c r="B136" s="3" t="s">
        <v>18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50</v>
      </c>
      <c r="F136" t="s">
        <v>70</v>
      </c>
      <c r="G136" t="s">
        <v>183</v>
      </c>
      <c r="H136" t="s">
        <v>242</v>
      </c>
      <c r="I136" t="s">
        <v>137</v>
      </c>
      <c r="J136" t="s">
        <v>389</v>
      </c>
      <c r="K136" t="s">
        <v>139</v>
      </c>
      <c r="L136" t="s">
        <v>172</v>
      </c>
      <c r="M136" t="s">
        <v>409</v>
      </c>
      <c r="N136" t="s">
        <v>844</v>
      </c>
      <c r="O136" t="s">
        <v>845</v>
      </c>
      <c r="P136" t="s">
        <v>395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289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246</v>
      </c>
      <c r="B137" s="20" t="s">
        <v>6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67</v>
      </c>
      <c r="B138" s="15" t="s">
        <v>5</v>
      </c>
      <c r="C138" s="15" t="s">
        <v>4</v>
      </c>
      <c r="D138" s="15" t="s">
        <v>67</v>
      </c>
      <c r="E138" s="15"/>
      <c r="F138" s="15" t="s">
        <v>70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67</v>
      </c>
      <c r="B139" s="21" t="s">
        <v>5</v>
      </c>
      <c r="C139" s="21" t="s">
        <v>4</v>
      </c>
      <c r="D139" s="22" t="s">
        <v>247</v>
      </c>
      <c r="E139" s="22"/>
      <c r="F139" s="22" t="s">
        <v>70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134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67</v>
      </c>
      <c r="B140" s="2" t="s">
        <v>18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50</v>
      </c>
      <c r="F140" t="s">
        <v>70</v>
      </c>
      <c r="G140" t="s">
        <v>247</v>
      </c>
      <c r="H140" t="s">
        <v>242</v>
      </c>
      <c r="I140" t="s">
        <v>137</v>
      </c>
      <c r="J140" t="s">
        <v>374</v>
      </c>
      <c r="K140" t="s">
        <v>139</v>
      </c>
      <c r="L140" t="s">
        <v>172</v>
      </c>
      <c r="M140" t="s">
        <v>423</v>
      </c>
      <c r="N140" t="s">
        <v>844</v>
      </c>
      <c r="O140" t="s">
        <v>845</v>
      </c>
      <c r="P140" t="s">
        <v>395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272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67</v>
      </c>
      <c r="B141" s="2" t="s">
        <v>18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51</v>
      </c>
      <c r="F141" t="s">
        <v>70</v>
      </c>
      <c r="G141" t="s">
        <v>247</v>
      </c>
      <c r="H141" t="s">
        <v>242</v>
      </c>
      <c r="I141" t="s">
        <v>137</v>
      </c>
      <c r="J141" t="s">
        <v>374</v>
      </c>
      <c r="K141" t="s">
        <v>139</v>
      </c>
      <c r="L141" t="s">
        <v>172</v>
      </c>
      <c r="M141" t="s">
        <v>974</v>
      </c>
      <c r="N141" t="s">
        <v>844</v>
      </c>
      <c r="O141" t="s">
        <v>845</v>
      </c>
      <c r="P141" t="s">
        <v>395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272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67</v>
      </c>
      <c r="B142" s="2" t="s">
        <v>18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51</v>
      </c>
      <c r="F142" t="s">
        <v>70</v>
      </c>
      <c r="G142" t="s">
        <v>247</v>
      </c>
      <c r="H142" t="s">
        <v>242</v>
      </c>
      <c r="I142" t="s">
        <v>137</v>
      </c>
      <c r="J142" t="s">
        <v>374</v>
      </c>
      <c r="K142" t="s">
        <v>139</v>
      </c>
      <c r="L142" t="s">
        <v>172</v>
      </c>
      <c r="M142" t="s">
        <v>418</v>
      </c>
      <c r="N142" t="s">
        <v>844</v>
      </c>
      <c r="O142" t="s">
        <v>845</v>
      </c>
      <c r="P142" t="s">
        <v>395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272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67</v>
      </c>
      <c r="B143" s="2" t="s">
        <v>18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52</v>
      </c>
      <c r="F143" t="s">
        <v>70</v>
      </c>
      <c r="G143" t="s">
        <v>247</v>
      </c>
      <c r="H143" t="s">
        <v>242</v>
      </c>
      <c r="I143" t="s">
        <v>137</v>
      </c>
      <c r="J143" t="s">
        <v>374</v>
      </c>
      <c r="K143" t="s">
        <v>139</v>
      </c>
      <c r="L143" t="s">
        <v>172</v>
      </c>
      <c r="M143" t="s">
        <v>52</v>
      </c>
      <c r="N143" t="s">
        <v>844</v>
      </c>
      <c r="O143" t="s">
        <v>845</v>
      </c>
      <c r="P143" t="s">
        <v>395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272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67</v>
      </c>
      <c r="B144" s="2" t="s">
        <v>18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50</v>
      </c>
      <c r="F144" t="s">
        <v>70</v>
      </c>
      <c r="G144" t="s">
        <v>247</v>
      </c>
      <c r="H144" t="s">
        <v>242</v>
      </c>
      <c r="I144" t="s">
        <v>137</v>
      </c>
      <c r="J144" t="s">
        <v>389</v>
      </c>
      <c r="K144" t="s">
        <v>139</v>
      </c>
      <c r="L144" t="s">
        <v>172</v>
      </c>
      <c r="M144" t="s">
        <v>409</v>
      </c>
      <c r="N144" t="s">
        <v>844</v>
      </c>
      <c r="O144" t="s">
        <v>845</v>
      </c>
      <c r="P144" t="s">
        <v>395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289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67</v>
      </c>
      <c r="B145" s="21" t="s">
        <v>6</v>
      </c>
      <c r="C145" s="21" t="s">
        <v>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67</v>
      </c>
      <c r="B146" s="23" t="s">
        <v>5</v>
      </c>
      <c r="C146" s="23" t="s">
        <v>4</v>
      </c>
      <c r="D146" s="22" t="s">
        <v>259</v>
      </c>
      <c r="E146" s="22"/>
      <c r="F146" s="22" t="s">
        <v>70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134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67</v>
      </c>
      <c r="B147" s="24" t="s">
        <v>18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50</v>
      </c>
      <c r="F147" t="s">
        <v>70</v>
      </c>
      <c r="G147" t="s">
        <v>259</v>
      </c>
      <c r="H147" t="s">
        <v>242</v>
      </c>
      <c r="I147" t="s">
        <v>137</v>
      </c>
      <c r="J147" t="s">
        <v>374</v>
      </c>
      <c r="K147" t="s">
        <v>139</v>
      </c>
      <c r="L147" t="s">
        <v>172</v>
      </c>
      <c r="M147" t="s">
        <v>423</v>
      </c>
      <c r="N147" t="s">
        <v>844</v>
      </c>
      <c r="O147" t="s">
        <v>845</v>
      </c>
      <c r="P147" t="s">
        <v>395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272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67</v>
      </c>
      <c r="B148" s="24" t="s">
        <v>18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51</v>
      </c>
      <c r="F148" t="s">
        <v>70</v>
      </c>
      <c r="G148" t="s">
        <v>259</v>
      </c>
      <c r="H148" t="s">
        <v>242</v>
      </c>
      <c r="I148" t="s">
        <v>137</v>
      </c>
      <c r="J148" t="s">
        <v>374</v>
      </c>
      <c r="K148" t="s">
        <v>139</v>
      </c>
      <c r="L148" t="s">
        <v>172</v>
      </c>
      <c r="M148" t="s">
        <v>974</v>
      </c>
      <c r="N148" t="s">
        <v>844</v>
      </c>
      <c r="O148" t="s">
        <v>845</v>
      </c>
      <c r="P148" t="s">
        <v>395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272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67</v>
      </c>
      <c r="B149" s="23" t="s">
        <v>6</v>
      </c>
      <c r="C149" s="23" t="s">
        <v>4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67</v>
      </c>
      <c r="B150" s="20" t="s">
        <v>6</v>
      </c>
      <c r="C150" s="20" t="s">
        <v>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132</v>
      </c>
      <c r="B151" t="s">
        <v>7</v>
      </c>
      <c r="C151" t="str">
        <f>VLOOKUP(B151,templateLookup!A:B,2,0)</f>
        <v>COMPOSITE</v>
      </c>
      <c r="D151" t="s">
        <v>132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arr_atom</vt:lpstr>
      <vt:lpstr>arr_ccf</vt:lpstr>
      <vt:lpstr>arr_core</vt:lpstr>
      <vt:lpstr>arr_gfx</vt:lpstr>
      <vt:lpstr>arr_soc</vt:lpstr>
      <vt:lpstr>arr_vpu</vt:lpstr>
      <vt:lpstr>arr_core_serial_begin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OConnor, Eoghan</dc:creator>
  <cp:keywords/>
  <dc:description/>
  <cp:lastModifiedBy>Bilei, Rocky</cp:lastModifiedBy>
  <cp:revision/>
  <dcterms:created xsi:type="dcterms:W3CDTF">2023-02-15T07:50:17Z</dcterms:created>
  <dcterms:modified xsi:type="dcterms:W3CDTF">2023-06-21T07:48:33Z</dcterms:modified>
  <cp:category/>
  <cp:contentStatus/>
</cp:coreProperties>
</file>