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CEE90E5B-0CB0-413E-A10C-D7ED6C4BA75E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templateLookup" sheetId="5" r:id="rId1"/>
    <sheet name="binningRules" sheetId="4" r:id="rId2"/>
    <sheet name="arr_ccf" sheetId="2" r:id="rId3"/>
  </sheets>
  <definedNames>
    <definedName name="_xlnm._FilterDatabase" localSheetId="2" hidden="1">arr_ccf!$A$1:$AH$101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3" i="2" l="1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Y40" i="2"/>
  <c r="Z40" i="2"/>
  <c r="AA40" i="2"/>
  <c r="Y41" i="2"/>
  <c r="Z41" i="2"/>
  <c r="AA41" i="2"/>
  <c r="Y42" i="2"/>
  <c r="Z42" i="2"/>
  <c r="AA42" i="2"/>
  <c r="Y43" i="2"/>
  <c r="Z43" i="2"/>
  <c r="AA43" i="2"/>
  <c r="Y44" i="2"/>
  <c r="Z44" i="2"/>
  <c r="AA44" i="2"/>
  <c r="Y45" i="2"/>
  <c r="Z45" i="2"/>
  <c r="AA45" i="2"/>
  <c r="Y46" i="2"/>
  <c r="Z46" i="2"/>
  <c r="AA46" i="2"/>
  <c r="Y47" i="2"/>
  <c r="Z47" i="2"/>
  <c r="AA47" i="2"/>
  <c r="Y48" i="2"/>
  <c r="Z48" i="2"/>
  <c r="AA48" i="2"/>
  <c r="Y49" i="2"/>
  <c r="Z49" i="2"/>
  <c r="AA49" i="2"/>
  <c r="Y50" i="2"/>
  <c r="Z50" i="2"/>
  <c r="AA50" i="2"/>
  <c r="Y51" i="2"/>
  <c r="Z51" i="2"/>
  <c r="AA51" i="2"/>
  <c r="Y52" i="2"/>
  <c r="Z52" i="2"/>
  <c r="AA52" i="2"/>
  <c r="Y53" i="2"/>
  <c r="Z53" i="2"/>
  <c r="AA53" i="2"/>
  <c r="AA39" i="2"/>
  <c r="Z39" i="2"/>
  <c r="Y39" i="2"/>
  <c r="D52" i="2"/>
  <c r="D48" i="2"/>
  <c r="D45" i="2"/>
  <c r="W36" i="2"/>
  <c r="Q36" i="2"/>
  <c r="D36" i="2"/>
  <c r="AG35" i="2" s="1"/>
  <c r="C36" i="2"/>
  <c r="Q35" i="2"/>
  <c r="D35" i="2"/>
  <c r="AA34" i="2" s="1"/>
  <c r="C35" i="2"/>
  <c r="Q34" i="2"/>
  <c r="D34" i="2"/>
  <c r="AG33" i="2" s="1"/>
  <c r="C34" i="2"/>
  <c r="Q33" i="2"/>
  <c r="D33" i="2"/>
  <c r="AB31" i="2" s="1"/>
  <c r="C33" i="2"/>
  <c r="Q32" i="2"/>
  <c r="D32" i="2"/>
  <c r="AE31" i="2" s="1"/>
  <c r="C32" i="2"/>
  <c r="Q31" i="2"/>
  <c r="D31" i="2"/>
  <c r="Y30" i="2" s="1"/>
  <c r="C31" i="2"/>
  <c r="Q30" i="2"/>
  <c r="D30" i="2"/>
  <c r="Y29" i="2" s="1"/>
  <c r="C30" i="2"/>
  <c r="Q29" i="2"/>
  <c r="D29" i="2"/>
  <c r="AC28" i="2" s="1"/>
  <c r="C29" i="2"/>
  <c r="Q28" i="2"/>
  <c r="D28" i="2"/>
  <c r="Y27" i="2" s="1"/>
  <c r="C28" i="2"/>
  <c r="Q27" i="2"/>
  <c r="D27" i="2"/>
  <c r="AD26" i="2" s="1"/>
  <c r="C27" i="2"/>
  <c r="Q26" i="2"/>
  <c r="D26" i="2"/>
  <c r="AG25" i="2" s="1"/>
  <c r="C26" i="2"/>
  <c r="Q25" i="2"/>
  <c r="D25" i="2"/>
  <c r="AA24" i="2" s="1"/>
  <c r="C25" i="2"/>
  <c r="Q24" i="2"/>
  <c r="D24" i="2"/>
  <c r="Y23" i="2" s="1"/>
  <c r="C24" i="2"/>
  <c r="Q23" i="2"/>
  <c r="D23" i="2"/>
  <c r="AC21" i="2" s="1"/>
  <c r="C23" i="2"/>
  <c r="Q22" i="2"/>
  <c r="D22" i="2"/>
  <c r="AG21" i="2" s="1"/>
  <c r="C22" i="2"/>
  <c r="Q21" i="2"/>
  <c r="D21" i="2"/>
  <c r="AC20" i="2" s="1"/>
  <c r="C21" i="2"/>
  <c r="D53" i="2"/>
  <c r="D47" i="2"/>
  <c r="D46" i="2"/>
  <c r="D51" i="2"/>
  <c r="D50" i="2"/>
  <c r="D49" i="2"/>
  <c r="D41" i="2"/>
  <c r="D40" i="2"/>
  <c r="D39" i="2"/>
  <c r="D44" i="2"/>
  <c r="D43" i="2"/>
  <c r="D42" i="2"/>
  <c r="AD32" i="2" l="1"/>
  <c r="AA26" i="2"/>
  <c r="Y25" i="2"/>
  <c r="AA32" i="2"/>
  <c r="AC19" i="2"/>
  <c r="AC32" i="2"/>
  <c r="Z20" i="2"/>
  <c r="AD23" i="2"/>
  <c r="AB20" i="2"/>
  <c r="AA22" i="2"/>
  <c r="AC22" i="2"/>
  <c r="AB26" i="2"/>
  <c r="AC26" i="2"/>
  <c r="AD28" i="2"/>
  <c r="AD20" i="2"/>
  <c r="AF23" i="2"/>
  <c r="AB30" i="2"/>
  <c r="AD33" i="2"/>
  <c r="Z19" i="2"/>
  <c r="AF27" i="2"/>
  <c r="AC30" i="2"/>
  <c r="AA19" i="2"/>
  <c r="AG27" i="2"/>
  <c r="AD30" i="2"/>
  <c r="AB19" i="2"/>
  <c r="Z28" i="2"/>
  <c r="Y20" i="2"/>
  <c r="AA28" i="2"/>
  <c r="Y35" i="2"/>
  <c r="AB22" i="2"/>
  <c r="AB28" i="2"/>
  <c r="AD35" i="2"/>
  <c r="AA20" i="2"/>
  <c r="AE35" i="2"/>
  <c r="AD22" i="2"/>
  <c r="Z26" i="2"/>
  <c r="AB32" i="2"/>
  <c r="AF35" i="2"/>
  <c r="AB21" i="2"/>
  <c r="AB27" i="2"/>
  <c r="AA29" i="2"/>
  <c r="AC25" i="2"/>
  <c r="AC29" i="2"/>
  <c r="AC31" i="2"/>
  <c r="AE23" i="2"/>
  <c r="AD25" i="2"/>
  <c r="AD29" i="2"/>
  <c r="AE29" i="2"/>
  <c r="Z23" i="2"/>
  <c r="AA33" i="2"/>
  <c r="AB23" i="2"/>
  <c r="Z24" i="2"/>
  <c r="AB24" i="2"/>
  <c r="AA27" i="2"/>
  <c r="Z29" i="2"/>
  <c r="AC27" i="2"/>
  <c r="Y22" i="2"/>
  <c r="AF29" i="2"/>
  <c r="AD34" i="2"/>
  <c r="Z22" i="2"/>
  <c r="Y28" i="2"/>
  <c r="AG29" i="2"/>
  <c r="Z32" i="2"/>
  <c r="AC24" i="2"/>
  <c r="Z31" i="2"/>
  <c r="AD24" i="2"/>
  <c r="Z21" i="2"/>
  <c r="AA21" i="2"/>
  <c r="AA23" i="2"/>
  <c r="AB33" i="2"/>
  <c r="Z25" i="2"/>
  <c r="AC23" i="2"/>
  <c r="AB25" i="2"/>
  <c r="AB29" i="2"/>
  <c r="AA31" i="2"/>
  <c r="AF33" i="2"/>
  <c r="AD27" i="2"/>
  <c r="Z30" i="2"/>
  <c r="AF31" i="2"/>
  <c r="Y33" i="2"/>
  <c r="AB34" i="2"/>
  <c r="Y26" i="2"/>
  <c r="AE27" i="2"/>
  <c r="AA30" i="2"/>
  <c r="AG31" i="2"/>
  <c r="Z33" i="2"/>
  <c r="AC34" i="2"/>
  <c r="AC33" i="2"/>
  <c r="AG23" i="2"/>
  <c r="Y21" i="2"/>
  <c r="AA25" i="2"/>
  <c r="Y32" i="2"/>
  <c r="AE33" i="2"/>
  <c r="Y31" i="2"/>
  <c r="Y24" i="2"/>
  <c r="AE25" i="2"/>
  <c r="AF25" i="2"/>
  <c r="AD21" i="2"/>
  <c r="AE21" i="2"/>
  <c r="Z27" i="2"/>
  <c r="AF21" i="2"/>
  <c r="Y34" i="2"/>
  <c r="AD31" i="2"/>
  <c r="Z34" i="2"/>
  <c r="W35" i="2" l="1"/>
  <c r="W32" i="2"/>
  <c r="W29" i="2"/>
  <c r="W28" i="2"/>
  <c r="W26" i="2"/>
  <c r="W24" i="2"/>
  <c r="W23" i="2"/>
  <c r="W22" i="2"/>
  <c r="W27" i="2"/>
  <c r="W30" i="2"/>
  <c r="W34" i="2"/>
  <c r="W25" i="2"/>
  <c r="W33" i="2"/>
  <c r="W31" i="2"/>
  <c r="W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7" i="2"/>
  <c r="C38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Q94" i="2"/>
  <c r="Q93" i="2"/>
  <c r="Q92" i="2"/>
  <c r="Q91" i="2"/>
  <c r="Q90" i="2"/>
  <c r="Q89" i="2"/>
  <c r="R77" i="2"/>
  <c r="R76" i="2"/>
  <c r="R85" i="2"/>
  <c r="R84" i="2"/>
  <c r="R83" i="2"/>
  <c r="R82" i="2"/>
  <c r="R81" i="2"/>
  <c r="R80" i="2"/>
  <c r="Q73" i="2"/>
  <c r="Q72" i="2"/>
  <c r="Q71" i="2"/>
  <c r="Q70" i="2"/>
  <c r="Q69" i="2"/>
  <c r="Q68" i="2"/>
  <c r="Q64" i="2"/>
  <c r="Q63" i="2"/>
  <c r="Q62" i="2"/>
  <c r="Q61" i="2"/>
  <c r="Q60" i="2"/>
  <c r="Q59" i="2"/>
  <c r="Q58" i="2"/>
  <c r="Q57" i="2"/>
  <c r="Q54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5" i="2"/>
  <c r="E23" i="4"/>
  <c r="W96" i="2" l="1"/>
  <c r="Z88" i="2"/>
  <c r="Y88" i="2"/>
  <c r="W64" i="2"/>
  <c r="D64" i="2"/>
  <c r="D63" i="2"/>
  <c r="D62" i="2"/>
  <c r="D61" i="2"/>
  <c r="D60" i="2"/>
  <c r="D59" i="2"/>
  <c r="D58" i="2"/>
  <c r="W20" i="2"/>
  <c r="D20" i="2"/>
  <c r="D19" i="2"/>
  <c r="Z18" i="2" s="1"/>
  <c r="D18" i="2"/>
  <c r="D17" i="2"/>
  <c r="D16" i="2"/>
  <c r="AD15" i="2" s="1"/>
  <c r="D15" i="2"/>
  <c r="Z14" i="2" s="1"/>
  <c r="D14" i="2"/>
  <c r="D13" i="2"/>
  <c r="D12" i="2"/>
  <c r="Y11" i="2" s="1"/>
  <c r="D11" i="2"/>
  <c r="AC9" i="2" s="1"/>
  <c r="D10" i="2"/>
  <c r="AF9" i="2" s="1"/>
  <c r="D9" i="2"/>
  <c r="AE19" i="2" l="1"/>
  <c r="Y19" i="2"/>
  <c r="AD19" i="2"/>
  <c r="W88" i="2"/>
  <c r="Y58" i="2"/>
  <c r="AG58" i="2"/>
  <c r="AE58" i="2"/>
  <c r="AF58" i="2"/>
  <c r="AD58" i="2"/>
  <c r="AC58" i="2"/>
  <c r="AB58" i="2"/>
  <c r="AA58" i="2"/>
  <c r="Z59" i="2"/>
  <c r="AC59" i="2"/>
  <c r="AB59" i="2"/>
  <c r="AA59" i="2"/>
  <c r="AF59" i="2"/>
  <c r="AE59" i="2"/>
  <c r="AG59" i="2"/>
  <c r="AD59" i="2"/>
  <c r="Z60" i="2"/>
  <c r="AG60" i="2"/>
  <c r="AF60" i="2"/>
  <c r="AE60" i="2"/>
  <c r="AD60" i="2"/>
  <c r="AC60" i="2"/>
  <c r="AB60" i="2"/>
  <c r="AA60" i="2"/>
  <c r="Y61" i="2"/>
  <c r="AE61" i="2"/>
  <c r="AD61" i="2"/>
  <c r="AC61" i="2"/>
  <c r="AB61" i="2"/>
  <c r="AA61" i="2"/>
  <c r="AG61" i="2"/>
  <c r="AF61" i="2"/>
  <c r="Y62" i="2"/>
  <c r="AA62" i="2"/>
  <c r="AG62" i="2"/>
  <c r="AB62" i="2"/>
  <c r="AF62" i="2"/>
  <c r="AE62" i="2"/>
  <c r="AD62" i="2"/>
  <c r="AC62" i="2"/>
  <c r="Z63" i="2"/>
  <c r="AG63" i="2"/>
  <c r="AF63" i="2"/>
  <c r="AE63" i="2"/>
  <c r="AD63" i="2"/>
  <c r="AC63" i="2"/>
  <c r="AB63" i="2"/>
  <c r="AA63" i="2"/>
  <c r="Y57" i="2"/>
  <c r="AA57" i="2"/>
  <c r="AE57" i="2"/>
  <c r="AD57" i="2"/>
  <c r="AC57" i="2"/>
  <c r="AG57" i="2"/>
  <c r="AF57" i="2"/>
  <c r="AB57" i="2"/>
  <c r="Z57" i="2"/>
  <c r="Z17" i="2"/>
  <c r="AA17" i="2"/>
  <c r="AB17" i="2"/>
  <c r="Y60" i="2"/>
  <c r="Z58" i="2"/>
  <c r="Y59" i="2"/>
  <c r="Y63" i="2"/>
  <c r="Z61" i="2"/>
  <c r="Z62" i="2"/>
  <c r="AC17" i="2"/>
  <c r="AA18" i="2"/>
  <c r="AE11" i="2"/>
  <c r="AF11" i="2"/>
  <c r="AC11" i="2"/>
  <c r="AD11" i="2"/>
  <c r="AG11" i="2"/>
  <c r="Z13" i="2"/>
  <c r="AC18" i="2"/>
  <c r="Y12" i="2"/>
  <c r="AA13" i="2"/>
  <c r="Z12" i="2"/>
  <c r="AA12" i="2"/>
  <c r="AA14" i="2"/>
  <c r="AG19" i="2"/>
  <c r="AB12" i="2"/>
  <c r="AB14" i="2"/>
  <c r="AC12" i="2"/>
  <c r="AD14" i="2"/>
  <c r="AD12" i="2"/>
  <c r="Z11" i="2"/>
  <c r="AA11" i="2"/>
  <c r="AB11" i="2"/>
  <c r="AE17" i="2"/>
  <c r="AG17" i="2"/>
  <c r="AC14" i="2"/>
  <c r="AB18" i="2"/>
  <c r="Y13" i="2"/>
  <c r="AB13" i="2"/>
  <c r="AG15" i="2"/>
  <c r="AD18" i="2"/>
  <c r="AC13" i="2"/>
  <c r="AD13" i="2"/>
  <c r="AE13" i="2"/>
  <c r="Y16" i="2"/>
  <c r="AF13" i="2"/>
  <c r="AG13" i="2"/>
  <c r="Y17" i="2"/>
  <c r="AE15" i="2"/>
  <c r="AF15" i="2"/>
  <c r="AF19" i="2"/>
  <c r="Z16" i="2"/>
  <c r="AD17" i="2"/>
  <c r="AA16" i="2"/>
  <c r="AC7" i="2"/>
  <c r="AB16" i="2"/>
  <c r="AF17" i="2"/>
  <c r="AB8" i="2"/>
  <c r="Y15" i="2"/>
  <c r="AC16" i="2"/>
  <c r="AD9" i="2"/>
  <c r="Z15" i="2"/>
  <c r="AD16" i="2"/>
  <c r="AA15" i="2"/>
  <c r="AB15" i="2"/>
  <c r="Y14" i="2"/>
  <c r="AC15" i="2"/>
  <c r="Y18" i="2"/>
  <c r="AG9" i="2"/>
  <c r="Y10" i="2"/>
  <c r="Z10" i="2"/>
  <c r="AA10" i="2"/>
  <c r="AB10" i="2"/>
  <c r="AC8" i="2"/>
  <c r="AC10" i="2"/>
  <c r="AD8" i="2"/>
  <c r="AD10" i="2"/>
  <c r="Y9" i="2"/>
  <c r="Z9" i="2"/>
  <c r="AA9" i="2"/>
  <c r="AB9" i="2"/>
  <c r="AE9" i="2"/>
  <c r="Y8" i="2"/>
  <c r="Z8" i="2"/>
  <c r="AA8" i="2"/>
  <c r="Z7" i="2"/>
  <c r="AA7" i="2"/>
  <c r="AB7" i="2"/>
  <c r="D8" i="2"/>
  <c r="D7" i="2"/>
  <c r="AC5" i="2" s="1"/>
  <c r="D98" i="2"/>
  <c r="Y97" i="2" s="1"/>
  <c r="D97" i="2"/>
  <c r="W77" i="2"/>
  <c r="D77" i="2"/>
  <c r="D76" i="2"/>
  <c r="W94" i="2"/>
  <c r="D94" i="2"/>
  <c r="Z93" i="2" s="1"/>
  <c r="D93" i="2"/>
  <c r="Y92" i="2" s="1"/>
  <c r="D92" i="2"/>
  <c r="Z91" i="2" s="1"/>
  <c r="D91" i="2"/>
  <c r="Z90" i="2" s="1"/>
  <c r="D90" i="2"/>
  <c r="Z89" i="2" s="1"/>
  <c r="D89" i="2"/>
  <c r="W85" i="2"/>
  <c r="D85" i="2"/>
  <c r="Z84" i="2" s="1"/>
  <c r="D84" i="2"/>
  <c r="Z83" i="2" s="1"/>
  <c r="D83" i="2"/>
  <c r="Y82" i="2" s="1"/>
  <c r="D82" i="2"/>
  <c r="Y81" i="2" s="1"/>
  <c r="D81" i="2"/>
  <c r="Z80" i="2" s="1"/>
  <c r="D80" i="2"/>
  <c r="W73" i="2"/>
  <c r="D73" i="2"/>
  <c r="Z72" i="2" s="1"/>
  <c r="D72" i="2"/>
  <c r="Y71" i="2" s="1"/>
  <c r="D71" i="2"/>
  <c r="Y70" i="2" s="1"/>
  <c r="D70" i="2"/>
  <c r="Y69" i="2" s="1"/>
  <c r="D69" i="2"/>
  <c r="Z68" i="2" s="1"/>
  <c r="D68" i="2"/>
  <c r="D57" i="2"/>
  <c r="W54" i="2"/>
  <c r="D54" i="2"/>
  <c r="Z38" i="2"/>
  <c r="Y38" i="2"/>
  <c r="D6" i="2"/>
  <c r="AG5" i="2" s="1"/>
  <c r="D5" i="2"/>
  <c r="Z4" i="2"/>
  <c r="Y4" i="2"/>
  <c r="W60" i="2" l="1"/>
  <c r="W59" i="2"/>
  <c r="W61" i="2"/>
  <c r="W63" i="2"/>
  <c r="W57" i="2"/>
  <c r="W58" i="2"/>
  <c r="W62" i="2"/>
  <c r="Z76" i="2"/>
  <c r="AB76" i="2"/>
  <c r="AA76" i="2"/>
  <c r="W12" i="2"/>
  <c r="W14" i="2"/>
  <c r="W13" i="2"/>
  <c r="W18" i="2"/>
  <c r="W11" i="2"/>
  <c r="W17" i="2"/>
  <c r="W9" i="2"/>
  <c r="W15" i="2"/>
  <c r="W16" i="2"/>
  <c r="W10" i="2"/>
  <c r="W19" i="2"/>
  <c r="W8" i="2"/>
  <c r="AB6" i="2"/>
  <c r="AC6" i="2"/>
  <c r="Y7" i="2"/>
  <c r="AG7" i="2"/>
  <c r="AF7" i="2"/>
  <c r="AE7" i="2"/>
  <c r="AD7" i="2"/>
  <c r="Z6" i="2"/>
  <c r="AA6" i="2"/>
  <c r="Y6" i="2"/>
  <c r="AD6" i="2"/>
  <c r="Z5" i="2"/>
  <c r="AA5" i="2"/>
  <c r="AB5" i="2"/>
  <c r="Z97" i="2"/>
  <c r="W97" i="2" s="1"/>
  <c r="W98" i="2"/>
  <c r="W38" i="2"/>
  <c r="Y76" i="2"/>
  <c r="Y89" i="2"/>
  <c r="W89" i="2" s="1"/>
  <c r="Z92" i="2"/>
  <c r="W92" i="2" s="1"/>
  <c r="Z71" i="2"/>
  <c r="W71" i="2" s="1"/>
  <c r="Y93" i="2"/>
  <c r="W93" i="2" s="1"/>
  <c r="Z70" i="2"/>
  <c r="W70" i="2" s="1"/>
  <c r="Y90" i="2"/>
  <c r="W90" i="2" s="1"/>
  <c r="Y72" i="2"/>
  <c r="W72" i="2" s="1"/>
  <c r="Z69" i="2"/>
  <c r="W69" i="2" s="1"/>
  <c r="Y68" i="2"/>
  <c r="W68" i="2" s="1"/>
  <c r="Y91" i="2"/>
  <c r="W91" i="2" s="1"/>
  <c r="Y83" i="2"/>
  <c r="W83" i="2" s="1"/>
  <c r="Z81" i="2"/>
  <c r="W81" i="2" s="1"/>
  <c r="Z82" i="2"/>
  <c r="W82" i="2" s="1"/>
  <c r="Y80" i="2"/>
  <c r="W80" i="2" s="1"/>
  <c r="Y84" i="2"/>
  <c r="W84" i="2" s="1"/>
  <c r="Y5" i="2"/>
  <c r="AF5" i="2"/>
  <c r="AD5" i="2"/>
  <c r="W56" i="2"/>
  <c r="AE5" i="2"/>
  <c r="W76" i="2" l="1"/>
  <c r="W7" i="2"/>
  <c r="W6" i="2"/>
  <c r="W5" i="2"/>
</calcChain>
</file>

<file path=xl/sharedStrings.xml><?xml version="1.0" encoding="utf-8"?>
<sst xmlns="http://schemas.openxmlformats.org/spreadsheetml/2006/main" count="1335" uniqueCount="189">
  <si>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</si>
  <si>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</si>
  <si>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</si>
  <si>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</si>
  <si>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</si>
  <si>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</si>
  <si>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</si>
  <si>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</si>
  <si>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</si>
  <si>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</si>
  <si>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</si>
  <si>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</si>
  <si>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</si>
  <si>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</si>
  <si>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</si>
  <si>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</si>
  <si>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</si>
  <si>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</si>
  <si>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</si>
  <si>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</si>
  <si>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</si>
  <si>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</si>
  <si>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</si>
  <si>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</si>
  <si>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</si>
  <si>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</si>
  <si>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</si>
  <si>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</si>
  <si>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</si>
  <si>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</si>
  <si>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</si>
  <si>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</si>
  <si>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</si>
  <si>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</si>
  <si>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</si>
  <si>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</si>
  <si>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</si>
  <si>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cpu_ctf_timing_tclk100_cclk100_bclk400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</si>
  <si>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</si>
  <si>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</si>
  <si>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</si>
  <si>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</si>
  <si>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</si>
  <si>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</si>
  <si>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</si>
  <si>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</si>
  <si>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</si>
  <si>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</si>
  <si>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</si>
  <si>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</si>
  <si>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</si>
  <si>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</si>
  <si>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</si>
  <si>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</si>
  <si>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</si>
  <si>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</si>
  <si>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</si>
  <si>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CBO</t>
  </si>
  <si>
    <t>PMA</t>
  </si>
  <si>
    <t>LSA</t>
  </si>
  <si>
    <t>SBO</t>
  </si>
  <si>
    <t>ROM</t>
  </si>
  <si>
    <t>POSTHVQK</t>
  </si>
  <si>
    <t>END</t>
  </si>
  <si>
    <t>STRESS</t>
  </si>
  <si>
    <t>hvqk</t>
  </si>
  <si>
    <t>KS</t>
  </si>
  <si>
    <t>VMAX</t>
  </si>
  <si>
    <t>CBO_SBO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</si>
  <si>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</si>
  <si>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</si>
  <si>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</si>
  <si>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</si>
  <si>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</si>
  <si>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</si>
  <si>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</si>
  <si>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</si>
  <si>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</si>
  <si>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</si>
  <si>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</si>
  <si>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</si>
  <si>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</si>
  <si>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</si>
  <si>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</si>
  <si>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</si>
  <si>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</si>
  <si>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</si>
  <si>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</si>
  <si>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</si>
  <si>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</si>
  <si>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</si>
  <si>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</si>
  <si>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</si>
  <si>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</si>
  <si>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</si>
  <si>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</si>
  <si>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</si>
  <si>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</si>
  <si>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</si>
  <si>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</si>
  <si>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</si>
  <si>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</si>
  <si>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</si>
  <si>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</si>
  <si>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</si>
  <si>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</si>
  <si>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</si>
  <si>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</si>
  <si>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</si>
  <si>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</si>
  <si>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</si>
  <si>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</si>
  <si>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</si>
  <si>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</si>
  <si>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</si>
  <si>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</si>
  <si>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</si>
  <si>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</si>
  <si>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</si>
  <si>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</si>
  <si>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</si>
  <si>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</si>
  <si>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</si>
  <si>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</si>
  <si>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</si>
  <si>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</si>
  <si>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</si>
  <si>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</si>
  <si>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</si>
  <si>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</si>
  <si>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</si>
  <si>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</si>
  <si>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</si>
  <si>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</si>
  <si>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</si>
  <si>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</si>
  <si>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</si>
  <si>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</si>
  <si>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</si>
  <si>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</si>
  <si>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</si>
  <si>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SLL1DATR</t>
  </si>
  <si>
    <t>SLL1TAGR</t>
  </si>
  <si>
    <t>SLL1RFR</t>
  </si>
  <si>
    <t>SLL0DATR</t>
  </si>
  <si>
    <t>SLL0TAGR</t>
  </si>
  <si>
    <t>SLL0RFR</t>
  </si>
  <si>
    <t>SLL3DATR</t>
  </si>
  <si>
    <t>SLL3TAGR</t>
  </si>
  <si>
    <t>SLL3RFR</t>
  </si>
  <si>
    <t>SLL2DATR</t>
  </si>
  <si>
    <t>SLL2TAGR</t>
  </si>
  <si>
    <t>SLL2RFR</t>
  </si>
  <si>
    <t>vfdmRun</t>
  </si>
  <si>
    <t>iCVFDMTest</t>
  </si>
  <si>
    <t>iCUserFuncTest</t>
  </si>
  <si>
    <t>vfdmUserFunc</t>
  </si>
  <si>
    <t>UF</t>
  </si>
  <si>
    <t>CBO0_LLC_DAT</t>
  </si>
  <si>
    <t>VFDM_UF</t>
  </si>
  <si>
    <t>CBO0_LLC_TAG</t>
  </si>
  <si>
    <t>CBO0_RF</t>
  </si>
  <si>
    <t>CBO1_LLC_DAT</t>
  </si>
  <si>
    <t>CBO1_LLC_TAG</t>
  </si>
  <si>
    <t>CBO2_LLC_DAT_BISR</t>
  </si>
  <si>
    <t>CBO2_LLC_DAT_RASTER</t>
  </si>
  <si>
    <t>CBO2_LLC_TAG_BISR</t>
  </si>
  <si>
    <t>CBO2_LLC_TAG_RASTER</t>
  </si>
  <si>
    <t>CBO2_SAR_BISR</t>
  </si>
  <si>
    <t>CBO2_SAR_RASTER</t>
  </si>
  <si>
    <t>CBO2_LSA_ALL</t>
  </si>
  <si>
    <t>CBO3_LLC_DAT_BISR</t>
  </si>
  <si>
    <t>CBO3_LLC_DAT_RASTER</t>
  </si>
  <si>
    <t>CBO3_LLC_TAG_BISR</t>
  </si>
  <si>
    <t>CBO3_LLC_TAG_RASTER</t>
  </si>
  <si>
    <t>CBO3_SAR_BISR</t>
  </si>
  <si>
    <t>CBO3_SAR_RASTER</t>
  </si>
  <si>
    <t>CBO3_LSA_ALL</t>
  </si>
  <si>
    <t>CBO1_RF</t>
  </si>
  <si>
    <t>CBO3_LLC_DAT</t>
  </si>
  <si>
    <t>CBO2_LLC_DAT</t>
  </si>
  <si>
    <t>CBO3_LLC_TAG</t>
  </si>
  <si>
    <t>CBO3_RF</t>
  </si>
  <si>
    <t>CBO2_LLC_TAG</t>
  </si>
  <si>
    <t>CBO2_RF</t>
  </si>
  <si>
    <t>CBO01_SAR</t>
  </si>
  <si>
    <t>CBO23_SAR</t>
  </si>
  <si>
    <t>SLL0SARR</t>
  </si>
  <si>
    <t>SLL1SARR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</si>
</sst>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0" borderId="0" xfId="0" applyFill="1"/>
    <xf numFmtId="0" fontId="0" fillId="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11"/>
  <sheetViews>
    <sheetView workbookViewId="0">
      <selection activeCell="K21" sqref="K21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111</v>
      </c>
      <c r="B1" s="11" t="s">
        <v>112</v>
      </c>
      <c r="C1" t="s">
        <v>95</v>
      </c>
    </row>
    <row r="2" spans="1:3" x14ac:dyDescent="0.25">
      <c r="A2" s="10" t="s">
        <v>91</v>
      </c>
      <c r="B2" s="10" t="s">
        <v>122</v>
      </c>
    </row>
    <row r="3" spans="1:3" x14ac:dyDescent="0.25">
      <c r="A3" s="10" t="s">
        <v>27</v>
      </c>
      <c r="B3" s="10" t="s">
        <v>122</v>
      </c>
    </row>
    <row r="4" spans="1:3" x14ac:dyDescent="0.25">
      <c r="A4" s="10" t="s">
        <v>42</v>
      </c>
      <c r="B4" s="10" t="s">
        <v>122</v>
      </c>
    </row>
    <row r="5" spans="1:3" x14ac:dyDescent="0.25">
      <c r="A5" s="10" t="s">
        <v>93</v>
      </c>
      <c r="B5" s="10" t="s">
        <v>122</v>
      </c>
    </row>
    <row r="6" spans="1:3" x14ac:dyDescent="0.25">
      <c r="A6" s="12" t="s">
        <v>30</v>
      </c>
      <c r="B6" s="12" t="s">
        <v>113</v>
      </c>
      <c r="C6" s="12"/>
    </row>
    <row r="7" spans="1:3" x14ac:dyDescent="0.25">
      <c r="A7" s="12" t="s">
        <v>46</v>
      </c>
      <c r="B7" s="12" t="s">
        <v>113</v>
      </c>
      <c r="C7" s="12"/>
    </row>
    <row r="8" spans="1:3" x14ac:dyDescent="0.25">
      <c r="A8" s="12" t="s">
        <v>40</v>
      </c>
      <c r="B8" s="12" t="s">
        <v>123</v>
      </c>
      <c r="C8" s="12" t="s">
        <v>117</v>
      </c>
    </row>
    <row r="9" spans="1:3" x14ac:dyDescent="0.25">
      <c r="A9" s="12" t="s">
        <v>44</v>
      </c>
      <c r="B9" s="12" t="s">
        <v>115</v>
      </c>
      <c r="C9" s="12" t="s">
        <v>117</v>
      </c>
    </row>
    <row r="10" spans="1:3" x14ac:dyDescent="0.25">
      <c r="A10" s="12" t="s">
        <v>49</v>
      </c>
      <c r="B10" s="12" t="s">
        <v>116</v>
      </c>
      <c r="C10" s="12" t="s">
        <v>119</v>
      </c>
    </row>
    <row r="11" spans="1:3" x14ac:dyDescent="0.25">
      <c r="A11" s="12" t="s">
        <v>65</v>
      </c>
      <c r="B11" s="12" t="s">
        <v>114</v>
      </c>
      <c r="C11" s="12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23"/>
  <sheetViews>
    <sheetView workbookViewId="0">
      <selection activeCell="J15" sqref="J15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101</v>
      </c>
      <c r="B1" s="9" t="s">
        <v>104</v>
      </c>
      <c r="C1" s="9" t="s">
        <v>11</v>
      </c>
    </row>
    <row r="2" spans="1:13" x14ac:dyDescent="0.25">
      <c r="A2" s="14" t="s">
        <v>99</v>
      </c>
      <c r="B2" s="9" t="s">
        <v>31</v>
      </c>
      <c r="C2" s="9">
        <v>60</v>
      </c>
    </row>
    <row r="3" spans="1:13" x14ac:dyDescent="0.25">
      <c r="A3" s="15"/>
      <c r="B3" s="9" t="s">
        <v>59</v>
      </c>
      <c r="C3" s="9">
        <v>20</v>
      </c>
    </row>
    <row r="4" spans="1:13" x14ac:dyDescent="0.25">
      <c r="A4" s="15"/>
      <c r="B4" s="9" t="s">
        <v>61</v>
      </c>
      <c r="C4" s="9">
        <v>20</v>
      </c>
    </row>
    <row r="5" spans="1:13" x14ac:dyDescent="0.25">
      <c r="A5" s="16"/>
      <c r="B5" s="9" t="s">
        <v>45</v>
      </c>
      <c r="C5" s="9">
        <v>60</v>
      </c>
    </row>
    <row r="6" spans="1:13" x14ac:dyDescent="0.25">
      <c r="A6" s="14" t="s">
        <v>100</v>
      </c>
      <c r="B6" s="9" t="s">
        <v>31</v>
      </c>
      <c r="C6" s="9">
        <v>61</v>
      </c>
    </row>
    <row r="7" spans="1:13" x14ac:dyDescent="0.25">
      <c r="A7" s="15"/>
      <c r="B7" s="9" t="s">
        <v>59</v>
      </c>
      <c r="C7" s="9">
        <v>21</v>
      </c>
    </row>
    <row r="8" spans="1:13" x14ac:dyDescent="0.25">
      <c r="A8" s="15"/>
      <c r="B8" s="9" t="s">
        <v>61</v>
      </c>
      <c r="C8" s="9">
        <v>21</v>
      </c>
    </row>
    <row r="9" spans="1:13" x14ac:dyDescent="0.25">
      <c r="A9" s="16"/>
      <c r="B9" s="9" t="s">
        <v>45</v>
      </c>
      <c r="C9" s="9">
        <v>61</v>
      </c>
    </row>
    <row r="11" spans="1:13" x14ac:dyDescent="0.25">
      <c r="A11" s="9"/>
      <c r="B11" s="17" t="s">
        <v>102</v>
      </c>
      <c r="C11" s="17"/>
      <c r="D11" s="17"/>
      <c r="E11" s="17"/>
      <c r="F11" s="17"/>
      <c r="G11" s="17"/>
      <c r="H11" s="17"/>
      <c r="I11" s="17"/>
      <c r="J11" s="17"/>
      <c r="K11" s="17" t="s">
        <v>103</v>
      </c>
      <c r="L11" s="17"/>
      <c r="M11" s="17"/>
    </row>
    <row r="12" spans="1:13" x14ac:dyDescent="0.25">
      <c r="A12" s="9" t="s">
        <v>3</v>
      </c>
      <c r="B12" s="9" t="s">
        <v>26</v>
      </c>
      <c r="C12" s="9" t="s">
        <v>128</v>
      </c>
      <c r="D12" s="9" t="s">
        <v>64</v>
      </c>
      <c r="E12" s="9" t="s">
        <v>129</v>
      </c>
      <c r="F12" s="9" t="s">
        <v>132</v>
      </c>
      <c r="G12" s="9" t="s">
        <v>133</v>
      </c>
      <c r="H12" s="9" t="s">
        <v>134</v>
      </c>
      <c r="I12" s="9" t="s">
        <v>135</v>
      </c>
      <c r="J12" s="13" t="s">
        <v>136</v>
      </c>
      <c r="K12" s="9" t="s">
        <v>26</v>
      </c>
      <c r="L12" s="9" t="s">
        <v>64</v>
      </c>
      <c r="M12" s="9" t="s">
        <v>63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130</v>
      </c>
      <c r="E13" s="9" t="s">
        <v>130</v>
      </c>
      <c r="F13" s="9">
        <v>12</v>
      </c>
      <c r="G13" s="9" t="s">
        <v>130</v>
      </c>
      <c r="H13" s="9">
        <v>13</v>
      </c>
      <c r="I13" s="9">
        <v>14</v>
      </c>
      <c r="J13" s="9">
        <v>15</v>
      </c>
      <c r="K13" s="9">
        <v>16</v>
      </c>
      <c r="L13" s="9" t="s">
        <v>130</v>
      </c>
      <c r="M13" s="9">
        <v>17</v>
      </c>
    </row>
    <row r="14" spans="1:13" x14ac:dyDescent="0.25">
      <c r="A14" s="9" t="s">
        <v>105</v>
      </c>
      <c r="B14" s="9">
        <v>20</v>
      </c>
      <c r="C14" s="9">
        <v>21</v>
      </c>
      <c r="D14" s="9" t="s">
        <v>130</v>
      </c>
      <c r="E14" s="9" t="s">
        <v>130</v>
      </c>
      <c r="F14" s="9">
        <v>22</v>
      </c>
      <c r="G14" s="9" t="s">
        <v>130</v>
      </c>
      <c r="H14" s="9">
        <v>23</v>
      </c>
      <c r="I14" s="9">
        <v>24</v>
      </c>
      <c r="J14" s="9">
        <v>25</v>
      </c>
      <c r="K14" s="9">
        <v>26</v>
      </c>
      <c r="L14" s="9" t="s">
        <v>130</v>
      </c>
      <c r="M14" s="9">
        <v>27</v>
      </c>
    </row>
    <row r="15" spans="1:13" x14ac:dyDescent="0.25">
      <c r="A15" s="9" t="s">
        <v>106</v>
      </c>
      <c r="B15" s="9">
        <v>30</v>
      </c>
      <c r="C15" s="9">
        <v>31</v>
      </c>
      <c r="D15" s="9" t="s">
        <v>130</v>
      </c>
      <c r="E15" s="9" t="s">
        <v>130</v>
      </c>
      <c r="F15" s="9">
        <v>32</v>
      </c>
      <c r="G15" s="9" t="s">
        <v>130</v>
      </c>
      <c r="H15" s="9">
        <v>33</v>
      </c>
      <c r="I15" s="9">
        <v>34</v>
      </c>
      <c r="J15" s="9">
        <v>35</v>
      </c>
      <c r="K15" s="9">
        <v>36</v>
      </c>
      <c r="L15" s="9" t="s">
        <v>130</v>
      </c>
      <c r="M15" s="9">
        <v>37</v>
      </c>
    </row>
    <row r="16" spans="1:13" x14ac:dyDescent="0.25">
      <c r="A16" s="9" t="s">
        <v>107</v>
      </c>
      <c r="B16" s="9">
        <v>40</v>
      </c>
      <c r="C16" s="9">
        <v>41</v>
      </c>
      <c r="D16" s="9" t="s">
        <v>130</v>
      </c>
      <c r="E16" s="9" t="s">
        <v>130</v>
      </c>
      <c r="F16" s="9">
        <v>42</v>
      </c>
      <c r="G16" s="9" t="s">
        <v>130</v>
      </c>
      <c r="H16" s="9">
        <v>43</v>
      </c>
      <c r="I16" s="9">
        <v>44</v>
      </c>
      <c r="J16" s="9">
        <v>45</v>
      </c>
      <c r="K16" s="9">
        <v>46</v>
      </c>
      <c r="L16" s="9" t="s">
        <v>130</v>
      </c>
      <c r="M16" s="9">
        <v>47</v>
      </c>
    </row>
    <row r="17" spans="1:13" x14ac:dyDescent="0.25">
      <c r="A17" s="9" t="s">
        <v>108</v>
      </c>
      <c r="B17" s="9">
        <v>50</v>
      </c>
      <c r="C17" s="9">
        <v>51</v>
      </c>
      <c r="D17" s="9" t="s">
        <v>130</v>
      </c>
      <c r="E17" s="9" t="s">
        <v>130</v>
      </c>
      <c r="F17" s="9">
        <v>52</v>
      </c>
      <c r="G17" s="9" t="s">
        <v>130</v>
      </c>
      <c r="H17" s="9">
        <v>53</v>
      </c>
      <c r="I17" s="9">
        <v>54</v>
      </c>
      <c r="J17" s="9">
        <v>55</v>
      </c>
      <c r="K17" s="9">
        <v>56</v>
      </c>
      <c r="L17" s="9" t="s">
        <v>130</v>
      </c>
      <c r="M17" s="9">
        <v>57</v>
      </c>
    </row>
    <row r="18" spans="1:13" x14ac:dyDescent="0.25">
      <c r="A18" s="9" t="s">
        <v>109</v>
      </c>
      <c r="B18" s="9">
        <v>60</v>
      </c>
      <c r="C18" s="9">
        <v>61</v>
      </c>
      <c r="D18" s="9" t="s">
        <v>131</v>
      </c>
      <c r="E18" s="9" t="s">
        <v>131</v>
      </c>
      <c r="F18" s="9">
        <v>62</v>
      </c>
      <c r="G18" s="9" t="s">
        <v>131</v>
      </c>
      <c r="H18" s="9">
        <v>63</v>
      </c>
      <c r="I18" s="9">
        <v>64</v>
      </c>
      <c r="J18" s="9">
        <v>65</v>
      </c>
      <c r="K18" s="9">
        <v>66</v>
      </c>
      <c r="L18" s="9" t="s">
        <v>131</v>
      </c>
      <c r="M18" s="9">
        <v>67</v>
      </c>
    </row>
    <row r="21" spans="1:13" x14ac:dyDescent="0.25">
      <c r="A21" s="9" t="s">
        <v>97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94</v>
      </c>
      <c r="E22" s="9" t="s">
        <v>98</v>
      </c>
    </row>
    <row r="23" spans="1:13" x14ac:dyDescent="0.25">
      <c r="A23" s="9" t="s">
        <v>96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1"/>
  <sheetViews>
    <sheetView tabSelected="1" workbookViewId="0">
      <pane ySplit="1" topLeftCell="A50" activePane="bottomLeft" state="frozen"/>
      <selection activeCell="E1" sqref="E1"/>
      <selection pane="bottomLeft" activeCell="C53" sqref="C53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13" max="13" width="21.7109375" bestFit="1" customWidth="1"/>
    <col min="20" max="20" width="14.7109375" bestFit="1" customWidth="1"/>
    <col min="21" max="21" width="14.7109375" customWidth="1"/>
    <col min="22" max="22" width="10.85546875" bestFit="1" customWidth="1"/>
    <col min="23" max="23" width="10" bestFit="1" customWidth="1"/>
    <col min="24" max="24" width="11.7109375" bestFit="1" customWidth="1"/>
  </cols>
  <sheetData>
    <row r="1" spans="1:34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137</v>
      </c>
      <c r="U1" t="s">
        <v>140</v>
      </c>
      <c r="V1" t="s">
        <v>121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</row>
    <row r="2" spans="1:34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34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</row>
    <row r="4" spans="1:34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28</v>
      </c>
      <c r="W4">
        <v>2</v>
      </c>
      <c r="X4">
        <v>1</v>
      </c>
      <c r="Y4" t="str">
        <f>D38</f>
        <v>REPAIR</v>
      </c>
      <c r="Z4" t="str">
        <f>D38</f>
        <v>REPAIR</v>
      </c>
    </row>
    <row r="5" spans="1:34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20" si="0">E5&amp;"_"&amp;F5&amp;"_"&amp;G5&amp;"_"&amp;H5&amp;"_"&amp;A5&amp;"_"&amp;I5&amp;"_"&amp;J5&amp;"_"&amp;K5&amp;"_"&amp;L5&amp;"_"&amp;M5</f>
        <v>SSA_CCF_HRY_E_BEGIN_TITO_CLRSS_MAX_LFM_CBO0_LLC_DAT_BISR</v>
      </c>
      <c r="E5" t="s">
        <v>31</v>
      </c>
      <c r="F5" t="s">
        <v>32</v>
      </c>
      <c r="G5" t="s">
        <v>33</v>
      </c>
      <c r="H5" t="s">
        <v>34</v>
      </c>
      <c r="I5" t="s">
        <v>124</v>
      </c>
      <c r="J5" t="s">
        <v>139</v>
      </c>
      <c r="K5" t="s">
        <v>56</v>
      </c>
      <c r="L5" t="s">
        <v>35</v>
      </c>
      <c r="M5" t="s">
        <v>69</v>
      </c>
      <c r="N5" t="s">
        <v>36</v>
      </c>
      <c r="O5" t="s">
        <v>37</v>
      </c>
      <c r="P5" t="s">
        <v>38</v>
      </c>
      <c r="Q5">
        <f>VLOOKUP(E5,binningRules!$B$6:$C$9,2,0)</f>
        <v>61</v>
      </c>
      <c r="R5">
        <v>10</v>
      </c>
      <c r="S5">
        <v>0</v>
      </c>
      <c r="V5" t="b">
        <v>0</v>
      </c>
      <c r="W5">
        <f>COUNTA(Y5:AH5)</f>
        <v>9</v>
      </c>
      <c r="X5" t="s">
        <v>39</v>
      </c>
      <c r="Y5" t="str">
        <f t="shared" ref="Y5:Y20" si="1">D6</f>
        <v>SSA_CCF_RASTER_E_BEGIN_TITO_CLRSS_MAX_LFM_CBO0_LLC_DAT_RASTER</v>
      </c>
      <c r="Z5" t="str">
        <f>D7</f>
        <v>SSA_CCF_HRY_E_BEGIN_TITO_CLRSS_MAX_LFM_CBO0_LLC_TAG_BISR</v>
      </c>
      <c r="AA5" t="str">
        <f>D7</f>
        <v>SSA_CCF_HRY_E_BEGIN_TITO_CLRSS_MAX_LFM_CBO0_LLC_TAG_BISR</v>
      </c>
      <c r="AB5" t="str">
        <f>D7</f>
        <v>SSA_CCF_HRY_E_BEGIN_TITO_CLRSS_MAX_LFM_CBO0_LLC_TAG_BISR</v>
      </c>
      <c r="AC5" t="str">
        <f>D7</f>
        <v>SSA_CCF_HRY_E_BEGIN_TITO_CLRSS_MAX_LFM_CBO0_LLC_TAG_BISR</v>
      </c>
      <c r="AD5" t="str">
        <f t="shared" ref="AD5:AD20" si="2">D6</f>
        <v>SSA_CCF_RASTER_E_BEGIN_TITO_CLRSS_MAX_LFM_CBO0_LLC_DAT_RASTER</v>
      </c>
      <c r="AE5" t="str">
        <f>D6</f>
        <v>SSA_CCF_RASTER_E_BEGIN_TITO_CLRSS_MAX_LFM_CBO0_LLC_DAT_RASTER</v>
      </c>
      <c r="AF5" t="str">
        <f>D6</f>
        <v>SSA_CCF_RASTER_E_BEGIN_TITO_CLRSS_MAX_LFM_CBO0_LLC_DAT_RASTER</v>
      </c>
      <c r="AG5" t="str">
        <f>D6</f>
        <v>SSA_CCF_RASTER_E_BEGIN_TITO_CLRSS_MAX_LFM_CBO0_LLC_DAT_RASTER</v>
      </c>
    </row>
    <row r="6" spans="1:34" x14ac:dyDescent="0.25">
      <c r="A6" s="1" t="s">
        <v>26</v>
      </c>
      <c r="B6" s="1" t="s">
        <v>40</v>
      </c>
      <c r="C6" s="1" t="str">
        <f>VLOOKUP(B6,templateLookup!A:B,2,0)</f>
        <v>MbistRasterTC</v>
      </c>
      <c r="D6" t="str">
        <f t="shared" si="0"/>
        <v>SSA_CCF_RASTER_E_BEGIN_TITO_CLRSS_MAX_LFM_CBO0_LLC_DAT_RASTER</v>
      </c>
      <c r="E6" t="s">
        <v>31</v>
      </c>
      <c r="F6" t="s">
        <v>32</v>
      </c>
      <c r="G6" t="s">
        <v>41</v>
      </c>
      <c r="H6" t="s">
        <v>34</v>
      </c>
      <c r="I6" t="s">
        <v>124</v>
      </c>
      <c r="J6" t="s">
        <v>139</v>
      </c>
      <c r="K6" t="s">
        <v>56</v>
      </c>
      <c r="L6" t="s">
        <v>35</v>
      </c>
      <c r="M6" t="s">
        <v>70</v>
      </c>
      <c r="N6" t="s">
        <v>36</v>
      </c>
      <c r="O6" t="s">
        <v>37</v>
      </c>
      <c r="P6" t="s">
        <v>38</v>
      </c>
      <c r="Q6">
        <f>VLOOKUP(E6,binningRules!$B$6:$C$9,2,0)</f>
        <v>61</v>
      </c>
      <c r="R6">
        <v>10</v>
      </c>
      <c r="S6">
        <v>1</v>
      </c>
      <c r="V6" t="b">
        <v>0</v>
      </c>
      <c r="W6">
        <f t="shared" ref="W6:W57" si="3">COUNTA(Y6:AH6)</f>
        <v>6</v>
      </c>
      <c r="X6">
        <v>1</v>
      </c>
      <c r="Y6" t="str">
        <f t="shared" si="1"/>
        <v>SSA_CCF_HRY_E_BEGIN_TITO_CLRSS_MAX_LFM_CBO0_LLC_TAG_BISR</v>
      </c>
      <c r="Z6" t="str">
        <f>D7</f>
        <v>SSA_CCF_HRY_E_BEGIN_TITO_CLRSS_MAX_LFM_CBO0_LLC_TAG_BISR</v>
      </c>
      <c r="AA6" t="str">
        <f>D7</f>
        <v>SSA_CCF_HRY_E_BEGIN_TITO_CLRSS_MAX_LFM_CBO0_LLC_TAG_BISR</v>
      </c>
      <c r="AB6" t="str">
        <f>D7</f>
        <v>SSA_CCF_HRY_E_BEGIN_TITO_CLRSS_MAX_LFM_CBO0_LLC_TAG_BISR</v>
      </c>
      <c r="AC6" t="str">
        <f>D7</f>
        <v>SSA_CCF_HRY_E_BEGIN_TITO_CLRSS_MAX_LFM_CBO0_LLC_TAG_BISR</v>
      </c>
      <c r="AD6" t="str">
        <f t="shared" si="2"/>
        <v>SSA_CCF_HRY_E_BEGIN_TITO_CLRSS_MAX_LFM_CBO0_LLC_TAG_BISR</v>
      </c>
    </row>
    <row r="7" spans="1:34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si="0"/>
        <v>SSA_CCF_HRY_E_BEGIN_TITO_CLRSS_MAX_LFM_CBO0_LLC_TAG_BISR</v>
      </c>
      <c r="E7" t="s">
        <v>31</v>
      </c>
      <c r="F7" t="s">
        <v>32</v>
      </c>
      <c r="G7" t="s">
        <v>33</v>
      </c>
      <c r="H7" t="s">
        <v>34</v>
      </c>
      <c r="I7" t="s">
        <v>124</v>
      </c>
      <c r="J7" t="s">
        <v>139</v>
      </c>
      <c r="K7" t="s">
        <v>56</v>
      </c>
      <c r="L7" t="s">
        <v>35</v>
      </c>
      <c r="M7" t="s">
        <v>71</v>
      </c>
      <c r="N7" t="s">
        <v>36</v>
      </c>
      <c r="O7" t="s">
        <v>37</v>
      </c>
      <c r="P7" t="s">
        <v>38</v>
      </c>
      <c r="Q7">
        <f>VLOOKUP(E7,binningRules!$B$6:$C$9,2,0)</f>
        <v>61</v>
      </c>
      <c r="R7">
        <v>10</v>
      </c>
      <c r="S7">
        <v>2</v>
      </c>
      <c r="V7" t="b">
        <v>0</v>
      </c>
      <c r="W7">
        <f t="shared" ref="W7:W13" si="4">COUNTA(Y7:AH7)</f>
        <v>9</v>
      </c>
      <c r="X7" t="s">
        <v>39</v>
      </c>
      <c r="Y7" t="str">
        <f t="shared" si="1"/>
        <v>SSA_CCF_RASTER_E_BEGIN_TITO_CLRSS_MAX_LFM_CBO0_LLC_TAG_RASTER</v>
      </c>
      <c r="Z7" t="str">
        <f>D9</f>
        <v>SSA_CCF_HRY_E_BEGIN_TITO_CLRSS_MAX_LFM_CBO0_SAR_BISR</v>
      </c>
      <c r="AA7" t="str">
        <f>D9</f>
        <v>SSA_CCF_HRY_E_BEGIN_TITO_CLRSS_MAX_LFM_CBO0_SAR_BISR</v>
      </c>
      <c r="AB7" t="str">
        <f>D9</f>
        <v>SSA_CCF_HRY_E_BEGIN_TITO_CLRSS_MAX_LFM_CBO0_SAR_BISR</v>
      </c>
      <c r="AC7" t="str">
        <f>D9</f>
        <v>SSA_CCF_HRY_E_BEGIN_TITO_CLRSS_MAX_LFM_CBO0_SAR_BISR</v>
      </c>
      <c r="AD7" t="str">
        <f t="shared" si="2"/>
        <v>SSA_CCF_RASTER_E_BEGIN_TITO_CLRSS_MAX_LFM_CBO0_LLC_TAG_RASTER</v>
      </c>
      <c r="AE7" t="str">
        <f>D8</f>
        <v>SSA_CCF_RASTER_E_BEGIN_TITO_CLRSS_MAX_LFM_CBO0_LLC_TAG_RASTER</v>
      </c>
      <c r="AF7" t="str">
        <f>D8</f>
        <v>SSA_CCF_RASTER_E_BEGIN_TITO_CLRSS_MAX_LFM_CBO0_LLC_TAG_RASTER</v>
      </c>
      <c r="AG7" t="str">
        <f>D8</f>
        <v>SSA_CCF_RASTER_E_BEGIN_TITO_CLRSS_MAX_LFM_CBO0_LLC_TAG_RASTER</v>
      </c>
    </row>
    <row r="8" spans="1:34" x14ac:dyDescent="0.25">
      <c r="A8" s="1" t="s">
        <v>26</v>
      </c>
      <c r="B8" s="1" t="s">
        <v>40</v>
      </c>
      <c r="C8" s="1" t="str">
        <f>VLOOKUP(B8,templateLookup!A:B,2,0)</f>
        <v>MbistRasterTC</v>
      </c>
      <c r="D8" t="str">
        <f t="shared" si="0"/>
        <v>SSA_CCF_RASTER_E_BEGIN_TITO_CLRSS_MAX_LFM_CBO0_LLC_TAG_RASTER</v>
      </c>
      <c r="E8" t="s">
        <v>31</v>
      </c>
      <c r="F8" t="s">
        <v>32</v>
      </c>
      <c r="G8" t="s">
        <v>41</v>
      </c>
      <c r="H8" t="s">
        <v>34</v>
      </c>
      <c r="I8" t="s">
        <v>124</v>
      </c>
      <c r="J8" t="s">
        <v>139</v>
      </c>
      <c r="K8" t="s">
        <v>56</v>
      </c>
      <c r="L8" t="s">
        <v>35</v>
      </c>
      <c r="M8" t="s">
        <v>72</v>
      </c>
      <c r="N8" t="s">
        <v>36</v>
      </c>
      <c r="O8" t="s">
        <v>37</v>
      </c>
      <c r="P8" t="s">
        <v>38</v>
      </c>
      <c r="Q8">
        <f>VLOOKUP(E8,binningRules!$B$6:$C$9,2,0)</f>
        <v>61</v>
      </c>
      <c r="R8">
        <v>10</v>
      </c>
      <c r="S8">
        <v>3</v>
      </c>
      <c r="V8" t="b">
        <v>0</v>
      </c>
      <c r="W8">
        <f t="shared" si="4"/>
        <v>6</v>
      </c>
      <c r="X8">
        <v>1</v>
      </c>
      <c r="Y8" t="str">
        <f t="shared" si="1"/>
        <v>SSA_CCF_HRY_E_BEGIN_TITO_CLRSS_MAX_LFM_CBO0_SAR_BISR</v>
      </c>
      <c r="Z8" t="str">
        <f>D9</f>
        <v>SSA_CCF_HRY_E_BEGIN_TITO_CLRSS_MAX_LFM_CBO0_SAR_BISR</v>
      </c>
      <c r="AA8" t="str">
        <f>D9</f>
        <v>SSA_CCF_HRY_E_BEGIN_TITO_CLRSS_MAX_LFM_CBO0_SAR_BISR</v>
      </c>
      <c r="AB8" t="str">
        <f>D9</f>
        <v>SSA_CCF_HRY_E_BEGIN_TITO_CLRSS_MAX_LFM_CBO0_SAR_BISR</v>
      </c>
      <c r="AC8" t="str">
        <f>D9</f>
        <v>SSA_CCF_HRY_E_BEGIN_TITO_CLRSS_MAX_LFM_CBO0_SAR_BISR</v>
      </c>
      <c r="AD8" t="str">
        <f t="shared" si="2"/>
        <v>SSA_CCF_HRY_E_BEGIN_TITO_CLRSS_MAX_LFM_CBO0_SAR_BISR</v>
      </c>
    </row>
    <row r="9" spans="1:34" x14ac:dyDescent="0.25">
      <c r="A9" s="1" t="s">
        <v>26</v>
      </c>
      <c r="B9" s="1" t="s">
        <v>30</v>
      </c>
      <c r="C9" s="1" t="str">
        <f>VLOOKUP(B9,templateLookup!A:B,2,0)</f>
        <v>PrimeMbistVminSearchTestMethod</v>
      </c>
      <c r="D9" t="str">
        <f t="shared" si="0"/>
        <v>SSA_CCF_HRY_E_BEGIN_TITO_CLRSS_MAX_LFM_CBO0_SAR_BISR</v>
      </c>
      <c r="E9" t="s">
        <v>31</v>
      </c>
      <c r="F9" t="s">
        <v>32</v>
      </c>
      <c r="G9" t="s">
        <v>33</v>
      </c>
      <c r="H9" t="s">
        <v>34</v>
      </c>
      <c r="I9" t="s">
        <v>124</v>
      </c>
      <c r="J9" t="s">
        <v>139</v>
      </c>
      <c r="K9" t="s">
        <v>56</v>
      </c>
      <c r="L9" t="s">
        <v>35</v>
      </c>
      <c r="M9" t="s">
        <v>73</v>
      </c>
      <c r="N9" t="s">
        <v>36</v>
      </c>
      <c r="O9" t="s">
        <v>37</v>
      </c>
      <c r="P9" t="s">
        <v>38</v>
      </c>
      <c r="Q9">
        <f>VLOOKUP(E9,binningRules!$B$6:$C$9,2,0)</f>
        <v>61</v>
      </c>
      <c r="R9">
        <v>10</v>
      </c>
      <c r="S9">
        <v>4</v>
      </c>
      <c r="V9" t="b">
        <v>0</v>
      </c>
      <c r="W9">
        <f t="shared" si="4"/>
        <v>9</v>
      </c>
      <c r="X9" t="s">
        <v>39</v>
      </c>
      <c r="Y9" t="str">
        <f t="shared" si="1"/>
        <v>SSA_CCF_RASTER_E_BEGIN_TITO_CLRSS_MAX_LFM_CBO0_SAR_RASTER</v>
      </c>
      <c r="Z9" t="str">
        <f>D11</f>
        <v>LSA_CCF_HRY_E_BEGIN_TITO_CLR_MAX_LFM_CBO0_LSA_ALL</v>
      </c>
      <c r="AA9" t="str">
        <f>D11</f>
        <v>LSA_CCF_HRY_E_BEGIN_TITO_CLR_MAX_LFM_CBO0_LSA_ALL</v>
      </c>
      <c r="AB9" t="str">
        <f>D11</f>
        <v>LSA_CCF_HRY_E_BEGIN_TITO_CLR_MAX_LFM_CBO0_LSA_ALL</v>
      </c>
      <c r="AC9" t="str">
        <f>D11</f>
        <v>LSA_CCF_HRY_E_BEGIN_TITO_CLR_MAX_LFM_CBO0_LSA_ALL</v>
      </c>
      <c r="AD9" t="str">
        <f t="shared" si="2"/>
        <v>SSA_CCF_RASTER_E_BEGIN_TITO_CLRSS_MAX_LFM_CBO0_SAR_RASTER</v>
      </c>
      <c r="AE9" t="str">
        <f>D10</f>
        <v>SSA_CCF_RASTER_E_BEGIN_TITO_CLRSS_MAX_LFM_CBO0_SAR_RASTER</v>
      </c>
      <c r="AF9" t="str">
        <f>D10</f>
        <v>SSA_CCF_RASTER_E_BEGIN_TITO_CLRSS_MAX_LFM_CBO0_SAR_RASTER</v>
      </c>
      <c r="AG9" t="str">
        <f>D10</f>
        <v>SSA_CCF_RASTER_E_BEGIN_TITO_CLRSS_MAX_LFM_CBO0_SAR_RASTER</v>
      </c>
    </row>
    <row r="10" spans="1:34" x14ac:dyDescent="0.25">
      <c r="A10" s="1" t="s">
        <v>26</v>
      </c>
      <c r="B10" s="1" t="s">
        <v>40</v>
      </c>
      <c r="C10" s="1" t="str">
        <f>VLOOKUP(B10,templateLookup!A:B,2,0)</f>
        <v>MbistRasterTC</v>
      </c>
      <c r="D10" t="str">
        <f t="shared" si="0"/>
        <v>SSA_CCF_RASTER_E_BEGIN_TITO_CLRSS_MAX_LFM_CBO0_SAR_RASTER</v>
      </c>
      <c r="E10" t="s">
        <v>31</v>
      </c>
      <c r="F10" t="s">
        <v>32</v>
      </c>
      <c r="G10" t="s">
        <v>41</v>
      </c>
      <c r="H10" t="s">
        <v>34</v>
      </c>
      <c r="I10" t="s">
        <v>124</v>
      </c>
      <c r="J10" t="s">
        <v>139</v>
      </c>
      <c r="K10" t="s">
        <v>56</v>
      </c>
      <c r="L10" t="s">
        <v>35</v>
      </c>
      <c r="M10" t="s">
        <v>74</v>
      </c>
      <c r="N10" t="s">
        <v>36</v>
      </c>
      <c r="O10" t="s">
        <v>37</v>
      </c>
      <c r="P10" t="s">
        <v>38</v>
      </c>
      <c r="Q10">
        <f>VLOOKUP(E10,binningRules!$B$6:$C$9,2,0)</f>
        <v>61</v>
      </c>
      <c r="R10">
        <v>10</v>
      </c>
      <c r="S10">
        <v>5</v>
      </c>
      <c r="V10" t="b">
        <v>0</v>
      </c>
      <c r="W10">
        <f t="shared" si="4"/>
        <v>6</v>
      </c>
      <c r="X10">
        <v>1</v>
      </c>
      <c r="Y10" t="str">
        <f t="shared" si="1"/>
        <v>LSA_CCF_HRY_E_BEGIN_TITO_CLR_MAX_LFM_CBO0_LSA_ALL</v>
      </c>
      <c r="Z10" t="str">
        <f>D11</f>
        <v>LSA_CCF_HRY_E_BEGIN_TITO_CLR_MAX_LFM_CBO0_LSA_ALL</v>
      </c>
      <c r="AA10" t="str">
        <f>D11</f>
        <v>LSA_CCF_HRY_E_BEGIN_TITO_CLR_MAX_LFM_CBO0_LSA_ALL</v>
      </c>
      <c r="AB10" t="str">
        <f>D11</f>
        <v>LSA_CCF_HRY_E_BEGIN_TITO_CLR_MAX_LFM_CBO0_LSA_ALL</v>
      </c>
      <c r="AC10" t="str">
        <f>D11</f>
        <v>LSA_CCF_HRY_E_BEGIN_TITO_CLR_MAX_LFM_CBO0_LSA_ALL</v>
      </c>
      <c r="AD10" t="str">
        <f t="shared" si="2"/>
        <v>LSA_CCF_HRY_E_BEGIN_TITO_CLR_MAX_LFM_CBO0_LSA_ALL</v>
      </c>
    </row>
    <row r="11" spans="1:34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si="0"/>
        <v>LSA_CCF_HRY_E_BEGIN_TITO_CLR_MAX_LFM_CBO0_LSA_ALL</v>
      </c>
      <c r="E11" t="s">
        <v>59</v>
      </c>
      <c r="F11" t="s">
        <v>32</v>
      </c>
      <c r="G11" t="s">
        <v>33</v>
      </c>
      <c r="H11" t="s">
        <v>34</v>
      </c>
      <c r="I11" t="s">
        <v>124</v>
      </c>
      <c r="J11" t="s">
        <v>138</v>
      </c>
      <c r="K11" t="s">
        <v>56</v>
      </c>
      <c r="L11" t="s">
        <v>35</v>
      </c>
      <c r="M11" t="s">
        <v>75</v>
      </c>
      <c r="N11" t="s">
        <v>36</v>
      </c>
      <c r="O11" t="s">
        <v>37</v>
      </c>
      <c r="P11" t="s">
        <v>38</v>
      </c>
      <c r="Q11">
        <f>VLOOKUP(E11,binningRules!$B$6:$C$9,2,0)</f>
        <v>21</v>
      </c>
      <c r="R11">
        <v>10</v>
      </c>
      <c r="S11">
        <v>6</v>
      </c>
      <c r="V11" t="b">
        <v>0</v>
      </c>
      <c r="W11">
        <f t="shared" si="4"/>
        <v>9</v>
      </c>
      <c r="X11" t="s">
        <v>39</v>
      </c>
      <c r="Y11" t="str">
        <f t="shared" si="1"/>
        <v>LSA_CCF_RASTER_E_BEGIN_TITO_CLR_MAX_LFM_CBO0_LSA_ALL</v>
      </c>
      <c r="Z11" t="str">
        <f>D13</f>
        <v>SSA_CCF_HRY_E_BEGIN_TITO_CLRSS_MAX_LFM_CBO1_LLC_DAT_BISR</v>
      </c>
      <c r="AA11" t="str">
        <f>D13</f>
        <v>SSA_CCF_HRY_E_BEGIN_TITO_CLRSS_MAX_LFM_CBO1_LLC_DAT_BISR</v>
      </c>
      <c r="AB11" t="str">
        <f>D13</f>
        <v>SSA_CCF_HRY_E_BEGIN_TITO_CLRSS_MAX_LFM_CBO1_LLC_DAT_BISR</v>
      </c>
      <c r="AC11" t="str">
        <f>D13</f>
        <v>SSA_CCF_HRY_E_BEGIN_TITO_CLRSS_MAX_LFM_CBO1_LLC_DAT_BISR</v>
      </c>
      <c r="AD11" t="str">
        <f t="shared" si="2"/>
        <v>LSA_CCF_RASTER_E_BEGIN_TITO_CLR_MAX_LFM_CBO0_LSA_ALL</v>
      </c>
      <c r="AE11" t="str">
        <f>D12</f>
        <v>LSA_CCF_RASTER_E_BEGIN_TITO_CLR_MAX_LFM_CBO0_LSA_ALL</v>
      </c>
      <c r="AF11" t="str">
        <f>D12</f>
        <v>LSA_CCF_RASTER_E_BEGIN_TITO_CLR_MAX_LFM_CBO0_LSA_ALL</v>
      </c>
      <c r="AG11" t="str">
        <f>D12</f>
        <v>LSA_CCF_RASTER_E_BEGIN_TITO_CLR_MAX_LFM_CBO0_LSA_ALL</v>
      </c>
    </row>
    <row r="12" spans="1:34" x14ac:dyDescent="0.25">
      <c r="A12" s="1" t="s">
        <v>26</v>
      </c>
      <c r="B12" s="1" t="s">
        <v>40</v>
      </c>
      <c r="C12" s="1" t="str">
        <f>VLOOKUP(B12,templateLookup!A:B,2,0)</f>
        <v>MbistRasterTC</v>
      </c>
      <c r="D12" t="str">
        <f t="shared" si="0"/>
        <v>LSA_CCF_RASTER_E_BEGIN_TITO_CLR_MAX_LFM_CBO0_LSA_ALL</v>
      </c>
      <c r="E12" t="s">
        <v>59</v>
      </c>
      <c r="F12" t="s">
        <v>32</v>
      </c>
      <c r="G12" t="s">
        <v>41</v>
      </c>
      <c r="H12" t="s">
        <v>34</v>
      </c>
      <c r="I12" t="s">
        <v>124</v>
      </c>
      <c r="J12" t="s">
        <v>138</v>
      </c>
      <c r="K12" t="s">
        <v>56</v>
      </c>
      <c r="L12" t="s">
        <v>35</v>
      </c>
      <c r="M12" t="s">
        <v>75</v>
      </c>
      <c r="N12" t="s">
        <v>36</v>
      </c>
      <c r="O12" t="s">
        <v>37</v>
      </c>
      <c r="P12" t="s">
        <v>38</v>
      </c>
      <c r="Q12">
        <f>VLOOKUP(E12,binningRules!$B$6:$C$9,2,0)</f>
        <v>21</v>
      </c>
      <c r="R12">
        <v>10</v>
      </c>
      <c r="S12">
        <v>7</v>
      </c>
      <c r="V12" t="b">
        <v>0</v>
      </c>
      <c r="W12">
        <f t="shared" si="4"/>
        <v>6</v>
      </c>
      <c r="X12">
        <v>1</v>
      </c>
      <c r="Y12" t="str">
        <f t="shared" si="1"/>
        <v>SSA_CCF_HRY_E_BEGIN_TITO_CLRSS_MAX_LFM_CBO1_LLC_DAT_BISR</v>
      </c>
      <c r="Z12" t="str">
        <f>D13</f>
        <v>SSA_CCF_HRY_E_BEGIN_TITO_CLRSS_MAX_LFM_CBO1_LLC_DAT_BISR</v>
      </c>
      <c r="AA12" t="str">
        <f>D13</f>
        <v>SSA_CCF_HRY_E_BEGIN_TITO_CLRSS_MAX_LFM_CBO1_LLC_DAT_BISR</v>
      </c>
      <c r="AB12" t="str">
        <f>D13</f>
        <v>SSA_CCF_HRY_E_BEGIN_TITO_CLRSS_MAX_LFM_CBO1_LLC_DAT_BISR</v>
      </c>
      <c r="AC12" t="str">
        <f>D13</f>
        <v>SSA_CCF_HRY_E_BEGIN_TITO_CLRSS_MAX_LFM_CBO1_LLC_DAT_BISR</v>
      </c>
      <c r="AD12" t="str">
        <f t="shared" si="2"/>
        <v>SSA_CCF_HRY_E_BEGIN_TITO_CLRSS_MAX_LFM_CBO1_LLC_DAT_BISR</v>
      </c>
    </row>
    <row r="13" spans="1:34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0"/>
        <v>SSA_CCF_HRY_E_BEGIN_TITO_CLRSS_MAX_LFM_CBO1_LLC_DAT_BISR</v>
      </c>
      <c r="E13" t="s">
        <v>31</v>
      </c>
      <c r="F13" t="s">
        <v>32</v>
      </c>
      <c r="G13" t="s">
        <v>33</v>
      </c>
      <c r="H13" t="s">
        <v>34</v>
      </c>
      <c r="I13" t="s">
        <v>124</v>
      </c>
      <c r="J13" t="s">
        <v>139</v>
      </c>
      <c r="K13" t="s">
        <v>56</v>
      </c>
      <c r="L13" t="s">
        <v>35</v>
      </c>
      <c r="M13" t="s">
        <v>76</v>
      </c>
      <c r="N13" t="s">
        <v>36</v>
      </c>
      <c r="O13" t="s">
        <v>37</v>
      </c>
      <c r="P13" t="s">
        <v>38</v>
      </c>
      <c r="Q13">
        <f>VLOOKUP(E13,binningRules!$B$6:$C$9,2,0)</f>
        <v>61</v>
      </c>
      <c r="R13">
        <v>10</v>
      </c>
      <c r="S13">
        <v>8</v>
      </c>
      <c r="V13" t="b">
        <v>0</v>
      </c>
      <c r="W13">
        <f t="shared" si="4"/>
        <v>9</v>
      </c>
      <c r="X13" t="s">
        <v>39</v>
      </c>
      <c r="Y13" t="str">
        <f t="shared" si="1"/>
        <v>SSA_CCF_RASTER_E_BEGIN_TITO_CLRSS_MAX_LFM_CBO1_LLC_DAT_RASTER</v>
      </c>
      <c r="Z13" t="str">
        <f>D15</f>
        <v>SSA_CCF_HRY_E_BEGIN_TITO_CLRSS_MAX_LFM_CBO1_LLC_TAG_BISR</v>
      </c>
      <c r="AA13" t="str">
        <f>D15</f>
        <v>SSA_CCF_HRY_E_BEGIN_TITO_CLRSS_MAX_LFM_CBO1_LLC_TAG_BISR</v>
      </c>
      <c r="AB13" t="str">
        <f>D15</f>
        <v>SSA_CCF_HRY_E_BEGIN_TITO_CLRSS_MAX_LFM_CBO1_LLC_TAG_BISR</v>
      </c>
      <c r="AC13" t="str">
        <f>D15</f>
        <v>SSA_CCF_HRY_E_BEGIN_TITO_CLRSS_MAX_LFM_CBO1_LLC_TAG_BISR</v>
      </c>
      <c r="AD13" t="str">
        <f t="shared" si="2"/>
        <v>SSA_CCF_RASTER_E_BEGIN_TITO_CLRSS_MAX_LFM_CBO1_LLC_DAT_RASTER</v>
      </c>
      <c r="AE13" t="str">
        <f>D14</f>
        <v>SSA_CCF_RASTER_E_BEGIN_TITO_CLRSS_MAX_LFM_CBO1_LLC_DAT_RASTER</v>
      </c>
      <c r="AF13" t="str">
        <f>D14</f>
        <v>SSA_CCF_RASTER_E_BEGIN_TITO_CLRSS_MAX_LFM_CBO1_LLC_DAT_RASTER</v>
      </c>
      <c r="AG13" t="str">
        <f>D14</f>
        <v>SSA_CCF_RASTER_E_BEGIN_TITO_CLRSS_MAX_LFM_CBO1_LLC_DAT_RASTER</v>
      </c>
    </row>
    <row r="14" spans="1:34" x14ac:dyDescent="0.25">
      <c r="A14" s="1" t="s">
        <v>26</v>
      </c>
      <c r="B14" s="1" t="s">
        <v>40</v>
      </c>
      <c r="C14" s="1" t="str">
        <f>VLOOKUP(B14,templateLookup!A:B,2,0)</f>
        <v>MbistRasterTC</v>
      </c>
      <c r="D14" t="str">
        <f t="shared" si="0"/>
        <v>SSA_CCF_RASTER_E_BEGIN_TITO_CLRSS_MAX_LFM_CBO1_LLC_DAT_RASTER</v>
      </c>
      <c r="E14" t="s">
        <v>31</v>
      </c>
      <c r="F14" t="s">
        <v>32</v>
      </c>
      <c r="G14" t="s">
        <v>41</v>
      </c>
      <c r="H14" t="s">
        <v>34</v>
      </c>
      <c r="I14" t="s">
        <v>124</v>
      </c>
      <c r="J14" t="s">
        <v>139</v>
      </c>
      <c r="K14" t="s">
        <v>56</v>
      </c>
      <c r="L14" t="s">
        <v>35</v>
      </c>
      <c r="M14" t="s">
        <v>77</v>
      </c>
      <c r="N14" t="s">
        <v>36</v>
      </c>
      <c r="O14" t="s">
        <v>37</v>
      </c>
      <c r="P14" t="s">
        <v>38</v>
      </c>
      <c r="Q14">
        <f>VLOOKUP(E14,binningRules!$B$6:$C$9,2,0)</f>
        <v>61</v>
      </c>
      <c r="R14">
        <v>10</v>
      </c>
      <c r="S14">
        <v>9</v>
      </c>
      <c r="V14" t="b">
        <v>0</v>
      </c>
      <c r="W14">
        <f t="shared" ref="W14" si="5">COUNTA(Y14:AH14)</f>
        <v>6</v>
      </c>
      <c r="X14">
        <v>1</v>
      </c>
      <c r="Y14" t="str">
        <f t="shared" si="1"/>
        <v>SSA_CCF_HRY_E_BEGIN_TITO_CLRSS_MAX_LFM_CBO1_LLC_TAG_BISR</v>
      </c>
      <c r="Z14" t="str">
        <f>D15</f>
        <v>SSA_CCF_HRY_E_BEGIN_TITO_CLRSS_MAX_LFM_CBO1_LLC_TAG_BISR</v>
      </c>
      <c r="AA14" t="str">
        <f>D15</f>
        <v>SSA_CCF_HRY_E_BEGIN_TITO_CLRSS_MAX_LFM_CBO1_LLC_TAG_BISR</v>
      </c>
      <c r="AB14" t="str">
        <f>D15</f>
        <v>SSA_CCF_HRY_E_BEGIN_TITO_CLRSS_MAX_LFM_CBO1_LLC_TAG_BISR</v>
      </c>
      <c r="AC14" t="str">
        <f>D15</f>
        <v>SSA_CCF_HRY_E_BEGIN_TITO_CLRSS_MAX_LFM_CBO1_LLC_TAG_BISR</v>
      </c>
      <c r="AD14" t="str">
        <f t="shared" si="2"/>
        <v>SSA_CCF_HRY_E_BEGIN_TITO_CLRSS_MAX_LFM_CBO1_LLC_TAG_BISR</v>
      </c>
    </row>
    <row r="15" spans="1:34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0"/>
        <v>SSA_CCF_HRY_E_BEGIN_TITO_CLRSS_MAX_LFM_CBO1_LLC_TAG_BISR</v>
      </c>
      <c r="E15" t="s">
        <v>31</v>
      </c>
      <c r="F15" t="s">
        <v>32</v>
      </c>
      <c r="G15" t="s">
        <v>33</v>
      </c>
      <c r="H15" t="s">
        <v>34</v>
      </c>
      <c r="I15" t="s">
        <v>124</v>
      </c>
      <c r="J15" t="s">
        <v>139</v>
      </c>
      <c r="K15" t="s">
        <v>56</v>
      </c>
      <c r="L15" t="s">
        <v>35</v>
      </c>
      <c r="M15" t="s">
        <v>78</v>
      </c>
      <c r="N15" t="s">
        <v>36</v>
      </c>
      <c r="O15" t="s">
        <v>37</v>
      </c>
      <c r="P15" t="s">
        <v>38</v>
      </c>
      <c r="Q15">
        <f>VLOOKUP(E15,binningRules!$B$6:$C$9,2,0)</f>
        <v>61</v>
      </c>
      <c r="R15">
        <v>10</v>
      </c>
      <c r="S15">
        <v>10</v>
      </c>
      <c r="V15" t="b">
        <v>0</v>
      </c>
      <c r="W15">
        <f t="shared" ref="W15:W20" si="6">COUNTA(Y15:AH15)</f>
        <v>9</v>
      </c>
      <c r="X15" t="s">
        <v>39</v>
      </c>
      <c r="Y15" t="str">
        <f t="shared" si="1"/>
        <v>SSA_CCF_RASTER_E_BEGIN_TITO_CLRSS_MAX_LFM_CBO1_LLC_TAG_RASTER</v>
      </c>
      <c r="Z15" t="str">
        <f>D17</f>
        <v>SSA_CCF_HRY_E_BEGIN_TITO_CLRSS_MAX_LFM_CBO1_SAR_BISR</v>
      </c>
      <c r="AA15" t="str">
        <f>D17</f>
        <v>SSA_CCF_HRY_E_BEGIN_TITO_CLRSS_MAX_LFM_CBO1_SAR_BISR</v>
      </c>
      <c r="AB15" t="str">
        <f>D17</f>
        <v>SSA_CCF_HRY_E_BEGIN_TITO_CLRSS_MAX_LFM_CBO1_SAR_BISR</v>
      </c>
      <c r="AC15" t="str">
        <f>D17</f>
        <v>SSA_CCF_HRY_E_BEGIN_TITO_CLRSS_MAX_LFM_CBO1_SAR_BISR</v>
      </c>
      <c r="AD15" t="str">
        <f t="shared" si="2"/>
        <v>SSA_CCF_RASTER_E_BEGIN_TITO_CLRSS_MAX_LFM_CBO1_LLC_TAG_RASTER</v>
      </c>
      <c r="AE15" t="str">
        <f>D16</f>
        <v>SSA_CCF_RASTER_E_BEGIN_TITO_CLRSS_MAX_LFM_CBO1_LLC_TAG_RASTER</v>
      </c>
      <c r="AF15" t="str">
        <f>D16</f>
        <v>SSA_CCF_RASTER_E_BEGIN_TITO_CLRSS_MAX_LFM_CBO1_LLC_TAG_RASTER</v>
      </c>
      <c r="AG15" t="str">
        <f>D16</f>
        <v>SSA_CCF_RASTER_E_BEGIN_TITO_CLRSS_MAX_LFM_CBO1_LLC_TAG_RASTER</v>
      </c>
    </row>
    <row r="16" spans="1:34" x14ac:dyDescent="0.25">
      <c r="A16" s="1" t="s">
        <v>26</v>
      </c>
      <c r="B16" s="1" t="s">
        <v>40</v>
      </c>
      <c r="C16" s="1" t="str">
        <f>VLOOKUP(B16,templateLookup!A:B,2,0)</f>
        <v>MbistRasterTC</v>
      </c>
      <c r="D16" t="str">
        <f t="shared" si="0"/>
        <v>SSA_CCF_RASTER_E_BEGIN_TITO_CLRSS_MAX_LFM_CBO1_LLC_TAG_RASTER</v>
      </c>
      <c r="E16" t="s">
        <v>31</v>
      </c>
      <c r="F16" t="s">
        <v>32</v>
      </c>
      <c r="G16" t="s">
        <v>41</v>
      </c>
      <c r="H16" t="s">
        <v>34</v>
      </c>
      <c r="I16" t="s">
        <v>124</v>
      </c>
      <c r="J16" t="s">
        <v>139</v>
      </c>
      <c r="K16" t="s">
        <v>56</v>
      </c>
      <c r="L16" t="s">
        <v>35</v>
      </c>
      <c r="M16" t="s">
        <v>79</v>
      </c>
      <c r="N16" t="s">
        <v>36</v>
      </c>
      <c r="O16" t="s">
        <v>37</v>
      </c>
      <c r="P16" t="s">
        <v>38</v>
      </c>
      <c r="Q16">
        <f>VLOOKUP(E16,binningRules!$B$6:$C$9,2,0)</f>
        <v>61</v>
      </c>
      <c r="R16">
        <v>10</v>
      </c>
      <c r="S16">
        <v>11</v>
      </c>
      <c r="V16" t="b">
        <v>0</v>
      </c>
      <c r="W16">
        <f t="shared" si="6"/>
        <v>6</v>
      </c>
      <c r="X16">
        <v>1</v>
      </c>
      <c r="Y16" t="str">
        <f t="shared" si="1"/>
        <v>SSA_CCF_HRY_E_BEGIN_TITO_CLRSS_MAX_LFM_CBO1_SAR_BISR</v>
      </c>
      <c r="Z16" t="str">
        <f>D17</f>
        <v>SSA_CCF_HRY_E_BEGIN_TITO_CLRSS_MAX_LFM_CBO1_SAR_BISR</v>
      </c>
      <c r="AA16" t="str">
        <f>D17</f>
        <v>SSA_CCF_HRY_E_BEGIN_TITO_CLRSS_MAX_LFM_CBO1_SAR_BISR</v>
      </c>
      <c r="AB16" t="str">
        <f>D17</f>
        <v>SSA_CCF_HRY_E_BEGIN_TITO_CLRSS_MAX_LFM_CBO1_SAR_BISR</v>
      </c>
      <c r="AC16" t="str">
        <f>D17</f>
        <v>SSA_CCF_HRY_E_BEGIN_TITO_CLRSS_MAX_LFM_CBO1_SAR_BISR</v>
      </c>
      <c r="AD16" t="str">
        <f t="shared" si="2"/>
        <v>SSA_CCF_HRY_E_BEGIN_TITO_CLRSS_MAX_LFM_CBO1_SAR_BISR</v>
      </c>
    </row>
    <row r="17" spans="1:33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0"/>
        <v>SSA_CCF_HRY_E_BEGIN_TITO_CLRSS_MAX_LFM_CBO1_SAR_BISR</v>
      </c>
      <c r="E17" t="s">
        <v>31</v>
      </c>
      <c r="F17" t="s">
        <v>32</v>
      </c>
      <c r="G17" t="s">
        <v>33</v>
      </c>
      <c r="H17" t="s">
        <v>34</v>
      </c>
      <c r="I17" t="s">
        <v>124</v>
      </c>
      <c r="J17" t="s">
        <v>139</v>
      </c>
      <c r="K17" t="s">
        <v>56</v>
      </c>
      <c r="L17" t="s">
        <v>35</v>
      </c>
      <c r="M17" t="s">
        <v>80</v>
      </c>
      <c r="N17" t="s">
        <v>36</v>
      </c>
      <c r="O17" t="s">
        <v>37</v>
      </c>
      <c r="P17" t="s">
        <v>38</v>
      </c>
      <c r="Q17">
        <f>VLOOKUP(E17,binningRules!$B$6:$C$9,2,0)</f>
        <v>61</v>
      </c>
      <c r="R17">
        <v>10</v>
      </c>
      <c r="S17">
        <v>12</v>
      </c>
      <c r="V17" t="b">
        <v>0</v>
      </c>
      <c r="W17">
        <f t="shared" si="6"/>
        <v>9</v>
      </c>
      <c r="X17" t="s">
        <v>39</v>
      </c>
      <c r="Y17" t="str">
        <f t="shared" si="1"/>
        <v>SSA_CCF_RASTER_E_BEGIN_TITO_CLRSS_MAX_LFM_CBO1_SAR_RASTER</v>
      </c>
      <c r="Z17" t="str">
        <f>D19</f>
        <v>LSA_CCF_HRY_E_BEGIN_TITO_CLR_MAX_LFM_CBO1_LSA_ALL</v>
      </c>
      <c r="AA17" t="str">
        <f>D19</f>
        <v>LSA_CCF_HRY_E_BEGIN_TITO_CLR_MAX_LFM_CBO1_LSA_ALL</v>
      </c>
      <c r="AB17" t="str">
        <f>D19</f>
        <v>LSA_CCF_HRY_E_BEGIN_TITO_CLR_MAX_LFM_CBO1_LSA_ALL</v>
      </c>
      <c r="AC17" t="str">
        <f>D19</f>
        <v>LSA_CCF_HRY_E_BEGIN_TITO_CLR_MAX_LFM_CBO1_LSA_ALL</v>
      </c>
      <c r="AD17" t="str">
        <f t="shared" si="2"/>
        <v>SSA_CCF_RASTER_E_BEGIN_TITO_CLRSS_MAX_LFM_CBO1_SAR_RASTER</v>
      </c>
      <c r="AE17" t="str">
        <f>D18</f>
        <v>SSA_CCF_RASTER_E_BEGIN_TITO_CLRSS_MAX_LFM_CBO1_SAR_RASTER</v>
      </c>
      <c r="AF17" t="str">
        <f>D18</f>
        <v>SSA_CCF_RASTER_E_BEGIN_TITO_CLRSS_MAX_LFM_CBO1_SAR_RASTER</v>
      </c>
      <c r="AG17" t="str">
        <f>D18</f>
        <v>SSA_CCF_RASTER_E_BEGIN_TITO_CLRSS_MAX_LFM_CBO1_SAR_RASTER</v>
      </c>
    </row>
    <row r="18" spans="1:33" x14ac:dyDescent="0.25">
      <c r="A18" s="1" t="s">
        <v>26</v>
      </c>
      <c r="B18" s="1" t="s">
        <v>40</v>
      </c>
      <c r="C18" s="1" t="str">
        <f>VLOOKUP(B18,templateLookup!A:B,2,0)</f>
        <v>MbistRasterTC</v>
      </c>
      <c r="D18" t="str">
        <f t="shared" si="0"/>
        <v>SSA_CCF_RASTER_E_BEGIN_TITO_CLRSS_MAX_LFM_CBO1_SAR_RASTER</v>
      </c>
      <c r="E18" t="s">
        <v>31</v>
      </c>
      <c r="F18" t="s">
        <v>32</v>
      </c>
      <c r="G18" t="s">
        <v>41</v>
      </c>
      <c r="H18" t="s">
        <v>34</v>
      </c>
      <c r="I18" t="s">
        <v>124</v>
      </c>
      <c r="J18" t="s">
        <v>139</v>
      </c>
      <c r="K18" t="s">
        <v>56</v>
      </c>
      <c r="L18" t="s">
        <v>35</v>
      </c>
      <c r="M18" t="s">
        <v>81</v>
      </c>
      <c r="N18" t="s">
        <v>36</v>
      </c>
      <c r="O18" t="s">
        <v>37</v>
      </c>
      <c r="P18" t="s">
        <v>38</v>
      </c>
      <c r="Q18">
        <f>VLOOKUP(E18,binningRules!$B$6:$C$9,2,0)</f>
        <v>61</v>
      </c>
      <c r="R18">
        <v>10</v>
      </c>
      <c r="S18">
        <v>13</v>
      </c>
      <c r="V18" t="b">
        <v>0</v>
      </c>
      <c r="W18">
        <f t="shared" si="6"/>
        <v>6</v>
      </c>
      <c r="X18">
        <v>1</v>
      </c>
      <c r="Y18" t="str">
        <f t="shared" si="1"/>
        <v>LSA_CCF_HRY_E_BEGIN_TITO_CLR_MAX_LFM_CBO1_LSA_ALL</v>
      </c>
      <c r="Z18" t="str">
        <f>D19</f>
        <v>LSA_CCF_HRY_E_BEGIN_TITO_CLR_MAX_LFM_CBO1_LSA_ALL</v>
      </c>
      <c r="AA18" t="str">
        <f>D19</f>
        <v>LSA_CCF_HRY_E_BEGIN_TITO_CLR_MAX_LFM_CBO1_LSA_ALL</v>
      </c>
      <c r="AB18" t="str">
        <f>D19</f>
        <v>LSA_CCF_HRY_E_BEGIN_TITO_CLR_MAX_LFM_CBO1_LSA_ALL</v>
      </c>
      <c r="AC18" t="str">
        <f>D19</f>
        <v>LSA_CCF_HRY_E_BEGIN_TITO_CLR_MAX_LFM_CBO1_LSA_ALL</v>
      </c>
      <c r="AD18" t="str">
        <f t="shared" si="2"/>
        <v>LSA_CCF_HRY_E_BEGIN_TITO_CLR_MAX_LFM_CBO1_LSA_ALL</v>
      </c>
    </row>
    <row r="19" spans="1:33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0"/>
        <v>LSA_CCF_HRY_E_BEGIN_TITO_CLR_MAX_LFM_CBO1_LSA_ALL</v>
      </c>
      <c r="E19" t="s">
        <v>59</v>
      </c>
      <c r="F19" t="s">
        <v>32</v>
      </c>
      <c r="G19" t="s">
        <v>33</v>
      </c>
      <c r="H19" t="s">
        <v>34</v>
      </c>
      <c r="I19" t="s">
        <v>124</v>
      </c>
      <c r="J19" t="s">
        <v>138</v>
      </c>
      <c r="K19" t="s">
        <v>56</v>
      </c>
      <c r="L19" t="s">
        <v>35</v>
      </c>
      <c r="M19" t="s">
        <v>82</v>
      </c>
      <c r="N19" t="s">
        <v>36</v>
      </c>
      <c r="O19" t="s">
        <v>37</v>
      </c>
      <c r="P19" t="s">
        <v>38</v>
      </c>
      <c r="Q19">
        <f>VLOOKUP(E19,binningRules!$B$6:$C$9,2,0)</f>
        <v>21</v>
      </c>
      <c r="R19">
        <v>10</v>
      </c>
      <c r="S19">
        <v>14</v>
      </c>
      <c r="V19" t="b">
        <v>0</v>
      </c>
      <c r="W19">
        <f t="shared" si="6"/>
        <v>9</v>
      </c>
      <c r="X19" t="s">
        <v>39</v>
      </c>
      <c r="Y19" t="str">
        <f t="shared" si="1"/>
        <v>LSA_CCF_RASTER_E_BEGIN_TITO_CLR_MAX_LFM_CBO1_LSA_ALL</v>
      </c>
      <c r="Z19" t="str">
        <f>D21</f>
        <v>SSA_CCF_HRY_E_BEGIN_TITO_CLRSS_MAX_LFM_CBO2_LLC_DAT_BISR</v>
      </c>
      <c r="AA19" t="str">
        <f>D21</f>
        <v>SSA_CCF_HRY_E_BEGIN_TITO_CLRSS_MAX_LFM_CBO2_LLC_DAT_BISR</v>
      </c>
      <c r="AB19" t="str">
        <f>D21</f>
        <v>SSA_CCF_HRY_E_BEGIN_TITO_CLRSS_MAX_LFM_CBO2_LLC_DAT_BISR</v>
      </c>
      <c r="AC19" t="str">
        <f>D21</f>
        <v>SSA_CCF_HRY_E_BEGIN_TITO_CLRSS_MAX_LFM_CBO2_LLC_DAT_BISR</v>
      </c>
      <c r="AD19" t="str">
        <f t="shared" si="2"/>
        <v>LSA_CCF_RASTER_E_BEGIN_TITO_CLR_MAX_LFM_CBO1_LSA_ALL</v>
      </c>
      <c r="AE19" t="str">
        <f>D20</f>
        <v>LSA_CCF_RASTER_E_BEGIN_TITO_CLR_MAX_LFM_CBO1_LSA_ALL</v>
      </c>
      <c r="AF19" t="str">
        <f>D20</f>
        <v>LSA_CCF_RASTER_E_BEGIN_TITO_CLR_MAX_LFM_CBO1_LSA_ALL</v>
      </c>
      <c r="AG19" t="str">
        <f>D20</f>
        <v>LSA_CCF_RASTER_E_BEGIN_TITO_CLR_MAX_LFM_CBO1_LSA_ALL</v>
      </c>
    </row>
    <row r="20" spans="1:33" x14ac:dyDescent="0.25">
      <c r="A20" s="1" t="s">
        <v>26</v>
      </c>
      <c r="B20" s="1" t="s">
        <v>40</v>
      </c>
      <c r="C20" s="1" t="str">
        <f>VLOOKUP(B20,templateLookup!A:B,2,0)</f>
        <v>MbistRasterTC</v>
      </c>
      <c r="D20" t="str">
        <f t="shared" si="0"/>
        <v>LSA_CCF_RASTER_E_BEGIN_TITO_CLR_MAX_LFM_CBO1_LSA_ALL</v>
      </c>
      <c r="E20" t="s">
        <v>59</v>
      </c>
      <c r="F20" t="s">
        <v>32</v>
      </c>
      <c r="G20" t="s">
        <v>41</v>
      </c>
      <c r="H20" t="s">
        <v>34</v>
      </c>
      <c r="I20" t="s">
        <v>124</v>
      </c>
      <c r="J20" t="s">
        <v>138</v>
      </c>
      <c r="K20" t="s">
        <v>56</v>
      </c>
      <c r="L20" t="s">
        <v>35</v>
      </c>
      <c r="M20" t="s">
        <v>82</v>
      </c>
      <c r="N20" t="s">
        <v>36</v>
      </c>
      <c r="O20" t="s">
        <v>37</v>
      </c>
      <c r="P20" t="s">
        <v>38</v>
      </c>
      <c r="Q20">
        <f>VLOOKUP(E20,binningRules!$B$6:$C$9,2,0)</f>
        <v>21</v>
      </c>
      <c r="R20">
        <v>10</v>
      </c>
      <c r="S20">
        <v>15</v>
      </c>
      <c r="V20" t="b">
        <v>0</v>
      </c>
      <c r="W20">
        <f t="shared" si="6"/>
        <v>6</v>
      </c>
      <c r="X20">
        <v>1</v>
      </c>
      <c r="Y20" t="str">
        <f t="shared" si="1"/>
        <v>SSA_CCF_HRY_E_BEGIN_TITO_CLRSS_MAX_LFM_CBO2_LLC_DAT_BISR</v>
      </c>
      <c r="Z20" t="str">
        <f>D21</f>
        <v>SSA_CCF_HRY_E_BEGIN_TITO_CLRSS_MAX_LFM_CBO2_LLC_DAT_BISR</v>
      </c>
      <c r="AA20" t="str">
        <f>D21</f>
        <v>SSA_CCF_HRY_E_BEGIN_TITO_CLRSS_MAX_LFM_CBO2_LLC_DAT_BISR</v>
      </c>
      <c r="AB20" t="str">
        <f>D21</f>
        <v>SSA_CCF_HRY_E_BEGIN_TITO_CLRSS_MAX_LFM_CBO2_LLC_DAT_BISR</v>
      </c>
      <c r="AC20" t="str">
        <f>D21</f>
        <v>SSA_CCF_HRY_E_BEGIN_TITO_CLRSS_MAX_LFM_CBO2_LLC_DAT_BISR</v>
      </c>
      <c r="AD20" t="str">
        <f t="shared" si="2"/>
        <v>SSA_CCF_HRY_E_BEGIN_TITO_CLRSS_MAX_LFM_CBO2_LLC_DAT_BISR</v>
      </c>
    </row>
    <row r="21" spans="1:33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ref="D21:D36" si="7">E21&amp;"_"&amp;F21&amp;"_"&amp;G21&amp;"_"&amp;H21&amp;"_"&amp;A21&amp;"_"&amp;I21&amp;"_"&amp;J21&amp;"_"&amp;K21&amp;"_"&amp;L21&amp;"_"&amp;M21</f>
        <v>SSA_CCF_HRY_E_BEGIN_TITO_CLRSS_MAX_LFM_CBO2_LLC_DAT_BISR</v>
      </c>
      <c r="E21" t="s">
        <v>31</v>
      </c>
      <c r="F21" t="s">
        <v>32</v>
      </c>
      <c r="G21" t="s">
        <v>33</v>
      </c>
      <c r="H21" t="s">
        <v>34</v>
      </c>
      <c r="I21" t="s">
        <v>124</v>
      </c>
      <c r="J21" t="s">
        <v>139</v>
      </c>
      <c r="K21" t="s">
        <v>56</v>
      </c>
      <c r="L21" t="s">
        <v>35</v>
      </c>
      <c r="M21" t="s">
        <v>164</v>
      </c>
      <c r="N21" t="s">
        <v>36</v>
      </c>
      <c r="O21" t="s">
        <v>37</v>
      </c>
      <c r="P21" t="s">
        <v>38</v>
      </c>
      <c r="Q21">
        <f>VLOOKUP(E21,binningRules!$B$6:$C$9,2,0)</f>
        <v>61</v>
      </c>
      <c r="R21">
        <v>10</v>
      </c>
      <c r="S21">
        <v>16</v>
      </c>
      <c r="V21" t="b">
        <v>0</v>
      </c>
      <c r="W21">
        <f>COUNTA(Y21:AH21)</f>
        <v>9</v>
      </c>
      <c r="X21" t="s">
        <v>39</v>
      </c>
      <c r="Y21" t="str">
        <f t="shared" ref="Y21:Y35" si="8">D22</f>
        <v>SSA_CCF_RASTER_E_BEGIN_TITO_CLRSS_MAX_LFM_CBO2_LLC_DAT_RASTER</v>
      </c>
      <c r="Z21" t="str">
        <f>D23</f>
        <v>SSA_CCF_HRY_E_BEGIN_TITO_CLRSS_MAX_LFM_CBO2_LLC_TAG_BISR</v>
      </c>
      <c r="AA21" t="str">
        <f>D23</f>
        <v>SSA_CCF_HRY_E_BEGIN_TITO_CLRSS_MAX_LFM_CBO2_LLC_TAG_BISR</v>
      </c>
      <c r="AB21" t="str">
        <f>D23</f>
        <v>SSA_CCF_HRY_E_BEGIN_TITO_CLRSS_MAX_LFM_CBO2_LLC_TAG_BISR</v>
      </c>
      <c r="AC21" t="str">
        <f>D23</f>
        <v>SSA_CCF_HRY_E_BEGIN_TITO_CLRSS_MAX_LFM_CBO2_LLC_TAG_BISR</v>
      </c>
      <c r="AD21" t="str">
        <f t="shared" ref="AD21:AD35" si="9">D22</f>
        <v>SSA_CCF_RASTER_E_BEGIN_TITO_CLRSS_MAX_LFM_CBO2_LLC_DAT_RASTER</v>
      </c>
      <c r="AE21" t="str">
        <f>D22</f>
        <v>SSA_CCF_RASTER_E_BEGIN_TITO_CLRSS_MAX_LFM_CBO2_LLC_DAT_RASTER</v>
      </c>
      <c r="AF21" t="str">
        <f>D22</f>
        <v>SSA_CCF_RASTER_E_BEGIN_TITO_CLRSS_MAX_LFM_CBO2_LLC_DAT_RASTER</v>
      </c>
      <c r="AG21" t="str">
        <f>D22</f>
        <v>SSA_CCF_RASTER_E_BEGIN_TITO_CLRSS_MAX_LFM_CBO2_LLC_DAT_RASTER</v>
      </c>
    </row>
    <row r="22" spans="1:33" x14ac:dyDescent="0.25">
      <c r="A22" s="1" t="s">
        <v>26</v>
      </c>
      <c r="B22" s="1" t="s">
        <v>40</v>
      </c>
      <c r="C22" s="1" t="str">
        <f>VLOOKUP(B22,templateLookup!A:B,2,0)</f>
        <v>MbistRasterTC</v>
      </c>
      <c r="D22" t="str">
        <f t="shared" si="7"/>
        <v>SSA_CCF_RASTER_E_BEGIN_TITO_CLRSS_MAX_LFM_CBO2_LLC_DAT_RASTER</v>
      </c>
      <c r="E22" t="s">
        <v>31</v>
      </c>
      <c r="F22" t="s">
        <v>32</v>
      </c>
      <c r="G22" t="s">
        <v>41</v>
      </c>
      <c r="H22" t="s">
        <v>34</v>
      </c>
      <c r="I22" t="s">
        <v>124</v>
      </c>
      <c r="J22" t="s">
        <v>139</v>
      </c>
      <c r="K22" t="s">
        <v>56</v>
      </c>
      <c r="L22" t="s">
        <v>35</v>
      </c>
      <c r="M22" t="s">
        <v>165</v>
      </c>
      <c r="N22" t="s">
        <v>36</v>
      </c>
      <c r="O22" t="s">
        <v>37</v>
      </c>
      <c r="P22" t="s">
        <v>38</v>
      </c>
      <c r="Q22">
        <f>VLOOKUP(E22,binningRules!$B$6:$C$9,2,0)</f>
        <v>61</v>
      </c>
      <c r="R22">
        <v>10</v>
      </c>
      <c r="S22">
        <v>17</v>
      </c>
      <c r="V22" t="b">
        <v>0</v>
      </c>
      <c r="W22">
        <f t="shared" ref="W22:W36" si="10">COUNTA(Y22:AH22)</f>
        <v>6</v>
      </c>
      <c r="X22">
        <v>1</v>
      </c>
      <c r="Y22" t="str">
        <f t="shared" si="8"/>
        <v>SSA_CCF_HRY_E_BEGIN_TITO_CLRSS_MAX_LFM_CBO2_LLC_TAG_BISR</v>
      </c>
      <c r="Z22" t="str">
        <f>D23</f>
        <v>SSA_CCF_HRY_E_BEGIN_TITO_CLRSS_MAX_LFM_CBO2_LLC_TAG_BISR</v>
      </c>
      <c r="AA22" t="str">
        <f>D23</f>
        <v>SSA_CCF_HRY_E_BEGIN_TITO_CLRSS_MAX_LFM_CBO2_LLC_TAG_BISR</v>
      </c>
      <c r="AB22" t="str">
        <f>D23</f>
        <v>SSA_CCF_HRY_E_BEGIN_TITO_CLRSS_MAX_LFM_CBO2_LLC_TAG_BISR</v>
      </c>
      <c r="AC22" t="str">
        <f>D23</f>
        <v>SSA_CCF_HRY_E_BEGIN_TITO_CLRSS_MAX_LFM_CBO2_LLC_TAG_BISR</v>
      </c>
      <c r="AD22" t="str">
        <f t="shared" si="9"/>
        <v>SSA_CCF_HRY_E_BEGIN_TITO_CLRSS_MAX_LFM_CBO2_LLC_TAG_BISR</v>
      </c>
    </row>
    <row r="23" spans="1:33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7"/>
        <v>SSA_CCF_HRY_E_BEGIN_TITO_CLRSS_MAX_LFM_CBO2_LLC_TAG_BISR</v>
      </c>
      <c r="E23" t="s">
        <v>31</v>
      </c>
      <c r="F23" t="s">
        <v>32</v>
      </c>
      <c r="G23" t="s">
        <v>33</v>
      </c>
      <c r="H23" t="s">
        <v>34</v>
      </c>
      <c r="I23" t="s">
        <v>124</v>
      </c>
      <c r="J23" t="s">
        <v>139</v>
      </c>
      <c r="K23" t="s">
        <v>56</v>
      </c>
      <c r="L23" t="s">
        <v>35</v>
      </c>
      <c r="M23" t="s">
        <v>166</v>
      </c>
      <c r="N23" t="s">
        <v>36</v>
      </c>
      <c r="O23" t="s">
        <v>37</v>
      </c>
      <c r="P23" t="s">
        <v>38</v>
      </c>
      <c r="Q23">
        <f>VLOOKUP(E23,binningRules!$B$6:$C$9,2,0)</f>
        <v>61</v>
      </c>
      <c r="R23">
        <v>10</v>
      </c>
      <c r="S23">
        <v>18</v>
      </c>
      <c r="V23" t="b">
        <v>0</v>
      </c>
      <c r="W23">
        <f t="shared" si="10"/>
        <v>9</v>
      </c>
      <c r="X23" t="s">
        <v>39</v>
      </c>
      <c r="Y23" t="str">
        <f t="shared" si="8"/>
        <v>SSA_CCF_RASTER_E_BEGIN_TITO_CLRSS_MAX_LFM_CBO2_LLC_TAG_RASTER</v>
      </c>
      <c r="Z23" t="str">
        <f>D25</f>
        <v>SSA_CCF_HRY_E_BEGIN_TITO_CLRSS_MAX_LFM_CBO2_SAR_BISR</v>
      </c>
      <c r="AA23" t="str">
        <f>D25</f>
        <v>SSA_CCF_HRY_E_BEGIN_TITO_CLRSS_MAX_LFM_CBO2_SAR_BISR</v>
      </c>
      <c r="AB23" t="str">
        <f>D25</f>
        <v>SSA_CCF_HRY_E_BEGIN_TITO_CLRSS_MAX_LFM_CBO2_SAR_BISR</v>
      </c>
      <c r="AC23" t="str">
        <f>D25</f>
        <v>SSA_CCF_HRY_E_BEGIN_TITO_CLRSS_MAX_LFM_CBO2_SAR_BISR</v>
      </c>
      <c r="AD23" t="str">
        <f t="shared" si="9"/>
        <v>SSA_CCF_RASTER_E_BEGIN_TITO_CLRSS_MAX_LFM_CBO2_LLC_TAG_RASTER</v>
      </c>
      <c r="AE23" t="str">
        <f>D24</f>
        <v>SSA_CCF_RASTER_E_BEGIN_TITO_CLRSS_MAX_LFM_CBO2_LLC_TAG_RASTER</v>
      </c>
      <c r="AF23" t="str">
        <f>D24</f>
        <v>SSA_CCF_RASTER_E_BEGIN_TITO_CLRSS_MAX_LFM_CBO2_LLC_TAG_RASTER</v>
      </c>
      <c r="AG23" t="str">
        <f>D24</f>
        <v>SSA_CCF_RASTER_E_BEGIN_TITO_CLRSS_MAX_LFM_CBO2_LLC_TAG_RASTER</v>
      </c>
    </row>
    <row r="24" spans="1:33" x14ac:dyDescent="0.25">
      <c r="A24" s="1" t="s">
        <v>26</v>
      </c>
      <c r="B24" s="1" t="s">
        <v>40</v>
      </c>
      <c r="C24" s="1" t="str">
        <f>VLOOKUP(B24,templateLookup!A:B,2,0)</f>
        <v>MbistRasterTC</v>
      </c>
      <c r="D24" t="str">
        <f t="shared" si="7"/>
        <v>SSA_CCF_RASTER_E_BEGIN_TITO_CLRSS_MAX_LFM_CBO2_LLC_TAG_RASTER</v>
      </c>
      <c r="E24" t="s">
        <v>31</v>
      </c>
      <c r="F24" t="s">
        <v>32</v>
      </c>
      <c r="G24" t="s">
        <v>41</v>
      </c>
      <c r="H24" t="s">
        <v>34</v>
      </c>
      <c r="I24" t="s">
        <v>124</v>
      </c>
      <c r="J24" t="s">
        <v>139</v>
      </c>
      <c r="K24" t="s">
        <v>56</v>
      </c>
      <c r="L24" t="s">
        <v>35</v>
      </c>
      <c r="M24" t="s">
        <v>167</v>
      </c>
      <c r="N24" t="s">
        <v>36</v>
      </c>
      <c r="O24" t="s">
        <v>37</v>
      </c>
      <c r="P24" t="s">
        <v>38</v>
      </c>
      <c r="Q24">
        <f>VLOOKUP(E24,binningRules!$B$6:$C$9,2,0)</f>
        <v>61</v>
      </c>
      <c r="R24">
        <v>10</v>
      </c>
      <c r="S24">
        <v>19</v>
      </c>
      <c r="V24" t="b">
        <v>0</v>
      </c>
      <c r="W24">
        <f t="shared" si="10"/>
        <v>6</v>
      </c>
      <c r="X24">
        <v>1</v>
      </c>
      <c r="Y24" t="str">
        <f t="shared" si="8"/>
        <v>SSA_CCF_HRY_E_BEGIN_TITO_CLRSS_MAX_LFM_CBO2_SAR_BISR</v>
      </c>
      <c r="Z24" t="str">
        <f>D25</f>
        <v>SSA_CCF_HRY_E_BEGIN_TITO_CLRSS_MAX_LFM_CBO2_SAR_BISR</v>
      </c>
      <c r="AA24" t="str">
        <f>D25</f>
        <v>SSA_CCF_HRY_E_BEGIN_TITO_CLRSS_MAX_LFM_CBO2_SAR_BISR</v>
      </c>
      <c r="AB24" t="str">
        <f>D25</f>
        <v>SSA_CCF_HRY_E_BEGIN_TITO_CLRSS_MAX_LFM_CBO2_SAR_BISR</v>
      </c>
      <c r="AC24" t="str">
        <f>D25</f>
        <v>SSA_CCF_HRY_E_BEGIN_TITO_CLRSS_MAX_LFM_CBO2_SAR_BISR</v>
      </c>
      <c r="AD24" t="str">
        <f t="shared" si="9"/>
        <v>SSA_CCF_HRY_E_BEGIN_TITO_CLRSS_MAX_LFM_CBO2_SAR_BISR</v>
      </c>
    </row>
    <row r="25" spans="1:33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7"/>
        <v>SSA_CCF_HRY_E_BEGIN_TITO_CLRSS_MAX_LFM_CBO2_SAR_BISR</v>
      </c>
      <c r="E25" t="s">
        <v>31</v>
      </c>
      <c r="F25" t="s">
        <v>32</v>
      </c>
      <c r="G25" t="s">
        <v>33</v>
      </c>
      <c r="H25" t="s">
        <v>34</v>
      </c>
      <c r="I25" t="s">
        <v>124</v>
      </c>
      <c r="J25" t="s">
        <v>139</v>
      </c>
      <c r="K25" t="s">
        <v>56</v>
      </c>
      <c r="L25" t="s">
        <v>35</v>
      </c>
      <c r="M25" t="s">
        <v>168</v>
      </c>
      <c r="N25" t="s">
        <v>36</v>
      </c>
      <c r="O25" t="s">
        <v>37</v>
      </c>
      <c r="P25" t="s">
        <v>38</v>
      </c>
      <c r="Q25">
        <f>VLOOKUP(E25,binningRules!$B$6:$C$9,2,0)</f>
        <v>61</v>
      </c>
      <c r="R25">
        <v>10</v>
      </c>
      <c r="S25">
        <v>20</v>
      </c>
      <c r="V25" t="b">
        <v>0</v>
      </c>
      <c r="W25">
        <f t="shared" si="10"/>
        <v>9</v>
      </c>
      <c r="X25" t="s">
        <v>39</v>
      </c>
      <c r="Y25" t="str">
        <f t="shared" si="8"/>
        <v>SSA_CCF_RASTER_E_BEGIN_TITO_CLRSS_MAX_LFM_CBO2_SAR_RASTER</v>
      </c>
      <c r="Z25" t="str">
        <f>D27</f>
        <v>LSA_CCF_HRY_E_BEGIN_TITO_CLR_MAX_LFM_CBO2_LSA_ALL</v>
      </c>
      <c r="AA25" t="str">
        <f>D27</f>
        <v>LSA_CCF_HRY_E_BEGIN_TITO_CLR_MAX_LFM_CBO2_LSA_ALL</v>
      </c>
      <c r="AB25" t="str">
        <f>D27</f>
        <v>LSA_CCF_HRY_E_BEGIN_TITO_CLR_MAX_LFM_CBO2_LSA_ALL</v>
      </c>
      <c r="AC25" t="str">
        <f>D27</f>
        <v>LSA_CCF_HRY_E_BEGIN_TITO_CLR_MAX_LFM_CBO2_LSA_ALL</v>
      </c>
      <c r="AD25" t="str">
        <f t="shared" si="9"/>
        <v>SSA_CCF_RASTER_E_BEGIN_TITO_CLRSS_MAX_LFM_CBO2_SAR_RASTER</v>
      </c>
      <c r="AE25" t="str">
        <f>D26</f>
        <v>SSA_CCF_RASTER_E_BEGIN_TITO_CLRSS_MAX_LFM_CBO2_SAR_RASTER</v>
      </c>
      <c r="AF25" t="str">
        <f>D26</f>
        <v>SSA_CCF_RASTER_E_BEGIN_TITO_CLRSS_MAX_LFM_CBO2_SAR_RASTER</v>
      </c>
      <c r="AG25" t="str">
        <f>D26</f>
        <v>SSA_CCF_RASTER_E_BEGIN_TITO_CLRSS_MAX_LFM_CBO2_SAR_RASTER</v>
      </c>
    </row>
    <row r="26" spans="1:33" x14ac:dyDescent="0.25">
      <c r="A26" s="1" t="s">
        <v>26</v>
      </c>
      <c r="B26" s="1" t="s">
        <v>40</v>
      </c>
      <c r="C26" s="1" t="str">
        <f>VLOOKUP(B26,templateLookup!A:B,2,0)</f>
        <v>MbistRasterTC</v>
      </c>
      <c r="D26" t="str">
        <f t="shared" si="7"/>
        <v>SSA_CCF_RASTER_E_BEGIN_TITO_CLRSS_MAX_LFM_CBO2_SAR_RASTER</v>
      </c>
      <c r="E26" t="s">
        <v>31</v>
      </c>
      <c r="F26" t="s">
        <v>32</v>
      </c>
      <c r="G26" t="s">
        <v>41</v>
      </c>
      <c r="H26" t="s">
        <v>34</v>
      </c>
      <c r="I26" t="s">
        <v>124</v>
      </c>
      <c r="J26" t="s">
        <v>139</v>
      </c>
      <c r="K26" t="s">
        <v>56</v>
      </c>
      <c r="L26" t="s">
        <v>35</v>
      </c>
      <c r="M26" t="s">
        <v>169</v>
      </c>
      <c r="N26" t="s">
        <v>36</v>
      </c>
      <c r="O26" t="s">
        <v>37</v>
      </c>
      <c r="P26" t="s">
        <v>38</v>
      </c>
      <c r="Q26">
        <f>VLOOKUP(E26,binningRules!$B$6:$C$9,2,0)</f>
        <v>61</v>
      </c>
      <c r="R26">
        <v>10</v>
      </c>
      <c r="S26">
        <v>21</v>
      </c>
      <c r="V26" t="b">
        <v>0</v>
      </c>
      <c r="W26">
        <f t="shared" si="10"/>
        <v>6</v>
      </c>
      <c r="X26">
        <v>1</v>
      </c>
      <c r="Y26" t="str">
        <f t="shared" si="8"/>
        <v>LSA_CCF_HRY_E_BEGIN_TITO_CLR_MAX_LFM_CBO2_LSA_ALL</v>
      </c>
      <c r="Z26" t="str">
        <f>D27</f>
        <v>LSA_CCF_HRY_E_BEGIN_TITO_CLR_MAX_LFM_CBO2_LSA_ALL</v>
      </c>
      <c r="AA26" t="str">
        <f>D27</f>
        <v>LSA_CCF_HRY_E_BEGIN_TITO_CLR_MAX_LFM_CBO2_LSA_ALL</v>
      </c>
      <c r="AB26" t="str">
        <f>D27</f>
        <v>LSA_CCF_HRY_E_BEGIN_TITO_CLR_MAX_LFM_CBO2_LSA_ALL</v>
      </c>
      <c r="AC26" t="str">
        <f>D27</f>
        <v>LSA_CCF_HRY_E_BEGIN_TITO_CLR_MAX_LFM_CBO2_LSA_ALL</v>
      </c>
      <c r="AD26" t="str">
        <f t="shared" si="9"/>
        <v>LSA_CCF_HRY_E_BEGIN_TITO_CLR_MAX_LFM_CBO2_LSA_ALL</v>
      </c>
    </row>
    <row r="27" spans="1:33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7"/>
        <v>LSA_CCF_HRY_E_BEGIN_TITO_CLR_MAX_LFM_CBO2_LSA_ALL</v>
      </c>
      <c r="E27" t="s">
        <v>59</v>
      </c>
      <c r="F27" t="s">
        <v>32</v>
      </c>
      <c r="G27" t="s">
        <v>33</v>
      </c>
      <c r="H27" t="s">
        <v>34</v>
      </c>
      <c r="I27" t="s">
        <v>124</v>
      </c>
      <c r="J27" t="s">
        <v>138</v>
      </c>
      <c r="K27" t="s">
        <v>56</v>
      </c>
      <c r="L27" t="s">
        <v>35</v>
      </c>
      <c r="M27" t="s">
        <v>170</v>
      </c>
      <c r="N27" t="s">
        <v>36</v>
      </c>
      <c r="O27" t="s">
        <v>37</v>
      </c>
      <c r="P27" t="s">
        <v>38</v>
      </c>
      <c r="Q27">
        <f>VLOOKUP(E27,binningRules!$B$6:$C$9,2,0)</f>
        <v>21</v>
      </c>
      <c r="R27">
        <v>10</v>
      </c>
      <c r="S27">
        <v>22</v>
      </c>
      <c r="V27" t="b">
        <v>0</v>
      </c>
      <c r="W27">
        <f t="shared" si="10"/>
        <v>9</v>
      </c>
      <c r="X27" t="s">
        <v>39</v>
      </c>
      <c r="Y27" t="str">
        <f t="shared" si="8"/>
        <v>LSA_CCF_RASTER_E_BEGIN_TITO_CLR_MAX_LFM_CBO2_LSA_ALL</v>
      </c>
      <c r="Z27" t="str">
        <f>D29</f>
        <v>SSA_CCF_HRY_E_BEGIN_TITO_CLRSS_MAX_LFM_CBO3_LLC_DAT_BISR</v>
      </c>
      <c r="AA27" t="str">
        <f>D29</f>
        <v>SSA_CCF_HRY_E_BEGIN_TITO_CLRSS_MAX_LFM_CBO3_LLC_DAT_BISR</v>
      </c>
      <c r="AB27" t="str">
        <f>D29</f>
        <v>SSA_CCF_HRY_E_BEGIN_TITO_CLRSS_MAX_LFM_CBO3_LLC_DAT_BISR</v>
      </c>
      <c r="AC27" t="str">
        <f>D29</f>
        <v>SSA_CCF_HRY_E_BEGIN_TITO_CLRSS_MAX_LFM_CBO3_LLC_DAT_BISR</v>
      </c>
      <c r="AD27" t="str">
        <f t="shared" si="9"/>
        <v>LSA_CCF_RASTER_E_BEGIN_TITO_CLR_MAX_LFM_CBO2_LSA_ALL</v>
      </c>
      <c r="AE27" t="str">
        <f>D28</f>
        <v>LSA_CCF_RASTER_E_BEGIN_TITO_CLR_MAX_LFM_CBO2_LSA_ALL</v>
      </c>
      <c r="AF27" t="str">
        <f>D28</f>
        <v>LSA_CCF_RASTER_E_BEGIN_TITO_CLR_MAX_LFM_CBO2_LSA_ALL</v>
      </c>
      <c r="AG27" t="str">
        <f>D28</f>
        <v>LSA_CCF_RASTER_E_BEGIN_TITO_CLR_MAX_LFM_CBO2_LSA_ALL</v>
      </c>
    </row>
    <row r="28" spans="1:33" x14ac:dyDescent="0.25">
      <c r="A28" s="1" t="s">
        <v>26</v>
      </c>
      <c r="B28" s="1" t="s">
        <v>40</v>
      </c>
      <c r="C28" s="1" t="str">
        <f>VLOOKUP(B28,templateLookup!A:B,2,0)</f>
        <v>MbistRasterTC</v>
      </c>
      <c r="D28" t="str">
        <f t="shared" si="7"/>
        <v>LSA_CCF_RASTER_E_BEGIN_TITO_CLR_MAX_LFM_CBO2_LSA_ALL</v>
      </c>
      <c r="E28" t="s">
        <v>59</v>
      </c>
      <c r="F28" t="s">
        <v>32</v>
      </c>
      <c r="G28" t="s">
        <v>41</v>
      </c>
      <c r="H28" t="s">
        <v>34</v>
      </c>
      <c r="I28" t="s">
        <v>124</v>
      </c>
      <c r="J28" t="s">
        <v>138</v>
      </c>
      <c r="K28" t="s">
        <v>56</v>
      </c>
      <c r="L28" t="s">
        <v>35</v>
      </c>
      <c r="M28" t="s">
        <v>170</v>
      </c>
      <c r="N28" t="s">
        <v>36</v>
      </c>
      <c r="O28" t="s">
        <v>37</v>
      </c>
      <c r="P28" t="s">
        <v>38</v>
      </c>
      <c r="Q28">
        <f>VLOOKUP(E28,binningRules!$B$6:$C$9,2,0)</f>
        <v>21</v>
      </c>
      <c r="R28">
        <v>10</v>
      </c>
      <c r="S28">
        <v>23</v>
      </c>
      <c r="V28" t="b">
        <v>0</v>
      </c>
      <c r="W28">
        <f t="shared" si="10"/>
        <v>6</v>
      </c>
      <c r="X28">
        <v>1</v>
      </c>
      <c r="Y28" t="str">
        <f t="shared" si="8"/>
        <v>SSA_CCF_HRY_E_BEGIN_TITO_CLRSS_MAX_LFM_CBO3_LLC_DAT_BISR</v>
      </c>
      <c r="Z28" t="str">
        <f>D29</f>
        <v>SSA_CCF_HRY_E_BEGIN_TITO_CLRSS_MAX_LFM_CBO3_LLC_DAT_BISR</v>
      </c>
      <c r="AA28" t="str">
        <f>D29</f>
        <v>SSA_CCF_HRY_E_BEGIN_TITO_CLRSS_MAX_LFM_CBO3_LLC_DAT_BISR</v>
      </c>
      <c r="AB28" t="str">
        <f>D29</f>
        <v>SSA_CCF_HRY_E_BEGIN_TITO_CLRSS_MAX_LFM_CBO3_LLC_DAT_BISR</v>
      </c>
      <c r="AC28" t="str">
        <f>D29</f>
        <v>SSA_CCF_HRY_E_BEGIN_TITO_CLRSS_MAX_LFM_CBO3_LLC_DAT_BISR</v>
      </c>
      <c r="AD28" t="str">
        <f t="shared" si="9"/>
        <v>SSA_CCF_HRY_E_BEGIN_TITO_CLRSS_MAX_LFM_CBO3_LLC_DAT_BISR</v>
      </c>
    </row>
    <row r="29" spans="1:33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7"/>
        <v>SSA_CCF_HRY_E_BEGIN_TITO_CLRSS_MAX_LFM_CBO3_LLC_DAT_BISR</v>
      </c>
      <c r="E29" t="s">
        <v>31</v>
      </c>
      <c r="F29" t="s">
        <v>32</v>
      </c>
      <c r="G29" t="s">
        <v>33</v>
      </c>
      <c r="H29" t="s">
        <v>34</v>
      </c>
      <c r="I29" t="s">
        <v>124</v>
      </c>
      <c r="J29" t="s">
        <v>139</v>
      </c>
      <c r="K29" t="s">
        <v>56</v>
      </c>
      <c r="L29" t="s">
        <v>35</v>
      </c>
      <c r="M29" t="s">
        <v>171</v>
      </c>
      <c r="N29" t="s">
        <v>36</v>
      </c>
      <c r="O29" t="s">
        <v>37</v>
      </c>
      <c r="P29" t="s">
        <v>38</v>
      </c>
      <c r="Q29">
        <f>VLOOKUP(E29,binningRules!$B$6:$C$9,2,0)</f>
        <v>61</v>
      </c>
      <c r="R29">
        <v>10</v>
      </c>
      <c r="S29">
        <v>24</v>
      </c>
      <c r="V29" t="b">
        <v>0</v>
      </c>
      <c r="W29">
        <f t="shared" si="10"/>
        <v>9</v>
      </c>
      <c r="X29" t="s">
        <v>39</v>
      </c>
      <c r="Y29" t="str">
        <f t="shared" si="8"/>
        <v>SSA_CCF_RASTER_E_BEGIN_TITO_CLRSS_MAX_LFM_CBO3_LLC_DAT_RASTER</v>
      </c>
      <c r="Z29" t="str">
        <f>D31</f>
        <v>SSA_CCF_HRY_E_BEGIN_TITO_CLRSS_MAX_LFM_CBO3_LLC_TAG_BISR</v>
      </c>
      <c r="AA29" t="str">
        <f>D31</f>
        <v>SSA_CCF_HRY_E_BEGIN_TITO_CLRSS_MAX_LFM_CBO3_LLC_TAG_BISR</v>
      </c>
      <c r="AB29" t="str">
        <f>D31</f>
        <v>SSA_CCF_HRY_E_BEGIN_TITO_CLRSS_MAX_LFM_CBO3_LLC_TAG_BISR</v>
      </c>
      <c r="AC29" t="str">
        <f>D31</f>
        <v>SSA_CCF_HRY_E_BEGIN_TITO_CLRSS_MAX_LFM_CBO3_LLC_TAG_BISR</v>
      </c>
      <c r="AD29" t="str">
        <f t="shared" si="9"/>
        <v>SSA_CCF_RASTER_E_BEGIN_TITO_CLRSS_MAX_LFM_CBO3_LLC_DAT_RASTER</v>
      </c>
      <c r="AE29" t="str">
        <f>D30</f>
        <v>SSA_CCF_RASTER_E_BEGIN_TITO_CLRSS_MAX_LFM_CBO3_LLC_DAT_RASTER</v>
      </c>
      <c r="AF29" t="str">
        <f>D30</f>
        <v>SSA_CCF_RASTER_E_BEGIN_TITO_CLRSS_MAX_LFM_CBO3_LLC_DAT_RASTER</v>
      </c>
      <c r="AG29" t="str">
        <f>D30</f>
        <v>SSA_CCF_RASTER_E_BEGIN_TITO_CLRSS_MAX_LFM_CBO3_LLC_DAT_RASTER</v>
      </c>
    </row>
    <row r="30" spans="1:33" x14ac:dyDescent="0.25">
      <c r="A30" s="1" t="s">
        <v>26</v>
      </c>
      <c r="B30" s="1" t="s">
        <v>40</v>
      </c>
      <c r="C30" s="1" t="str">
        <f>VLOOKUP(B30,templateLookup!A:B,2,0)</f>
        <v>MbistRasterTC</v>
      </c>
      <c r="D30" t="str">
        <f t="shared" si="7"/>
        <v>SSA_CCF_RASTER_E_BEGIN_TITO_CLRSS_MAX_LFM_CBO3_LLC_DAT_RASTER</v>
      </c>
      <c r="E30" t="s">
        <v>31</v>
      </c>
      <c r="F30" t="s">
        <v>32</v>
      </c>
      <c r="G30" t="s">
        <v>41</v>
      </c>
      <c r="H30" t="s">
        <v>34</v>
      </c>
      <c r="I30" t="s">
        <v>124</v>
      </c>
      <c r="J30" t="s">
        <v>139</v>
      </c>
      <c r="K30" t="s">
        <v>56</v>
      </c>
      <c r="L30" t="s">
        <v>35</v>
      </c>
      <c r="M30" t="s">
        <v>172</v>
      </c>
      <c r="N30" t="s">
        <v>36</v>
      </c>
      <c r="O30" t="s">
        <v>37</v>
      </c>
      <c r="P30" t="s">
        <v>38</v>
      </c>
      <c r="Q30">
        <f>VLOOKUP(E30,binningRules!$B$6:$C$9,2,0)</f>
        <v>61</v>
      </c>
      <c r="R30">
        <v>10</v>
      </c>
      <c r="S30">
        <v>25</v>
      </c>
      <c r="V30" t="b">
        <v>0</v>
      </c>
      <c r="W30">
        <f t="shared" si="10"/>
        <v>6</v>
      </c>
      <c r="X30">
        <v>1</v>
      </c>
      <c r="Y30" t="str">
        <f t="shared" si="8"/>
        <v>SSA_CCF_HRY_E_BEGIN_TITO_CLRSS_MAX_LFM_CBO3_LLC_TAG_BISR</v>
      </c>
      <c r="Z30" t="str">
        <f>D31</f>
        <v>SSA_CCF_HRY_E_BEGIN_TITO_CLRSS_MAX_LFM_CBO3_LLC_TAG_BISR</v>
      </c>
      <c r="AA30" t="str">
        <f>D31</f>
        <v>SSA_CCF_HRY_E_BEGIN_TITO_CLRSS_MAX_LFM_CBO3_LLC_TAG_BISR</v>
      </c>
      <c r="AB30" t="str">
        <f>D31</f>
        <v>SSA_CCF_HRY_E_BEGIN_TITO_CLRSS_MAX_LFM_CBO3_LLC_TAG_BISR</v>
      </c>
      <c r="AC30" t="str">
        <f>D31</f>
        <v>SSA_CCF_HRY_E_BEGIN_TITO_CLRSS_MAX_LFM_CBO3_LLC_TAG_BISR</v>
      </c>
      <c r="AD30" t="str">
        <f t="shared" si="9"/>
        <v>SSA_CCF_HRY_E_BEGIN_TITO_CLRSS_MAX_LFM_CBO3_LLC_TAG_BISR</v>
      </c>
    </row>
    <row r="31" spans="1:33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7"/>
        <v>SSA_CCF_HRY_E_BEGIN_TITO_CLRSS_MAX_LFM_CBO3_LLC_TAG_BISR</v>
      </c>
      <c r="E31" t="s">
        <v>31</v>
      </c>
      <c r="F31" t="s">
        <v>32</v>
      </c>
      <c r="G31" t="s">
        <v>33</v>
      </c>
      <c r="H31" t="s">
        <v>34</v>
      </c>
      <c r="I31" t="s">
        <v>124</v>
      </c>
      <c r="J31" t="s">
        <v>139</v>
      </c>
      <c r="K31" t="s">
        <v>56</v>
      </c>
      <c r="L31" t="s">
        <v>35</v>
      </c>
      <c r="M31" t="s">
        <v>173</v>
      </c>
      <c r="N31" t="s">
        <v>36</v>
      </c>
      <c r="O31" t="s">
        <v>37</v>
      </c>
      <c r="P31" t="s">
        <v>38</v>
      </c>
      <c r="Q31">
        <f>VLOOKUP(E31,binningRules!$B$6:$C$9,2,0)</f>
        <v>61</v>
      </c>
      <c r="R31">
        <v>10</v>
      </c>
      <c r="S31">
        <v>26</v>
      </c>
      <c r="V31" t="b">
        <v>0</v>
      </c>
      <c r="W31">
        <f t="shared" si="10"/>
        <v>9</v>
      </c>
      <c r="X31" t="s">
        <v>39</v>
      </c>
      <c r="Y31" t="str">
        <f t="shared" si="8"/>
        <v>SSA_CCF_RASTER_E_BEGIN_TITO_CLRSS_MAX_LFM_CBO3_LLC_TAG_RASTER</v>
      </c>
      <c r="Z31" t="str">
        <f>D33</f>
        <v>SSA_CCF_HRY_E_BEGIN_TITO_CLRSS_MAX_LFM_CBO3_SAR_BISR</v>
      </c>
      <c r="AA31" t="str">
        <f>D33</f>
        <v>SSA_CCF_HRY_E_BEGIN_TITO_CLRSS_MAX_LFM_CBO3_SAR_BISR</v>
      </c>
      <c r="AB31" t="str">
        <f>D33</f>
        <v>SSA_CCF_HRY_E_BEGIN_TITO_CLRSS_MAX_LFM_CBO3_SAR_BISR</v>
      </c>
      <c r="AC31" t="str">
        <f>D33</f>
        <v>SSA_CCF_HRY_E_BEGIN_TITO_CLRSS_MAX_LFM_CBO3_SAR_BISR</v>
      </c>
      <c r="AD31" t="str">
        <f t="shared" si="9"/>
        <v>SSA_CCF_RASTER_E_BEGIN_TITO_CLRSS_MAX_LFM_CBO3_LLC_TAG_RASTER</v>
      </c>
      <c r="AE31" t="str">
        <f>D32</f>
        <v>SSA_CCF_RASTER_E_BEGIN_TITO_CLRSS_MAX_LFM_CBO3_LLC_TAG_RASTER</v>
      </c>
      <c r="AF31" t="str">
        <f>D32</f>
        <v>SSA_CCF_RASTER_E_BEGIN_TITO_CLRSS_MAX_LFM_CBO3_LLC_TAG_RASTER</v>
      </c>
      <c r="AG31" t="str">
        <f>D32</f>
        <v>SSA_CCF_RASTER_E_BEGIN_TITO_CLRSS_MAX_LFM_CBO3_LLC_TAG_RASTER</v>
      </c>
    </row>
    <row r="32" spans="1:33" x14ac:dyDescent="0.25">
      <c r="A32" s="1" t="s">
        <v>26</v>
      </c>
      <c r="B32" s="1" t="s">
        <v>40</v>
      </c>
      <c r="C32" s="1" t="str">
        <f>VLOOKUP(B32,templateLookup!A:B,2,0)</f>
        <v>MbistRasterTC</v>
      </c>
      <c r="D32" t="str">
        <f t="shared" si="7"/>
        <v>SSA_CCF_RASTER_E_BEGIN_TITO_CLRSS_MAX_LFM_CBO3_LLC_TAG_RASTER</v>
      </c>
      <c r="E32" t="s">
        <v>31</v>
      </c>
      <c r="F32" t="s">
        <v>32</v>
      </c>
      <c r="G32" t="s">
        <v>41</v>
      </c>
      <c r="H32" t="s">
        <v>34</v>
      </c>
      <c r="I32" t="s">
        <v>124</v>
      </c>
      <c r="J32" t="s">
        <v>139</v>
      </c>
      <c r="K32" t="s">
        <v>56</v>
      </c>
      <c r="L32" t="s">
        <v>35</v>
      </c>
      <c r="M32" t="s">
        <v>174</v>
      </c>
      <c r="N32" t="s">
        <v>36</v>
      </c>
      <c r="O32" t="s">
        <v>37</v>
      </c>
      <c r="P32" t="s">
        <v>38</v>
      </c>
      <c r="Q32">
        <f>VLOOKUP(E32,binningRules!$B$6:$C$9,2,0)</f>
        <v>61</v>
      </c>
      <c r="R32">
        <v>10</v>
      </c>
      <c r="S32">
        <v>27</v>
      </c>
      <c r="V32" t="b">
        <v>0</v>
      </c>
      <c r="W32">
        <f t="shared" si="10"/>
        <v>6</v>
      </c>
      <c r="X32">
        <v>1</v>
      </c>
      <c r="Y32" t="str">
        <f t="shared" si="8"/>
        <v>SSA_CCF_HRY_E_BEGIN_TITO_CLRSS_MAX_LFM_CBO3_SAR_BISR</v>
      </c>
      <c r="Z32" t="str">
        <f>D33</f>
        <v>SSA_CCF_HRY_E_BEGIN_TITO_CLRSS_MAX_LFM_CBO3_SAR_BISR</v>
      </c>
      <c r="AA32" t="str">
        <f>D33</f>
        <v>SSA_CCF_HRY_E_BEGIN_TITO_CLRSS_MAX_LFM_CBO3_SAR_BISR</v>
      </c>
      <c r="AB32" t="str">
        <f>D33</f>
        <v>SSA_CCF_HRY_E_BEGIN_TITO_CLRSS_MAX_LFM_CBO3_SAR_BISR</v>
      </c>
      <c r="AC32" t="str">
        <f>D33</f>
        <v>SSA_CCF_HRY_E_BEGIN_TITO_CLRSS_MAX_LFM_CBO3_SAR_BISR</v>
      </c>
      <c r="AD32" t="str">
        <f t="shared" si="9"/>
        <v>SSA_CCF_HRY_E_BEGIN_TITO_CLRSS_MAX_LFM_CBO3_SAR_BISR</v>
      </c>
    </row>
    <row r="33" spans="1:33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7"/>
        <v>SSA_CCF_HRY_E_BEGIN_TITO_CLRSS_MAX_LFM_CBO3_SAR_BISR</v>
      </c>
      <c r="E33" t="s">
        <v>31</v>
      </c>
      <c r="F33" t="s">
        <v>32</v>
      </c>
      <c r="G33" t="s">
        <v>33</v>
      </c>
      <c r="H33" t="s">
        <v>34</v>
      </c>
      <c r="I33" t="s">
        <v>124</v>
      </c>
      <c r="J33" t="s">
        <v>139</v>
      </c>
      <c r="K33" t="s">
        <v>56</v>
      </c>
      <c r="L33" t="s">
        <v>35</v>
      </c>
      <c r="M33" t="s">
        <v>175</v>
      </c>
      <c r="N33" t="s">
        <v>36</v>
      </c>
      <c r="O33" t="s">
        <v>37</v>
      </c>
      <c r="P33" t="s">
        <v>38</v>
      </c>
      <c r="Q33">
        <f>VLOOKUP(E33,binningRules!$B$6:$C$9,2,0)</f>
        <v>61</v>
      </c>
      <c r="R33">
        <v>10</v>
      </c>
      <c r="S33">
        <v>28</v>
      </c>
      <c r="V33" t="b">
        <v>0</v>
      </c>
      <c r="W33">
        <f t="shared" si="10"/>
        <v>9</v>
      </c>
      <c r="X33" t="s">
        <v>39</v>
      </c>
      <c r="Y33" t="str">
        <f t="shared" si="8"/>
        <v>SSA_CCF_RASTER_E_BEGIN_TITO_CLRSS_MAX_LFM_CBO3_SAR_RASTER</v>
      </c>
      <c r="Z33" t="str">
        <f>D35</f>
        <v>LSA_CCF_HRY_E_BEGIN_TITO_CLR_MAX_LFM_CBO3_LSA_ALL</v>
      </c>
      <c r="AA33" t="str">
        <f>D35</f>
        <v>LSA_CCF_HRY_E_BEGIN_TITO_CLR_MAX_LFM_CBO3_LSA_ALL</v>
      </c>
      <c r="AB33" t="str">
        <f>D35</f>
        <v>LSA_CCF_HRY_E_BEGIN_TITO_CLR_MAX_LFM_CBO3_LSA_ALL</v>
      </c>
      <c r="AC33" t="str">
        <f>D35</f>
        <v>LSA_CCF_HRY_E_BEGIN_TITO_CLR_MAX_LFM_CBO3_LSA_ALL</v>
      </c>
      <c r="AD33" t="str">
        <f t="shared" si="9"/>
        <v>SSA_CCF_RASTER_E_BEGIN_TITO_CLRSS_MAX_LFM_CBO3_SAR_RASTER</v>
      </c>
      <c r="AE33" t="str">
        <f>D34</f>
        <v>SSA_CCF_RASTER_E_BEGIN_TITO_CLRSS_MAX_LFM_CBO3_SAR_RASTER</v>
      </c>
      <c r="AF33" t="str">
        <f>D34</f>
        <v>SSA_CCF_RASTER_E_BEGIN_TITO_CLRSS_MAX_LFM_CBO3_SAR_RASTER</v>
      </c>
      <c r="AG33" t="str">
        <f>D34</f>
        <v>SSA_CCF_RASTER_E_BEGIN_TITO_CLRSS_MAX_LFM_CBO3_SAR_RASTER</v>
      </c>
    </row>
    <row r="34" spans="1:33" x14ac:dyDescent="0.25">
      <c r="A34" s="1" t="s">
        <v>26</v>
      </c>
      <c r="B34" s="1" t="s">
        <v>40</v>
      </c>
      <c r="C34" s="1" t="str">
        <f>VLOOKUP(B34,templateLookup!A:B,2,0)</f>
        <v>MbistRasterTC</v>
      </c>
      <c r="D34" t="str">
        <f t="shared" si="7"/>
        <v>SSA_CCF_RASTER_E_BEGIN_TITO_CLRSS_MAX_LFM_CBO3_SAR_RASTER</v>
      </c>
      <c r="E34" t="s">
        <v>31</v>
      </c>
      <c r="F34" t="s">
        <v>32</v>
      </c>
      <c r="G34" t="s">
        <v>41</v>
      </c>
      <c r="H34" t="s">
        <v>34</v>
      </c>
      <c r="I34" t="s">
        <v>124</v>
      </c>
      <c r="J34" t="s">
        <v>139</v>
      </c>
      <c r="K34" t="s">
        <v>56</v>
      </c>
      <c r="L34" t="s">
        <v>35</v>
      </c>
      <c r="M34" t="s">
        <v>176</v>
      </c>
      <c r="N34" t="s">
        <v>36</v>
      </c>
      <c r="O34" t="s">
        <v>37</v>
      </c>
      <c r="P34" t="s">
        <v>38</v>
      </c>
      <c r="Q34">
        <f>VLOOKUP(E34,binningRules!$B$6:$C$9,2,0)</f>
        <v>61</v>
      </c>
      <c r="R34">
        <v>10</v>
      </c>
      <c r="S34">
        <v>29</v>
      </c>
      <c r="V34" t="b">
        <v>0</v>
      </c>
      <c r="W34">
        <f t="shared" si="10"/>
        <v>6</v>
      </c>
      <c r="X34">
        <v>1</v>
      </c>
      <c r="Y34" t="str">
        <f t="shared" si="8"/>
        <v>LSA_CCF_HRY_E_BEGIN_TITO_CLR_MAX_LFM_CBO3_LSA_ALL</v>
      </c>
      <c r="Z34" t="str">
        <f>D35</f>
        <v>LSA_CCF_HRY_E_BEGIN_TITO_CLR_MAX_LFM_CBO3_LSA_ALL</v>
      </c>
      <c r="AA34" t="str">
        <f>D35</f>
        <v>LSA_CCF_HRY_E_BEGIN_TITO_CLR_MAX_LFM_CBO3_LSA_ALL</v>
      </c>
      <c r="AB34" t="str">
        <f>D35</f>
        <v>LSA_CCF_HRY_E_BEGIN_TITO_CLR_MAX_LFM_CBO3_LSA_ALL</v>
      </c>
      <c r="AC34" t="str">
        <f>D35</f>
        <v>LSA_CCF_HRY_E_BEGIN_TITO_CLR_MAX_LFM_CBO3_LSA_ALL</v>
      </c>
      <c r="AD34" t="str">
        <f t="shared" si="9"/>
        <v>LSA_CCF_HRY_E_BEGIN_TITO_CLR_MAX_LFM_CBO3_LSA_ALL</v>
      </c>
    </row>
    <row r="35" spans="1:33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7"/>
        <v>LSA_CCF_HRY_E_BEGIN_TITO_CLR_MAX_LFM_CBO3_LSA_ALL</v>
      </c>
      <c r="E35" t="s">
        <v>59</v>
      </c>
      <c r="F35" t="s">
        <v>32</v>
      </c>
      <c r="G35" t="s">
        <v>33</v>
      </c>
      <c r="H35" t="s">
        <v>34</v>
      </c>
      <c r="I35" t="s">
        <v>124</v>
      </c>
      <c r="J35" t="s">
        <v>138</v>
      </c>
      <c r="K35" t="s">
        <v>56</v>
      </c>
      <c r="L35" t="s">
        <v>35</v>
      </c>
      <c r="M35" t="s">
        <v>177</v>
      </c>
      <c r="N35" t="s">
        <v>36</v>
      </c>
      <c r="O35" t="s">
        <v>37</v>
      </c>
      <c r="P35" t="s">
        <v>38</v>
      </c>
      <c r="Q35">
        <f>VLOOKUP(E35,binningRules!$B$6:$C$9,2,0)</f>
        <v>21</v>
      </c>
      <c r="R35">
        <v>10</v>
      </c>
      <c r="S35">
        <v>30</v>
      </c>
      <c r="V35" t="b">
        <v>0</v>
      </c>
      <c r="W35">
        <f t="shared" si="10"/>
        <v>9</v>
      </c>
      <c r="X35" t="s">
        <v>39</v>
      </c>
      <c r="Y35" t="str">
        <f t="shared" si="8"/>
        <v>LSA_CCF_RASTER_E_BEGIN_TITO_CLR_MAX_LFM_CBO3_LSA_ALL</v>
      </c>
      <c r="Z35">
        <v>1</v>
      </c>
      <c r="AA35">
        <v>1</v>
      </c>
      <c r="AB35">
        <v>1</v>
      </c>
      <c r="AC35">
        <v>1</v>
      </c>
      <c r="AD35" t="str">
        <f t="shared" si="9"/>
        <v>LSA_CCF_RASTER_E_BEGIN_TITO_CLR_MAX_LFM_CBO3_LSA_ALL</v>
      </c>
      <c r="AE35" t="str">
        <f>D36</f>
        <v>LSA_CCF_RASTER_E_BEGIN_TITO_CLR_MAX_LFM_CBO3_LSA_ALL</v>
      </c>
      <c r="AF35" t="str">
        <f>D36</f>
        <v>LSA_CCF_RASTER_E_BEGIN_TITO_CLR_MAX_LFM_CBO3_LSA_ALL</v>
      </c>
      <c r="AG35" t="str">
        <f>D36</f>
        <v>LSA_CCF_RASTER_E_BEGIN_TITO_CLR_MAX_LFM_CBO3_LSA_ALL</v>
      </c>
    </row>
    <row r="36" spans="1:33" x14ac:dyDescent="0.25">
      <c r="A36" s="1" t="s">
        <v>26</v>
      </c>
      <c r="B36" s="1" t="s">
        <v>40</v>
      </c>
      <c r="C36" s="1" t="str">
        <f>VLOOKUP(B36,templateLookup!A:B,2,0)</f>
        <v>MbistRasterTC</v>
      </c>
      <c r="D36" t="str">
        <f t="shared" si="7"/>
        <v>LSA_CCF_RASTER_E_BEGIN_TITO_CLR_MAX_LFM_CBO3_LSA_ALL</v>
      </c>
      <c r="E36" t="s">
        <v>59</v>
      </c>
      <c r="F36" t="s">
        <v>32</v>
      </c>
      <c r="G36" t="s">
        <v>41</v>
      </c>
      <c r="H36" t="s">
        <v>34</v>
      </c>
      <c r="I36" t="s">
        <v>124</v>
      </c>
      <c r="J36" t="s">
        <v>138</v>
      </c>
      <c r="K36" t="s">
        <v>56</v>
      </c>
      <c r="L36" t="s">
        <v>35</v>
      </c>
      <c r="M36" t="s">
        <v>177</v>
      </c>
      <c r="N36" t="s">
        <v>36</v>
      </c>
      <c r="O36" t="s">
        <v>37</v>
      </c>
      <c r="P36" t="s">
        <v>38</v>
      </c>
      <c r="Q36">
        <f>VLOOKUP(E36,binningRules!$B$6:$C$9,2,0)</f>
        <v>21</v>
      </c>
      <c r="R36">
        <v>10</v>
      </c>
      <c r="S36">
        <v>31</v>
      </c>
      <c r="V36" t="b">
        <v>0</v>
      </c>
      <c r="W36">
        <f t="shared" si="10"/>
        <v>6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3" x14ac:dyDescent="0.25">
      <c r="A37" s="1" t="s">
        <v>26</v>
      </c>
      <c r="B37" s="1" t="s">
        <v>42</v>
      </c>
      <c r="C37" s="1" t="str">
        <f>VLOOKUP(B37,templateLookup!A:B,2,0)</f>
        <v>COMPOSITE</v>
      </c>
    </row>
    <row r="38" spans="1:33" x14ac:dyDescent="0.25">
      <c r="A38" s="2" t="s">
        <v>26</v>
      </c>
      <c r="B38" s="2" t="s">
        <v>27</v>
      </c>
      <c r="C38" s="2" t="str">
        <f>VLOOKUP(B38,templateLookup!A:B,2,0)</f>
        <v>COMPOSITE</v>
      </c>
      <c r="D38" t="s">
        <v>29</v>
      </c>
      <c r="W38">
        <f t="shared" si="3"/>
        <v>2</v>
      </c>
      <c r="X38">
        <v>1</v>
      </c>
      <c r="Y38" t="str">
        <f>D56</f>
        <v>POST_REPAIR</v>
      </c>
      <c r="Z38" t="str">
        <f>D56</f>
        <v>POST_REPAIR</v>
      </c>
    </row>
    <row r="39" spans="1:33" x14ac:dyDescent="0.25">
      <c r="A39" s="2" t="s">
        <v>26</v>
      </c>
      <c r="B39" s="2" t="s">
        <v>153</v>
      </c>
      <c r="C39" s="2" t="s">
        <v>154</v>
      </c>
      <c r="D39" t="str">
        <f>E39&amp;"_"&amp;F39&amp;"_"&amp;G39&amp;"_"&amp;H39&amp;"_"&amp;A39&amp;"_"&amp;I39&amp;"_"&amp;J39&amp;"_"&amp;K39&amp;"_"&amp;L39&amp;"_"&amp;M39</f>
        <v>SSA_CCF_VFDM_E_BEGIN_X_CLRSS_X_X_CBO0_LLC_DAT</v>
      </c>
      <c r="E39" t="s">
        <v>31</v>
      </c>
      <c r="F39" t="s">
        <v>32</v>
      </c>
      <c r="G39" t="s">
        <v>140</v>
      </c>
      <c r="H39" t="s">
        <v>34</v>
      </c>
      <c r="I39" t="s">
        <v>6</v>
      </c>
      <c r="J39" t="s">
        <v>139</v>
      </c>
      <c r="K39" t="s">
        <v>6</v>
      </c>
      <c r="L39" t="s">
        <v>6</v>
      </c>
      <c r="M39" t="s">
        <v>158</v>
      </c>
      <c r="N39" t="s">
        <v>36</v>
      </c>
      <c r="O39" t="s">
        <v>37</v>
      </c>
      <c r="P39" t="s">
        <v>38</v>
      </c>
      <c r="Q39">
        <v>61</v>
      </c>
      <c r="R39">
        <v>10</v>
      </c>
      <c r="S39">
        <v>35</v>
      </c>
      <c r="U39" t="s">
        <v>144</v>
      </c>
      <c r="V39" t="b">
        <v>0</v>
      </c>
      <c r="W39">
        <f t="shared" si="3"/>
        <v>3</v>
      </c>
      <c r="X39" t="s">
        <v>120</v>
      </c>
      <c r="Y39" t="str">
        <f>D40</f>
        <v>SSA_CCF_VFDM_E_BEGIN_X_CLRSS_X_X_CBO0_LLC_TAG</v>
      </c>
      <c r="Z39" t="str">
        <f>D40</f>
        <v>SSA_CCF_VFDM_E_BEGIN_X_CLRSS_X_X_CBO0_LLC_TAG</v>
      </c>
      <c r="AA39" t="str">
        <f>D40</f>
        <v>SSA_CCF_VFDM_E_BEGIN_X_CLRSS_X_X_CBO0_LLC_TAG</v>
      </c>
    </row>
    <row r="40" spans="1:33" x14ac:dyDescent="0.25">
      <c r="A40" s="2" t="s">
        <v>26</v>
      </c>
      <c r="B40" s="2" t="s">
        <v>153</v>
      </c>
      <c r="C40" s="2" t="s">
        <v>154</v>
      </c>
      <c r="D40" t="str">
        <f>E40&amp;"_"&amp;F40&amp;"_"&amp;G40&amp;"_"&amp;H40&amp;"_"&amp;A40&amp;"_"&amp;I40&amp;"_"&amp;J40&amp;"_"&amp;K40&amp;"_"&amp;L40&amp;"_"&amp;M40</f>
        <v>SSA_CCF_VFDM_E_BEGIN_X_CLRSS_X_X_CBO0_LLC_TAG</v>
      </c>
      <c r="E40" t="s">
        <v>31</v>
      </c>
      <c r="F40" t="s">
        <v>32</v>
      </c>
      <c r="G40" t="s">
        <v>140</v>
      </c>
      <c r="H40" t="s">
        <v>34</v>
      </c>
      <c r="I40" t="s">
        <v>6</v>
      </c>
      <c r="J40" t="s">
        <v>139</v>
      </c>
      <c r="K40" t="s">
        <v>6</v>
      </c>
      <c r="L40" t="s">
        <v>6</v>
      </c>
      <c r="M40" t="s">
        <v>160</v>
      </c>
      <c r="N40" t="s">
        <v>36</v>
      </c>
      <c r="O40" t="s">
        <v>37</v>
      </c>
      <c r="P40" t="s">
        <v>38</v>
      </c>
      <c r="Q40">
        <v>61</v>
      </c>
      <c r="R40">
        <v>10</v>
      </c>
      <c r="S40">
        <v>36</v>
      </c>
      <c r="U40" t="s">
        <v>145</v>
      </c>
      <c r="V40" t="b">
        <v>0</v>
      </c>
      <c r="W40">
        <f t="shared" si="3"/>
        <v>3</v>
      </c>
      <c r="X40" t="s">
        <v>120</v>
      </c>
      <c r="Y40" t="str">
        <f t="shared" ref="Y40:Y53" si="11">D41</f>
        <v>LSA_CCF_VFDM_E_BEGIN_X_CLR_X_X_CBO0_RF</v>
      </c>
      <c r="Z40" t="str">
        <f t="shared" ref="Z40:Z53" si="12">D41</f>
        <v>LSA_CCF_VFDM_E_BEGIN_X_CLR_X_X_CBO0_RF</v>
      </c>
      <c r="AA40" t="str">
        <f t="shared" ref="AA40:AA53" si="13">D41</f>
        <v>LSA_CCF_VFDM_E_BEGIN_X_CLR_X_X_CBO0_RF</v>
      </c>
    </row>
    <row r="41" spans="1:33" x14ac:dyDescent="0.25">
      <c r="A41" s="2" t="s">
        <v>26</v>
      </c>
      <c r="B41" s="2" t="s">
        <v>153</v>
      </c>
      <c r="C41" s="2" t="s">
        <v>154</v>
      </c>
      <c r="D41" t="str">
        <f>E41&amp;"_"&amp;F41&amp;"_"&amp;G41&amp;"_"&amp;H41&amp;"_"&amp;A41&amp;"_"&amp;I41&amp;"_"&amp;J41&amp;"_"&amp;K41&amp;"_"&amp;L41&amp;"_"&amp;M41</f>
        <v>LSA_CCF_VFDM_E_BEGIN_X_CLR_X_X_CBO0_RF</v>
      </c>
      <c r="E41" t="s">
        <v>59</v>
      </c>
      <c r="F41" t="s">
        <v>32</v>
      </c>
      <c r="G41" t="s">
        <v>140</v>
      </c>
      <c r="H41" t="s">
        <v>34</v>
      </c>
      <c r="I41" t="s">
        <v>6</v>
      </c>
      <c r="J41" t="s">
        <v>138</v>
      </c>
      <c r="K41" t="s">
        <v>6</v>
      </c>
      <c r="L41" t="s">
        <v>6</v>
      </c>
      <c r="M41" t="s">
        <v>161</v>
      </c>
      <c r="N41" t="s">
        <v>36</v>
      </c>
      <c r="O41" t="s">
        <v>37</v>
      </c>
      <c r="P41" t="s">
        <v>38</v>
      </c>
      <c r="Q41">
        <v>21</v>
      </c>
      <c r="R41">
        <v>10</v>
      </c>
      <c r="S41">
        <v>37</v>
      </c>
      <c r="U41" t="s">
        <v>146</v>
      </c>
      <c r="V41" t="b">
        <v>0</v>
      </c>
      <c r="W41">
        <f t="shared" si="3"/>
        <v>3</v>
      </c>
      <c r="X41" t="s">
        <v>120</v>
      </c>
      <c r="Y41" t="str">
        <f t="shared" si="11"/>
        <v>SSA_CCF_VFDM_E_BEGIN_X_CLRSS_X_X_CBO1_LLC_DAT</v>
      </c>
      <c r="Z41" t="str">
        <f t="shared" si="12"/>
        <v>SSA_CCF_VFDM_E_BEGIN_X_CLRSS_X_X_CBO1_LLC_DAT</v>
      </c>
      <c r="AA41" t="str">
        <f t="shared" si="13"/>
        <v>SSA_CCF_VFDM_E_BEGIN_X_CLRSS_X_X_CBO1_LLC_DAT</v>
      </c>
    </row>
    <row r="42" spans="1:33" x14ac:dyDescent="0.25">
      <c r="A42" s="2" t="s">
        <v>26</v>
      </c>
      <c r="B42" s="2" t="s">
        <v>153</v>
      </c>
      <c r="C42" s="2" t="s">
        <v>154</v>
      </c>
      <c r="D42" t="str">
        <f t="shared" ref="D42:D53" si="14">E42&amp;"_"&amp;F42&amp;"_"&amp;G42&amp;"_"&amp;H42&amp;"_"&amp;A42&amp;"_"&amp;I42&amp;"_"&amp;J42&amp;"_"&amp;K42&amp;"_"&amp;L42&amp;"_"&amp;M42</f>
        <v>SSA_CCF_VFDM_E_BEGIN_X_CLRSS_X_X_CBO1_LLC_DAT</v>
      </c>
      <c r="E42" t="s">
        <v>31</v>
      </c>
      <c r="F42" t="s">
        <v>32</v>
      </c>
      <c r="G42" t="s">
        <v>140</v>
      </c>
      <c r="H42" t="s">
        <v>34</v>
      </c>
      <c r="I42" t="s">
        <v>6</v>
      </c>
      <c r="J42" t="s">
        <v>139</v>
      </c>
      <c r="K42" t="s">
        <v>6</v>
      </c>
      <c r="L42" t="s">
        <v>6</v>
      </c>
      <c r="M42" t="s">
        <v>162</v>
      </c>
      <c r="N42" t="s">
        <v>36</v>
      </c>
      <c r="O42" t="s">
        <v>37</v>
      </c>
      <c r="P42" t="s">
        <v>38</v>
      </c>
      <c r="Q42">
        <v>61</v>
      </c>
      <c r="R42">
        <v>10</v>
      </c>
      <c r="S42">
        <v>38</v>
      </c>
      <c r="U42" t="s">
        <v>141</v>
      </c>
      <c r="V42" t="b">
        <v>0</v>
      </c>
      <c r="W42">
        <f t="shared" si="3"/>
        <v>3</v>
      </c>
      <c r="X42" t="s">
        <v>120</v>
      </c>
      <c r="Y42" t="str">
        <f t="shared" si="11"/>
        <v>SSA_CCF_VFDM_E_BEGIN_X_CLRSS_X_X_CBO1_LLC_TAG</v>
      </c>
      <c r="Z42" t="str">
        <f t="shared" si="12"/>
        <v>SSA_CCF_VFDM_E_BEGIN_X_CLRSS_X_X_CBO1_LLC_TAG</v>
      </c>
      <c r="AA42" t="str">
        <f t="shared" si="13"/>
        <v>SSA_CCF_VFDM_E_BEGIN_X_CLRSS_X_X_CBO1_LLC_TAG</v>
      </c>
    </row>
    <row r="43" spans="1:33" x14ac:dyDescent="0.25">
      <c r="A43" s="2" t="s">
        <v>26</v>
      </c>
      <c r="B43" s="2" t="s">
        <v>153</v>
      </c>
      <c r="C43" s="2" t="s">
        <v>154</v>
      </c>
      <c r="D43" t="str">
        <f t="shared" si="14"/>
        <v>SSA_CCF_VFDM_E_BEGIN_X_CLRSS_X_X_CBO1_LLC_TAG</v>
      </c>
      <c r="E43" t="s">
        <v>31</v>
      </c>
      <c r="F43" t="s">
        <v>32</v>
      </c>
      <c r="G43" t="s">
        <v>140</v>
      </c>
      <c r="H43" t="s">
        <v>34</v>
      </c>
      <c r="I43" t="s">
        <v>6</v>
      </c>
      <c r="J43" t="s">
        <v>139</v>
      </c>
      <c r="K43" t="s">
        <v>6</v>
      </c>
      <c r="L43" t="s">
        <v>6</v>
      </c>
      <c r="M43" t="s">
        <v>163</v>
      </c>
      <c r="N43" t="s">
        <v>36</v>
      </c>
      <c r="O43" t="s">
        <v>37</v>
      </c>
      <c r="P43" t="s">
        <v>38</v>
      </c>
      <c r="Q43">
        <v>61</v>
      </c>
      <c r="R43">
        <v>10</v>
      </c>
      <c r="S43">
        <v>39</v>
      </c>
      <c r="U43" t="s">
        <v>142</v>
      </c>
      <c r="V43" t="b">
        <v>0</v>
      </c>
      <c r="W43">
        <f t="shared" si="3"/>
        <v>3</v>
      </c>
      <c r="X43" t="s">
        <v>120</v>
      </c>
      <c r="Y43" t="str">
        <f t="shared" si="11"/>
        <v>LSA_CCF_VFDM_E_BEGIN_X_CLR_X_X_CBO1_RF</v>
      </c>
      <c r="Z43" t="str">
        <f t="shared" si="12"/>
        <v>LSA_CCF_VFDM_E_BEGIN_X_CLR_X_X_CBO1_RF</v>
      </c>
      <c r="AA43" t="str">
        <f t="shared" si="13"/>
        <v>LSA_CCF_VFDM_E_BEGIN_X_CLR_X_X_CBO1_RF</v>
      </c>
    </row>
    <row r="44" spans="1:33" x14ac:dyDescent="0.25">
      <c r="A44" s="2" t="s">
        <v>26</v>
      </c>
      <c r="B44" s="2" t="s">
        <v>153</v>
      </c>
      <c r="C44" s="2" t="s">
        <v>154</v>
      </c>
      <c r="D44" t="str">
        <f t="shared" si="14"/>
        <v>LSA_CCF_VFDM_E_BEGIN_X_CLR_X_X_CBO1_RF</v>
      </c>
      <c r="E44" t="s">
        <v>59</v>
      </c>
      <c r="F44" t="s">
        <v>32</v>
      </c>
      <c r="G44" t="s">
        <v>140</v>
      </c>
      <c r="H44" t="s">
        <v>34</v>
      </c>
      <c r="I44" t="s">
        <v>6</v>
      </c>
      <c r="J44" t="s">
        <v>138</v>
      </c>
      <c r="K44" t="s">
        <v>6</v>
      </c>
      <c r="L44" t="s">
        <v>6</v>
      </c>
      <c r="M44" t="s">
        <v>178</v>
      </c>
      <c r="N44" t="s">
        <v>36</v>
      </c>
      <c r="O44" t="s">
        <v>37</v>
      </c>
      <c r="P44" t="s">
        <v>38</v>
      </c>
      <c r="Q44">
        <v>21</v>
      </c>
      <c r="R44">
        <v>10</v>
      </c>
      <c r="S44">
        <v>40</v>
      </c>
      <c r="U44" t="s">
        <v>143</v>
      </c>
      <c r="V44" t="b">
        <v>0</v>
      </c>
      <c r="W44">
        <f t="shared" si="3"/>
        <v>3</v>
      </c>
      <c r="X44" t="s">
        <v>120</v>
      </c>
      <c r="Y44" t="str">
        <f t="shared" si="11"/>
        <v>SSA_CCF_VFDM_E_BEGIN_X_CLRSS_X_X_CBO01_SAR</v>
      </c>
      <c r="Z44" t="str">
        <f t="shared" si="12"/>
        <v>SSA_CCF_VFDM_E_BEGIN_X_CLRSS_X_X_CBO01_SAR</v>
      </c>
      <c r="AA44" t="str">
        <f t="shared" si="13"/>
        <v>SSA_CCF_VFDM_E_BEGIN_X_CLRSS_X_X_CBO01_SAR</v>
      </c>
    </row>
    <row r="45" spans="1:33" x14ac:dyDescent="0.25">
      <c r="A45" s="2" t="s">
        <v>26</v>
      </c>
      <c r="B45" s="2" t="s">
        <v>153</v>
      </c>
      <c r="C45" s="2" t="s">
        <v>154</v>
      </c>
      <c r="D45" t="str">
        <f t="shared" ref="D45" si="15">E45&amp;"_"&amp;F45&amp;"_"&amp;G45&amp;"_"&amp;H45&amp;"_"&amp;A45&amp;"_"&amp;I45&amp;"_"&amp;J45&amp;"_"&amp;K45&amp;"_"&amp;L45&amp;"_"&amp;M45</f>
        <v>SSA_CCF_VFDM_E_BEGIN_X_CLRSS_X_X_CBO01_SAR</v>
      </c>
      <c r="E45" t="s">
        <v>31</v>
      </c>
      <c r="F45" t="s">
        <v>32</v>
      </c>
      <c r="G45" t="s">
        <v>140</v>
      </c>
      <c r="H45" t="s">
        <v>34</v>
      </c>
      <c r="I45" t="s">
        <v>6</v>
      </c>
      <c r="J45" t="s">
        <v>139</v>
      </c>
      <c r="K45" t="s">
        <v>6</v>
      </c>
      <c r="L45" t="s">
        <v>6</v>
      </c>
      <c r="M45" t="s">
        <v>185</v>
      </c>
      <c r="N45" t="s">
        <v>36</v>
      </c>
      <c r="O45" t="s">
        <v>37</v>
      </c>
      <c r="P45" t="s">
        <v>38</v>
      </c>
      <c r="Q45">
        <v>61</v>
      </c>
      <c r="R45">
        <v>10</v>
      </c>
      <c r="S45">
        <v>41</v>
      </c>
      <c r="U45" t="s">
        <v>187</v>
      </c>
      <c r="V45" t="b">
        <v>0</v>
      </c>
      <c r="W45">
        <f t="shared" si="3"/>
        <v>3</v>
      </c>
      <c r="X45" t="s">
        <v>120</v>
      </c>
      <c r="Y45" t="str">
        <f t="shared" si="11"/>
        <v>SSA_CCF_VFDM_E_BEGIN_X_CLRSS_X_X_CBO2_LLC_DAT</v>
      </c>
      <c r="Z45" t="str">
        <f t="shared" si="12"/>
        <v>SSA_CCF_VFDM_E_BEGIN_X_CLRSS_X_X_CBO2_LLC_DAT</v>
      </c>
      <c r="AA45" t="str">
        <f t="shared" si="13"/>
        <v>SSA_CCF_VFDM_E_BEGIN_X_CLRSS_X_X_CBO2_LLC_DAT</v>
      </c>
    </row>
    <row r="46" spans="1:33" x14ac:dyDescent="0.25">
      <c r="A46" s="2" t="s">
        <v>26</v>
      </c>
      <c r="B46" s="2" t="s">
        <v>153</v>
      </c>
      <c r="C46" s="2" t="s">
        <v>154</v>
      </c>
      <c r="D46" t="str">
        <f>E46&amp;"_"&amp;F46&amp;"_"&amp;G46&amp;"_"&amp;H46&amp;"_"&amp;A46&amp;"_"&amp;I46&amp;"_"&amp;J46&amp;"_"&amp;K46&amp;"_"&amp;L46&amp;"_"&amp;M46</f>
        <v>SSA_CCF_VFDM_E_BEGIN_X_CLRSS_X_X_CBO2_LLC_DAT</v>
      </c>
      <c r="E46" t="s">
        <v>31</v>
      </c>
      <c r="F46" t="s">
        <v>32</v>
      </c>
      <c r="G46" t="s">
        <v>140</v>
      </c>
      <c r="H46" t="s">
        <v>34</v>
      </c>
      <c r="I46" t="s">
        <v>6</v>
      </c>
      <c r="J46" t="s">
        <v>139</v>
      </c>
      <c r="K46" t="s">
        <v>6</v>
      </c>
      <c r="L46" t="s">
        <v>6</v>
      </c>
      <c r="M46" t="s">
        <v>180</v>
      </c>
      <c r="N46" t="s">
        <v>36</v>
      </c>
      <c r="O46" t="s">
        <v>37</v>
      </c>
      <c r="P46" t="s">
        <v>38</v>
      </c>
      <c r="Q46">
        <v>61</v>
      </c>
      <c r="R46">
        <v>10</v>
      </c>
      <c r="S46">
        <v>42</v>
      </c>
      <c r="U46" t="s">
        <v>150</v>
      </c>
      <c r="V46" t="b">
        <v>0</v>
      </c>
      <c r="W46">
        <f t="shared" si="3"/>
        <v>3</v>
      </c>
      <c r="X46" t="s">
        <v>120</v>
      </c>
      <c r="Y46" t="str">
        <f t="shared" si="11"/>
        <v>SSA_CCF_VFDM_E_BEGIN_X_CLRSS_X_X_CBO2_LLC_TAG</v>
      </c>
      <c r="Z46" t="str">
        <f t="shared" si="12"/>
        <v>SSA_CCF_VFDM_E_BEGIN_X_CLRSS_X_X_CBO2_LLC_TAG</v>
      </c>
      <c r="AA46" t="str">
        <f t="shared" si="13"/>
        <v>SSA_CCF_VFDM_E_BEGIN_X_CLRSS_X_X_CBO2_LLC_TAG</v>
      </c>
    </row>
    <row r="47" spans="1:33" x14ac:dyDescent="0.25">
      <c r="A47" s="2" t="s">
        <v>26</v>
      </c>
      <c r="B47" s="2" t="s">
        <v>153</v>
      </c>
      <c r="C47" s="2" t="s">
        <v>154</v>
      </c>
      <c r="D47" t="str">
        <f>E47&amp;"_"&amp;F47&amp;"_"&amp;G47&amp;"_"&amp;H47&amp;"_"&amp;A47&amp;"_"&amp;I47&amp;"_"&amp;J47&amp;"_"&amp;K47&amp;"_"&amp;L47&amp;"_"&amp;M47</f>
        <v>SSA_CCF_VFDM_E_BEGIN_X_CLRSS_X_X_CBO2_LLC_TAG</v>
      </c>
      <c r="E47" t="s">
        <v>31</v>
      </c>
      <c r="F47" t="s">
        <v>32</v>
      </c>
      <c r="G47" t="s">
        <v>140</v>
      </c>
      <c r="H47" t="s">
        <v>34</v>
      </c>
      <c r="I47" t="s">
        <v>6</v>
      </c>
      <c r="J47" t="s">
        <v>139</v>
      </c>
      <c r="K47" t="s">
        <v>6</v>
      </c>
      <c r="L47" t="s">
        <v>6</v>
      </c>
      <c r="M47" t="s">
        <v>183</v>
      </c>
      <c r="N47" t="s">
        <v>36</v>
      </c>
      <c r="O47" t="s">
        <v>37</v>
      </c>
      <c r="P47" t="s">
        <v>38</v>
      </c>
      <c r="Q47">
        <v>61</v>
      </c>
      <c r="R47">
        <v>10</v>
      </c>
      <c r="S47">
        <v>43</v>
      </c>
      <c r="U47" t="s">
        <v>151</v>
      </c>
      <c r="V47" t="b">
        <v>0</v>
      </c>
      <c r="W47">
        <f t="shared" si="3"/>
        <v>3</v>
      </c>
      <c r="X47" t="s">
        <v>120</v>
      </c>
      <c r="Y47" t="str">
        <f t="shared" si="11"/>
        <v>LSA_CCF_VFDM_E_BEGIN_X_CLR_X_X_CBO2_RF</v>
      </c>
      <c r="Z47" t="str">
        <f t="shared" si="12"/>
        <v>LSA_CCF_VFDM_E_BEGIN_X_CLR_X_X_CBO2_RF</v>
      </c>
      <c r="AA47" t="str">
        <f t="shared" si="13"/>
        <v>LSA_CCF_VFDM_E_BEGIN_X_CLR_X_X_CBO2_RF</v>
      </c>
    </row>
    <row r="48" spans="1:33" x14ac:dyDescent="0.25">
      <c r="A48" s="2" t="s">
        <v>26</v>
      </c>
      <c r="B48" s="2" t="s">
        <v>153</v>
      </c>
      <c r="C48" s="2" t="s">
        <v>154</v>
      </c>
      <c r="D48" t="str">
        <f>E48&amp;"_"&amp;F48&amp;"_"&amp;G48&amp;"_"&amp;H48&amp;"_"&amp;A48&amp;"_"&amp;I48&amp;"_"&amp;J48&amp;"_"&amp;K48&amp;"_"&amp;L48&amp;"_"&amp;M48</f>
        <v>LSA_CCF_VFDM_E_BEGIN_X_CLR_X_X_CBO2_RF</v>
      </c>
      <c r="E48" t="s">
        <v>59</v>
      </c>
      <c r="F48" t="s">
        <v>32</v>
      </c>
      <c r="G48" t="s">
        <v>140</v>
      </c>
      <c r="H48" t="s">
        <v>34</v>
      </c>
      <c r="I48" t="s">
        <v>6</v>
      </c>
      <c r="J48" t="s">
        <v>138</v>
      </c>
      <c r="K48" t="s">
        <v>6</v>
      </c>
      <c r="L48" t="s">
        <v>6</v>
      </c>
      <c r="M48" t="s">
        <v>184</v>
      </c>
      <c r="N48" t="s">
        <v>36</v>
      </c>
      <c r="O48" t="s">
        <v>37</v>
      </c>
      <c r="P48" t="s">
        <v>38</v>
      </c>
      <c r="Q48">
        <v>21</v>
      </c>
      <c r="R48">
        <v>10</v>
      </c>
      <c r="S48">
        <v>44</v>
      </c>
      <c r="U48" t="s">
        <v>152</v>
      </c>
      <c r="V48" t="b">
        <v>0</v>
      </c>
      <c r="W48">
        <f t="shared" si="3"/>
        <v>3</v>
      </c>
      <c r="X48" t="s">
        <v>120</v>
      </c>
      <c r="Y48" t="str">
        <f t="shared" si="11"/>
        <v>SSA_CCF_VFDM_E_BEGIN_X_CLRSS_X_X_CBO3_LLC_DAT</v>
      </c>
      <c r="Z48" t="str">
        <f t="shared" si="12"/>
        <v>SSA_CCF_VFDM_E_BEGIN_X_CLRSS_X_X_CBO3_LLC_DAT</v>
      </c>
      <c r="AA48" t="str">
        <f t="shared" si="13"/>
        <v>SSA_CCF_VFDM_E_BEGIN_X_CLRSS_X_X_CBO3_LLC_DAT</v>
      </c>
    </row>
    <row r="49" spans="1:33" x14ac:dyDescent="0.25">
      <c r="A49" s="2" t="s">
        <v>26</v>
      </c>
      <c r="B49" s="2" t="s">
        <v>153</v>
      </c>
      <c r="C49" s="2" t="s">
        <v>154</v>
      </c>
      <c r="D49" t="str">
        <f t="shared" si="14"/>
        <v>SSA_CCF_VFDM_E_BEGIN_X_CLRSS_X_X_CBO3_LLC_DAT</v>
      </c>
      <c r="E49" t="s">
        <v>31</v>
      </c>
      <c r="F49" t="s">
        <v>32</v>
      </c>
      <c r="G49" t="s">
        <v>140</v>
      </c>
      <c r="H49" t="s">
        <v>34</v>
      </c>
      <c r="I49" t="s">
        <v>6</v>
      </c>
      <c r="J49" t="s">
        <v>139</v>
      </c>
      <c r="K49" t="s">
        <v>6</v>
      </c>
      <c r="L49" t="s">
        <v>6</v>
      </c>
      <c r="M49" t="s">
        <v>179</v>
      </c>
      <c r="N49" t="s">
        <v>36</v>
      </c>
      <c r="O49" t="s">
        <v>37</v>
      </c>
      <c r="P49" t="s">
        <v>38</v>
      </c>
      <c r="Q49">
        <v>61</v>
      </c>
      <c r="R49">
        <v>10</v>
      </c>
      <c r="S49">
        <v>45</v>
      </c>
      <c r="U49" t="s">
        <v>147</v>
      </c>
      <c r="V49" t="b">
        <v>0</v>
      </c>
      <c r="W49">
        <f t="shared" si="3"/>
        <v>3</v>
      </c>
      <c r="X49" t="s">
        <v>120</v>
      </c>
      <c r="Y49" t="str">
        <f t="shared" si="11"/>
        <v>SSA_CCF_VFDM_E_BEGIN_X_CLRSS_X_X_CBO3_LLC_TAG</v>
      </c>
      <c r="Z49" t="str">
        <f t="shared" si="12"/>
        <v>SSA_CCF_VFDM_E_BEGIN_X_CLRSS_X_X_CBO3_LLC_TAG</v>
      </c>
      <c r="AA49" t="str">
        <f t="shared" si="13"/>
        <v>SSA_CCF_VFDM_E_BEGIN_X_CLRSS_X_X_CBO3_LLC_TAG</v>
      </c>
    </row>
    <row r="50" spans="1:33" x14ac:dyDescent="0.25">
      <c r="A50" s="2" t="s">
        <v>26</v>
      </c>
      <c r="B50" s="2" t="s">
        <v>153</v>
      </c>
      <c r="C50" s="2" t="s">
        <v>154</v>
      </c>
      <c r="D50" t="str">
        <f t="shared" si="14"/>
        <v>SSA_CCF_VFDM_E_BEGIN_X_CLRSS_X_X_CBO3_LLC_TAG</v>
      </c>
      <c r="E50" t="s">
        <v>31</v>
      </c>
      <c r="F50" t="s">
        <v>32</v>
      </c>
      <c r="G50" t="s">
        <v>140</v>
      </c>
      <c r="H50" t="s">
        <v>34</v>
      </c>
      <c r="I50" t="s">
        <v>6</v>
      </c>
      <c r="J50" t="s">
        <v>139</v>
      </c>
      <c r="K50" t="s">
        <v>6</v>
      </c>
      <c r="L50" t="s">
        <v>6</v>
      </c>
      <c r="M50" t="s">
        <v>181</v>
      </c>
      <c r="N50" t="s">
        <v>36</v>
      </c>
      <c r="O50" t="s">
        <v>37</v>
      </c>
      <c r="P50" t="s">
        <v>38</v>
      </c>
      <c r="Q50">
        <v>61</v>
      </c>
      <c r="R50">
        <v>10</v>
      </c>
      <c r="S50">
        <v>46</v>
      </c>
      <c r="U50" t="s">
        <v>148</v>
      </c>
      <c r="V50" t="b">
        <v>0</v>
      </c>
      <c r="W50">
        <f t="shared" si="3"/>
        <v>3</v>
      </c>
      <c r="X50" t="s">
        <v>120</v>
      </c>
      <c r="Y50" t="str">
        <f t="shared" si="11"/>
        <v>LSA_CCF_VFDM_E_BEGIN_X_CLR_X_X_CBO3_RF</v>
      </c>
      <c r="Z50" t="str">
        <f t="shared" si="12"/>
        <v>LSA_CCF_VFDM_E_BEGIN_X_CLR_X_X_CBO3_RF</v>
      </c>
      <c r="AA50" t="str">
        <f t="shared" si="13"/>
        <v>LSA_CCF_VFDM_E_BEGIN_X_CLR_X_X_CBO3_RF</v>
      </c>
    </row>
    <row r="51" spans="1:33" x14ac:dyDescent="0.25">
      <c r="A51" s="2" t="s">
        <v>26</v>
      </c>
      <c r="B51" s="2" t="s">
        <v>153</v>
      </c>
      <c r="C51" s="2" t="s">
        <v>154</v>
      </c>
      <c r="D51" t="str">
        <f t="shared" si="14"/>
        <v>LSA_CCF_VFDM_E_BEGIN_X_CLR_X_X_CBO3_RF</v>
      </c>
      <c r="E51" t="s">
        <v>59</v>
      </c>
      <c r="F51" t="s">
        <v>32</v>
      </c>
      <c r="G51" t="s">
        <v>140</v>
      </c>
      <c r="H51" t="s">
        <v>34</v>
      </c>
      <c r="I51" t="s">
        <v>6</v>
      </c>
      <c r="J51" t="s">
        <v>138</v>
      </c>
      <c r="K51" t="s">
        <v>6</v>
      </c>
      <c r="L51" t="s">
        <v>6</v>
      </c>
      <c r="M51" t="s">
        <v>182</v>
      </c>
      <c r="N51" t="s">
        <v>36</v>
      </c>
      <c r="O51" t="s">
        <v>37</v>
      </c>
      <c r="P51" t="s">
        <v>38</v>
      </c>
      <c r="Q51">
        <v>21</v>
      </c>
      <c r="R51">
        <v>10</v>
      </c>
      <c r="S51">
        <v>47</v>
      </c>
      <c r="U51" t="s">
        <v>149</v>
      </c>
      <c r="V51" t="b">
        <v>0</v>
      </c>
      <c r="W51">
        <f t="shared" si="3"/>
        <v>3</v>
      </c>
      <c r="X51" t="s">
        <v>120</v>
      </c>
      <c r="Y51" t="str">
        <f t="shared" si="11"/>
        <v>SSA_CCF_VFDM_E_BEGIN_X_CLRSS_X_X_CBO23_SAR</v>
      </c>
      <c r="Z51" t="str">
        <f t="shared" si="12"/>
        <v>SSA_CCF_VFDM_E_BEGIN_X_CLRSS_X_X_CBO23_SAR</v>
      </c>
      <c r="AA51" t="str">
        <f t="shared" si="13"/>
        <v>SSA_CCF_VFDM_E_BEGIN_X_CLRSS_X_X_CBO23_SAR</v>
      </c>
    </row>
    <row r="52" spans="1:33" x14ac:dyDescent="0.25">
      <c r="A52" s="2" t="s">
        <v>26</v>
      </c>
      <c r="B52" s="2" t="s">
        <v>153</v>
      </c>
      <c r="C52" s="2" t="s">
        <v>154</v>
      </c>
      <c r="D52" t="str">
        <f t="shared" ref="D52" si="16">E52&amp;"_"&amp;F52&amp;"_"&amp;G52&amp;"_"&amp;H52&amp;"_"&amp;A52&amp;"_"&amp;I52&amp;"_"&amp;J52&amp;"_"&amp;K52&amp;"_"&amp;L52&amp;"_"&amp;M52</f>
        <v>SSA_CCF_VFDM_E_BEGIN_X_CLRSS_X_X_CBO23_SAR</v>
      </c>
      <c r="E52" t="s">
        <v>31</v>
      </c>
      <c r="F52" t="s">
        <v>32</v>
      </c>
      <c r="G52" t="s">
        <v>140</v>
      </c>
      <c r="H52" t="s">
        <v>34</v>
      </c>
      <c r="I52" t="s">
        <v>6</v>
      </c>
      <c r="J52" t="s">
        <v>139</v>
      </c>
      <c r="K52" t="s">
        <v>6</v>
      </c>
      <c r="L52" t="s">
        <v>6</v>
      </c>
      <c r="M52" t="s">
        <v>186</v>
      </c>
      <c r="N52" t="s">
        <v>36</v>
      </c>
      <c r="O52" t="s">
        <v>37</v>
      </c>
      <c r="P52" t="s">
        <v>38</v>
      </c>
      <c r="Q52">
        <v>61</v>
      </c>
      <c r="R52">
        <v>10</v>
      </c>
      <c r="S52">
        <v>48</v>
      </c>
      <c r="U52" t="s">
        <v>188</v>
      </c>
      <c r="V52" t="b">
        <v>0</v>
      </c>
      <c r="W52">
        <f t="shared" si="3"/>
        <v>3</v>
      </c>
      <c r="X52" t="s">
        <v>120</v>
      </c>
      <c r="Y52" t="str">
        <f t="shared" si="11"/>
        <v>ALL_CCF_UF_E_BEGIN_X_CLRSS_X_X_VFDM_UF</v>
      </c>
      <c r="Z52" t="str">
        <f t="shared" si="12"/>
        <v>ALL_CCF_UF_E_BEGIN_X_CLRSS_X_X_VFDM_UF</v>
      </c>
      <c r="AA52" t="str">
        <f t="shared" si="13"/>
        <v>ALL_CCF_UF_E_BEGIN_X_CLRSS_X_X_VFDM_UF</v>
      </c>
    </row>
    <row r="53" spans="1:33" x14ac:dyDescent="0.25">
      <c r="A53" s="2" t="s">
        <v>26</v>
      </c>
      <c r="B53" s="2" t="s">
        <v>156</v>
      </c>
      <c r="C53" s="2" t="s">
        <v>155</v>
      </c>
      <c r="D53" t="str">
        <f t="shared" si="14"/>
        <v>ALL_CCF_UF_E_BEGIN_X_CLRSS_X_X_VFDM_UF</v>
      </c>
      <c r="E53" t="s">
        <v>45</v>
      </c>
      <c r="F53" t="s">
        <v>32</v>
      </c>
      <c r="G53" t="s">
        <v>157</v>
      </c>
      <c r="H53" t="s">
        <v>34</v>
      </c>
      <c r="I53" t="s">
        <v>6</v>
      </c>
      <c r="J53" t="s">
        <v>139</v>
      </c>
      <c r="K53" t="s">
        <v>6</v>
      </c>
      <c r="L53" t="s">
        <v>6</v>
      </c>
      <c r="M53" t="s">
        <v>159</v>
      </c>
      <c r="N53" t="s">
        <v>36</v>
      </c>
      <c r="O53" t="s">
        <v>37</v>
      </c>
      <c r="P53" t="s">
        <v>38</v>
      </c>
      <c r="Q53">
        <v>90</v>
      </c>
      <c r="R53">
        <v>61</v>
      </c>
      <c r="S53">
        <v>49</v>
      </c>
      <c r="V53" t="b">
        <v>1</v>
      </c>
      <c r="W53">
        <f t="shared" si="3"/>
        <v>3</v>
      </c>
      <c r="X53" t="s">
        <v>120</v>
      </c>
      <c r="Y53" t="str">
        <f t="shared" si="11"/>
        <v>ALL_CCF_PATMOD_E_BEGIN_TITO_X_MAX_LFM_REPAIR</v>
      </c>
      <c r="Z53" t="str">
        <f t="shared" si="12"/>
        <v>ALL_CCF_PATMOD_E_BEGIN_TITO_X_MAX_LFM_REPAIR</v>
      </c>
      <c r="AA53" t="str">
        <f t="shared" si="13"/>
        <v>ALL_CCF_PATMOD_E_BEGIN_TITO_X_MAX_LFM_REPAIR</v>
      </c>
    </row>
    <row r="54" spans="1:33" x14ac:dyDescent="0.25">
      <c r="A54" s="2" t="s">
        <v>26</v>
      </c>
      <c r="B54" s="2" t="s">
        <v>44</v>
      </c>
      <c r="C54" s="2" t="str">
        <f>VLOOKUP(B54,templateLookup!A:B,2,0)</f>
        <v>PrimePatConfigTestMethod</v>
      </c>
      <c r="D54" t="str">
        <f>E54&amp;"_"&amp;F54&amp;"_"&amp;G54&amp;"_"&amp;H54&amp;"_"&amp;A54&amp;"_"&amp;I54&amp;"_"&amp;J54&amp;"_"&amp;K54&amp;"_"&amp;L54&amp;"_"&amp;M54</f>
        <v>ALL_CCF_PATMOD_E_BEGIN_TITO_X_MAX_LFM_REPAIR</v>
      </c>
      <c r="E54" t="s">
        <v>45</v>
      </c>
      <c r="F54" t="s">
        <v>32</v>
      </c>
      <c r="G54" t="s">
        <v>127</v>
      </c>
      <c r="H54" t="s">
        <v>34</v>
      </c>
      <c r="I54" t="s">
        <v>124</v>
      </c>
      <c r="J54" t="s">
        <v>6</v>
      </c>
      <c r="K54" t="s">
        <v>56</v>
      </c>
      <c r="L54" t="s">
        <v>35</v>
      </c>
      <c r="M54" t="s">
        <v>29</v>
      </c>
      <c r="N54" t="s">
        <v>36</v>
      </c>
      <c r="O54" t="s">
        <v>37</v>
      </c>
      <c r="P54" t="s">
        <v>38</v>
      </c>
      <c r="Q54">
        <f>VLOOKUP(E54,binningRules!$B$6:$C$9,2,0)</f>
        <v>61</v>
      </c>
      <c r="R54">
        <v>10</v>
      </c>
      <c r="S54">
        <v>50</v>
      </c>
      <c r="V54" t="b">
        <v>0</v>
      </c>
      <c r="W54">
        <f t="shared" si="3"/>
        <v>2</v>
      </c>
      <c r="X54">
        <v>1</v>
      </c>
      <c r="Y54">
        <v>1</v>
      </c>
      <c r="Z54">
        <v>1</v>
      </c>
    </row>
    <row r="55" spans="1:33" x14ac:dyDescent="0.25">
      <c r="A55" s="2" t="s">
        <v>26</v>
      </c>
      <c r="B55" s="2" t="s">
        <v>42</v>
      </c>
      <c r="C55" s="2" t="str">
        <f>VLOOKUP(B55,templateLookup!A:B,2,0)</f>
        <v>COMPOSITE</v>
      </c>
    </row>
    <row r="56" spans="1:33" x14ac:dyDescent="0.25">
      <c r="A56" s="3" t="s">
        <v>26</v>
      </c>
      <c r="B56" s="3" t="s">
        <v>27</v>
      </c>
      <c r="C56" s="3" t="str">
        <f>VLOOKUP(B56,templateLookup!A:B,2,0)</f>
        <v>COMPOSITE</v>
      </c>
      <c r="D56" t="s">
        <v>43</v>
      </c>
      <c r="W56">
        <f t="shared" si="3"/>
        <v>2</v>
      </c>
      <c r="X56">
        <v>1</v>
      </c>
      <c r="Y56">
        <v>1</v>
      </c>
      <c r="Z56">
        <v>1</v>
      </c>
    </row>
    <row r="57" spans="1:33" x14ac:dyDescent="0.25">
      <c r="A57" s="3" t="s">
        <v>26</v>
      </c>
      <c r="B57" s="3" t="s">
        <v>46</v>
      </c>
      <c r="C57" s="3" t="str">
        <f>VLOOKUP(B57,templateLookup!A:B,2,0)</f>
        <v>PrimeMbistVminSearchTestMethod</v>
      </c>
      <c r="D57" t="str">
        <f t="shared" ref="D57:D64" si="17">E57&amp;"_"&amp;F57&amp;"_"&amp;G57&amp;"_"&amp;H57&amp;"_"&amp;A57&amp;"_"&amp;I57&amp;"_"&amp;J57&amp;"_"&amp;K57&amp;"_"&amp;L57&amp;"_"&amp;M57</f>
        <v>SSA_CCF_HRY_E_BEGIN_TITO_CLRSS_MAX_LFM_CBO0_LLC_DAT_POST_REPAIR</v>
      </c>
      <c r="E57" t="s">
        <v>31</v>
      </c>
      <c r="F57" t="s">
        <v>32</v>
      </c>
      <c r="G57" t="s">
        <v>33</v>
      </c>
      <c r="H57" t="s">
        <v>34</v>
      </c>
      <c r="I57" t="s">
        <v>124</v>
      </c>
      <c r="J57" t="s">
        <v>139</v>
      </c>
      <c r="K57" t="s">
        <v>56</v>
      </c>
      <c r="L57" t="s">
        <v>35</v>
      </c>
      <c r="M57" t="s">
        <v>83</v>
      </c>
      <c r="N57" t="s">
        <v>36</v>
      </c>
      <c r="O57" t="s">
        <v>37</v>
      </c>
      <c r="P57" t="s">
        <v>38</v>
      </c>
      <c r="Q57">
        <f>VLOOKUP(E57,binningRules!$B$6:$C$9,2,0)</f>
        <v>61</v>
      </c>
      <c r="R57">
        <v>10</v>
      </c>
      <c r="S57">
        <v>100</v>
      </c>
      <c r="V57" t="b">
        <v>0</v>
      </c>
      <c r="W57">
        <f t="shared" si="3"/>
        <v>9</v>
      </c>
      <c r="X57">
        <v>1</v>
      </c>
      <c r="Y57" t="str">
        <f t="shared" ref="Y57:Y63" si="18">D58</f>
        <v>SSA_CCF_HRY_E_BEGIN_TITO_CLRSS_MAX_LFM_CBO0_LLC_TAG_POST_REPAIR</v>
      </c>
      <c r="Z57" t="str">
        <f t="shared" ref="Z57:Z63" si="19">D58</f>
        <v>SSA_CCF_HRY_E_BEGIN_TITO_CLRSS_MAX_LFM_CBO0_LLC_TAG_POST_REPAIR</v>
      </c>
      <c r="AA57" t="str">
        <f t="shared" ref="AA57:AA63" si="20">D58</f>
        <v>SSA_CCF_HRY_E_BEGIN_TITO_CLRSS_MAX_LFM_CBO0_LLC_TAG_POST_REPAIR</v>
      </c>
      <c r="AB57" t="str">
        <f t="shared" ref="AB57:AB63" si="21">D58</f>
        <v>SSA_CCF_HRY_E_BEGIN_TITO_CLRSS_MAX_LFM_CBO0_LLC_TAG_POST_REPAIR</v>
      </c>
      <c r="AC57" t="str">
        <f t="shared" ref="AC57:AC63" si="22">D58</f>
        <v>SSA_CCF_HRY_E_BEGIN_TITO_CLRSS_MAX_LFM_CBO0_LLC_TAG_POST_REPAIR</v>
      </c>
      <c r="AD57" t="str">
        <f t="shared" ref="AD57:AD63" si="23">D58</f>
        <v>SSA_CCF_HRY_E_BEGIN_TITO_CLRSS_MAX_LFM_CBO0_LLC_TAG_POST_REPAIR</v>
      </c>
      <c r="AE57" t="str">
        <f t="shared" ref="AE57:AE63" si="24">D58</f>
        <v>SSA_CCF_HRY_E_BEGIN_TITO_CLRSS_MAX_LFM_CBO0_LLC_TAG_POST_REPAIR</v>
      </c>
      <c r="AF57" t="str">
        <f t="shared" ref="AF57:AF63" si="25">D58</f>
        <v>SSA_CCF_HRY_E_BEGIN_TITO_CLRSS_MAX_LFM_CBO0_LLC_TAG_POST_REPAIR</v>
      </c>
      <c r="AG57" t="str">
        <f t="shared" ref="AG57:AG63" si="26">D58</f>
        <v>SSA_CCF_HRY_E_BEGIN_TITO_CLRSS_MAX_LFM_CBO0_LLC_TAG_POST_REPAIR</v>
      </c>
    </row>
    <row r="58" spans="1:33" x14ac:dyDescent="0.25">
      <c r="A58" s="3" t="s">
        <v>26</v>
      </c>
      <c r="B58" s="3" t="s">
        <v>46</v>
      </c>
      <c r="C58" s="3" t="str">
        <f>VLOOKUP(B58,templateLookup!A:B,2,0)</f>
        <v>PrimeMbistVminSearchTestMethod</v>
      </c>
      <c r="D58" t="str">
        <f t="shared" si="17"/>
        <v>SSA_CCF_HRY_E_BEGIN_TITO_CLRSS_MAX_LFM_CBO0_LLC_TAG_POST_REPAIR</v>
      </c>
      <c r="E58" t="s">
        <v>31</v>
      </c>
      <c r="F58" t="s">
        <v>32</v>
      </c>
      <c r="G58" t="s">
        <v>33</v>
      </c>
      <c r="H58" t="s">
        <v>34</v>
      </c>
      <c r="I58" t="s">
        <v>124</v>
      </c>
      <c r="J58" t="s">
        <v>139</v>
      </c>
      <c r="K58" t="s">
        <v>56</v>
      </c>
      <c r="L58" t="s">
        <v>35</v>
      </c>
      <c r="M58" t="s">
        <v>84</v>
      </c>
      <c r="N58" t="s">
        <v>36</v>
      </c>
      <c r="O58" t="s">
        <v>37</v>
      </c>
      <c r="P58" t="s">
        <v>38</v>
      </c>
      <c r="Q58">
        <f>VLOOKUP(E58,binningRules!$B$6:$C$9,2,0)</f>
        <v>61</v>
      </c>
      <c r="R58">
        <v>10</v>
      </c>
      <c r="S58">
        <v>101</v>
      </c>
      <c r="V58" t="b">
        <v>0</v>
      </c>
      <c r="W58">
        <f t="shared" ref="W58:W64" si="27">COUNTA(Y58:AH58)</f>
        <v>9</v>
      </c>
      <c r="X58">
        <v>1</v>
      </c>
      <c r="Y58" t="str">
        <f t="shared" si="18"/>
        <v>SSA_CCF_HRY_E_BEGIN_TITO_CLRSS_MAX_LFM_CBO0_SAR_POST_REPAIR</v>
      </c>
      <c r="Z58" t="str">
        <f t="shared" si="19"/>
        <v>SSA_CCF_HRY_E_BEGIN_TITO_CLRSS_MAX_LFM_CBO0_SAR_POST_REPAIR</v>
      </c>
      <c r="AA58" t="str">
        <f t="shared" si="20"/>
        <v>SSA_CCF_HRY_E_BEGIN_TITO_CLRSS_MAX_LFM_CBO0_SAR_POST_REPAIR</v>
      </c>
      <c r="AB58" t="str">
        <f t="shared" si="21"/>
        <v>SSA_CCF_HRY_E_BEGIN_TITO_CLRSS_MAX_LFM_CBO0_SAR_POST_REPAIR</v>
      </c>
      <c r="AC58" t="str">
        <f t="shared" si="22"/>
        <v>SSA_CCF_HRY_E_BEGIN_TITO_CLRSS_MAX_LFM_CBO0_SAR_POST_REPAIR</v>
      </c>
      <c r="AD58" t="str">
        <f t="shared" si="23"/>
        <v>SSA_CCF_HRY_E_BEGIN_TITO_CLRSS_MAX_LFM_CBO0_SAR_POST_REPAIR</v>
      </c>
      <c r="AE58" t="str">
        <f t="shared" si="24"/>
        <v>SSA_CCF_HRY_E_BEGIN_TITO_CLRSS_MAX_LFM_CBO0_SAR_POST_REPAIR</v>
      </c>
      <c r="AF58" t="str">
        <f t="shared" si="25"/>
        <v>SSA_CCF_HRY_E_BEGIN_TITO_CLRSS_MAX_LFM_CBO0_SAR_POST_REPAIR</v>
      </c>
      <c r="AG58" t="str">
        <f t="shared" si="26"/>
        <v>SSA_CCF_HRY_E_BEGIN_TITO_CLRSS_MAX_LFM_CBO0_SAR_POST_REPAIR</v>
      </c>
    </row>
    <row r="59" spans="1:33" x14ac:dyDescent="0.25">
      <c r="A59" s="3" t="s">
        <v>26</v>
      </c>
      <c r="B59" s="3" t="s">
        <v>46</v>
      </c>
      <c r="C59" s="3" t="str">
        <f>VLOOKUP(B59,templateLookup!A:B,2,0)</f>
        <v>PrimeMbistVminSearchTestMethod</v>
      </c>
      <c r="D59" t="str">
        <f t="shared" si="17"/>
        <v>SSA_CCF_HRY_E_BEGIN_TITO_CLRSS_MAX_LFM_CBO0_SAR_POST_REPAIR</v>
      </c>
      <c r="E59" t="s">
        <v>31</v>
      </c>
      <c r="F59" t="s">
        <v>32</v>
      </c>
      <c r="G59" t="s">
        <v>33</v>
      </c>
      <c r="H59" t="s">
        <v>34</v>
      </c>
      <c r="I59" t="s">
        <v>124</v>
      </c>
      <c r="J59" t="s">
        <v>139</v>
      </c>
      <c r="K59" t="s">
        <v>56</v>
      </c>
      <c r="L59" t="s">
        <v>35</v>
      </c>
      <c r="M59" t="s">
        <v>89</v>
      </c>
      <c r="N59" t="s">
        <v>36</v>
      </c>
      <c r="O59" t="s">
        <v>37</v>
      </c>
      <c r="P59" t="s">
        <v>38</v>
      </c>
      <c r="Q59">
        <f>VLOOKUP(E59,binningRules!$B$6:$C$9,2,0)</f>
        <v>61</v>
      </c>
      <c r="R59">
        <v>10</v>
      </c>
      <c r="S59">
        <v>102</v>
      </c>
      <c r="V59" t="b">
        <v>0</v>
      </c>
      <c r="W59">
        <f t="shared" si="27"/>
        <v>9</v>
      </c>
      <c r="X59">
        <v>1</v>
      </c>
      <c r="Y59" t="str">
        <f t="shared" si="18"/>
        <v>LSA_CCF_HRY_E_BEGIN_TITO_CLR_MAX_LFM_CBO0_LSA_ALL_POST_REPAIR</v>
      </c>
      <c r="Z59" t="str">
        <f t="shared" si="19"/>
        <v>LSA_CCF_HRY_E_BEGIN_TITO_CLR_MAX_LFM_CBO0_LSA_ALL_POST_REPAIR</v>
      </c>
      <c r="AA59" t="str">
        <f t="shared" si="20"/>
        <v>LSA_CCF_HRY_E_BEGIN_TITO_CLR_MAX_LFM_CBO0_LSA_ALL_POST_REPAIR</v>
      </c>
      <c r="AB59" t="str">
        <f t="shared" si="21"/>
        <v>LSA_CCF_HRY_E_BEGIN_TITO_CLR_MAX_LFM_CBO0_LSA_ALL_POST_REPAIR</v>
      </c>
      <c r="AC59" t="str">
        <f t="shared" si="22"/>
        <v>LSA_CCF_HRY_E_BEGIN_TITO_CLR_MAX_LFM_CBO0_LSA_ALL_POST_REPAIR</v>
      </c>
      <c r="AD59" t="str">
        <f t="shared" si="23"/>
        <v>LSA_CCF_HRY_E_BEGIN_TITO_CLR_MAX_LFM_CBO0_LSA_ALL_POST_REPAIR</v>
      </c>
      <c r="AE59" t="str">
        <f t="shared" si="24"/>
        <v>LSA_CCF_HRY_E_BEGIN_TITO_CLR_MAX_LFM_CBO0_LSA_ALL_POST_REPAIR</v>
      </c>
      <c r="AF59" t="str">
        <f t="shared" si="25"/>
        <v>LSA_CCF_HRY_E_BEGIN_TITO_CLR_MAX_LFM_CBO0_LSA_ALL_POST_REPAIR</v>
      </c>
      <c r="AG59" t="str">
        <f t="shared" si="26"/>
        <v>LSA_CCF_HRY_E_BEGIN_TITO_CLR_MAX_LFM_CBO0_LSA_ALL_POST_REPAIR</v>
      </c>
    </row>
    <row r="60" spans="1:33" x14ac:dyDescent="0.25">
      <c r="A60" s="3" t="s">
        <v>26</v>
      </c>
      <c r="B60" s="3" t="s">
        <v>46</v>
      </c>
      <c r="C60" s="3" t="str">
        <f>VLOOKUP(B60,templateLookup!A:B,2,0)</f>
        <v>PrimeMbistVminSearchTestMethod</v>
      </c>
      <c r="D60" t="str">
        <f t="shared" si="17"/>
        <v>LSA_CCF_HRY_E_BEGIN_TITO_CLR_MAX_LFM_CBO0_LSA_ALL_POST_REPAIR</v>
      </c>
      <c r="E60" t="s">
        <v>59</v>
      </c>
      <c r="F60" t="s">
        <v>32</v>
      </c>
      <c r="G60" t="s">
        <v>33</v>
      </c>
      <c r="H60" t="s">
        <v>34</v>
      </c>
      <c r="I60" t="s">
        <v>124</v>
      </c>
      <c r="J60" t="s">
        <v>138</v>
      </c>
      <c r="K60" t="s">
        <v>56</v>
      </c>
      <c r="L60" t="s">
        <v>35</v>
      </c>
      <c r="M60" t="s">
        <v>85</v>
      </c>
      <c r="N60" t="s">
        <v>36</v>
      </c>
      <c r="O60" t="s">
        <v>37</v>
      </c>
      <c r="P60" t="s">
        <v>38</v>
      </c>
      <c r="Q60">
        <f>VLOOKUP(E60,binningRules!$B$6:$C$9,2,0)</f>
        <v>21</v>
      </c>
      <c r="R60">
        <v>10</v>
      </c>
      <c r="S60">
        <v>103</v>
      </c>
      <c r="V60" t="b">
        <v>0</v>
      </c>
      <c r="W60">
        <f t="shared" si="27"/>
        <v>9</v>
      </c>
      <c r="X60">
        <v>1</v>
      </c>
      <c r="Y60" t="str">
        <f t="shared" si="18"/>
        <v>SSA_CCF_HRY_E_BEGIN_TITO_CLRSS_MAX_LFM_CBO1_LLC_DAT_POST_REPAIR</v>
      </c>
      <c r="Z60" t="str">
        <f t="shared" si="19"/>
        <v>SSA_CCF_HRY_E_BEGIN_TITO_CLRSS_MAX_LFM_CBO1_LLC_DAT_POST_REPAIR</v>
      </c>
      <c r="AA60" t="str">
        <f t="shared" si="20"/>
        <v>SSA_CCF_HRY_E_BEGIN_TITO_CLRSS_MAX_LFM_CBO1_LLC_DAT_POST_REPAIR</v>
      </c>
      <c r="AB60" t="str">
        <f t="shared" si="21"/>
        <v>SSA_CCF_HRY_E_BEGIN_TITO_CLRSS_MAX_LFM_CBO1_LLC_DAT_POST_REPAIR</v>
      </c>
      <c r="AC60" t="str">
        <f t="shared" si="22"/>
        <v>SSA_CCF_HRY_E_BEGIN_TITO_CLRSS_MAX_LFM_CBO1_LLC_DAT_POST_REPAIR</v>
      </c>
      <c r="AD60" t="str">
        <f t="shared" si="23"/>
        <v>SSA_CCF_HRY_E_BEGIN_TITO_CLRSS_MAX_LFM_CBO1_LLC_DAT_POST_REPAIR</v>
      </c>
      <c r="AE60" t="str">
        <f t="shared" si="24"/>
        <v>SSA_CCF_HRY_E_BEGIN_TITO_CLRSS_MAX_LFM_CBO1_LLC_DAT_POST_REPAIR</v>
      </c>
      <c r="AF60" t="str">
        <f t="shared" si="25"/>
        <v>SSA_CCF_HRY_E_BEGIN_TITO_CLRSS_MAX_LFM_CBO1_LLC_DAT_POST_REPAIR</v>
      </c>
      <c r="AG60" t="str">
        <f t="shared" si="26"/>
        <v>SSA_CCF_HRY_E_BEGIN_TITO_CLRSS_MAX_LFM_CBO1_LLC_DAT_POST_REPAIR</v>
      </c>
    </row>
    <row r="61" spans="1:33" x14ac:dyDescent="0.25">
      <c r="A61" s="3" t="s">
        <v>26</v>
      </c>
      <c r="B61" s="3" t="s">
        <v>46</v>
      </c>
      <c r="C61" s="3" t="str">
        <f>VLOOKUP(B61,templateLookup!A:B,2,0)</f>
        <v>PrimeMbistVminSearchTestMethod</v>
      </c>
      <c r="D61" t="str">
        <f t="shared" si="17"/>
        <v>SSA_CCF_HRY_E_BEGIN_TITO_CLRSS_MAX_LFM_CBO1_LLC_DAT_POST_REPAIR</v>
      </c>
      <c r="E61" t="s">
        <v>31</v>
      </c>
      <c r="F61" t="s">
        <v>32</v>
      </c>
      <c r="G61" t="s">
        <v>33</v>
      </c>
      <c r="H61" t="s">
        <v>34</v>
      </c>
      <c r="I61" t="s">
        <v>124</v>
      </c>
      <c r="J61" t="s">
        <v>139</v>
      </c>
      <c r="K61" t="s">
        <v>56</v>
      </c>
      <c r="L61" t="s">
        <v>35</v>
      </c>
      <c r="M61" t="s">
        <v>86</v>
      </c>
      <c r="N61" t="s">
        <v>36</v>
      </c>
      <c r="O61" t="s">
        <v>37</v>
      </c>
      <c r="P61" t="s">
        <v>38</v>
      </c>
      <c r="Q61">
        <f>VLOOKUP(E61,binningRules!$B$6:$C$9,2,0)</f>
        <v>61</v>
      </c>
      <c r="R61">
        <v>10</v>
      </c>
      <c r="S61">
        <v>104</v>
      </c>
      <c r="V61" t="b">
        <v>0</v>
      </c>
      <c r="W61">
        <f t="shared" si="27"/>
        <v>9</v>
      </c>
      <c r="X61">
        <v>1</v>
      </c>
      <c r="Y61" t="str">
        <f t="shared" si="18"/>
        <v>SSA_CCF_HRY_E_BEGIN_TITO_CLRSS_MAX_LFM_CBO1_LLC_TAG_POST_REPAIR</v>
      </c>
      <c r="Z61" t="str">
        <f t="shared" si="19"/>
        <v>SSA_CCF_HRY_E_BEGIN_TITO_CLRSS_MAX_LFM_CBO1_LLC_TAG_POST_REPAIR</v>
      </c>
      <c r="AA61" t="str">
        <f t="shared" si="20"/>
        <v>SSA_CCF_HRY_E_BEGIN_TITO_CLRSS_MAX_LFM_CBO1_LLC_TAG_POST_REPAIR</v>
      </c>
      <c r="AB61" t="str">
        <f t="shared" si="21"/>
        <v>SSA_CCF_HRY_E_BEGIN_TITO_CLRSS_MAX_LFM_CBO1_LLC_TAG_POST_REPAIR</v>
      </c>
      <c r="AC61" t="str">
        <f t="shared" si="22"/>
        <v>SSA_CCF_HRY_E_BEGIN_TITO_CLRSS_MAX_LFM_CBO1_LLC_TAG_POST_REPAIR</v>
      </c>
      <c r="AD61" t="str">
        <f t="shared" si="23"/>
        <v>SSA_CCF_HRY_E_BEGIN_TITO_CLRSS_MAX_LFM_CBO1_LLC_TAG_POST_REPAIR</v>
      </c>
      <c r="AE61" t="str">
        <f t="shared" si="24"/>
        <v>SSA_CCF_HRY_E_BEGIN_TITO_CLRSS_MAX_LFM_CBO1_LLC_TAG_POST_REPAIR</v>
      </c>
      <c r="AF61" t="str">
        <f t="shared" si="25"/>
        <v>SSA_CCF_HRY_E_BEGIN_TITO_CLRSS_MAX_LFM_CBO1_LLC_TAG_POST_REPAIR</v>
      </c>
      <c r="AG61" t="str">
        <f t="shared" si="26"/>
        <v>SSA_CCF_HRY_E_BEGIN_TITO_CLRSS_MAX_LFM_CBO1_LLC_TAG_POST_REPAIR</v>
      </c>
    </row>
    <row r="62" spans="1:33" x14ac:dyDescent="0.25">
      <c r="A62" s="3" t="s">
        <v>26</v>
      </c>
      <c r="B62" s="3" t="s">
        <v>46</v>
      </c>
      <c r="C62" s="3" t="str">
        <f>VLOOKUP(B62,templateLookup!A:B,2,0)</f>
        <v>PrimeMbistVminSearchTestMethod</v>
      </c>
      <c r="D62" t="str">
        <f t="shared" si="17"/>
        <v>SSA_CCF_HRY_E_BEGIN_TITO_CLRSS_MAX_LFM_CBO1_LLC_TAG_POST_REPAIR</v>
      </c>
      <c r="E62" t="s">
        <v>31</v>
      </c>
      <c r="F62" t="s">
        <v>32</v>
      </c>
      <c r="G62" t="s">
        <v>33</v>
      </c>
      <c r="H62" t="s">
        <v>34</v>
      </c>
      <c r="I62" t="s">
        <v>124</v>
      </c>
      <c r="J62" t="s">
        <v>139</v>
      </c>
      <c r="K62" t="s">
        <v>56</v>
      </c>
      <c r="L62" t="s">
        <v>35</v>
      </c>
      <c r="M62" t="s">
        <v>87</v>
      </c>
      <c r="N62" t="s">
        <v>36</v>
      </c>
      <c r="O62" t="s">
        <v>37</v>
      </c>
      <c r="P62" t="s">
        <v>38</v>
      </c>
      <c r="Q62">
        <f>VLOOKUP(E62,binningRules!$B$6:$C$9,2,0)</f>
        <v>61</v>
      </c>
      <c r="R62">
        <v>10</v>
      </c>
      <c r="S62">
        <v>105</v>
      </c>
      <c r="V62" t="b">
        <v>0</v>
      </c>
      <c r="W62">
        <f t="shared" si="27"/>
        <v>9</v>
      </c>
      <c r="X62">
        <v>1</v>
      </c>
      <c r="Y62" t="str">
        <f t="shared" si="18"/>
        <v>SSA_CCF_HRY_E_BEGIN_TITO_CLRSS_MAX_LFM_CBO1_SAR_POST_REPAIR</v>
      </c>
      <c r="Z62" t="str">
        <f t="shared" si="19"/>
        <v>SSA_CCF_HRY_E_BEGIN_TITO_CLRSS_MAX_LFM_CBO1_SAR_POST_REPAIR</v>
      </c>
      <c r="AA62" t="str">
        <f t="shared" si="20"/>
        <v>SSA_CCF_HRY_E_BEGIN_TITO_CLRSS_MAX_LFM_CBO1_SAR_POST_REPAIR</v>
      </c>
      <c r="AB62" t="str">
        <f t="shared" si="21"/>
        <v>SSA_CCF_HRY_E_BEGIN_TITO_CLRSS_MAX_LFM_CBO1_SAR_POST_REPAIR</v>
      </c>
      <c r="AC62" t="str">
        <f t="shared" si="22"/>
        <v>SSA_CCF_HRY_E_BEGIN_TITO_CLRSS_MAX_LFM_CBO1_SAR_POST_REPAIR</v>
      </c>
      <c r="AD62" t="str">
        <f t="shared" si="23"/>
        <v>SSA_CCF_HRY_E_BEGIN_TITO_CLRSS_MAX_LFM_CBO1_SAR_POST_REPAIR</v>
      </c>
      <c r="AE62" t="str">
        <f t="shared" si="24"/>
        <v>SSA_CCF_HRY_E_BEGIN_TITO_CLRSS_MAX_LFM_CBO1_SAR_POST_REPAIR</v>
      </c>
      <c r="AF62" t="str">
        <f t="shared" si="25"/>
        <v>SSA_CCF_HRY_E_BEGIN_TITO_CLRSS_MAX_LFM_CBO1_SAR_POST_REPAIR</v>
      </c>
      <c r="AG62" t="str">
        <f t="shared" si="26"/>
        <v>SSA_CCF_HRY_E_BEGIN_TITO_CLRSS_MAX_LFM_CBO1_SAR_POST_REPAIR</v>
      </c>
    </row>
    <row r="63" spans="1:33" x14ac:dyDescent="0.25">
      <c r="A63" s="3" t="s">
        <v>26</v>
      </c>
      <c r="B63" s="3" t="s">
        <v>46</v>
      </c>
      <c r="C63" s="3" t="str">
        <f>VLOOKUP(B63,templateLookup!A:B,2,0)</f>
        <v>PrimeMbistVminSearchTestMethod</v>
      </c>
      <c r="D63" t="str">
        <f t="shared" si="17"/>
        <v>SSA_CCF_HRY_E_BEGIN_TITO_CLRSS_MAX_LFM_CBO1_SAR_POST_REPAIR</v>
      </c>
      <c r="E63" t="s">
        <v>31</v>
      </c>
      <c r="F63" t="s">
        <v>32</v>
      </c>
      <c r="G63" t="s">
        <v>33</v>
      </c>
      <c r="H63" t="s">
        <v>34</v>
      </c>
      <c r="I63" t="s">
        <v>124</v>
      </c>
      <c r="J63" t="s">
        <v>139</v>
      </c>
      <c r="K63" t="s">
        <v>56</v>
      </c>
      <c r="L63" t="s">
        <v>35</v>
      </c>
      <c r="M63" t="s">
        <v>90</v>
      </c>
      <c r="N63" t="s">
        <v>36</v>
      </c>
      <c r="O63" t="s">
        <v>37</v>
      </c>
      <c r="P63" t="s">
        <v>38</v>
      </c>
      <c r="Q63">
        <f>VLOOKUP(E63,binningRules!$B$6:$C$9,2,0)</f>
        <v>61</v>
      </c>
      <c r="R63">
        <v>10</v>
      </c>
      <c r="S63">
        <v>106</v>
      </c>
      <c r="V63" t="b">
        <v>0</v>
      </c>
      <c r="W63">
        <f t="shared" si="27"/>
        <v>9</v>
      </c>
      <c r="X63">
        <v>1</v>
      </c>
      <c r="Y63" t="str">
        <f t="shared" si="18"/>
        <v>LSA_CCF_HRY_E_BEGIN_TITO_CLR_MAX_LFM_CBO1_LSA_ALL_POST_REPAIR</v>
      </c>
      <c r="Z63" t="str">
        <f t="shared" si="19"/>
        <v>LSA_CCF_HRY_E_BEGIN_TITO_CLR_MAX_LFM_CBO1_LSA_ALL_POST_REPAIR</v>
      </c>
      <c r="AA63" t="str">
        <f t="shared" si="20"/>
        <v>LSA_CCF_HRY_E_BEGIN_TITO_CLR_MAX_LFM_CBO1_LSA_ALL_POST_REPAIR</v>
      </c>
      <c r="AB63" t="str">
        <f t="shared" si="21"/>
        <v>LSA_CCF_HRY_E_BEGIN_TITO_CLR_MAX_LFM_CBO1_LSA_ALL_POST_REPAIR</v>
      </c>
      <c r="AC63" t="str">
        <f t="shared" si="22"/>
        <v>LSA_CCF_HRY_E_BEGIN_TITO_CLR_MAX_LFM_CBO1_LSA_ALL_POST_REPAIR</v>
      </c>
      <c r="AD63" t="str">
        <f t="shared" si="23"/>
        <v>LSA_CCF_HRY_E_BEGIN_TITO_CLR_MAX_LFM_CBO1_LSA_ALL_POST_REPAIR</v>
      </c>
      <c r="AE63" t="str">
        <f t="shared" si="24"/>
        <v>LSA_CCF_HRY_E_BEGIN_TITO_CLR_MAX_LFM_CBO1_LSA_ALL_POST_REPAIR</v>
      </c>
      <c r="AF63" t="str">
        <f t="shared" si="25"/>
        <v>LSA_CCF_HRY_E_BEGIN_TITO_CLR_MAX_LFM_CBO1_LSA_ALL_POST_REPAIR</v>
      </c>
      <c r="AG63" t="str">
        <f t="shared" si="26"/>
        <v>LSA_CCF_HRY_E_BEGIN_TITO_CLR_MAX_LFM_CBO1_LSA_ALL_POST_REPAIR</v>
      </c>
    </row>
    <row r="64" spans="1:33" x14ac:dyDescent="0.25">
      <c r="A64" s="3" t="s">
        <v>26</v>
      </c>
      <c r="B64" s="3" t="s">
        <v>46</v>
      </c>
      <c r="C64" s="3" t="str">
        <f>VLOOKUP(B64,templateLookup!A:B,2,0)</f>
        <v>PrimeMbistVminSearchTestMethod</v>
      </c>
      <c r="D64" t="str">
        <f t="shared" si="17"/>
        <v>LSA_CCF_HRY_E_BEGIN_TITO_CLR_MAX_LFM_CBO1_LSA_ALL_POST_REPAIR</v>
      </c>
      <c r="E64" t="s">
        <v>59</v>
      </c>
      <c r="F64" t="s">
        <v>32</v>
      </c>
      <c r="G64" t="s">
        <v>33</v>
      </c>
      <c r="H64" t="s">
        <v>34</v>
      </c>
      <c r="I64" t="s">
        <v>124</v>
      </c>
      <c r="J64" t="s">
        <v>138</v>
      </c>
      <c r="K64" t="s">
        <v>56</v>
      </c>
      <c r="L64" t="s">
        <v>35</v>
      </c>
      <c r="M64" t="s">
        <v>88</v>
      </c>
      <c r="N64" t="s">
        <v>36</v>
      </c>
      <c r="O64" t="s">
        <v>37</v>
      </c>
      <c r="P64" t="s">
        <v>38</v>
      </c>
      <c r="Q64">
        <f>VLOOKUP(E64,binningRules!$B$6:$C$9,2,0)</f>
        <v>21</v>
      </c>
      <c r="R64">
        <v>10</v>
      </c>
      <c r="S64">
        <v>107</v>
      </c>
      <c r="V64" t="b">
        <v>0</v>
      </c>
      <c r="W64">
        <f t="shared" si="27"/>
        <v>9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28" x14ac:dyDescent="0.25">
      <c r="A65" s="3" t="s">
        <v>26</v>
      </c>
      <c r="B65" s="3" t="s">
        <v>42</v>
      </c>
      <c r="C65" s="3" t="str">
        <f>VLOOKUP(B65,templateLookup!A:B,2,0)</f>
        <v>COMPOSITE</v>
      </c>
    </row>
    <row r="66" spans="1:28" s="7" customFormat="1" x14ac:dyDescent="0.25">
      <c r="A66" s="7" t="s">
        <v>26</v>
      </c>
      <c r="B66" s="7" t="s">
        <v>42</v>
      </c>
      <c r="C66" s="7" t="str">
        <f>VLOOKUP(B66,templateLookup!A:B,2,0)</f>
        <v>COMPOSITE</v>
      </c>
    </row>
    <row r="67" spans="1:28" s="7" customFormat="1" x14ac:dyDescent="0.25">
      <c r="A67" s="7" t="s">
        <v>48</v>
      </c>
      <c r="B67" s="7" t="s">
        <v>27</v>
      </c>
      <c r="C67" s="7" t="str">
        <f>VLOOKUP(B67,templateLookup!A:B,2,0)</f>
        <v>COMPOSITE</v>
      </c>
      <c r="D67" s="7" t="s">
        <v>48</v>
      </c>
    </row>
    <row r="68" spans="1:28" x14ac:dyDescent="0.25">
      <c r="A68" s="4" t="s">
        <v>48</v>
      </c>
      <c r="B68" s="4" t="s">
        <v>49</v>
      </c>
      <c r="C68" s="4" t="str">
        <f>VLOOKUP(B68,templateLookup!A:B,2,0)</f>
        <v>PrimeVminSearchTestMethod</v>
      </c>
      <c r="D68" t="str">
        <f t="shared" ref="D68:D73" si="28">E68&amp;"_"&amp;F68&amp;"_"&amp;G68&amp;"_"&amp;H68&amp;"_"&amp;A68&amp;"_"&amp;I68&amp;"_"&amp;J68&amp;"_"&amp;K68&amp;"_"&amp;L68&amp;"_"&amp;M68</f>
        <v>SSA_CCF_VMIN_K_PREHVQK_TITO_CLRSS_MIN_LFM_CBO</v>
      </c>
      <c r="E68" t="s">
        <v>31</v>
      </c>
      <c r="F68" t="s">
        <v>32</v>
      </c>
      <c r="G68" t="s">
        <v>50</v>
      </c>
      <c r="H68" t="s">
        <v>51</v>
      </c>
      <c r="I68" t="s">
        <v>124</v>
      </c>
      <c r="J68" t="s">
        <v>139</v>
      </c>
      <c r="K68" t="s">
        <v>55</v>
      </c>
      <c r="L68" t="s">
        <v>35</v>
      </c>
      <c r="M68" t="s">
        <v>57</v>
      </c>
      <c r="N68" t="s">
        <v>36</v>
      </c>
      <c r="O68" t="s">
        <v>37</v>
      </c>
      <c r="P68" t="s">
        <v>38</v>
      </c>
      <c r="Q68">
        <f>VLOOKUP(E68,binningRules!$B$6:$C$9,2,0)</f>
        <v>61</v>
      </c>
      <c r="R68">
        <v>11</v>
      </c>
      <c r="S68">
        <v>200</v>
      </c>
      <c r="T68">
        <v>2000</v>
      </c>
      <c r="V68" t="b">
        <v>0</v>
      </c>
      <c r="W68">
        <f t="shared" ref="W68:W73" si="29">COUNTA(Y68:AH68)</f>
        <v>2</v>
      </c>
      <c r="X68">
        <v>1</v>
      </c>
      <c r="Y68" t="str">
        <f>D69</f>
        <v>SSA_CCF_VMIN_K_PREHVQK_TITO_CLRSS_MIN_LFM_PMA</v>
      </c>
      <c r="Z68" t="str">
        <f>D69</f>
        <v>SSA_CCF_VMIN_K_PREHVQK_TITO_CLRSS_MIN_LFM_PMA</v>
      </c>
    </row>
    <row r="69" spans="1:28" x14ac:dyDescent="0.25">
      <c r="A69" s="4" t="s">
        <v>48</v>
      </c>
      <c r="B69" s="4" t="s">
        <v>49</v>
      </c>
      <c r="C69" s="4" t="str">
        <f>VLOOKUP(B69,templateLookup!A:B,2,0)</f>
        <v>PrimeVminSearchTestMethod</v>
      </c>
      <c r="D69" t="str">
        <f t="shared" si="28"/>
        <v>SSA_CCF_VMIN_K_PREHVQK_TITO_CLRSS_MIN_LFM_PMA</v>
      </c>
      <c r="E69" t="s">
        <v>31</v>
      </c>
      <c r="F69" t="s">
        <v>32</v>
      </c>
      <c r="G69" t="s">
        <v>50</v>
      </c>
      <c r="H69" t="s">
        <v>51</v>
      </c>
      <c r="I69" t="s">
        <v>124</v>
      </c>
      <c r="J69" t="s">
        <v>139</v>
      </c>
      <c r="K69" t="s">
        <v>55</v>
      </c>
      <c r="L69" t="s">
        <v>35</v>
      </c>
      <c r="M69" t="s">
        <v>58</v>
      </c>
      <c r="N69" t="s">
        <v>36</v>
      </c>
      <c r="O69" t="s">
        <v>37</v>
      </c>
      <c r="P69" t="s">
        <v>38</v>
      </c>
      <c r="Q69">
        <f>VLOOKUP(E69,binningRules!$B$6:$C$9,2,0)</f>
        <v>61</v>
      </c>
      <c r="R69">
        <v>11</v>
      </c>
      <c r="S69">
        <v>201</v>
      </c>
      <c r="T69">
        <v>2001</v>
      </c>
      <c r="V69" t="b">
        <v>0</v>
      </c>
      <c r="W69">
        <f t="shared" si="29"/>
        <v>2</v>
      </c>
      <c r="X69">
        <v>1</v>
      </c>
      <c r="Y69" t="str">
        <f>D70</f>
        <v>LSA_CCF_VMIN_K_PREHVQK_TITO_CLR_MIN_LFM_CBO</v>
      </c>
      <c r="Z69" t="str">
        <f>D70</f>
        <v>LSA_CCF_VMIN_K_PREHVQK_TITO_CLR_MIN_LFM_CBO</v>
      </c>
    </row>
    <row r="70" spans="1:28" x14ac:dyDescent="0.25">
      <c r="A70" s="4" t="s">
        <v>48</v>
      </c>
      <c r="B70" s="4" t="s">
        <v>49</v>
      </c>
      <c r="C70" s="4" t="str">
        <f>VLOOKUP(B70,templateLookup!A:B,2,0)</f>
        <v>PrimeVminSearchTestMethod</v>
      </c>
      <c r="D70" t="str">
        <f t="shared" si="28"/>
        <v>LSA_CCF_VMIN_K_PREHVQK_TITO_CLR_MIN_LFM_CBO</v>
      </c>
      <c r="E70" t="s">
        <v>59</v>
      </c>
      <c r="F70" t="s">
        <v>32</v>
      </c>
      <c r="G70" t="s">
        <v>50</v>
      </c>
      <c r="H70" t="s">
        <v>51</v>
      </c>
      <c r="I70" t="s">
        <v>124</v>
      </c>
      <c r="J70" t="s">
        <v>138</v>
      </c>
      <c r="K70" t="s">
        <v>55</v>
      </c>
      <c r="L70" t="s">
        <v>35</v>
      </c>
      <c r="M70" t="s">
        <v>57</v>
      </c>
      <c r="N70" t="s">
        <v>36</v>
      </c>
      <c r="O70" t="s">
        <v>37</v>
      </c>
      <c r="P70" t="s">
        <v>38</v>
      </c>
      <c r="Q70">
        <f>VLOOKUP(E70,binningRules!$B$6:$C$9,2,0)</f>
        <v>21</v>
      </c>
      <c r="R70">
        <v>11</v>
      </c>
      <c r="S70">
        <v>202</v>
      </c>
      <c r="T70">
        <v>2002</v>
      </c>
      <c r="V70" t="b">
        <v>0</v>
      </c>
      <c r="W70">
        <f t="shared" si="29"/>
        <v>2</v>
      </c>
      <c r="X70">
        <v>1</v>
      </c>
      <c r="Y70" t="str">
        <f>D71</f>
        <v>LSA_CCF_VMIN_K_PREHVQK_TITO_CLR_MIN_LFM_SBO</v>
      </c>
      <c r="Z70" t="str">
        <f>D71</f>
        <v>LSA_CCF_VMIN_K_PREHVQK_TITO_CLR_MIN_LFM_SBO</v>
      </c>
    </row>
    <row r="71" spans="1:28" x14ac:dyDescent="0.25">
      <c r="A71" s="4" t="s">
        <v>48</v>
      </c>
      <c r="B71" s="4" t="s">
        <v>49</v>
      </c>
      <c r="C71" s="4" t="str">
        <f>VLOOKUP(B71,templateLookup!A:B,2,0)</f>
        <v>PrimeVminSearchTestMethod</v>
      </c>
      <c r="D71" t="str">
        <f t="shared" si="28"/>
        <v>LSA_CCF_VMIN_K_PREHVQK_TITO_CLR_MIN_LFM_SBO</v>
      </c>
      <c r="E71" t="s">
        <v>59</v>
      </c>
      <c r="F71" t="s">
        <v>32</v>
      </c>
      <c r="G71" t="s">
        <v>50</v>
      </c>
      <c r="H71" t="s">
        <v>51</v>
      </c>
      <c r="I71" t="s">
        <v>124</v>
      </c>
      <c r="J71" t="s">
        <v>138</v>
      </c>
      <c r="K71" t="s">
        <v>55</v>
      </c>
      <c r="L71" t="s">
        <v>35</v>
      </c>
      <c r="M71" t="s">
        <v>60</v>
      </c>
      <c r="N71" t="s">
        <v>36</v>
      </c>
      <c r="O71" t="s">
        <v>37</v>
      </c>
      <c r="P71" t="s">
        <v>38</v>
      </c>
      <c r="Q71">
        <f>VLOOKUP(E71,binningRules!$B$6:$C$9,2,0)</f>
        <v>21</v>
      </c>
      <c r="R71">
        <v>11</v>
      </c>
      <c r="S71">
        <v>203</v>
      </c>
      <c r="T71">
        <v>2003</v>
      </c>
      <c r="V71" t="b">
        <v>0</v>
      </c>
      <c r="W71">
        <f t="shared" si="29"/>
        <v>2</v>
      </c>
      <c r="X71">
        <v>1</v>
      </c>
      <c r="Y71" t="str">
        <f>D72</f>
        <v>ROM_CCF_VMIN_K_PREHVQK_TITO_CLR_MIN_LFM_PMA</v>
      </c>
      <c r="Z71" t="str">
        <f>D72</f>
        <v>ROM_CCF_VMIN_K_PREHVQK_TITO_CLR_MIN_LFM_PMA</v>
      </c>
    </row>
    <row r="72" spans="1:28" x14ac:dyDescent="0.25">
      <c r="A72" s="4" t="s">
        <v>48</v>
      </c>
      <c r="B72" s="4" t="s">
        <v>49</v>
      </c>
      <c r="C72" s="4" t="str">
        <f>VLOOKUP(B72,templateLookup!A:B,2,0)</f>
        <v>PrimeVminSearchTestMethod</v>
      </c>
      <c r="D72" t="str">
        <f t="shared" si="28"/>
        <v>ROM_CCF_VMIN_K_PREHVQK_TITO_CLR_MIN_LFM_PMA</v>
      </c>
      <c r="E72" t="s">
        <v>61</v>
      </c>
      <c r="F72" t="s">
        <v>32</v>
      </c>
      <c r="G72" t="s">
        <v>50</v>
      </c>
      <c r="H72" t="s">
        <v>51</v>
      </c>
      <c r="I72" t="s">
        <v>124</v>
      </c>
      <c r="J72" t="s">
        <v>138</v>
      </c>
      <c r="K72" t="s">
        <v>55</v>
      </c>
      <c r="L72" t="s">
        <v>35</v>
      </c>
      <c r="M72" t="s">
        <v>58</v>
      </c>
      <c r="N72" t="s">
        <v>36</v>
      </c>
      <c r="O72" t="s">
        <v>37</v>
      </c>
      <c r="P72" t="s">
        <v>38</v>
      </c>
      <c r="Q72">
        <f>VLOOKUP(E72,binningRules!$B$6:$C$9,2,0)</f>
        <v>21</v>
      </c>
      <c r="R72">
        <v>11</v>
      </c>
      <c r="S72">
        <v>204</v>
      </c>
      <c r="T72">
        <v>2004</v>
      </c>
      <c r="V72" t="b">
        <v>0</v>
      </c>
      <c r="W72">
        <f t="shared" si="29"/>
        <v>2</v>
      </c>
      <c r="X72">
        <v>1</v>
      </c>
      <c r="Y72" t="str">
        <f>D73</f>
        <v>ROM_CCF_VMIN_K_PREHVQK_TITO_CLR_MIN_LFM_SBO</v>
      </c>
      <c r="Z72" t="str">
        <f>D73</f>
        <v>ROM_CCF_VMIN_K_PREHVQK_TITO_CLR_MIN_LFM_SBO</v>
      </c>
    </row>
    <row r="73" spans="1:28" x14ac:dyDescent="0.25">
      <c r="A73" s="4" t="s">
        <v>48</v>
      </c>
      <c r="B73" s="4" t="s">
        <v>49</v>
      </c>
      <c r="C73" s="4" t="str">
        <f>VLOOKUP(B73,templateLookup!A:B,2,0)</f>
        <v>PrimeVminSearchTestMethod</v>
      </c>
      <c r="D73" t="str">
        <f t="shared" si="28"/>
        <v>ROM_CCF_VMIN_K_PREHVQK_TITO_CLR_MIN_LFM_SBO</v>
      </c>
      <c r="E73" t="s">
        <v>61</v>
      </c>
      <c r="F73" t="s">
        <v>32</v>
      </c>
      <c r="G73" t="s">
        <v>50</v>
      </c>
      <c r="H73" t="s">
        <v>51</v>
      </c>
      <c r="I73" t="s">
        <v>124</v>
      </c>
      <c r="J73" t="s">
        <v>138</v>
      </c>
      <c r="K73" t="s">
        <v>55</v>
      </c>
      <c r="L73" t="s">
        <v>35</v>
      </c>
      <c r="M73" t="s">
        <v>60</v>
      </c>
      <c r="N73" t="s">
        <v>36</v>
      </c>
      <c r="O73" t="s">
        <v>37</v>
      </c>
      <c r="P73" t="s">
        <v>38</v>
      </c>
      <c r="Q73">
        <f>VLOOKUP(E73,binningRules!$B$6:$C$9,2,0)</f>
        <v>21</v>
      </c>
      <c r="R73">
        <v>11</v>
      </c>
      <c r="S73">
        <v>205</v>
      </c>
      <c r="T73">
        <v>2005</v>
      </c>
      <c r="V73" t="b">
        <v>0</v>
      </c>
      <c r="W73">
        <f t="shared" si="29"/>
        <v>2</v>
      </c>
      <c r="X73">
        <v>1</v>
      </c>
      <c r="Y73">
        <v>1</v>
      </c>
      <c r="Z73">
        <v>1</v>
      </c>
    </row>
    <row r="74" spans="1:28" s="7" customFormat="1" x14ac:dyDescent="0.25">
      <c r="A74" s="7" t="s">
        <v>48</v>
      </c>
      <c r="B74" s="7" t="s">
        <v>42</v>
      </c>
      <c r="C74" s="7" t="str">
        <f>VLOOKUP(B74,templateLookup!A:B,2,0)</f>
        <v>COMPOSITE</v>
      </c>
    </row>
    <row r="75" spans="1:28" s="7" customFormat="1" x14ac:dyDescent="0.25">
      <c r="A75" s="7" t="s">
        <v>64</v>
      </c>
      <c r="B75" s="7" t="s">
        <v>27</v>
      </c>
      <c r="C75" s="7" t="str">
        <f>VLOOKUP(B75,templateLookup!A:B,2,0)</f>
        <v>COMPOSITE</v>
      </c>
      <c r="D75" s="7" t="s">
        <v>64</v>
      </c>
    </row>
    <row r="76" spans="1:28" x14ac:dyDescent="0.25">
      <c r="A76" s="6" t="s">
        <v>64</v>
      </c>
      <c r="B76" s="6" t="s">
        <v>65</v>
      </c>
      <c r="C76" s="6" t="str">
        <f>VLOOKUP(B76,templateLookup!A:B,2,0)</f>
        <v>PrimeHvqkTestMethod</v>
      </c>
      <c r="D76" t="str">
        <f>E76&amp;"_"&amp;F76&amp;"_"&amp;G76&amp;"_"&amp;H76&amp;"_"&amp;A76&amp;"_"&amp;I76&amp;"_"&amp;J76&amp;"_"&amp;K76&amp;"_"&amp;L76&amp;"_"&amp;M76</f>
        <v>ALL_CCF_HVQK_K_STRESS_TITO_CLRSS_MAX_LFM_CBO_SBO</v>
      </c>
      <c r="E76" t="s">
        <v>45</v>
      </c>
      <c r="F76" t="s">
        <v>32</v>
      </c>
      <c r="G76" t="s">
        <v>125</v>
      </c>
      <c r="H76" t="s">
        <v>51</v>
      </c>
      <c r="I76" t="s">
        <v>124</v>
      </c>
      <c r="J76" t="s">
        <v>139</v>
      </c>
      <c r="K76" t="s">
        <v>56</v>
      </c>
      <c r="L76" t="s">
        <v>35</v>
      </c>
      <c r="M76" t="s">
        <v>68</v>
      </c>
      <c r="N76" t="s">
        <v>36</v>
      </c>
      <c r="O76" t="s">
        <v>37</v>
      </c>
      <c r="P76" t="s">
        <v>38</v>
      </c>
      <c r="Q76">
        <v>17</v>
      </c>
      <c r="R76">
        <f>VLOOKUP(E76,binningRules!$B$6:$C$9,2,0)</f>
        <v>61</v>
      </c>
      <c r="S76">
        <v>300</v>
      </c>
      <c r="V76" t="b">
        <v>0</v>
      </c>
      <c r="W76">
        <f t="shared" ref="W76:W77" si="30">COUNTA(Y76:AH76)</f>
        <v>4</v>
      </c>
      <c r="X76" t="s">
        <v>120</v>
      </c>
      <c r="Y76" t="str">
        <f>D77</f>
        <v>ALL_CCF_HVQK_K_STRESS_TITO_CLRSS_MAX_LFM_PMA</v>
      </c>
      <c r="Z76" t="str">
        <f>D77</f>
        <v>ALL_CCF_HVQK_K_STRESS_TITO_CLRSS_MAX_LFM_PMA</v>
      </c>
      <c r="AA76" t="str">
        <f>D77</f>
        <v>ALL_CCF_HVQK_K_STRESS_TITO_CLRSS_MAX_LFM_PMA</v>
      </c>
      <c r="AB76" t="str">
        <f>D77</f>
        <v>ALL_CCF_HVQK_K_STRESS_TITO_CLRSS_MAX_LFM_PMA</v>
      </c>
    </row>
    <row r="77" spans="1:28" x14ac:dyDescent="0.25">
      <c r="A77" s="6" t="s">
        <v>64</v>
      </c>
      <c r="B77" s="6" t="s">
        <v>65</v>
      </c>
      <c r="C77" s="6" t="str">
        <f>VLOOKUP(B77,templateLookup!A:B,2,0)</f>
        <v>PrimeHvqkTestMethod</v>
      </c>
      <c r="D77" t="str">
        <f>E77&amp;"_"&amp;F77&amp;"_"&amp;G77&amp;"_"&amp;H77&amp;"_"&amp;A77&amp;"_"&amp;I77&amp;"_"&amp;J77&amp;"_"&amp;K77&amp;"_"&amp;L77&amp;"_"&amp;M77</f>
        <v>ALL_CCF_HVQK_K_STRESS_TITO_CLRSS_MAX_LFM_PMA</v>
      </c>
      <c r="E77" t="s">
        <v>45</v>
      </c>
      <c r="F77" t="s">
        <v>32</v>
      </c>
      <c r="G77" t="s">
        <v>125</v>
      </c>
      <c r="H77" t="s">
        <v>51</v>
      </c>
      <c r="I77" t="s">
        <v>124</v>
      </c>
      <c r="J77" t="s">
        <v>139</v>
      </c>
      <c r="K77" t="s">
        <v>56</v>
      </c>
      <c r="L77" t="s">
        <v>35</v>
      </c>
      <c r="M77" t="s">
        <v>58</v>
      </c>
      <c r="N77" t="s">
        <v>36</v>
      </c>
      <c r="O77" t="s">
        <v>37</v>
      </c>
      <c r="P77" t="s">
        <v>38</v>
      </c>
      <c r="Q77">
        <v>17</v>
      </c>
      <c r="R77">
        <f>VLOOKUP(E77,binningRules!$B$6:$C$9,2,0)</f>
        <v>61</v>
      </c>
      <c r="S77">
        <v>301</v>
      </c>
      <c r="V77" t="b">
        <v>0</v>
      </c>
      <c r="W77">
        <f t="shared" si="30"/>
        <v>4</v>
      </c>
      <c r="X77" t="s">
        <v>120</v>
      </c>
      <c r="Y77">
        <v>1</v>
      </c>
      <c r="Z77">
        <v>1</v>
      </c>
      <c r="AA77">
        <v>1</v>
      </c>
      <c r="AB77">
        <v>1</v>
      </c>
    </row>
    <row r="78" spans="1:28" s="7" customFormat="1" x14ac:dyDescent="0.25">
      <c r="A78" s="7" t="s">
        <v>64</v>
      </c>
      <c r="B78" s="7" t="s">
        <v>42</v>
      </c>
      <c r="C78" s="7" t="str">
        <f>VLOOKUP(B78,templateLookup!A:B,2,0)</f>
        <v>COMPOSITE</v>
      </c>
    </row>
    <row r="79" spans="1:28" s="7" customFormat="1" x14ac:dyDescent="0.25">
      <c r="A79" s="7" t="s">
        <v>62</v>
      </c>
      <c r="B79" s="7" t="s">
        <v>27</v>
      </c>
      <c r="C79" s="7" t="str">
        <f>VLOOKUP(B79,templateLookup!A:B,2,0)</f>
        <v>COMPOSITE</v>
      </c>
      <c r="D79" s="7" t="s">
        <v>62</v>
      </c>
    </row>
    <row r="80" spans="1:28" x14ac:dyDescent="0.25">
      <c r="A80" s="5" t="s">
        <v>62</v>
      </c>
      <c r="B80" s="5" t="s">
        <v>49</v>
      </c>
      <c r="C80" s="5" t="str">
        <f>VLOOKUP(B80,templateLookup!A:B,2,0)</f>
        <v>PrimeVminSearchTestMethod</v>
      </c>
      <c r="D80" t="str">
        <f t="shared" ref="D80:D85" si="31">E80&amp;"_"&amp;F80&amp;"_"&amp;G80&amp;"_"&amp;H80&amp;"_"&amp;A80&amp;"_"&amp;I80&amp;"_"&amp;J80&amp;"_"&amp;K80&amp;"_"&amp;L80&amp;"_"&amp;M80</f>
        <v>SSA_CCF_VMIN_K_POSTHVQK_TITO_CLRSS_MIN_LFM_CBO</v>
      </c>
      <c r="E80" t="s">
        <v>31</v>
      </c>
      <c r="F80" t="s">
        <v>32</v>
      </c>
      <c r="G80" t="s">
        <v>50</v>
      </c>
      <c r="H80" t="s">
        <v>51</v>
      </c>
      <c r="I80" t="s">
        <v>124</v>
      </c>
      <c r="J80" t="s">
        <v>139</v>
      </c>
      <c r="K80" t="s">
        <v>55</v>
      </c>
      <c r="L80" t="s">
        <v>35</v>
      </c>
      <c r="M80" t="s">
        <v>57</v>
      </c>
      <c r="N80" t="s">
        <v>36</v>
      </c>
      <c r="O80" t="s">
        <v>37</v>
      </c>
      <c r="P80" t="s">
        <v>38</v>
      </c>
      <c r="Q80">
        <v>26</v>
      </c>
      <c r="R80">
        <f>VLOOKUP(E80,binningRules!$B$6:$C$9,2,0)</f>
        <v>61</v>
      </c>
      <c r="S80">
        <v>400</v>
      </c>
      <c r="T80">
        <v>2010</v>
      </c>
      <c r="V80" t="b">
        <v>0</v>
      </c>
      <c r="W80">
        <f t="shared" ref="W80:W85" si="32">COUNTA(Y80:AH80)</f>
        <v>2</v>
      </c>
      <c r="X80">
        <v>1</v>
      </c>
      <c r="Y80" t="str">
        <f>D81</f>
        <v>SSA_CCF_VMIN_K_POSTHVQK_TITO_CLRSS_MIN_LFM_PMA</v>
      </c>
      <c r="Z80" t="str">
        <f>D81</f>
        <v>SSA_CCF_VMIN_K_POSTHVQK_TITO_CLRSS_MIN_LFM_PMA</v>
      </c>
    </row>
    <row r="81" spans="1:26" x14ac:dyDescent="0.25">
      <c r="A81" s="5" t="s">
        <v>62</v>
      </c>
      <c r="B81" s="5" t="s">
        <v>49</v>
      </c>
      <c r="C81" s="5" t="str">
        <f>VLOOKUP(B81,templateLookup!A:B,2,0)</f>
        <v>PrimeVminSearchTestMethod</v>
      </c>
      <c r="D81" t="str">
        <f t="shared" si="31"/>
        <v>SSA_CCF_VMIN_K_POSTHVQK_TITO_CLRSS_MIN_LFM_PMA</v>
      </c>
      <c r="E81" t="s">
        <v>31</v>
      </c>
      <c r="F81" t="s">
        <v>32</v>
      </c>
      <c r="G81" t="s">
        <v>50</v>
      </c>
      <c r="H81" t="s">
        <v>51</v>
      </c>
      <c r="I81" t="s">
        <v>124</v>
      </c>
      <c r="J81" t="s">
        <v>139</v>
      </c>
      <c r="K81" t="s">
        <v>55</v>
      </c>
      <c r="L81" t="s">
        <v>35</v>
      </c>
      <c r="M81" t="s">
        <v>58</v>
      </c>
      <c r="N81" t="s">
        <v>36</v>
      </c>
      <c r="O81" t="s">
        <v>37</v>
      </c>
      <c r="P81" t="s">
        <v>38</v>
      </c>
      <c r="Q81">
        <v>26</v>
      </c>
      <c r="R81">
        <f>VLOOKUP(E81,binningRules!$B$6:$C$9,2,0)</f>
        <v>61</v>
      </c>
      <c r="S81">
        <v>401</v>
      </c>
      <c r="T81">
        <v>2011</v>
      </c>
      <c r="V81" t="b">
        <v>0</v>
      </c>
      <c r="W81">
        <f t="shared" si="32"/>
        <v>2</v>
      </c>
      <c r="X81">
        <v>1</v>
      </c>
      <c r="Y81" t="str">
        <f>D82</f>
        <v>LSA_CCF_VMIN_K_POSTHVQK_TITO_CLR_MIN_LFM_CBO</v>
      </c>
      <c r="Z81" t="str">
        <f>D82</f>
        <v>LSA_CCF_VMIN_K_POSTHVQK_TITO_CLR_MIN_LFM_CBO</v>
      </c>
    </row>
    <row r="82" spans="1:26" x14ac:dyDescent="0.25">
      <c r="A82" s="5" t="s">
        <v>62</v>
      </c>
      <c r="B82" s="5" t="s">
        <v>49</v>
      </c>
      <c r="C82" s="5" t="str">
        <f>VLOOKUP(B82,templateLookup!A:B,2,0)</f>
        <v>PrimeVminSearchTestMethod</v>
      </c>
      <c r="D82" t="str">
        <f t="shared" si="31"/>
        <v>LSA_CCF_VMIN_K_POSTHVQK_TITO_CLR_MIN_LFM_CBO</v>
      </c>
      <c r="E82" t="s">
        <v>59</v>
      </c>
      <c r="F82" t="s">
        <v>32</v>
      </c>
      <c r="G82" t="s">
        <v>50</v>
      </c>
      <c r="H82" t="s">
        <v>51</v>
      </c>
      <c r="I82" t="s">
        <v>124</v>
      </c>
      <c r="J82" t="s">
        <v>138</v>
      </c>
      <c r="K82" t="s">
        <v>55</v>
      </c>
      <c r="L82" t="s">
        <v>35</v>
      </c>
      <c r="M82" t="s">
        <v>57</v>
      </c>
      <c r="N82" t="s">
        <v>36</v>
      </c>
      <c r="O82" t="s">
        <v>37</v>
      </c>
      <c r="P82" t="s">
        <v>38</v>
      </c>
      <c r="Q82">
        <v>26</v>
      </c>
      <c r="R82">
        <f>VLOOKUP(E82,binningRules!$B$6:$C$9,2,0)</f>
        <v>21</v>
      </c>
      <c r="S82">
        <v>402</v>
      </c>
      <c r="T82">
        <v>2012</v>
      </c>
      <c r="V82" t="b">
        <v>0</v>
      </c>
      <c r="W82">
        <f t="shared" si="32"/>
        <v>2</v>
      </c>
      <c r="X82">
        <v>1</v>
      </c>
      <c r="Y82" t="str">
        <f>D83</f>
        <v>LSA_CCF_VMIN_K_POSTHVQK_TITO_CLR_MIN_LFM_SBO</v>
      </c>
      <c r="Z82" t="str">
        <f>D83</f>
        <v>LSA_CCF_VMIN_K_POSTHVQK_TITO_CLR_MIN_LFM_SBO</v>
      </c>
    </row>
    <row r="83" spans="1:26" x14ac:dyDescent="0.25">
      <c r="A83" s="5" t="s">
        <v>62</v>
      </c>
      <c r="B83" s="5" t="s">
        <v>49</v>
      </c>
      <c r="C83" s="5" t="str">
        <f>VLOOKUP(B83,templateLookup!A:B,2,0)</f>
        <v>PrimeVminSearchTestMethod</v>
      </c>
      <c r="D83" t="str">
        <f t="shared" si="31"/>
        <v>LSA_CCF_VMIN_K_POSTHVQK_TITO_CLR_MIN_LFM_SBO</v>
      </c>
      <c r="E83" t="s">
        <v>59</v>
      </c>
      <c r="F83" t="s">
        <v>32</v>
      </c>
      <c r="G83" t="s">
        <v>50</v>
      </c>
      <c r="H83" t="s">
        <v>51</v>
      </c>
      <c r="I83" t="s">
        <v>124</v>
      </c>
      <c r="J83" t="s">
        <v>138</v>
      </c>
      <c r="K83" t="s">
        <v>55</v>
      </c>
      <c r="L83" t="s">
        <v>35</v>
      </c>
      <c r="M83" t="s">
        <v>60</v>
      </c>
      <c r="N83" t="s">
        <v>36</v>
      </c>
      <c r="O83" t="s">
        <v>37</v>
      </c>
      <c r="P83" t="s">
        <v>38</v>
      </c>
      <c r="Q83">
        <v>26</v>
      </c>
      <c r="R83">
        <f>VLOOKUP(E83,binningRules!$B$6:$C$9,2,0)</f>
        <v>21</v>
      </c>
      <c r="S83">
        <v>403</v>
      </c>
      <c r="T83">
        <v>2013</v>
      </c>
      <c r="V83" t="b">
        <v>0</v>
      </c>
      <c r="W83">
        <f t="shared" si="32"/>
        <v>2</v>
      </c>
      <c r="X83">
        <v>1</v>
      </c>
      <c r="Y83" t="str">
        <f>D84</f>
        <v>ROM_CCF_VMIN_K_POSTHVQK_TITO_CLR_MIN_LFM_PMA</v>
      </c>
      <c r="Z83" t="str">
        <f>D84</f>
        <v>ROM_CCF_VMIN_K_POSTHVQK_TITO_CLR_MIN_LFM_PMA</v>
      </c>
    </row>
    <row r="84" spans="1:26" x14ac:dyDescent="0.25">
      <c r="A84" s="5" t="s">
        <v>62</v>
      </c>
      <c r="B84" s="5" t="s">
        <v>49</v>
      </c>
      <c r="C84" s="5" t="str">
        <f>VLOOKUP(B84,templateLookup!A:B,2,0)</f>
        <v>PrimeVminSearchTestMethod</v>
      </c>
      <c r="D84" t="str">
        <f t="shared" si="31"/>
        <v>ROM_CCF_VMIN_K_POSTHVQK_TITO_CLR_MIN_LFM_PMA</v>
      </c>
      <c r="E84" t="s">
        <v>61</v>
      </c>
      <c r="F84" t="s">
        <v>32</v>
      </c>
      <c r="G84" t="s">
        <v>50</v>
      </c>
      <c r="H84" t="s">
        <v>51</v>
      </c>
      <c r="I84" t="s">
        <v>124</v>
      </c>
      <c r="J84" t="s">
        <v>138</v>
      </c>
      <c r="K84" t="s">
        <v>55</v>
      </c>
      <c r="L84" t="s">
        <v>35</v>
      </c>
      <c r="M84" t="s">
        <v>58</v>
      </c>
      <c r="N84" t="s">
        <v>36</v>
      </c>
      <c r="O84" t="s">
        <v>37</v>
      </c>
      <c r="P84" t="s">
        <v>38</v>
      </c>
      <c r="Q84">
        <v>26</v>
      </c>
      <c r="R84">
        <f>VLOOKUP(E84,binningRules!$B$6:$C$9,2,0)</f>
        <v>21</v>
      </c>
      <c r="S84">
        <v>404</v>
      </c>
      <c r="T84">
        <v>2014</v>
      </c>
      <c r="V84" t="b">
        <v>0</v>
      </c>
      <c r="W84">
        <f t="shared" si="32"/>
        <v>2</v>
      </c>
      <c r="X84">
        <v>1</v>
      </c>
      <c r="Y84" t="str">
        <f>D85</f>
        <v>ROM_CCF_VMIN_K_POSTHVQK_TITO_CLR_MIN_LFM_SBO</v>
      </c>
      <c r="Z84" t="str">
        <f>D85</f>
        <v>ROM_CCF_VMIN_K_POSTHVQK_TITO_CLR_MIN_LFM_SBO</v>
      </c>
    </row>
    <row r="85" spans="1:26" x14ac:dyDescent="0.25">
      <c r="A85" s="5" t="s">
        <v>62</v>
      </c>
      <c r="B85" s="5" t="s">
        <v>49</v>
      </c>
      <c r="C85" s="5" t="str">
        <f>VLOOKUP(B85,templateLookup!A:B,2,0)</f>
        <v>PrimeVminSearchTestMethod</v>
      </c>
      <c r="D85" t="str">
        <f t="shared" si="31"/>
        <v>ROM_CCF_VMIN_K_POSTHVQK_TITO_CLR_MIN_LFM_SBO</v>
      </c>
      <c r="E85" t="s">
        <v>61</v>
      </c>
      <c r="F85" t="s">
        <v>32</v>
      </c>
      <c r="G85" t="s">
        <v>50</v>
      </c>
      <c r="H85" t="s">
        <v>51</v>
      </c>
      <c r="I85" t="s">
        <v>124</v>
      </c>
      <c r="J85" t="s">
        <v>138</v>
      </c>
      <c r="K85" t="s">
        <v>55</v>
      </c>
      <c r="L85" t="s">
        <v>35</v>
      </c>
      <c r="M85" t="s">
        <v>60</v>
      </c>
      <c r="N85" t="s">
        <v>36</v>
      </c>
      <c r="O85" t="s">
        <v>37</v>
      </c>
      <c r="P85" t="s">
        <v>38</v>
      </c>
      <c r="Q85">
        <v>26</v>
      </c>
      <c r="R85">
        <f>VLOOKUP(E85,binningRules!$B$6:$C$9,2,0)</f>
        <v>21</v>
      </c>
      <c r="S85">
        <v>405</v>
      </c>
      <c r="T85">
        <v>2015</v>
      </c>
      <c r="V85" t="b">
        <v>0</v>
      </c>
      <c r="W85">
        <f t="shared" si="32"/>
        <v>2</v>
      </c>
      <c r="X85">
        <v>1</v>
      </c>
      <c r="Y85">
        <v>1</v>
      </c>
      <c r="Z85">
        <v>1</v>
      </c>
    </row>
    <row r="86" spans="1:26" s="7" customFormat="1" x14ac:dyDescent="0.25">
      <c r="A86" s="7" t="s">
        <v>62</v>
      </c>
      <c r="B86" s="7" t="s">
        <v>42</v>
      </c>
      <c r="C86" s="7" t="str">
        <f>VLOOKUP(B86,templateLookup!A:B,2,0)</f>
        <v>COMPOSITE</v>
      </c>
    </row>
    <row r="87" spans="1:26" s="7" customFormat="1" x14ac:dyDescent="0.25">
      <c r="A87" s="7" t="s">
        <v>63</v>
      </c>
      <c r="B87" s="7" t="s">
        <v>27</v>
      </c>
      <c r="C87" s="7" t="str">
        <f>VLOOKUP(B87,templateLookup!A:B,2,0)</f>
        <v>COMPOSITE</v>
      </c>
      <c r="D87" s="7" t="s">
        <v>63</v>
      </c>
    </row>
    <row r="88" spans="1:26" x14ac:dyDescent="0.25">
      <c r="A88" s="5" t="s">
        <v>63</v>
      </c>
      <c r="B88" s="5" t="s">
        <v>27</v>
      </c>
      <c r="C88" s="5" t="str">
        <f>VLOOKUP(B88,templateLookup!A:B,2,0)</f>
        <v>COMPOSITE</v>
      </c>
      <c r="D88" t="s">
        <v>66</v>
      </c>
      <c r="W88">
        <f t="shared" ref="W88" si="33">COUNTA(Y88:AH88)</f>
        <v>2</v>
      </c>
      <c r="X88">
        <v>1</v>
      </c>
      <c r="Y88" t="str">
        <f>D96</f>
        <v>VMAX</v>
      </c>
      <c r="Z88" t="str">
        <f>D96</f>
        <v>VMAX</v>
      </c>
    </row>
    <row r="89" spans="1:26" x14ac:dyDescent="0.25">
      <c r="A89" s="5" t="s">
        <v>63</v>
      </c>
      <c r="B89" s="5" t="s">
        <v>49</v>
      </c>
      <c r="C89" s="5" t="str">
        <f>VLOOKUP(B89,templateLookup!A:B,2,0)</f>
        <v>PrimeVminSearchTestMethod</v>
      </c>
      <c r="D89" t="str">
        <f t="shared" ref="D89:D94" si="34">E89&amp;"_"&amp;F89&amp;"_"&amp;G89&amp;"_"&amp;H89&amp;"_"&amp;A89&amp;"_"&amp;I89&amp;"_"&amp;J89&amp;"_"&amp;K89&amp;"_"&amp;L89&amp;"_"&amp;M89</f>
        <v>SSA_CCF_VMIN_K_END_TITO_CLRSS_MIN_LFM_CBO</v>
      </c>
      <c r="E89" t="s">
        <v>31</v>
      </c>
      <c r="F89" t="s">
        <v>32</v>
      </c>
      <c r="G89" t="s">
        <v>50</v>
      </c>
      <c r="H89" t="s">
        <v>51</v>
      </c>
      <c r="I89" t="s">
        <v>124</v>
      </c>
      <c r="J89" t="s">
        <v>139</v>
      </c>
      <c r="K89" t="s">
        <v>55</v>
      </c>
      <c r="L89" t="s">
        <v>35</v>
      </c>
      <c r="M89" t="s">
        <v>57</v>
      </c>
      <c r="N89" t="s">
        <v>36</v>
      </c>
      <c r="O89" t="s">
        <v>37</v>
      </c>
      <c r="P89" t="s">
        <v>38</v>
      </c>
      <c r="Q89">
        <f>VLOOKUP(E89,binningRules!$B$6:$C$9,2,0)</f>
        <v>61</v>
      </c>
      <c r="R89">
        <v>12</v>
      </c>
      <c r="S89">
        <v>500</v>
      </c>
      <c r="T89">
        <v>2020</v>
      </c>
      <c r="V89" t="b">
        <v>0</v>
      </c>
      <c r="W89">
        <f t="shared" ref="W89:W94" si="35">COUNTA(Y89:AH89)</f>
        <v>2</v>
      </c>
      <c r="X89">
        <v>1</v>
      </c>
      <c r="Y89" t="str">
        <f>D90</f>
        <v>SSA_CCF_VMIN_K_END_TITO_CLRSS_MIN_LFM_PMA</v>
      </c>
      <c r="Z89" t="str">
        <f>D90</f>
        <v>SSA_CCF_VMIN_K_END_TITO_CLRSS_MIN_LFM_PMA</v>
      </c>
    </row>
    <row r="90" spans="1:26" x14ac:dyDescent="0.25">
      <c r="A90" s="5" t="s">
        <v>63</v>
      </c>
      <c r="B90" s="5" t="s">
        <v>49</v>
      </c>
      <c r="C90" s="5" t="str">
        <f>VLOOKUP(B90,templateLookup!A:B,2,0)</f>
        <v>PrimeVminSearchTestMethod</v>
      </c>
      <c r="D90" t="str">
        <f t="shared" si="34"/>
        <v>SSA_CCF_VMIN_K_END_TITO_CLRSS_MIN_LFM_PMA</v>
      </c>
      <c r="E90" t="s">
        <v>31</v>
      </c>
      <c r="F90" t="s">
        <v>32</v>
      </c>
      <c r="G90" t="s">
        <v>50</v>
      </c>
      <c r="H90" t="s">
        <v>51</v>
      </c>
      <c r="I90" t="s">
        <v>124</v>
      </c>
      <c r="J90" t="s">
        <v>139</v>
      </c>
      <c r="K90" t="s">
        <v>55</v>
      </c>
      <c r="L90" t="s">
        <v>35</v>
      </c>
      <c r="M90" t="s">
        <v>58</v>
      </c>
      <c r="N90" t="s">
        <v>36</v>
      </c>
      <c r="O90" t="s">
        <v>37</v>
      </c>
      <c r="P90" t="s">
        <v>38</v>
      </c>
      <c r="Q90">
        <f>VLOOKUP(E90,binningRules!$B$6:$C$9,2,0)</f>
        <v>61</v>
      </c>
      <c r="R90">
        <v>12</v>
      </c>
      <c r="S90">
        <v>501</v>
      </c>
      <c r="T90">
        <v>2021</v>
      </c>
      <c r="V90" t="b">
        <v>0</v>
      </c>
      <c r="W90">
        <f t="shared" si="35"/>
        <v>2</v>
      </c>
      <c r="X90">
        <v>1</v>
      </c>
      <c r="Y90" t="str">
        <f>D91</f>
        <v>LSA_CCF_VMIN_K_END_TITO_CLR_MIN_LFM_CBO</v>
      </c>
      <c r="Z90" t="str">
        <f>D91</f>
        <v>LSA_CCF_VMIN_K_END_TITO_CLR_MIN_LFM_CBO</v>
      </c>
    </row>
    <row r="91" spans="1:26" x14ac:dyDescent="0.25">
      <c r="A91" s="5" t="s">
        <v>63</v>
      </c>
      <c r="B91" s="5" t="s">
        <v>49</v>
      </c>
      <c r="C91" s="5" t="str">
        <f>VLOOKUP(B91,templateLookup!A:B,2,0)</f>
        <v>PrimeVminSearchTestMethod</v>
      </c>
      <c r="D91" t="str">
        <f t="shared" si="34"/>
        <v>LSA_CCF_VMIN_K_END_TITO_CLR_MIN_LFM_CBO</v>
      </c>
      <c r="E91" t="s">
        <v>59</v>
      </c>
      <c r="F91" t="s">
        <v>32</v>
      </c>
      <c r="G91" t="s">
        <v>50</v>
      </c>
      <c r="H91" t="s">
        <v>51</v>
      </c>
      <c r="I91" t="s">
        <v>124</v>
      </c>
      <c r="J91" t="s">
        <v>138</v>
      </c>
      <c r="K91" t="s">
        <v>55</v>
      </c>
      <c r="L91" t="s">
        <v>35</v>
      </c>
      <c r="M91" t="s">
        <v>57</v>
      </c>
      <c r="N91" t="s">
        <v>36</v>
      </c>
      <c r="O91" t="s">
        <v>37</v>
      </c>
      <c r="P91" t="s">
        <v>38</v>
      </c>
      <c r="Q91">
        <f>VLOOKUP(E91,binningRules!$B$6:$C$9,2,0)</f>
        <v>21</v>
      </c>
      <c r="R91">
        <v>12</v>
      </c>
      <c r="S91">
        <v>502</v>
      </c>
      <c r="T91">
        <v>2022</v>
      </c>
      <c r="V91" t="b">
        <v>0</v>
      </c>
      <c r="W91">
        <f t="shared" si="35"/>
        <v>2</v>
      </c>
      <c r="X91">
        <v>1</v>
      </c>
      <c r="Y91" t="str">
        <f>D92</f>
        <v>LSA_CCF_VMIN_K_END_TITO_CLR_MIN_LFM_SBO</v>
      </c>
      <c r="Z91" t="str">
        <f>D92</f>
        <v>LSA_CCF_VMIN_K_END_TITO_CLR_MIN_LFM_SBO</v>
      </c>
    </row>
    <row r="92" spans="1:26" x14ac:dyDescent="0.25">
      <c r="A92" s="5" t="s">
        <v>63</v>
      </c>
      <c r="B92" s="5" t="s">
        <v>49</v>
      </c>
      <c r="C92" s="5" t="str">
        <f>VLOOKUP(B92,templateLookup!A:B,2,0)</f>
        <v>PrimeVminSearchTestMethod</v>
      </c>
      <c r="D92" t="str">
        <f t="shared" si="34"/>
        <v>LSA_CCF_VMIN_K_END_TITO_CLR_MIN_LFM_SBO</v>
      </c>
      <c r="E92" t="s">
        <v>59</v>
      </c>
      <c r="F92" t="s">
        <v>32</v>
      </c>
      <c r="G92" t="s">
        <v>50</v>
      </c>
      <c r="H92" t="s">
        <v>51</v>
      </c>
      <c r="I92" t="s">
        <v>124</v>
      </c>
      <c r="J92" t="s">
        <v>138</v>
      </c>
      <c r="K92" t="s">
        <v>55</v>
      </c>
      <c r="L92" t="s">
        <v>35</v>
      </c>
      <c r="M92" t="s">
        <v>60</v>
      </c>
      <c r="N92" t="s">
        <v>36</v>
      </c>
      <c r="O92" t="s">
        <v>37</v>
      </c>
      <c r="P92" t="s">
        <v>38</v>
      </c>
      <c r="Q92">
        <f>VLOOKUP(E92,binningRules!$B$6:$C$9,2,0)</f>
        <v>21</v>
      </c>
      <c r="R92">
        <v>12</v>
      </c>
      <c r="S92">
        <v>503</v>
      </c>
      <c r="T92">
        <v>2023</v>
      </c>
      <c r="V92" t="b">
        <v>0</v>
      </c>
      <c r="W92">
        <f t="shared" si="35"/>
        <v>2</v>
      </c>
      <c r="X92">
        <v>1</v>
      </c>
      <c r="Y92" t="str">
        <f>D93</f>
        <v>ROM_CCF_VMIN_K_END_TITO_CLR_MIN_LFM_PMA</v>
      </c>
      <c r="Z92" t="str">
        <f>D93</f>
        <v>ROM_CCF_VMIN_K_END_TITO_CLR_MIN_LFM_PMA</v>
      </c>
    </row>
    <row r="93" spans="1:26" x14ac:dyDescent="0.25">
      <c r="A93" s="5" t="s">
        <v>63</v>
      </c>
      <c r="B93" s="5" t="s">
        <v>49</v>
      </c>
      <c r="C93" s="5" t="str">
        <f>VLOOKUP(B93,templateLookup!A:B,2,0)</f>
        <v>PrimeVminSearchTestMethod</v>
      </c>
      <c r="D93" t="str">
        <f t="shared" si="34"/>
        <v>ROM_CCF_VMIN_K_END_TITO_CLR_MIN_LFM_PMA</v>
      </c>
      <c r="E93" t="s">
        <v>61</v>
      </c>
      <c r="F93" t="s">
        <v>32</v>
      </c>
      <c r="G93" t="s">
        <v>50</v>
      </c>
      <c r="H93" t="s">
        <v>51</v>
      </c>
      <c r="I93" t="s">
        <v>124</v>
      </c>
      <c r="J93" t="s">
        <v>138</v>
      </c>
      <c r="K93" t="s">
        <v>55</v>
      </c>
      <c r="L93" t="s">
        <v>35</v>
      </c>
      <c r="M93" t="s">
        <v>58</v>
      </c>
      <c r="N93" t="s">
        <v>36</v>
      </c>
      <c r="O93" t="s">
        <v>37</v>
      </c>
      <c r="P93" t="s">
        <v>38</v>
      </c>
      <c r="Q93">
        <f>VLOOKUP(E93,binningRules!$B$6:$C$9,2,0)</f>
        <v>21</v>
      </c>
      <c r="R93">
        <v>12</v>
      </c>
      <c r="S93">
        <v>504</v>
      </c>
      <c r="T93">
        <v>2024</v>
      </c>
      <c r="V93" t="b">
        <v>0</v>
      </c>
      <c r="W93">
        <f t="shared" si="35"/>
        <v>2</v>
      </c>
      <c r="X93">
        <v>1</v>
      </c>
      <c r="Y93" t="str">
        <f>D94</f>
        <v>ROM_CCF_VMIN_K_END_TITO_CLR_MIN_LFM_SBO</v>
      </c>
      <c r="Z93" t="str">
        <f>D94</f>
        <v>ROM_CCF_VMIN_K_END_TITO_CLR_MIN_LFM_SBO</v>
      </c>
    </row>
    <row r="94" spans="1:26" x14ac:dyDescent="0.25">
      <c r="A94" s="5" t="s">
        <v>63</v>
      </c>
      <c r="B94" s="5" t="s">
        <v>49</v>
      </c>
      <c r="C94" s="5" t="str">
        <f>VLOOKUP(B94,templateLookup!A:B,2,0)</f>
        <v>PrimeVminSearchTestMethod</v>
      </c>
      <c r="D94" t="str">
        <f t="shared" si="34"/>
        <v>ROM_CCF_VMIN_K_END_TITO_CLR_MIN_LFM_SBO</v>
      </c>
      <c r="E94" t="s">
        <v>61</v>
      </c>
      <c r="F94" t="s">
        <v>32</v>
      </c>
      <c r="G94" t="s">
        <v>50</v>
      </c>
      <c r="H94" t="s">
        <v>51</v>
      </c>
      <c r="I94" t="s">
        <v>124</v>
      </c>
      <c r="J94" t="s">
        <v>138</v>
      </c>
      <c r="K94" t="s">
        <v>55</v>
      </c>
      <c r="L94" t="s">
        <v>35</v>
      </c>
      <c r="M94" t="s">
        <v>60</v>
      </c>
      <c r="N94" t="s">
        <v>36</v>
      </c>
      <c r="O94" t="s">
        <v>37</v>
      </c>
      <c r="P94" t="s">
        <v>38</v>
      </c>
      <c r="Q94">
        <f>VLOOKUP(E94,binningRules!$B$6:$C$9,2,0)</f>
        <v>21</v>
      </c>
      <c r="R94">
        <v>12</v>
      </c>
      <c r="S94">
        <v>505</v>
      </c>
      <c r="T94">
        <v>2025</v>
      </c>
      <c r="V94" t="b">
        <v>0</v>
      </c>
      <c r="W94">
        <f t="shared" si="35"/>
        <v>2</v>
      </c>
      <c r="X94">
        <v>1</v>
      </c>
      <c r="Y94">
        <v>1</v>
      </c>
      <c r="Z94">
        <v>1</v>
      </c>
    </row>
    <row r="95" spans="1:26" x14ac:dyDescent="0.25">
      <c r="A95" s="5" t="s">
        <v>63</v>
      </c>
      <c r="B95" s="5" t="s">
        <v>42</v>
      </c>
      <c r="C95" s="5" t="str">
        <f>VLOOKUP(B95,templateLookup!A:B,2,0)</f>
        <v>COMPOSITE</v>
      </c>
    </row>
    <row r="96" spans="1:26" x14ac:dyDescent="0.25">
      <c r="A96" s="8" t="s">
        <v>63</v>
      </c>
      <c r="B96" s="8" t="s">
        <v>27</v>
      </c>
      <c r="C96" s="8" t="str">
        <f>VLOOKUP(B96,templateLookup!A:B,2,0)</f>
        <v>COMPOSITE</v>
      </c>
      <c r="D96" t="s">
        <v>67</v>
      </c>
      <c r="W96">
        <f t="shared" ref="W96" si="36">COUNTA(Y96:AH96)</f>
        <v>2</v>
      </c>
      <c r="X96">
        <v>1</v>
      </c>
      <c r="Y96">
        <v>1</v>
      </c>
      <c r="Z96">
        <v>1</v>
      </c>
    </row>
    <row r="97" spans="1:26" x14ac:dyDescent="0.25">
      <c r="A97" s="8" t="s">
        <v>63</v>
      </c>
      <c r="B97" s="8" t="s">
        <v>49</v>
      </c>
      <c r="C97" s="8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SSA_CCF_SB_K_END_TITO_CLRSS_MIN_LFM_CBO</v>
      </c>
      <c r="E97" t="s">
        <v>31</v>
      </c>
      <c r="F97" t="s">
        <v>32</v>
      </c>
      <c r="G97" t="s">
        <v>126</v>
      </c>
      <c r="H97" t="s">
        <v>51</v>
      </c>
      <c r="I97" t="s">
        <v>124</v>
      </c>
      <c r="J97" t="s">
        <v>139</v>
      </c>
      <c r="K97" t="s">
        <v>55</v>
      </c>
      <c r="L97" t="s">
        <v>35</v>
      </c>
      <c r="M97" t="s">
        <v>57</v>
      </c>
      <c r="N97" t="s">
        <v>36</v>
      </c>
      <c r="O97" t="s">
        <v>37</v>
      </c>
      <c r="P97" t="s">
        <v>38</v>
      </c>
      <c r="Q97">
        <v>17</v>
      </c>
      <c r="R97">
        <v>13</v>
      </c>
      <c r="S97">
        <v>600</v>
      </c>
      <c r="T97">
        <v>2030</v>
      </c>
      <c r="V97" t="b">
        <v>0</v>
      </c>
      <c r="W97">
        <f t="shared" ref="W97:W98" si="37">COUNTA(Y97:AH97)</f>
        <v>2</v>
      </c>
      <c r="X97">
        <v>1</v>
      </c>
      <c r="Y97" t="str">
        <f>D98</f>
        <v>SSA_CCF_SB_K_END_TITO_CLRSS_MIN_LFM_PMA</v>
      </c>
      <c r="Z97" t="str">
        <f>D98</f>
        <v>SSA_CCF_SB_K_END_TITO_CLRSS_MIN_LFM_PMA</v>
      </c>
    </row>
    <row r="98" spans="1:26" x14ac:dyDescent="0.25">
      <c r="A98" s="8" t="s">
        <v>63</v>
      </c>
      <c r="B98" s="8" t="s">
        <v>49</v>
      </c>
      <c r="C98" s="8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SSA_CCF_SB_K_END_TITO_CLRSS_MIN_LFM_PMA</v>
      </c>
      <c r="E98" t="s">
        <v>31</v>
      </c>
      <c r="F98" t="s">
        <v>32</v>
      </c>
      <c r="G98" t="s">
        <v>126</v>
      </c>
      <c r="H98" t="s">
        <v>51</v>
      </c>
      <c r="I98" t="s">
        <v>124</v>
      </c>
      <c r="J98" t="s">
        <v>139</v>
      </c>
      <c r="K98" t="s">
        <v>55</v>
      </c>
      <c r="L98" t="s">
        <v>35</v>
      </c>
      <c r="M98" t="s">
        <v>58</v>
      </c>
      <c r="N98" t="s">
        <v>36</v>
      </c>
      <c r="O98" t="s">
        <v>37</v>
      </c>
      <c r="P98" t="s">
        <v>38</v>
      </c>
      <c r="Q98">
        <v>17</v>
      </c>
      <c r="R98">
        <v>13</v>
      </c>
      <c r="S98">
        <v>601</v>
      </c>
      <c r="T98">
        <v>2031</v>
      </c>
      <c r="V98" t="b">
        <v>0</v>
      </c>
      <c r="W98">
        <f t="shared" si="37"/>
        <v>2</v>
      </c>
      <c r="X98">
        <v>1</v>
      </c>
      <c r="Y98">
        <v>1</v>
      </c>
      <c r="Z98">
        <v>1</v>
      </c>
    </row>
    <row r="99" spans="1:26" x14ac:dyDescent="0.25">
      <c r="A99" s="8" t="s">
        <v>63</v>
      </c>
      <c r="B99" s="8" t="s">
        <v>42</v>
      </c>
      <c r="C99" s="8" t="str">
        <f>VLOOKUP(B99,templateLookup!A:B,2,0)</f>
        <v>COMPOSITE</v>
      </c>
    </row>
    <row r="100" spans="1:26" s="7" customFormat="1" x14ac:dyDescent="0.25">
      <c r="A100" s="7" t="s">
        <v>63</v>
      </c>
      <c r="B100" s="7" t="s">
        <v>42</v>
      </c>
      <c r="C100" s="7" t="str">
        <f>VLOOKUP(B100,templateLookup!A:B,2,0)</f>
        <v>COMPOSITE</v>
      </c>
    </row>
    <row r="101" spans="1:26" x14ac:dyDescent="0.25">
      <c r="A101" t="s">
        <v>92</v>
      </c>
      <c r="B101" t="s">
        <v>93</v>
      </c>
      <c r="C101" t="str">
        <f>VLOOKUP(B101,templateLookup!A:B,2,0)</f>
        <v>COMPOSITE</v>
      </c>
      <c r="D101" t="s">
        <v>92</v>
      </c>
    </row>
  </sheetData>
  <autoFilter ref="A1:AH101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templateLookup</vt:lpstr>
      <vt:lpstr>binningRules</vt:lpstr>
      <vt:lpstr>arr_ccf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2023-02-27T10:50:34Z</dcterms:modified>
</cp:coreProperties>
</file>