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.sharepoint.com/sites/lnl-cpusortdevelopment/Shared Documents/ARRAY/lighterFluidFiles/"/>
    </mc:Choice>
  </mc:AlternateContent>
  <xr:revisionPtr revIDLastSave="3649" documentId="8_{B88677B9-AD6A-48C3-80F2-B82F497301DE}" xr6:coauthVersionLast="47" xr6:coauthVersionMax="47" xr10:uidLastSave="{299D5F1E-69F8-448D-996C-19194E897D31}"/>
  <bookViews>
    <workbookView xWindow="28680" yWindow="-120" windowWidth="29040" windowHeight="15720" tabRatio="606" firstSheet="1" activeTab="3" xr2:uid="{00000000-000D-0000-FFFF-FFFF00000000}"/>
  </bookViews>
  <sheets>
    <sheet name="templateLookup" sheetId="5" r:id="rId1"/>
    <sheet name="binningRules" sheetId="4" r:id="rId2"/>
    <sheet name="arr_atom" sheetId="11" r:id="rId3"/>
    <sheet name="arr_ccf" sheetId="10" r:id="rId4"/>
    <sheet name="arr_core" sheetId="8" r:id="rId5"/>
    <sheet name="arr_gfx" sheetId="14" r:id="rId6"/>
    <sheet name="arr_soc" sheetId="13" r:id="rId7"/>
    <sheet name="arr_vpu" sheetId="9" r:id="rId8"/>
    <sheet name="arr_core_serial_begin" sheetId="12" state="hidden" r:id="rId9"/>
  </sheets>
  <definedNames>
    <definedName name="_xlnm._FilterDatabase" localSheetId="2" hidden="1">arr_atom!$A$1:$BE$147</definedName>
    <definedName name="_xlnm._FilterDatabase" localSheetId="3" hidden="1">arr_ccf!$A$1:$BF$137</definedName>
    <definedName name="_xlnm._FilterDatabase" localSheetId="4" hidden="1">arr_core!$A$1:$BK$92</definedName>
    <definedName name="_xlnm._FilterDatabase" localSheetId="8" hidden="1">arr_core_serial_begin!$A$1:$AQ$151</definedName>
    <definedName name="_xlnm._FilterDatabase" localSheetId="5" hidden="1">arr_gfx!$A$1:$BE$244</definedName>
    <definedName name="_xlnm._FilterDatabase" localSheetId="6" hidden="1">arr_soc!$A$1:$BE$232</definedName>
    <definedName name="_xlnm._FilterDatabase" localSheetId="7" hidden="1">arr_vpu!$A$1:$BG$119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8" l="1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4" i="8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4" i="9"/>
  <c r="AV111" i="9"/>
  <c r="D111" i="9"/>
  <c r="C111" i="9"/>
  <c r="AT217" i="13"/>
  <c r="M217" i="13"/>
  <c r="D217" i="13" s="1"/>
  <c r="C217" i="13"/>
  <c r="M216" i="13"/>
  <c r="D216" i="13" s="1"/>
  <c r="C216" i="13"/>
  <c r="D215" i="13"/>
  <c r="C215" i="13"/>
  <c r="C214" i="13"/>
  <c r="AT226" i="14"/>
  <c r="M226" i="14"/>
  <c r="D226" i="14"/>
  <c r="AV225" i="14" s="1"/>
  <c r="C226" i="14"/>
  <c r="AW225" i="14"/>
  <c r="M225" i="14"/>
  <c r="D225" i="14"/>
  <c r="AW224" i="14" s="1"/>
  <c r="C225" i="14"/>
  <c r="M224" i="14"/>
  <c r="D224" i="14" s="1"/>
  <c r="C224" i="14"/>
  <c r="M223" i="14"/>
  <c r="D223" i="14" s="1"/>
  <c r="C223" i="14"/>
  <c r="AZ82" i="8"/>
  <c r="D82" i="8"/>
  <c r="BF81" i="8" s="1"/>
  <c r="C82" i="8"/>
  <c r="D81" i="8"/>
  <c r="C81" i="8"/>
  <c r="AU125" i="10"/>
  <c r="D125" i="10"/>
  <c r="BA124" i="10" s="1"/>
  <c r="C125" i="10"/>
  <c r="D124" i="10"/>
  <c r="BA123" i="10" s="1"/>
  <c r="C124" i="10"/>
  <c r="D123" i="10"/>
  <c r="C123" i="10"/>
  <c r="AW136" i="11"/>
  <c r="AX136" i="11"/>
  <c r="AY136" i="11"/>
  <c r="AT136" i="11" s="1"/>
  <c r="AZ136" i="11"/>
  <c r="AV136" i="11"/>
  <c r="AT137" i="11"/>
  <c r="D137" i="11"/>
  <c r="C137" i="11"/>
  <c r="D136" i="11"/>
  <c r="C136" i="11"/>
  <c r="D225" i="13"/>
  <c r="AW224" i="13" s="1"/>
  <c r="C225" i="13"/>
  <c r="D223" i="13"/>
  <c r="AV222" i="13" s="1"/>
  <c r="C223" i="13"/>
  <c r="D221" i="13"/>
  <c r="AV220" i="13" s="1"/>
  <c r="C221" i="13"/>
  <c r="D236" i="14"/>
  <c r="AV235" i="14" s="1"/>
  <c r="C236" i="14"/>
  <c r="D234" i="14"/>
  <c r="AV233" i="14" s="1"/>
  <c r="C234" i="14"/>
  <c r="D232" i="14"/>
  <c r="AW231" i="14" s="1"/>
  <c r="C232" i="14"/>
  <c r="AY4" i="9"/>
  <c r="AX4" i="9"/>
  <c r="D230" i="14"/>
  <c r="AW229" i="14" s="1"/>
  <c r="C230" i="14"/>
  <c r="C141" i="11"/>
  <c r="C140" i="11"/>
  <c r="D116" i="9"/>
  <c r="AV116" i="9"/>
  <c r="C116" i="9"/>
  <c r="D227" i="13"/>
  <c r="D228" i="13"/>
  <c r="AX227" i="13" s="1"/>
  <c r="D229" i="13"/>
  <c r="AV228" i="13" s="1"/>
  <c r="C238" i="14"/>
  <c r="M238" i="14"/>
  <c r="D238" i="14" s="1"/>
  <c r="C239" i="14"/>
  <c r="M239" i="14"/>
  <c r="D239" i="14" s="1"/>
  <c r="C240" i="14"/>
  <c r="M240" i="14"/>
  <c r="D240" i="14" s="1"/>
  <c r="C241" i="14"/>
  <c r="M241" i="14"/>
  <c r="D241" i="14" s="1"/>
  <c r="AT241" i="14"/>
  <c r="D89" i="8"/>
  <c r="BC88" i="8" s="1"/>
  <c r="D88" i="8"/>
  <c r="D133" i="10"/>
  <c r="AY132" i="10" s="1"/>
  <c r="D134" i="10"/>
  <c r="AW133" i="10" s="1"/>
  <c r="D132" i="10"/>
  <c r="D144" i="11"/>
  <c r="AX143" i="11" s="1"/>
  <c r="D143" i="11"/>
  <c r="C231" i="13"/>
  <c r="AV114" i="9"/>
  <c r="C114" i="9"/>
  <c r="D114" i="9"/>
  <c r="C220" i="13"/>
  <c r="D220" i="13"/>
  <c r="C222" i="13"/>
  <c r="M222" i="13"/>
  <c r="D222" i="13" s="1"/>
  <c r="AY221" i="13" s="1"/>
  <c r="C224" i="13"/>
  <c r="M224" i="13"/>
  <c r="D224" i="13" s="1"/>
  <c r="AY223" i="13" s="1"/>
  <c r="C219" i="13"/>
  <c r="C229" i="14"/>
  <c r="M229" i="14"/>
  <c r="D229" i="14" s="1"/>
  <c r="C231" i="14"/>
  <c r="M231" i="14"/>
  <c r="D231" i="14" s="1"/>
  <c r="AY230" i="14" s="1"/>
  <c r="C233" i="14"/>
  <c r="M233" i="14"/>
  <c r="D233" i="14" s="1"/>
  <c r="AX232" i="14" s="1"/>
  <c r="C235" i="14"/>
  <c r="M235" i="14"/>
  <c r="D235" i="14" s="1"/>
  <c r="AV234" i="14" s="1"/>
  <c r="C228" i="14"/>
  <c r="C243" i="14"/>
  <c r="AZ86" i="8"/>
  <c r="C86" i="8"/>
  <c r="D86" i="8"/>
  <c r="BB85" i="8" s="1"/>
  <c r="C85" i="8"/>
  <c r="D85" i="8"/>
  <c r="C91" i="8"/>
  <c r="C84" i="8"/>
  <c r="C128" i="10"/>
  <c r="D128" i="10"/>
  <c r="R128" i="10"/>
  <c r="C129" i="10"/>
  <c r="D129" i="10"/>
  <c r="AX128" i="10" s="1"/>
  <c r="R129" i="10"/>
  <c r="C130" i="10"/>
  <c r="D130" i="10"/>
  <c r="AW129" i="10" s="1"/>
  <c r="R130" i="10"/>
  <c r="AU130" i="10"/>
  <c r="C127" i="10"/>
  <c r="C136" i="10"/>
  <c r="AT141" i="11"/>
  <c r="D141" i="11"/>
  <c r="AW140" i="11" s="1"/>
  <c r="D140" i="11"/>
  <c r="C146" i="11"/>
  <c r="C139" i="11"/>
  <c r="D5" i="14"/>
  <c r="AW4" i="14" s="1"/>
  <c r="BC5" i="8"/>
  <c r="BB5" i="8"/>
  <c r="D5" i="8"/>
  <c r="BC4" i="8" s="1"/>
  <c r="C137" i="13"/>
  <c r="M137" i="13"/>
  <c r="D137" i="13" s="1"/>
  <c r="AZ136" i="13" s="1"/>
  <c r="AT138" i="13"/>
  <c r="M138" i="13"/>
  <c r="D138" i="13" s="1"/>
  <c r="AZ137" i="13" s="1"/>
  <c r="C138" i="13"/>
  <c r="AT142" i="13"/>
  <c r="M142" i="13"/>
  <c r="D142" i="13" s="1"/>
  <c r="AY141" i="13" s="1"/>
  <c r="C142" i="13"/>
  <c r="C148" i="13"/>
  <c r="AT148" i="13"/>
  <c r="M148" i="13"/>
  <c r="D148" i="13" s="1"/>
  <c r="AW147" i="13" s="1"/>
  <c r="AT129" i="13"/>
  <c r="M129" i="13"/>
  <c r="D129" i="13" s="1"/>
  <c r="C129" i="13"/>
  <c r="D4" i="11"/>
  <c r="D4" i="10"/>
  <c r="D4" i="8"/>
  <c r="D4" i="14"/>
  <c r="D4" i="9"/>
  <c r="D133" i="11"/>
  <c r="AW132" i="11" s="1"/>
  <c r="D132" i="11"/>
  <c r="D4" i="13"/>
  <c r="AV4" i="13"/>
  <c r="AW4" i="13"/>
  <c r="D124" i="11"/>
  <c r="AV108" i="9"/>
  <c r="D108" i="9"/>
  <c r="C108" i="9"/>
  <c r="AV105" i="9"/>
  <c r="D105" i="9"/>
  <c r="C105" i="9"/>
  <c r="C109" i="9"/>
  <c r="C107" i="9"/>
  <c r="C106" i="9"/>
  <c r="C104" i="9"/>
  <c r="M212" i="13"/>
  <c r="D212" i="13" s="1"/>
  <c r="M211" i="13"/>
  <c r="D211" i="13" s="1"/>
  <c r="C212" i="13"/>
  <c r="C211" i="13"/>
  <c r="M208" i="13"/>
  <c r="D208" i="13" s="1"/>
  <c r="AW207" i="13" s="1"/>
  <c r="M207" i="13"/>
  <c r="D207" i="13" s="1"/>
  <c r="M211" i="14"/>
  <c r="D211" i="14" s="1"/>
  <c r="C208" i="13"/>
  <c r="C207" i="13"/>
  <c r="C213" i="13"/>
  <c r="C210" i="13"/>
  <c r="C209" i="13"/>
  <c r="C206" i="13"/>
  <c r="M214" i="14"/>
  <c r="D214" i="14" s="1"/>
  <c r="AW213" i="14" s="1"/>
  <c r="M213" i="14"/>
  <c r="D213" i="14" s="1"/>
  <c r="AW212" i="14" s="1"/>
  <c r="M212" i="14"/>
  <c r="D212" i="14" s="1"/>
  <c r="AW211" i="14" s="1"/>
  <c r="M220" i="14"/>
  <c r="D220" i="14" s="1"/>
  <c r="M219" i="14"/>
  <c r="D219" i="14" s="1"/>
  <c r="M218" i="14"/>
  <c r="D218" i="14" s="1"/>
  <c r="M217" i="14"/>
  <c r="D217" i="14" s="1"/>
  <c r="AT220" i="14"/>
  <c r="C220" i="14"/>
  <c r="C219" i="14"/>
  <c r="C218" i="14"/>
  <c r="C217" i="14"/>
  <c r="C221" i="14"/>
  <c r="C244" i="14"/>
  <c r="AT214" i="14"/>
  <c r="C214" i="14"/>
  <c r="C213" i="14"/>
  <c r="C212" i="14"/>
  <c r="C211" i="14"/>
  <c r="C216" i="14"/>
  <c r="C215" i="14"/>
  <c r="C210" i="14"/>
  <c r="D78" i="8"/>
  <c r="D75" i="8"/>
  <c r="C79" i="8"/>
  <c r="C77" i="8"/>
  <c r="C76" i="8"/>
  <c r="C74" i="8"/>
  <c r="R120" i="10"/>
  <c r="D120" i="10"/>
  <c r="C120" i="10"/>
  <c r="C121" i="10"/>
  <c r="C119" i="10"/>
  <c r="R117" i="10"/>
  <c r="D117" i="10"/>
  <c r="C117" i="10"/>
  <c r="AT133" i="11"/>
  <c r="C133" i="11"/>
  <c r="C132" i="11"/>
  <c r="C134" i="11"/>
  <c r="C131" i="11"/>
  <c r="C118" i="10"/>
  <c r="C116" i="10"/>
  <c r="D128" i="11"/>
  <c r="C129" i="11"/>
  <c r="AT129" i="11"/>
  <c r="D129" i="11"/>
  <c r="AV128" i="11" s="1"/>
  <c r="C128" i="11"/>
  <c r="C127" i="11"/>
  <c r="C130" i="11"/>
  <c r="C147" i="11"/>
  <c r="D146" i="13"/>
  <c r="D136" i="13"/>
  <c r="D127" i="13"/>
  <c r="D96" i="13"/>
  <c r="D95" i="13"/>
  <c r="D93" i="13"/>
  <c r="M202" i="13"/>
  <c r="D202" i="13" s="1"/>
  <c r="AW201" i="13" s="1"/>
  <c r="M201" i="13"/>
  <c r="D201" i="13" s="1"/>
  <c r="AV200" i="13" s="1"/>
  <c r="M198" i="13"/>
  <c r="D198" i="13" s="1"/>
  <c r="AW197" i="13" s="1"/>
  <c r="M197" i="13"/>
  <c r="D197" i="13" s="1"/>
  <c r="AV196" i="13" s="1"/>
  <c r="M196" i="13"/>
  <c r="D196" i="13" s="1"/>
  <c r="AW195" i="13" s="1"/>
  <c r="M192" i="13"/>
  <c r="D192" i="13" s="1"/>
  <c r="AW191" i="13" s="1"/>
  <c r="M191" i="13"/>
  <c r="D191" i="13" s="1"/>
  <c r="AV190" i="13" s="1"/>
  <c r="M190" i="13"/>
  <c r="D190" i="13" s="1"/>
  <c r="AX189" i="13" s="1"/>
  <c r="M189" i="13"/>
  <c r="D189" i="13" s="1"/>
  <c r="M179" i="13"/>
  <c r="D179" i="13" s="1"/>
  <c r="M178" i="13"/>
  <c r="D178" i="13" s="1"/>
  <c r="M177" i="13"/>
  <c r="D177" i="13" s="1"/>
  <c r="M170" i="13"/>
  <c r="D170" i="13" s="1"/>
  <c r="M169" i="13"/>
  <c r="D169" i="13" s="1"/>
  <c r="M168" i="13"/>
  <c r="D168" i="13" s="1"/>
  <c r="M164" i="13"/>
  <c r="D164" i="13" s="1"/>
  <c r="AW163" i="13" s="1"/>
  <c r="M163" i="13"/>
  <c r="D163" i="13" s="1"/>
  <c r="AV162" i="13" s="1"/>
  <c r="M160" i="13"/>
  <c r="D160" i="13" s="1"/>
  <c r="AV159" i="13" s="1"/>
  <c r="M159" i="13"/>
  <c r="D159" i="13" s="1"/>
  <c r="AW158" i="13" s="1"/>
  <c r="M158" i="13"/>
  <c r="D158" i="13" s="1"/>
  <c r="AW157" i="13" s="1"/>
  <c r="M155" i="13"/>
  <c r="D155" i="13" s="1"/>
  <c r="AW154" i="13" s="1"/>
  <c r="M154" i="13"/>
  <c r="D154" i="13" s="1"/>
  <c r="AW153" i="13" s="1"/>
  <c r="M153" i="13"/>
  <c r="D153" i="13" s="1"/>
  <c r="M152" i="13"/>
  <c r="D152" i="13" s="1"/>
  <c r="M147" i="13"/>
  <c r="D147" i="13" s="1"/>
  <c r="M141" i="13"/>
  <c r="D141" i="13" s="1"/>
  <c r="M140" i="13"/>
  <c r="D140" i="13" s="1"/>
  <c r="M132" i="13"/>
  <c r="D132" i="13" s="1"/>
  <c r="M131" i="13"/>
  <c r="D131" i="13" s="1"/>
  <c r="M128" i="13"/>
  <c r="D128" i="13" s="1"/>
  <c r="M123" i="13"/>
  <c r="D123" i="13" s="1"/>
  <c r="M122" i="13"/>
  <c r="D122" i="13" s="1"/>
  <c r="M121" i="13"/>
  <c r="D121" i="13" s="1"/>
  <c r="M120" i="13"/>
  <c r="D120" i="13" s="1"/>
  <c r="M119" i="13"/>
  <c r="D119" i="13" s="1"/>
  <c r="M118" i="13"/>
  <c r="D118" i="13" s="1"/>
  <c r="M117" i="13"/>
  <c r="D117" i="13" s="1"/>
  <c r="M116" i="13"/>
  <c r="D116" i="13" s="1"/>
  <c r="M115" i="13"/>
  <c r="D115" i="13" s="1"/>
  <c r="M114" i="13"/>
  <c r="D114" i="13" s="1"/>
  <c r="M113" i="13"/>
  <c r="D113" i="13" s="1"/>
  <c r="M112" i="13"/>
  <c r="D112" i="13" s="1"/>
  <c r="M111" i="13"/>
  <c r="D111" i="13" s="1"/>
  <c r="M110" i="13"/>
  <c r="D110" i="13" s="1"/>
  <c r="M109" i="13"/>
  <c r="D109" i="13" s="1"/>
  <c r="M108" i="13"/>
  <c r="D108" i="13" s="1"/>
  <c r="M107" i="13"/>
  <c r="D107" i="13" s="1"/>
  <c r="M106" i="13"/>
  <c r="D106" i="13" s="1"/>
  <c r="M105" i="13"/>
  <c r="D105" i="13" s="1"/>
  <c r="M104" i="13"/>
  <c r="D104" i="13" s="1"/>
  <c r="M103" i="13"/>
  <c r="D103" i="13" s="1"/>
  <c r="M102" i="13"/>
  <c r="D102" i="13" s="1"/>
  <c r="M101" i="13"/>
  <c r="D101" i="13" s="1"/>
  <c r="M100" i="13"/>
  <c r="D100" i="13" s="1"/>
  <c r="M99" i="13"/>
  <c r="D99" i="13" s="1"/>
  <c r="M89" i="13"/>
  <c r="D89" i="13" s="1"/>
  <c r="M88" i="13"/>
  <c r="D88" i="13" s="1"/>
  <c r="M87" i="13"/>
  <c r="D87" i="13" s="1"/>
  <c r="M86" i="13"/>
  <c r="D86" i="13" s="1"/>
  <c r="M85" i="13"/>
  <c r="D85" i="13" s="1"/>
  <c r="M84" i="13"/>
  <c r="D84" i="13" s="1"/>
  <c r="M83" i="13"/>
  <c r="D83" i="13" s="1"/>
  <c r="M82" i="13"/>
  <c r="D82" i="13" s="1"/>
  <c r="M81" i="13"/>
  <c r="D81" i="13" s="1"/>
  <c r="M80" i="13"/>
  <c r="D80" i="13" s="1"/>
  <c r="M79" i="13"/>
  <c r="D79" i="13" s="1"/>
  <c r="M78" i="13"/>
  <c r="D78" i="13" s="1"/>
  <c r="M77" i="13"/>
  <c r="D77" i="13" s="1"/>
  <c r="M76" i="13"/>
  <c r="D76" i="13" s="1"/>
  <c r="M75" i="13"/>
  <c r="D75" i="13" s="1"/>
  <c r="M72" i="13"/>
  <c r="D72" i="13" s="1"/>
  <c r="M71" i="13"/>
  <c r="D71" i="13" s="1"/>
  <c r="M70" i="13"/>
  <c r="D70" i="13" s="1"/>
  <c r="M67" i="13"/>
  <c r="D67" i="13" s="1"/>
  <c r="M66" i="13"/>
  <c r="D66" i="13" s="1"/>
  <c r="M65" i="13"/>
  <c r="D65" i="13" s="1"/>
  <c r="AW62" i="13" s="1"/>
  <c r="M64" i="13"/>
  <c r="D64" i="13" s="1"/>
  <c r="M63" i="13"/>
  <c r="D63" i="13" s="1"/>
  <c r="M62" i="13"/>
  <c r="D62" i="13" s="1"/>
  <c r="M61" i="13"/>
  <c r="D61" i="13" s="1"/>
  <c r="M60" i="13"/>
  <c r="D60" i="13" s="1"/>
  <c r="M59" i="13"/>
  <c r="D59" i="13" s="1"/>
  <c r="M58" i="13"/>
  <c r="D58" i="13" s="1"/>
  <c r="M57" i="13"/>
  <c r="D57" i="13" s="1"/>
  <c r="M56" i="13"/>
  <c r="D56" i="13" s="1"/>
  <c r="AW53" i="13" s="1"/>
  <c r="M55" i="13"/>
  <c r="D55" i="13" s="1"/>
  <c r="M54" i="13"/>
  <c r="D54" i="13" s="1"/>
  <c r="M53" i="13"/>
  <c r="D53" i="13" s="1"/>
  <c r="M52" i="13"/>
  <c r="D52" i="13" s="1"/>
  <c r="M51" i="13"/>
  <c r="D51" i="13" s="1"/>
  <c r="M50" i="13"/>
  <c r="D50" i="13" s="1"/>
  <c r="M49" i="13"/>
  <c r="D49" i="13" s="1"/>
  <c r="M48" i="13"/>
  <c r="D48" i="13" s="1"/>
  <c r="M47" i="13"/>
  <c r="D47" i="13" s="1"/>
  <c r="AW44" i="13" s="1"/>
  <c r="M46" i="13"/>
  <c r="D46" i="13" s="1"/>
  <c r="M45" i="13"/>
  <c r="D45" i="13" s="1"/>
  <c r="M44" i="13"/>
  <c r="D44" i="13" s="1"/>
  <c r="M41" i="13"/>
  <c r="D41" i="13" s="1"/>
  <c r="M40" i="13"/>
  <c r="D40" i="13" s="1"/>
  <c r="M39" i="13"/>
  <c r="D39" i="13" s="1"/>
  <c r="M38" i="13"/>
  <c r="D38" i="13" s="1"/>
  <c r="M37" i="13"/>
  <c r="D37" i="13" s="1"/>
  <c r="M36" i="13"/>
  <c r="D36" i="13" s="1"/>
  <c r="AW33" i="13" s="1"/>
  <c r="M35" i="13"/>
  <c r="D35" i="13" s="1"/>
  <c r="M34" i="13"/>
  <c r="D34" i="13" s="1"/>
  <c r="M33" i="13"/>
  <c r="D33" i="13" s="1"/>
  <c r="AW30" i="13" s="1"/>
  <c r="M32" i="13"/>
  <c r="D32" i="13" s="1"/>
  <c r="M31" i="13"/>
  <c r="D31" i="13" s="1"/>
  <c r="M30" i="13"/>
  <c r="D30" i="13" s="1"/>
  <c r="AW27" i="13" s="1"/>
  <c r="M29" i="13"/>
  <c r="D29" i="13" s="1"/>
  <c r="M28" i="13"/>
  <c r="D28" i="13" s="1"/>
  <c r="M27" i="13"/>
  <c r="D27" i="13" s="1"/>
  <c r="M24" i="13"/>
  <c r="D24" i="13" s="1"/>
  <c r="M23" i="13"/>
  <c r="D23" i="13" s="1"/>
  <c r="M22" i="13"/>
  <c r="D22" i="13" s="1"/>
  <c r="M21" i="13"/>
  <c r="D21" i="13" s="1"/>
  <c r="M20" i="13"/>
  <c r="D20" i="13" s="1"/>
  <c r="M19" i="13"/>
  <c r="D19" i="13" s="1"/>
  <c r="M18" i="13"/>
  <c r="D18" i="13" s="1"/>
  <c r="M17" i="13"/>
  <c r="D17" i="13" s="1"/>
  <c r="M16" i="13"/>
  <c r="D16" i="13" s="1"/>
  <c r="M15" i="13"/>
  <c r="D15" i="13" s="1"/>
  <c r="M14" i="13"/>
  <c r="D14" i="13" s="1"/>
  <c r="M13" i="13"/>
  <c r="D13" i="13" s="1"/>
  <c r="M12" i="13"/>
  <c r="D12" i="13" s="1"/>
  <c r="M11" i="13"/>
  <c r="D11" i="13" s="1"/>
  <c r="M10" i="13"/>
  <c r="D10" i="13" s="1"/>
  <c r="M9" i="13"/>
  <c r="D9" i="13" s="1"/>
  <c r="M8" i="13"/>
  <c r="D8" i="13" s="1"/>
  <c r="M7" i="13"/>
  <c r="D7" i="13" s="1"/>
  <c r="M94" i="13"/>
  <c r="D94" i="13" s="1"/>
  <c r="M203" i="13"/>
  <c r="D203" i="13" s="1"/>
  <c r="AV202" i="13" s="1"/>
  <c r="M200" i="13"/>
  <c r="D200" i="13" s="1"/>
  <c r="AW199" i="13" s="1"/>
  <c r="M199" i="13"/>
  <c r="D199" i="13" s="1"/>
  <c r="AV198" i="13" s="1"/>
  <c r="M195" i="13"/>
  <c r="D195" i="13" s="1"/>
  <c r="AV194" i="13" s="1"/>
  <c r="M194" i="13"/>
  <c r="D194" i="13" s="1"/>
  <c r="AW193" i="13" s="1"/>
  <c r="M193" i="13"/>
  <c r="D193" i="13" s="1"/>
  <c r="AW192" i="13" s="1"/>
  <c r="M186" i="13"/>
  <c r="D186" i="13" s="1"/>
  <c r="M185" i="13"/>
  <c r="D185" i="13" s="1"/>
  <c r="M184" i="13"/>
  <c r="D184" i="13" s="1"/>
  <c r="M183" i="13"/>
  <c r="D183" i="13" s="1"/>
  <c r="M182" i="13"/>
  <c r="D182" i="13" s="1"/>
  <c r="M181" i="13"/>
  <c r="D181" i="13" s="1"/>
  <c r="M180" i="13"/>
  <c r="D180" i="13" s="1"/>
  <c r="M174" i="13"/>
  <c r="D174" i="13" s="1"/>
  <c r="M173" i="13"/>
  <c r="D173" i="13" s="1"/>
  <c r="M172" i="13"/>
  <c r="D172" i="13" s="1"/>
  <c r="M171" i="13"/>
  <c r="D171" i="13" s="1"/>
  <c r="M165" i="13"/>
  <c r="D165" i="13" s="1"/>
  <c r="AW164" i="13" s="1"/>
  <c r="M162" i="13"/>
  <c r="D162" i="13" s="1"/>
  <c r="AV161" i="13" s="1"/>
  <c r="M161" i="13"/>
  <c r="D161" i="13" s="1"/>
  <c r="AV160" i="13" s="1"/>
  <c r="M157" i="13"/>
  <c r="D157" i="13" s="1"/>
  <c r="AV156" i="13" s="1"/>
  <c r="M156" i="13"/>
  <c r="D156" i="13" s="1"/>
  <c r="AV155" i="13" s="1"/>
  <c r="M207" i="14"/>
  <c r="D207" i="14" s="1"/>
  <c r="AV206" i="14" s="1"/>
  <c r="M206" i="14"/>
  <c r="D206" i="14" s="1"/>
  <c r="AV205" i="14" s="1"/>
  <c r="M205" i="14"/>
  <c r="D205" i="14" s="1"/>
  <c r="AV204" i="14" s="1"/>
  <c r="M195" i="14"/>
  <c r="D195" i="14" s="1"/>
  <c r="AW194" i="14" s="1"/>
  <c r="M194" i="14"/>
  <c r="D194" i="14" s="1"/>
  <c r="M183" i="14"/>
  <c r="D183" i="14" s="1"/>
  <c r="M177" i="14"/>
  <c r="D177" i="14" s="1"/>
  <c r="M176" i="14"/>
  <c r="D176" i="14" s="1"/>
  <c r="M175" i="14"/>
  <c r="D175" i="14" s="1"/>
  <c r="M165" i="14"/>
  <c r="D165" i="14" s="1"/>
  <c r="M158" i="14"/>
  <c r="D158" i="14" s="1"/>
  <c r="M153" i="14"/>
  <c r="D153" i="14" s="1"/>
  <c r="AZ152" i="14" s="1"/>
  <c r="M146" i="14"/>
  <c r="D146" i="14" s="1"/>
  <c r="M141" i="14"/>
  <c r="D141" i="14" s="1"/>
  <c r="M134" i="14"/>
  <c r="D134" i="14" s="1"/>
  <c r="M133" i="14"/>
  <c r="D133" i="14" s="1"/>
  <c r="M132" i="14"/>
  <c r="D132" i="14" s="1"/>
  <c r="M131" i="14"/>
  <c r="D131" i="14" s="1"/>
  <c r="M130" i="14"/>
  <c r="D130" i="14" s="1"/>
  <c r="M129" i="14"/>
  <c r="D129" i="14" s="1"/>
  <c r="M125" i="14"/>
  <c r="D125" i="14" s="1"/>
  <c r="M124" i="14"/>
  <c r="D124" i="14" s="1"/>
  <c r="M123" i="14"/>
  <c r="D123" i="14" s="1"/>
  <c r="M120" i="14"/>
  <c r="D120" i="14" s="1"/>
  <c r="M119" i="14"/>
  <c r="D119" i="14" s="1"/>
  <c r="M118" i="14"/>
  <c r="D118" i="14" s="1"/>
  <c r="M117" i="14"/>
  <c r="D117" i="14" s="1"/>
  <c r="M116" i="14"/>
  <c r="D116" i="14" s="1"/>
  <c r="M115" i="14"/>
  <c r="D115" i="14" s="1"/>
  <c r="M114" i="14"/>
  <c r="D114" i="14" s="1"/>
  <c r="M113" i="14"/>
  <c r="D113" i="14" s="1"/>
  <c r="M112" i="14"/>
  <c r="D112" i="14" s="1"/>
  <c r="M111" i="14"/>
  <c r="D111" i="14" s="1"/>
  <c r="M110" i="14"/>
  <c r="D110" i="14" s="1"/>
  <c r="M109" i="14"/>
  <c r="D109" i="14" s="1"/>
  <c r="M108" i="14"/>
  <c r="D108" i="14" s="1"/>
  <c r="M107" i="14"/>
  <c r="D107" i="14" s="1"/>
  <c r="M106" i="14"/>
  <c r="D106" i="14" s="1"/>
  <c r="M105" i="14"/>
  <c r="D105" i="14" s="1"/>
  <c r="M104" i="14"/>
  <c r="D104" i="14" s="1"/>
  <c r="M103" i="14"/>
  <c r="D103" i="14" s="1"/>
  <c r="M204" i="14"/>
  <c r="D204" i="14" s="1"/>
  <c r="AV203" i="14" s="1"/>
  <c r="M203" i="14"/>
  <c r="D203" i="14" s="1"/>
  <c r="AV202" i="14" s="1"/>
  <c r="M202" i="14"/>
  <c r="D202" i="14" s="1"/>
  <c r="AV201" i="14" s="1"/>
  <c r="M201" i="14"/>
  <c r="D201" i="14" s="1"/>
  <c r="AV200" i="14" s="1"/>
  <c r="M191" i="14"/>
  <c r="D191" i="14" s="1"/>
  <c r="AV190" i="14" s="1"/>
  <c r="M190" i="14"/>
  <c r="D190" i="14" s="1"/>
  <c r="M182" i="14"/>
  <c r="D182" i="14" s="1"/>
  <c r="M181" i="14"/>
  <c r="D181" i="14" s="1"/>
  <c r="M174" i="14"/>
  <c r="D174" i="14" s="1"/>
  <c r="M173" i="14"/>
  <c r="D173" i="14" s="1"/>
  <c r="M172" i="14"/>
  <c r="D172" i="14" s="1"/>
  <c r="M171" i="14"/>
  <c r="D171" i="14" s="1"/>
  <c r="M164" i="14"/>
  <c r="D164" i="14" s="1"/>
  <c r="M163" i="14"/>
  <c r="D163" i="14" s="1"/>
  <c r="M157" i="14"/>
  <c r="D157" i="14" s="1"/>
  <c r="M156" i="14"/>
  <c r="D156" i="14" s="1"/>
  <c r="M152" i="14"/>
  <c r="D152" i="14" s="1"/>
  <c r="AZ151" i="14" s="1"/>
  <c r="M151" i="14"/>
  <c r="D151" i="14" s="1"/>
  <c r="AZ150" i="14" s="1"/>
  <c r="M145" i="14"/>
  <c r="D145" i="14" s="1"/>
  <c r="M144" i="14"/>
  <c r="D144" i="14" s="1"/>
  <c r="M140" i="14"/>
  <c r="D140" i="14" s="1"/>
  <c r="M139" i="14"/>
  <c r="D139" i="14" s="1"/>
  <c r="M100" i="14"/>
  <c r="D100" i="14" s="1"/>
  <c r="M99" i="14"/>
  <c r="D99" i="14" s="1"/>
  <c r="M98" i="14"/>
  <c r="D98" i="14" s="1"/>
  <c r="M97" i="14"/>
  <c r="D97" i="14" s="1"/>
  <c r="M96" i="14"/>
  <c r="D96" i="14" s="1"/>
  <c r="M95" i="14"/>
  <c r="D95" i="14" s="1"/>
  <c r="M94" i="14"/>
  <c r="D94" i="14" s="1"/>
  <c r="M90" i="14"/>
  <c r="D90" i="14" s="1"/>
  <c r="M89" i="14"/>
  <c r="D89" i="14" s="1"/>
  <c r="M88" i="14"/>
  <c r="D88" i="14" s="1"/>
  <c r="M85" i="14"/>
  <c r="D85" i="14" s="1"/>
  <c r="M84" i="14"/>
  <c r="D84" i="14" s="1"/>
  <c r="M83" i="14"/>
  <c r="D83" i="14" s="1"/>
  <c r="M82" i="14"/>
  <c r="D82" i="14" s="1"/>
  <c r="M81" i="14"/>
  <c r="D81" i="14" s="1"/>
  <c r="M80" i="14"/>
  <c r="D80" i="14" s="1"/>
  <c r="M79" i="14"/>
  <c r="D79" i="14" s="1"/>
  <c r="M78" i="14"/>
  <c r="D78" i="14" s="1"/>
  <c r="M77" i="14"/>
  <c r="D77" i="14" s="1"/>
  <c r="M76" i="14"/>
  <c r="D76" i="14" s="1"/>
  <c r="M75" i="14"/>
  <c r="D75" i="14" s="1"/>
  <c r="M74" i="14"/>
  <c r="D74" i="14" s="1"/>
  <c r="M73" i="14"/>
  <c r="D73" i="14" s="1"/>
  <c r="M72" i="14"/>
  <c r="D72" i="14" s="1"/>
  <c r="M71" i="14"/>
  <c r="D71" i="14" s="1"/>
  <c r="M70" i="14"/>
  <c r="D70" i="14" s="1"/>
  <c r="M69" i="14"/>
  <c r="D69" i="14" s="1"/>
  <c r="M68" i="14"/>
  <c r="D68" i="14" s="1"/>
  <c r="M67" i="14"/>
  <c r="D67" i="14" s="1"/>
  <c r="M66" i="14"/>
  <c r="D66" i="14" s="1"/>
  <c r="M65" i="14"/>
  <c r="D65" i="14" s="1"/>
  <c r="M200" i="14"/>
  <c r="D200" i="14" s="1"/>
  <c r="AY199" i="14" s="1"/>
  <c r="M199" i="14"/>
  <c r="D199" i="14" s="1"/>
  <c r="M187" i="14"/>
  <c r="D187" i="14" s="1"/>
  <c r="M180" i="14"/>
  <c r="D180" i="14" s="1"/>
  <c r="M170" i="14"/>
  <c r="D170" i="14" s="1"/>
  <c r="M169" i="14"/>
  <c r="D169" i="14" s="1"/>
  <c r="M162" i="14"/>
  <c r="D162" i="14" s="1"/>
  <c r="M155" i="14"/>
  <c r="D155" i="14" s="1"/>
  <c r="M150" i="14"/>
  <c r="D150" i="14" s="1"/>
  <c r="M143" i="14"/>
  <c r="D143" i="14" s="1"/>
  <c r="M138" i="14"/>
  <c r="D138" i="14" s="1"/>
  <c r="M62" i="14"/>
  <c r="D62" i="14" s="1"/>
  <c r="M61" i="14"/>
  <c r="D61" i="14" s="1"/>
  <c r="M60" i="14"/>
  <c r="D60" i="14" s="1"/>
  <c r="M59" i="14"/>
  <c r="D59" i="14" s="1"/>
  <c r="M58" i="14"/>
  <c r="D58" i="14" s="1"/>
  <c r="M57" i="14"/>
  <c r="D57" i="14" s="1"/>
  <c r="M56" i="14"/>
  <c r="D56" i="14" s="1"/>
  <c r="M55" i="14"/>
  <c r="D55" i="14" s="1"/>
  <c r="M54" i="14"/>
  <c r="D54" i="14" s="1"/>
  <c r="M53" i="14"/>
  <c r="D53" i="14" s="1"/>
  <c r="M52" i="14"/>
  <c r="D52" i="14" s="1"/>
  <c r="M51" i="14"/>
  <c r="D51" i="14" s="1"/>
  <c r="M47" i="14"/>
  <c r="D47" i="14" s="1"/>
  <c r="M46" i="14"/>
  <c r="D46" i="14" s="1"/>
  <c r="M45" i="14"/>
  <c r="D45" i="14" s="1"/>
  <c r="M42" i="14"/>
  <c r="D42" i="14" s="1"/>
  <c r="M41" i="14"/>
  <c r="D41" i="14" s="1"/>
  <c r="M40" i="14"/>
  <c r="D40" i="14" s="1"/>
  <c r="M39" i="14"/>
  <c r="D39" i="14" s="1"/>
  <c r="M38" i="14"/>
  <c r="D38" i="14" s="1"/>
  <c r="M37" i="14"/>
  <c r="D37" i="14" s="1"/>
  <c r="M36" i="14"/>
  <c r="D36" i="14" s="1"/>
  <c r="M35" i="14"/>
  <c r="D35" i="14" s="1"/>
  <c r="M34" i="14"/>
  <c r="D34" i="14" s="1"/>
  <c r="M33" i="14"/>
  <c r="D33" i="14" s="1"/>
  <c r="M32" i="14"/>
  <c r="D32" i="14" s="1"/>
  <c r="M31" i="14"/>
  <c r="D31" i="14" s="1"/>
  <c r="M30" i="14"/>
  <c r="D30" i="14" s="1"/>
  <c r="M29" i="14"/>
  <c r="D29" i="14" s="1"/>
  <c r="M28" i="14"/>
  <c r="D28" i="14" s="1"/>
  <c r="M27" i="14"/>
  <c r="D27" i="14" s="1"/>
  <c r="M26" i="14"/>
  <c r="D26" i="14" s="1"/>
  <c r="M25" i="14"/>
  <c r="D25" i="14" s="1"/>
  <c r="M24" i="14"/>
  <c r="D24" i="14" s="1"/>
  <c r="M23" i="14"/>
  <c r="D23" i="14" s="1"/>
  <c r="M22" i="14"/>
  <c r="D22" i="14" s="1"/>
  <c r="M21" i="14"/>
  <c r="D21" i="14" s="1"/>
  <c r="M20" i="14"/>
  <c r="D20" i="14" s="1"/>
  <c r="M19" i="14"/>
  <c r="D19" i="14" s="1"/>
  <c r="M18" i="14"/>
  <c r="D18" i="14" s="1"/>
  <c r="M17" i="14"/>
  <c r="D17" i="14" s="1"/>
  <c r="M16" i="14"/>
  <c r="D16" i="14" s="1"/>
  <c r="M15" i="14"/>
  <c r="D15" i="14" s="1"/>
  <c r="M14" i="14"/>
  <c r="D14" i="14" s="1"/>
  <c r="M13" i="14"/>
  <c r="D13" i="14" s="1"/>
  <c r="M12" i="14"/>
  <c r="D12" i="14" s="1"/>
  <c r="M11" i="14"/>
  <c r="D11" i="14" s="1"/>
  <c r="M10" i="14"/>
  <c r="D10" i="14" s="1"/>
  <c r="M9" i="14"/>
  <c r="D9" i="14" s="1"/>
  <c r="M8" i="14"/>
  <c r="D8" i="14" s="1"/>
  <c r="M7" i="14"/>
  <c r="D7" i="14" s="1"/>
  <c r="D101" i="9"/>
  <c r="AX100" i="9" s="1"/>
  <c r="D100" i="9"/>
  <c r="D97" i="9"/>
  <c r="D94" i="9"/>
  <c r="AX93" i="9" s="1"/>
  <c r="D93" i="9"/>
  <c r="D89" i="9"/>
  <c r="D85" i="9"/>
  <c r="D83" i="9"/>
  <c r="D79" i="9"/>
  <c r="D77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6" i="9"/>
  <c r="D55" i="9"/>
  <c r="D54" i="9"/>
  <c r="D53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126" i="14"/>
  <c r="D91" i="14"/>
  <c r="D48" i="14"/>
  <c r="BB81" i="8" l="1"/>
  <c r="AW215" i="13"/>
  <c r="AV215" i="13"/>
  <c r="AT215" i="13" s="1"/>
  <c r="AX215" i="13"/>
  <c r="AZ215" i="13"/>
  <c r="AY215" i="13"/>
  <c r="AV216" i="13"/>
  <c r="AZ216" i="13"/>
  <c r="AY216" i="13"/>
  <c r="AX216" i="13"/>
  <c r="AW216" i="13"/>
  <c r="AW220" i="13"/>
  <c r="AW222" i="13"/>
  <c r="AV221" i="13"/>
  <c r="AV224" i="13"/>
  <c r="AT224" i="13" s="1"/>
  <c r="AW221" i="13"/>
  <c r="AV223" i="13"/>
  <c r="AX223" i="13"/>
  <c r="AW223" i="13"/>
  <c r="AX223" i="14"/>
  <c r="AW223" i="14"/>
  <c r="AV223" i="14"/>
  <c r="AZ223" i="14"/>
  <c r="AY223" i="14"/>
  <c r="AX224" i="14"/>
  <c r="AW235" i="14"/>
  <c r="AT235" i="14" s="1"/>
  <c r="AY224" i="14"/>
  <c r="AX225" i="14"/>
  <c r="AZ224" i="14"/>
  <c r="AY225" i="14"/>
  <c r="AZ225" i="14"/>
  <c r="AV224" i="14"/>
  <c r="AV230" i="14"/>
  <c r="AW234" i="14"/>
  <c r="AW233" i="14"/>
  <c r="AW232" i="14"/>
  <c r="AV231" i="14"/>
  <c r="AT231" i="14" s="1"/>
  <c r="AW230" i="14"/>
  <c r="AV232" i="14"/>
  <c r="BC81" i="8"/>
  <c r="BD81" i="8"/>
  <c r="BE81" i="8"/>
  <c r="AX123" i="10"/>
  <c r="AW124" i="10"/>
  <c r="AX124" i="10"/>
  <c r="AW123" i="10"/>
  <c r="AY123" i="10"/>
  <c r="AY124" i="10"/>
  <c r="AZ123" i="10"/>
  <c r="AZ124" i="10"/>
  <c r="AW128" i="10"/>
  <c r="AU128" i="10" s="1"/>
  <c r="AX132" i="10"/>
  <c r="AZ132" i="10"/>
  <c r="AW132" i="10"/>
  <c r="AX129" i="10"/>
  <c r="AU129" i="10" s="1"/>
  <c r="AX133" i="10"/>
  <c r="AX221" i="13"/>
  <c r="AV229" i="14"/>
  <c r="AY232" i="14"/>
  <c r="AX230" i="14"/>
  <c r="AV4" i="14"/>
  <c r="AX234" i="14"/>
  <c r="AY234" i="14"/>
  <c r="AV227" i="13"/>
  <c r="AW227" i="13"/>
  <c r="AY228" i="13"/>
  <c r="AW143" i="11"/>
  <c r="AV140" i="11"/>
  <c r="AT140" i="11" s="1"/>
  <c r="AV143" i="11"/>
  <c r="AV238" i="14"/>
  <c r="AW238" i="14"/>
  <c r="AX238" i="14"/>
  <c r="AY238" i="14"/>
  <c r="AV240" i="14"/>
  <c r="AW240" i="14"/>
  <c r="AX240" i="14"/>
  <c r="AY240" i="14"/>
  <c r="AV239" i="14"/>
  <c r="AW239" i="14"/>
  <c r="AX239" i="14"/>
  <c r="AY239" i="14"/>
  <c r="AW156" i="13"/>
  <c r="BC85" i="8"/>
  <c r="AZ85" i="8" s="1"/>
  <c r="AZ133" i="10"/>
  <c r="BB88" i="8"/>
  <c r="AX228" i="13"/>
  <c r="AY133" i="10"/>
  <c r="BE88" i="8"/>
  <c r="AW228" i="13"/>
  <c r="BD88" i="8"/>
  <c r="AY143" i="11"/>
  <c r="AY227" i="13"/>
  <c r="BB4" i="8"/>
  <c r="AW137" i="13"/>
  <c r="AV137" i="13"/>
  <c r="AY137" i="13"/>
  <c r="AX137" i="13"/>
  <c r="AV141" i="13"/>
  <c r="AW141" i="13"/>
  <c r="AX141" i="13"/>
  <c r="AV147" i="13"/>
  <c r="AW128" i="13"/>
  <c r="AV128" i="13"/>
  <c r="AV132" i="11"/>
  <c r="AW211" i="13"/>
  <c r="AV211" i="13"/>
  <c r="AV207" i="13"/>
  <c r="AT207" i="13" s="1"/>
  <c r="AT208" i="13"/>
  <c r="AW217" i="14"/>
  <c r="AV217" i="14"/>
  <c r="AW218" i="14"/>
  <c r="AV218" i="14"/>
  <c r="AW219" i="14"/>
  <c r="AV219" i="14"/>
  <c r="AV211" i="14"/>
  <c r="AT211" i="14" s="1"/>
  <c r="AV213" i="14"/>
  <c r="AV212" i="14"/>
  <c r="AW190" i="14"/>
  <c r="AY205" i="14"/>
  <c r="AY203" i="14"/>
  <c r="AY201" i="14"/>
  <c r="AY206" i="14"/>
  <c r="AX205" i="14"/>
  <c r="AX203" i="14"/>
  <c r="AX201" i="14"/>
  <c r="AX206" i="14"/>
  <c r="AV194" i="14"/>
  <c r="AW205" i="14"/>
  <c r="AW203" i="14"/>
  <c r="AW201" i="14"/>
  <c r="AW206" i="14"/>
  <c r="AV199" i="14"/>
  <c r="AY204" i="14"/>
  <c r="AY202" i="14"/>
  <c r="AY200" i="14"/>
  <c r="AW199" i="14"/>
  <c r="AX204" i="14"/>
  <c r="AX202" i="14"/>
  <c r="AX200" i="14"/>
  <c r="AX199" i="14"/>
  <c r="AW204" i="14"/>
  <c r="AW202" i="14"/>
  <c r="AW200" i="14"/>
  <c r="AU120" i="10"/>
  <c r="AU117" i="10"/>
  <c r="AW128" i="11"/>
  <c r="AV153" i="13"/>
  <c r="AV154" i="13"/>
  <c r="AY201" i="13"/>
  <c r="AX201" i="13"/>
  <c r="AV201" i="13"/>
  <c r="AV157" i="13"/>
  <c r="AY200" i="13"/>
  <c r="AV158" i="13"/>
  <c r="AX200" i="13"/>
  <c r="AW200" i="13"/>
  <c r="AW159" i="13"/>
  <c r="AY197" i="13"/>
  <c r="AW160" i="13"/>
  <c r="AX197" i="13"/>
  <c r="AW161" i="13"/>
  <c r="AV197" i="13"/>
  <c r="AY196" i="13"/>
  <c r="AX196" i="13"/>
  <c r="AW196" i="13"/>
  <c r="AV193" i="13"/>
  <c r="AY192" i="13"/>
  <c r="AY189" i="13"/>
  <c r="AV199" i="13"/>
  <c r="AV195" i="13"/>
  <c r="AV191" i="13"/>
  <c r="AV163" i="13"/>
  <c r="AY202" i="13"/>
  <c r="AY198" i="13"/>
  <c r="AY194" i="13"/>
  <c r="AY190" i="13"/>
  <c r="AV164" i="13"/>
  <c r="AX192" i="13"/>
  <c r="AX202" i="13"/>
  <c r="AX198" i="13"/>
  <c r="AX194" i="13"/>
  <c r="AX190" i="13"/>
  <c r="AW202" i="13"/>
  <c r="AW198" i="13"/>
  <c r="AW194" i="13"/>
  <c r="AW190" i="13"/>
  <c r="AW155" i="13"/>
  <c r="AY193" i="13"/>
  <c r="AX193" i="13"/>
  <c r="AV192" i="13"/>
  <c r="AW162" i="13"/>
  <c r="AV189" i="13"/>
  <c r="AY199" i="13"/>
  <c r="AY195" i="13"/>
  <c r="AY191" i="13"/>
  <c r="AW189" i="13"/>
  <c r="AX199" i="13"/>
  <c r="AX195" i="13"/>
  <c r="AX191" i="13"/>
  <c r="D71" i="8"/>
  <c r="D70" i="8"/>
  <c r="D69" i="8"/>
  <c r="D68" i="8"/>
  <c r="D65" i="8"/>
  <c r="D64" i="8"/>
  <c r="D63" i="8"/>
  <c r="D60" i="8"/>
  <c r="D59" i="8"/>
  <c r="BC58" i="8" s="1"/>
  <c r="D58" i="8"/>
  <c r="BC57" i="8" s="1"/>
  <c r="D57" i="8"/>
  <c r="D53" i="8"/>
  <c r="D52" i="8"/>
  <c r="D48" i="8"/>
  <c r="BC47" i="8" s="1"/>
  <c r="D47" i="8"/>
  <c r="D45" i="8"/>
  <c r="BF44" i="8" s="1"/>
  <c r="D44" i="8"/>
  <c r="D41" i="8"/>
  <c r="D40" i="8"/>
  <c r="D36" i="8"/>
  <c r="D35" i="8"/>
  <c r="D34" i="8"/>
  <c r="D33" i="8"/>
  <c r="D30" i="8"/>
  <c r="D29" i="8"/>
  <c r="D28" i="8"/>
  <c r="D27" i="8"/>
  <c r="D24" i="8"/>
  <c r="D23" i="8"/>
  <c r="D22" i="8"/>
  <c r="D21" i="8"/>
  <c r="D20" i="8"/>
  <c r="D19" i="8"/>
  <c r="D18" i="8"/>
  <c r="D17" i="8"/>
  <c r="D16" i="8"/>
  <c r="D15" i="8"/>
  <c r="D14" i="8"/>
  <c r="D13" i="8"/>
  <c r="D10" i="8"/>
  <c r="D9" i="8"/>
  <c r="D8" i="8"/>
  <c r="D7" i="8"/>
  <c r="D113" i="10"/>
  <c r="D112" i="10"/>
  <c r="D111" i="10"/>
  <c r="D108" i="10"/>
  <c r="D107" i="10"/>
  <c r="D106" i="10"/>
  <c r="D105" i="10"/>
  <c r="D104" i="10"/>
  <c r="D103" i="10"/>
  <c r="D100" i="10"/>
  <c r="D99" i="10"/>
  <c r="D98" i="10"/>
  <c r="D97" i="10"/>
  <c r="D96" i="10"/>
  <c r="D93" i="10"/>
  <c r="D92" i="10"/>
  <c r="D91" i="10"/>
  <c r="D90" i="10"/>
  <c r="D89" i="10"/>
  <c r="D88" i="10"/>
  <c r="D87" i="10"/>
  <c r="AX86" i="10" s="1"/>
  <c r="D86" i="10"/>
  <c r="D82" i="10"/>
  <c r="D81" i="10"/>
  <c r="D80" i="10"/>
  <c r="D76" i="10"/>
  <c r="AX75" i="10" s="1"/>
  <c r="D75" i="10"/>
  <c r="AY74" i="10" s="1"/>
  <c r="D74" i="10"/>
  <c r="D72" i="10"/>
  <c r="BA71" i="10" s="1"/>
  <c r="D71" i="10"/>
  <c r="BA70" i="10" s="1"/>
  <c r="D70" i="10"/>
  <c r="D67" i="10"/>
  <c r="D66" i="10"/>
  <c r="D65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5" i="10"/>
  <c r="D44" i="10"/>
  <c r="D43" i="10"/>
  <c r="D42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9" i="10"/>
  <c r="D8" i="10"/>
  <c r="D7" i="10"/>
  <c r="D6" i="10"/>
  <c r="D123" i="11"/>
  <c r="D122" i="11"/>
  <c r="D121" i="11"/>
  <c r="D120" i="11"/>
  <c r="D117" i="11"/>
  <c r="D116" i="11"/>
  <c r="D115" i="11"/>
  <c r="D114" i="11"/>
  <c r="D111" i="11"/>
  <c r="D110" i="11"/>
  <c r="D109" i="11"/>
  <c r="D106" i="11"/>
  <c r="D105" i="11"/>
  <c r="D104" i="11"/>
  <c r="D103" i="11"/>
  <c r="D102" i="11"/>
  <c r="D98" i="11"/>
  <c r="D97" i="11"/>
  <c r="D93" i="11"/>
  <c r="AW92" i="11" s="1"/>
  <c r="D92" i="11"/>
  <c r="D90" i="11"/>
  <c r="AZ89" i="11" s="1"/>
  <c r="D89" i="11"/>
  <c r="D86" i="11"/>
  <c r="D85" i="11"/>
  <c r="D81" i="11"/>
  <c r="D80" i="11"/>
  <c r="D77" i="11"/>
  <c r="D76" i="11"/>
  <c r="D75" i="11"/>
  <c r="D74" i="11"/>
  <c r="D73" i="11"/>
  <c r="D72" i="11"/>
  <c r="D71" i="11"/>
  <c r="D70" i="11"/>
  <c r="D67" i="11"/>
  <c r="D66" i="11"/>
  <c r="D65" i="11"/>
  <c r="D64" i="11"/>
  <c r="D63" i="11"/>
  <c r="D62" i="11"/>
  <c r="D61" i="11"/>
  <c r="D60" i="11"/>
  <c r="D57" i="11"/>
  <c r="D56" i="11"/>
  <c r="D55" i="11"/>
  <c r="D54" i="11"/>
  <c r="D53" i="11"/>
  <c r="D52" i="11"/>
  <c r="D51" i="11"/>
  <c r="D50" i="11"/>
  <c r="D47" i="11"/>
  <c r="D46" i="11"/>
  <c r="D45" i="11"/>
  <c r="D44" i="11"/>
  <c r="D43" i="11"/>
  <c r="D42" i="11"/>
  <c r="D41" i="11"/>
  <c r="D40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Z45" i="8"/>
  <c r="C143" i="13"/>
  <c r="C154" i="14"/>
  <c r="AT154" i="14"/>
  <c r="C155" i="14"/>
  <c r="C156" i="14"/>
  <c r="AY155" i="14"/>
  <c r="C157" i="14"/>
  <c r="AV156" i="14"/>
  <c r="C158" i="14"/>
  <c r="AW157" i="14"/>
  <c r="AT158" i="14"/>
  <c r="C159" i="14"/>
  <c r="AV84" i="9"/>
  <c r="C85" i="9"/>
  <c r="AV85" i="9"/>
  <c r="AX140" i="13"/>
  <c r="C141" i="13"/>
  <c r="C140" i="13"/>
  <c r="AT139" i="13"/>
  <c r="C139" i="13"/>
  <c r="C94" i="11"/>
  <c r="AT93" i="11"/>
  <c r="C93" i="11"/>
  <c r="C92" i="11"/>
  <c r="AT91" i="11"/>
  <c r="C91" i="11"/>
  <c r="C77" i="10"/>
  <c r="C76" i="10"/>
  <c r="C75" i="10"/>
  <c r="C74" i="10"/>
  <c r="AU73" i="10"/>
  <c r="C73" i="10"/>
  <c r="AZ46" i="8"/>
  <c r="AZ48" i="8"/>
  <c r="C48" i="8"/>
  <c r="C47" i="8"/>
  <c r="C42" i="8"/>
  <c r="C146" i="13"/>
  <c r="C127" i="13"/>
  <c r="C52" i="8"/>
  <c r="C40" i="8"/>
  <c r="AW144" i="14"/>
  <c r="C145" i="14"/>
  <c r="C147" i="14"/>
  <c r="AW145" i="14"/>
  <c r="C146" i="14"/>
  <c r="AX143" i="14"/>
  <c r="C144" i="14"/>
  <c r="C143" i="14"/>
  <c r="AT142" i="14"/>
  <c r="C142" i="14"/>
  <c r="AW131" i="13"/>
  <c r="C133" i="13"/>
  <c r="C132" i="13"/>
  <c r="C131" i="13"/>
  <c r="C130" i="13"/>
  <c r="C79" i="9"/>
  <c r="AV78" i="9"/>
  <c r="C59" i="8"/>
  <c r="C58" i="8"/>
  <c r="C57" i="8"/>
  <c r="AT216" i="13" l="1"/>
  <c r="AT225" i="14"/>
  <c r="AT224" i="14"/>
  <c r="AT223" i="14"/>
  <c r="AZ81" i="8"/>
  <c r="AU124" i="10"/>
  <c r="AU123" i="10"/>
  <c r="AT239" i="14"/>
  <c r="AT229" i="14"/>
  <c r="AT220" i="13"/>
  <c r="AT222" i="13"/>
  <c r="AT240" i="14"/>
  <c r="AT238" i="14"/>
  <c r="AT137" i="13"/>
  <c r="AT233" i="14"/>
  <c r="AT211" i="13"/>
  <c r="AT212" i="13"/>
  <c r="AT218" i="14"/>
  <c r="AT219" i="14"/>
  <c r="AT217" i="14"/>
  <c r="AT213" i="14"/>
  <c r="AT212" i="14"/>
  <c r="AW111" i="10"/>
  <c r="AX111" i="10"/>
  <c r="AZ111" i="10"/>
  <c r="AY111" i="10"/>
  <c r="AW112" i="10"/>
  <c r="AX112" i="10"/>
  <c r="AZ112" i="10"/>
  <c r="AY112" i="10"/>
  <c r="AW103" i="10"/>
  <c r="AX103" i="10"/>
  <c r="AW104" i="10"/>
  <c r="AX104" i="10"/>
  <c r="AX105" i="10"/>
  <c r="AW105" i="10"/>
  <c r="AW106" i="10"/>
  <c r="AX106" i="10"/>
  <c r="AX107" i="10"/>
  <c r="AW107" i="10"/>
  <c r="BB59" i="8"/>
  <c r="BC59" i="8"/>
  <c r="BB52" i="8"/>
  <c r="BC52" i="8"/>
  <c r="BE47" i="8"/>
  <c r="AY92" i="11"/>
  <c r="AV92" i="11"/>
  <c r="BB47" i="8"/>
  <c r="BD47" i="8"/>
  <c r="AX156" i="14"/>
  <c r="AV131" i="13"/>
  <c r="AY131" i="13"/>
  <c r="AX131" i="13"/>
  <c r="AW140" i="13"/>
  <c r="AV140" i="13"/>
  <c r="AY140" i="13"/>
  <c r="AV157" i="14"/>
  <c r="AY157" i="14"/>
  <c r="AX157" i="14"/>
  <c r="AY156" i="14"/>
  <c r="AX155" i="14"/>
  <c r="AW156" i="14"/>
  <c r="AV155" i="14"/>
  <c r="AW155" i="14"/>
  <c r="AW143" i="14"/>
  <c r="AV144" i="14"/>
  <c r="AV143" i="14"/>
  <c r="AY145" i="14"/>
  <c r="AY144" i="14"/>
  <c r="AV145" i="14"/>
  <c r="AY143" i="14"/>
  <c r="AX145" i="14"/>
  <c r="AX144" i="14"/>
  <c r="AW75" i="10"/>
  <c r="AZ75" i="10"/>
  <c r="AX92" i="11"/>
  <c r="AY75" i="10"/>
  <c r="AU76" i="10"/>
  <c r="AW74" i="10"/>
  <c r="AX74" i="10"/>
  <c r="AZ74" i="10"/>
  <c r="BB58" i="8"/>
  <c r="AZ58" i="8" s="1"/>
  <c r="BB57" i="8"/>
  <c r="AZ57" i="8" s="1"/>
  <c r="C60" i="8"/>
  <c r="AZ60" i="8"/>
  <c r="AZ62" i="8"/>
  <c r="C63" i="8"/>
  <c r="C64" i="8"/>
  <c r="BC63" i="8"/>
  <c r="C65" i="8"/>
  <c r="BB64" i="8"/>
  <c r="AZ65" i="8"/>
  <c r="AZ67" i="8"/>
  <c r="C68" i="8"/>
  <c r="C69" i="8"/>
  <c r="BB68" i="8"/>
  <c r="C70" i="8"/>
  <c r="BE69" i="8"/>
  <c r="C71" i="8"/>
  <c r="BE70" i="8"/>
  <c r="BB56" i="8"/>
  <c r="C208" i="14"/>
  <c r="AT207" i="14"/>
  <c r="C207" i="14"/>
  <c r="C206" i="14"/>
  <c r="C205" i="14"/>
  <c r="C204" i="14"/>
  <c r="C203" i="14"/>
  <c r="C202" i="14"/>
  <c r="C201" i="14"/>
  <c r="C200" i="14"/>
  <c r="C199" i="14"/>
  <c r="AT198" i="14"/>
  <c r="C198" i="14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25" i="11"/>
  <c r="AT124" i="11"/>
  <c r="AX123" i="11"/>
  <c r="C124" i="11"/>
  <c r="AX122" i="11"/>
  <c r="C123" i="11"/>
  <c r="AX121" i="11"/>
  <c r="C122" i="11"/>
  <c r="AX120" i="11"/>
  <c r="C121" i="11"/>
  <c r="C120" i="11"/>
  <c r="AT119" i="11"/>
  <c r="C119" i="11"/>
  <c r="C114" i="10"/>
  <c r="AU113" i="10"/>
  <c r="R113" i="10"/>
  <c r="C113" i="10"/>
  <c r="R112" i="10"/>
  <c r="C112" i="10"/>
  <c r="R111" i="10"/>
  <c r="C111" i="10"/>
  <c r="AU110" i="10"/>
  <c r="C110" i="10"/>
  <c r="C101" i="9"/>
  <c r="C100" i="9"/>
  <c r="AV99" i="9"/>
  <c r="AT92" i="11" l="1"/>
  <c r="AT131" i="13"/>
  <c r="AT157" i="14"/>
  <c r="AT155" i="14"/>
  <c r="AT143" i="14"/>
  <c r="AZ47" i="8"/>
  <c r="AU74" i="10"/>
  <c r="AU75" i="10"/>
  <c r="AT156" i="14"/>
  <c r="AT140" i="13"/>
  <c r="AT141" i="13"/>
  <c r="AY120" i="11"/>
  <c r="AY121" i="11"/>
  <c r="AY122" i="11"/>
  <c r="AY123" i="11"/>
  <c r="AV120" i="11"/>
  <c r="AV121" i="11"/>
  <c r="AV122" i="11"/>
  <c r="AV123" i="11"/>
  <c r="AW120" i="11"/>
  <c r="AW121" i="11"/>
  <c r="AW122" i="11"/>
  <c r="AW123" i="11"/>
  <c r="AT145" i="14"/>
  <c r="AT144" i="14"/>
  <c r="AT146" i="14"/>
  <c r="AT203" i="13"/>
  <c r="AT132" i="13"/>
  <c r="AV79" i="9"/>
  <c r="AZ100" i="9"/>
  <c r="BA100" i="9"/>
  <c r="AY100" i="9"/>
  <c r="BB70" i="8"/>
  <c r="BD70" i="8"/>
  <c r="BC69" i="8"/>
  <c r="BD69" i="8"/>
  <c r="BC70" i="8"/>
  <c r="BB69" i="8"/>
  <c r="BE68" i="8"/>
  <c r="BC68" i="8"/>
  <c r="BD68" i="8"/>
  <c r="BB63" i="8"/>
  <c r="AZ63" i="8" s="1"/>
  <c r="BC64" i="8"/>
  <c r="AZ64" i="8" s="1"/>
  <c r="BC56" i="8"/>
  <c r="AT189" i="13"/>
  <c r="AT206" i="14"/>
  <c r="AT200" i="14"/>
  <c r="AT199" i="14"/>
  <c r="AT188" i="13"/>
  <c r="AT199" i="13"/>
  <c r="AT196" i="13"/>
  <c r="AT195" i="13"/>
  <c r="R42" i="10"/>
  <c r="C42" i="10"/>
  <c r="C27" i="8"/>
  <c r="C123" i="14"/>
  <c r="C88" i="14"/>
  <c r="C3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8" i="14"/>
  <c r="C149" i="14"/>
  <c r="C150" i="14"/>
  <c r="C151" i="14"/>
  <c r="C152" i="14"/>
  <c r="C153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209" i="14"/>
  <c r="C2" i="14"/>
  <c r="C3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8" i="13"/>
  <c r="C134" i="13"/>
  <c r="C135" i="13"/>
  <c r="C136" i="13"/>
  <c r="C144" i="13"/>
  <c r="C145" i="13"/>
  <c r="C147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205" i="13"/>
  <c r="C232" i="13"/>
  <c r="C2" i="13"/>
  <c r="C53" i="9"/>
  <c r="BA82" i="14"/>
  <c r="AV79" i="14"/>
  <c r="AZ75" i="14"/>
  <c r="AZ73" i="14"/>
  <c r="AW68" i="14"/>
  <c r="AX66" i="14"/>
  <c r="AZ116" i="14"/>
  <c r="AZ113" i="14"/>
  <c r="AZ111" i="14"/>
  <c r="AX107" i="14"/>
  <c r="BA105" i="14"/>
  <c r="AV9" i="14"/>
  <c r="AV39" i="14"/>
  <c r="AZ35" i="14"/>
  <c r="AZ33" i="14"/>
  <c r="AW28" i="14"/>
  <c r="AX26" i="14"/>
  <c r="AX24" i="14"/>
  <c r="AZ20" i="14"/>
  <c r="AX18" i="14"/>
  <c r="AV15" i="14"/>
  <c r="AZ11" i="14"/>
  <c r="AT123" i="13"/>
  <c r="AZ99" i="13"/>
  <c r="BE100" i="13"/>
  <c r="AV101" i="13"/>
  <c r="BB102" i="13"/>
  <c r="BD103" i="13"/>
  <c r="AX104" i="13"/>
  <c r="BD105" i="13"/>
  <c r="BD106" i="13"/>
  <c r="AZ107" i="13"/>
  <c r="BE108" i="13"/>
  <c r="AV109" i="13"/>
  <c r="BB110" i="13"/>
  <c r="BA111" i="13"/>
  <c r="BD112" i="13"/>
  <c r="AW113" i="13"/>
  <c r="BD114" i="13"/>
  <c r="AV115" i="13"/>
  <c r="BE116" i="13"/>
  <c r="BA117" i="13"/>
  <c r="BE118" i="13"/>
  <c r="AW119" i="13"/>
  <c r="BC120" i="13"/>
  <c r="BE121" i="13"/>
  <c r="AW69" i="13"/>
  <c r="AV69" i="13"/>
  <c r="AW43" i="13"/>
  <c r="AV43" i="13"/>
  <c r="AV63" i="13"/>
  <c r="AV61" i="13"/>
  <c r="BE60" i="13"/>
  <c r="AZ59" i="13"/>
  <c r="AZ57" i="13"/>
  <c r="AW26" i="13"/>
  <c r="AV26" i="13"/>
  <c r="AW6" i="13"/>
  <c r="AV6" i="13"/>
  <c r="AT89" i="13"/>
  <c r="BB88" i="13"/>
  <c r="AY87" i="13"/>
  <c r="AW84" i="13"/>
  <c r="BB85" i="13"/>
  <c r="AX84" i="13"/>
  <c r="AW81" i="13"/>
  <c r="BB82" i="13"/>
  <c r="AX81" i="13"/>
  <c r="AW78" i="13"/>
  <c r="BB79" i="13"/>
  <c r="AX78" i="13"/>
  <c r="AW75" i="13"/>
  <c r="BB76" i="13"/>
  <c r="AX75" i="13"/>
  <c r="AT72" i="13"/>
  <c r="BE71" i="13"/>
  <c r="BE70" i="13"/>
  <c r="AT67" i="13"/>
  <c r="BD66" i="13"/>
  <c r="BA64" i="13"/>
  <c r="AV57" i="13"/>
  <c r="BE56" i="13"/>
  <c r="AZ55" i="13"/>
  <c r="BE54" i="13"/>
  <c r="AX52" i="13"/>
  <c r="BD51" i="13"/>
  <c r="AX50" i="13"/>
  <c r="AX48" i="13"/>
  <c r="BD48" i="13"/>
  <c r="BE47" i="13"/>
  <c r="BE45" i="13"/>
  <c r="BA40" i="13"/>
  <c r="AW36" i="13"/>
  <c r="BA37" i="13"/>
  <c r="AX36" i="13"/>
  <c r="BA34" i="13"/>
  <c r="BA31" i="13"/>
  <c r="BA28" i="13"/>
  <c r="BE23" i="13"/>
  <c r="BE22" i="13"/>
  <c r="BA21" i="13"/>
  <c r="BE20" i="13"/>
  <c r="BE19" i="13"/>
  <c r="BA18" i="13"/>
  <c r="BE17" i="13"/>
  <c r="BE16" i="13"/>
  <c r="BA15" i="13"/>
  <c r="BE14" i="13"/>
  <c r="BE13" i="13"/>
  <c r="BA12" i="13"/>
  <c r="BE11" i="13"/>
  <c r="BE10" i="13"/>
  <c r="BA9" i="13"/>
  <c r="BE7" i="13"/>
  <c r="AV50" i="9"/>
  <c r="BG49" i="9"/>
  <c r="C50" i="9"/>
  <c r="BG48" i="9"/>
  <c r="C49" i="9"/>
  <c r="BC47" i="9"/>
  <c r="C48" i="9"/>
  <c r="BG46" i="9"/>
  <c r="C47" i="9"/>
  <c r="BG45" i="9"/>
  <c r="C46" i="9"/>
  <c r="AY42" i="9"/>
  <c r="C45" i="9"/>
  <c r="BG43" i="9"/>
  <c r="C44" i="9"/>
  <c r="BA42" i="9"/>
  <c r="C43" i="9"/>
  <c r="BA40" i="9"/>
  <c r="C42" i="9"/>
  <c r="AX40" i="9"/>
  <c r="C41" i="9"/>
  <c r="BG39" i="9"/>
  <c r="C40" i="9"/>
  <c r="BA38" i="9"/>
  <c r="C39" i="9"/>
  <c r="BG37" i="9"/>
  <c r="C38" i="9"/>
  <c r="BE36" i="9"/>
  <c r="C37" i="9"/>
  <c r="AY33" i="9"/>
  <c r="C36" i="9"/>
  <c r="BE34" i="9"/>
  <c r="C35" i="9"/>
  <c r="AX33" i="9"/>
  <c r="C34" i="9"/>
  <c r="AY31" i="9"/>
  <c r="C33" i="9"/>
  <c r="AX31" i="9"/>
  <c r="C32" i="9"/>
  <c r="BF30" i="9"/>
  <c r="C31" i="9"/>
  <c r="AY29" i="9"/>
  <c r="C30" i="9"/>
  <c r="BG28" i="9"/>
  <c r="C29" i="9"/>
  <c r="BC27" i="9"/>
  <c r="C28" i="9"/>
  <c r="BB25" i="9"/>
  <c r="C27" i="9"/>
  <c r="BC25" i="9"/>
  <c r="C26" i="9"/>
  <c r="BG24" i="9"/>
  <c r="C25" i="9"/>
  <c r="BC23" i="9"/>
  <c r="C24" i="9"/>
  <c r="BG22" i="9"/>
  <c r="C23" i="9"/>
  <c r="BG21" i="9"/>
  <c r="C22" i="9"/>
  <c r="AY18" i="9"/>
  <c r="C21" i="9"/>
  <c r="BG19" i="9"/>
  <c r="C20" i="9"/>
  <c r="BA18" i="9"/>
  <c r="C19" i="9"/>
  <c r="BA16" i="9"/>
  <c r="C18" i="9"/>
  <c r="AX16" i="9"/>
  <c r="C17" i="9"/>
  <c r="BG15" i="9"/>
  <c r="C16" i="9"/>
  <c r="BA14" i="9"/>
  <c r="C15" i="9"/>
  <c r="BG13" i="9"/>
  <c r="C14" i="9"/>
  <c r="BE12" i="9"/>
  <c r="C13" i="9"/>
  <c r="AY9" i="9"/>
  <c r="C12" i="9"/>
  <c r="BE10" i="9"/>
  <c r="C11" i="9"/>
  <c r="AX9" i="9"/>
  <c r="C10" i="9"/>
  <c r="BC8" i="9"/>
  <c r="C9" i="9"/>
  <c r="C6" i="9"/>
  <c r="BF7" i="9"/>
  <c r="C8" i="9"/>
  <c r="BB6" i="9"/>
  <c r="C7" i="9"/>
  <c r="R61" i="10"/>
  <c r="AY60" i="10"/>
  <c r="C61" i="10"/>
  <c r="R60" i="10"/>
  <c r="AZ59" i="10"/>
  <c r="C60" i="10"/>
  <c r="R59" i="10"/>
  <c r="BC58" i="10"/>
  <c r="C59" i="10"/>
  <c r="R58" i="10"/>
  <c r="AW57" i="10"/>
  <c r="C58" i="10"/>
  <c r="R57" i="10"/>
  <c r="AX56" i="10"/>
  <c r="C57" i="10"/>
  <c r="R56" i="10"/>
  <c r="BA55" i="10"/>
  <c r="C56" i="10"/>
  <c r="R55" i="10"/>
  <c r="AX54" i="10"/>
  <c r="C55" i="10"/>
  <c r="R54" i="10"/>
  <c r="BE53" i="10"/>
  <c r="C54" i="10"/>
  <c r="AT120" i="11" l="1"/>
  <c r="AT121" i="11"/>
  <c r="AT122" i="11"/>
  <c r="AT123" i="11"/>
  <c r="AT205" i="14"/>
  <c r="AX33" i="13"/>
  <c r="AV65" i="13"/>
  <c r="AT194" i="13"/>
  <c r="AX39" i="13"/>
  <c r="AX44" i="13"/>
  <c r="AT201" i="13"/>
  <c r="BE62" i="13"/>
  <c r="BD53" i="13"/>
  <c r="AT193" i="13"/>
  <c r="AX27" i="13"/>
  <c r="AX30" i="13"/>
  <c r="AT197" i="13"/>
  <c r="AT190" i="13"/>
  <c r="AZ71" i="8"/>
  <c r="AZ68" i="8"/>
  <c r="AZ70" i="8"/>
  <c r="AZ69" i="8"/>
  <c r="AV100" i="9"/>
  <c r="AT200" i="13"/>
  <c r="AT198" i="13"/>
  <c r="AT191" i="13"/>
  <c r="AT202" i="13"/>
  <c r="AT192" i="13"/>
  <c r="AT204" i="14"/>
  <c r="AT201" i="14"/>
  <c r="AT202" i="14"/>
  <c r="AU112" i="10"/>
  <c r="AU111" i="10"/>
  <c r="AT203" i="14"/>
  <c r="AV101" i="9"/>
  <c r="AZ104" i="13"/>
  <c r="AW59" i="10"/>
  <c r="AW54" i="10"/>
  <c r="BD54" i="10"/>
  <c r="AY54" i="10"/>
  <c r="BA67" i="14"/>
  <c r="AW70" i="14"/>
  <c r="AW72" i="14"/>
  <c r="AV73" i="14"/>
  <c r="AW73" i="14"/>
  <c r="AX73" i="14"/>
  <c r="AY73" i="14"/>
  <c r="BA73" i="14"/>
  <c r="AW75" i="14"/>
  <c r="AW77" i="14"/>
  <c r="AW79" i="14"/>
  <c r="AY79" i="14"/>
  <c r="AW81" i="14"/>
  <c r="AY66" i="14"/>
  <c r="AX82" i="14"/>
  <c r="AZ67" i="14"/>
  <c r="AY82" i="14"/>
  <c r="AZ82" i="14"/>
  <c r="AZ69" i="14"/>
  <c r="AW110" i="13"/>
  <c r="BE112" i="13"/>
  <c r="AY113" i="13"/>
  <c r="AW116" i="13"/>
  <c r="AY119" i="13"/>
  <c r="AX120" i="13"/>
  <c r="AZ120" i="13"/>
  <c r="BA100" i="13"/>
  <c r="BE120" i="13"/>
  <c r="BC100" i="13"/>
  <c r="BD121" i="13"/>
  <c r="AX101" i="13"/>
  <c r="AW102" i="13"/>
  <c r="AY102" i="13"/>
  <c r="BD102" i="13"/>
  <c r="BC103" i="13"/>
  <c r="BE103" i="13"/>
  <c r="AY105" i="13"/>
  <c r="AV117" i="13"/>
  <c r="BA105" i="13"/>
  <c r="AX117" i="13"/>
  <c r="AV106" i="13"/>
  <c r="BC117" i="13"/>
  <c r="BE106" i="13"/>
  <c r="BB118" i="13"/>
  <c r="AW107" i="13"/>
  <c r="BD118" i="13"/>
  <c r="BB107" i="13"/>
  <c r="BA108" i="13"/>
  <c r="BC108" i="13"/>
  <c r="AX109" i="13"/>
  <c r="AY110" i="13"/>
  <c r="BD110" i="13"/>
  <c r="BC112" i="13"/>
  <c r="BB115" i="13"/>
  <c r="BA99" i="13"/>
  <c r="AW101" i="13"/>
  <c r="BC102" i="13"/>
  <c r="AY104" i="13"/>
  <c r="BE105" i="13"/>
  <c r="BA107" i="13"/>
  <c r="AW109" i="13"/>
  <c r="BC110" i="13"/>
  <c r="AX113" i="13"/>
  <c r="AV116" i="13"/>
  <c r="BB117" i="13"/>
  <c r="AX119" i="13"/>
  <c r="BD120" i="13"/>
  <c r="BB99" i="13"/>
  <c r="BC99" i="13"/>
  <c r="AY101" i="13"/>
  <c r="BE102" i="13"/>
  <c r="BA104" i="13"/>
  <c r="AW106" i="13"/>
  <c r="BC107" i="13"/>
  <c r="AY109" i="13"/>
  <c r="BE110" i="13"/>
  <c r="AZ113" i="13"/>
  <c r="AX116" i="13"/>
  <c r="BD117" i="13"/>
  <c r="AZ119" i="13"/>
  <c r="AV121" i="13"/>
  <c r="BD99" i="13"/>
  <c r="AZ101" i="13"/>
  <c r="AV103" i="13"/>
  <c r="BB104" i="13"/>
  <c r="AX106" i="13"/>
  <c r="BD107" i="13"/>
  <c r="AZ109" i="13"/>
  <c r="AV112" i="13"/>
  <c r="BA113" i="13"/>
  <c r="AY116" i="13"/>
  <c r="BE117" i="13"/>
  <c r="BA119" i="13"/>
  <c r="AW121" i="13"/>
  <c r="BE99" i="13"/>
  <c r="BA101" i="13"/>
  <c r="AW103" i="13"/>
  <c r="BC104" i="13"/>
  <c r="AY106" i="13"/>
  <c r="BE107" i="13"/>
  <c r="BA109" i="13"/>
  <c r="AW112" i="13"/>
  <c r="BB113" i="13"/>
  <c r="AZ116" i="13"/>
  <c r="AV118" i="13"/>
  <c r="BB119" i="13"/>
  <c r="AX121" i="13"/>
  <c r="AV100" i="13"/>
  <c r="BB101" i="13"/>
  <c r="AX103" i="13"/>
  <c r="BD104" i="13"/>
  <c r="AZ106" i="13"/>
  <c r="AV108" i="13"/>
  <c r="BB109" i="13"/>
  <c r="AX112" i="13"/>
  <c r="BC113" i="13"/>
  <c r="BA116" i="13"/>
  <c r="AW118" i="13"/>
  <c r="BC119" i="13"/>
  <c r="AY121" i="13"/>
  <c r="AW99" i="13"/>
  <c r="AW100" i="13"/>
  <c r="BC101" i="13"/>
  <c r="AY103" i="13"/>
  <c r="BE104" i="13"/>
  <c r="BA106" i="13"/>
  <c r="AW108" i="13"/>
  <c r="BC109" i="13"/>
  <c r="AY112" i="13"/>
  <c r="BD113" i="13"/>
  <c r="BB116" i="13"/>
  <c r="AX118" i="13"/>
  <c r="BD119" i="13"/>
  <c r="AZ121" i="13"/>
  <c r="AX100" i="13"/>
  <c r="BD101" i="13"/>
  <c r="AZ103" i="13"/>
  <c r="AV105" i="13"/>
  <c r="BB106" i="13"/>
  <c r="AX108" i="13"/>
  <c r="BD109" i="13"/>
  <c r="AZ112" i="13"/>
  <c r="BE113" i="13"/>
  <c r="BC116" i="13"/>
  <c r="AY118" i="13"/>
  <c r="BE119" i="13"/>
  <c r="BA121" i="13"/>
  <c r="AY100" i="13"/>
  <c r="BE101" i="13"/>
  <c r="BA103" i="13"/>
  <c r="AW105" i="13"/>
  <c r="BC106" i="13"/>
  <c r="AY108" i="13"/>
  <c r="BE109" i="13"/>
  <c r="BA112" i="13"/>
  <c r="AW115" i="13"/>
  <c r="BD116" i="13"/>
  <c r="AZ118" i="13"/>
  <c r="AV120" i="13"/>
  <c r="BB121" i="13"/>
  <c r="AZ100" i="13"/>
  <c r="AV102" i="13"/>
  <c r="BB103" i="13"/>
  <c r="AX105" i="13"/>
  <c r="AZ108" i="13"/>
  <c r="AV110" i="13"/>
  <c r="BB112" i="13"/>
  <c r="AX115" i="13"/>
  <c r="BA118" i="13"/>
  <c r="AW120" i="13"/>
  <c r="BC121" i="13"/>
  <c r="AY115" i="13"/>
  <c r="AV99" i="13"/>
  <c r="BB100" i="13"/>
  <c r="AX102" i="13"/>
  <c r="AZ105" i="13"/>
  <c r="AV107" i="13"/>
  <c r="BB108" i="13"/>
  <c r="AX110" i="13"/>
  <c r="AZ115" i="13"/>
  <c r="AW117" i="13"/>
  <c r="BC118" i="13"/>
  <c r="AY120" i="13"/>
  <c r="AX99" i="13"/>
  <c r="BD100" i="13"/>
  <c r="AZ102" i="13"/>
  <c r="AV104" i="13"/>
  <c r="BB105" i="13"/>
  <c r="AX107" i="13"/>
  <c r="BD108" i="13"/>
  <c r="AZ110" i="13"/>
  <c r="BC115" i="13"/>
  <c r="AY117" i="13"/>
  <c r="BA120" i="13"/>
  <c r="AY99" i="13"/>
  <c r="BA102" i="13"/>
  <c r="AW104" i="13"/>
  <c r="BC105" i="13"/>
  <c r="AY107" i="13"/>
  <c r="BA110" i="13"/>
  <c r="AV113" i="13"/>
  <c r="BD115" i="13"/>
  <c r="AZ117" i="13"/>
  <c r="AV119" i="13"/>
  <c r="BB120" i="13"/>
  <c r="BE115" i="13"/>
  <c r="BD6" i="9"/>
  <c r="BB14" i="9"/>
  <c r="BB18" i="9"/>
  <c r="BA25" i="9"/>
  <c r="BA29" i="9"/>
  <c r="BB29" i="9"/>
  <c r="BE42" i="9"/>
  <c r="AY14" i="9"/>
  <c r="BG36" i="9"/>
  <c r="AX37" i="9"/>
  <c r="BC14" i="9"/>
  <c r="AY37" i="9"/>
  <c r="BD18" i="9"/>
  <c r="AX44" i="9"/>
  <c r="BE18" i="9"/>
  <c r="AY44" i="9"/>
  <c r="AX22" i="9"/>
  <c r="AY22" i="9"/>
  <c r="AZ22" i="9"/>
  <c r="BA22" i="9"/>
  <c r="BE25" i="9"/>
  <c r="BF10" i="9"/>
  <c r="BC29" i="9"/>
  <c r="BF12" i="9"/>
  <c r="BC34" i="9"/>
  <c r="AZ66" i="14"/>
  <c r="AV70" i="14"/>
  <c r="AX79" i="14"/>
  <c r="AX81" i="14"/>
  <c r="AW74" i="14"/>
  <c r="AY81" i="14"/>
  <c r="AX70" i="14"/>
  <c r="AX72" i="14"/>
  <c r="AZ79" i="14"/>
  <c r="AZ81" i="14"/>
  <c r="AW65" i="14"/>
  <c r="AY70" i="14"/>
  <c r="AY72" i="14"/>
  <c r="BA79" i="14"/>
  <c r="AZ70" i="14"/>
  <c r="AZ72" i="14"/>
  <c r="AV76" i="14"/>
  <c r="BA70" i="14"/>
  <c r="AW76" i="14"/>
  <c r="AW78" i="14"/>
  <c r="AW80" i="14"/>
  <c r="AV67" i="14"/>
  <c r="AX76" i="14"/>
  <c r="AX78" i="14"/>
  <c r="AW67" i="14"/>
  <c r="AW69" i="14"/>
  <c r="AW71" i="14"/>
  <c r="AY76" i="14"/>
  <c r="AY78" i="14"/>
  <c r="AX67" i="14"/>
  <c r="AX69" i="14"/>
  <c r="AZ76" i="14"/>
  <c r="AZ78" i="14"/>
  <c r="AV82" i="14"/>
  <c r="AY67" i="14"/>
  <c r="AY69" i="14"/>
  <c r="BA76" i="14"/>
  <c r="AW82" i="14"/>
  <c r="AW66" i="14"/>
  <c r="AY75" i="14"/>
  <c r="AX75" i="14"/>
  <c r="AW117" i="14"/>
  <c r="AX113" i="14"/>
  <c r="AY107" i="14"/>
  <c r="AZ107" i="14"/>
  <c r="AV108" i="14"/>
  <c r="AW115" i="14"/>
  <c r="AV117" i="14"/>
  <c r="AW107" i="14"/>
  <c r="AX117" i="14"/>
  <c r="AZ105" i="14"/>
  <c r="AW106" i="14"/>
  <c r="AW116" i="14"/>
  <c r="AY116" i="14"/>
  <c r="AW108" i="14"/>
  <c r="AW110" i="14"/>
  <c r="AW112" i="14"/>
  <c r="AY117" i="14"/>
  <c r="BA111" i="14"/>
  <c r="AW103" i="14"/>
  <c r="AW104" i="14"/>
  <c r="AX108" i="14"/>
  <c r="AX110" i="14"/>
  <c r="AZ117" i="14"/>
  <c r="AX104" i="14"/>
  <c r="AY108" i="14"/>
  <c r="AY110" i="14"/>
  <c r="BA117" i="14"/>
  <c r="AY104" i="14"/>
  <c r="AZ108" i="14"/>
  <c r="AZ110" i="14"/>
  <c r="AV114" i="14"/>
  <c r="AZ104" i="14"/>
  <c r="BA108" i="14"/>
  <c r="AW114" i="14"/>
  <c r="AV105" i="14"/>
  <c r="AX114" i="14"/>
  <c r="AX116" i="14"/>
  <c r="AW105" i="14"/>
  <c r="AW109" i="14"/>
  <c r="AY114" i="14"/>
  <c r="AX105" i="14"/>
  <c r="AZ114" i="14"/>
  <c r="AY105" i="14"/>
  <c r="BA114" i="14"/>
  <c r="AV111" i="14"/>
  <c r="AW111" i="14"/>
  <c r="AW113" i="14"/>
  <c r="AX111" i="14"/>
  <c r="AY111" i="14"/>
  <c r="AY113" i="14"/>
  <c r="BA12" i="14"/>
  <c r="AX20" i="14"/>
  <c r="AZ36" i="14"/>
  <c r="AX12" i="14"/>
  <c r="AY12" i="14"/>
  <c r="AZ12" i="14"/>
  <c r="AY26" i="14"/>
  <c r="AW39" i="14"/>
  <c r="AX15" i="14"/>
  <c r="AZ15" i="14"/>
  <c r="BA15" i="14"/>
  <c r="AW17" i="14"/>
  <c r="AV18" i="14"/>
  <c r="AW19" i="14"/>
  <c r="AW20" i="14"/>
  <c r="AZ21" i="14"/>
  <c r="AX29" i="14"/>
  <c r="AY11" i="14"/>
  <c r="AY36" i="14"/>
  <c r="AX14" i="14"/>
  <c r="AW31" i="14"/>
  <c r="AZ39" i="14"/>
  <c r="AY14" i="14"/>
  <c r="AX32" i="14"/>
  <c r="AZ14" i="14"/>
  <c r="AZ32" i="14"/>
  <c r="AX39" i="14"/>
  <c r="AW15" i="14"/>
  <c r="AV33" i="14"/>
  <c r="AY33" i="14"/>
  <c r="AY15" i="14"/>
  <c r="BA33" i="14"/>
  <c r="AY35" i="14"/>
  <c r="AV36" i="14"/>
  <c r="AX36" i="14"/>
  <c r="BA36" i="14"/>
  <c r="AX38" i="14"/>
  <c r="AZ38" i="14"/>
  <c r="AW9" i="14"/>
  <c r="AY24" i="14"/>
  <c r="AY9" i="14"/>
  <c r="AW10" i="14"/>
  <c r="AY17" i="14"/>
  <c r="BA24" i="14"/>
  <c r="AW30" i="14"/>
  <c r="AW32" i="14"/>
  <c r="AW34" i="14"/>
  <c r="AY39" i="14"/>
  <c r="AX9" i="14"/>
  <c r="AX17" i="14"/>
  <c r="AZ26" i="14"/>
  <c r="AV30" i="14"/>
  <c r="BA9" i="14"/>
  <c r="AZ17" i="14"/>
  <c r="AV21" i="14"/>
  <c r="AX30" i="14"/>
  <c r="AZ9" i="14"/>
  <c r="AW21" i="14"/>
  <c r="AW23" i="14"/>
  <c r="AW25" i="14"/>
  <c r="AY30" i="14"/>
  <c r="AY32" i="14"/>
  <c r="BA39" i="14"/>
  <c r="AZ24" i="14"/>
  <c r="AV12" i="14"/>
  <c r="AX21" i="14"/>
  <c r="AX23" i="14"/>
  <c r="AZ30" i="14"/>
  <c r="AW12" i="14"/>
  <c r="AW14" i="14"/>
  <c r="AW16" i="14"/>
  <c r="AY21" i="14"/>
  <c r="AY23" i="14"/>
  <c r="BA30" i="14"/>
  <c r="AW36" i="14"/>
  <c r="AW38" i="14"/>
  <c r="AZ23" i="14"/>
  <c r="AV27" i="14"/>
  <c r="BA21" i="14"/>
  <c r="AW27" i="14"/>
  <c r="AW29" i="14"/>
  <c r="AY38" i="14"/>
  <c r="AX27" i="14"/>
  <c r="AW18" i="14"/>
  <c r="AW22" i="14"/>
  <c r="AY27" i="14"/>
  <c r="AY29" i="14"/>
  <c r="AZ27" i="14"/>
  <c r="AZ29" i="14"/>
  <c r="AW7" i="14"/>
  <c r="AX8" i="14"/>
  <c r="AW11" i="14"/>
  <c r="AW13" i="14"/>
  <c r="AY18" i="14"/>
  <c r="AY20" i="14"/>
  <c r="BA27" i="14"/>
  <c r="AW33" i="14"/>
  <c r="AW35" i="14"/>
  <c r="AW37" i="14"/>
  <c r="AY8" i="14"/>
  <c r="AX11" i="14"/>
  <c r="AZ18" i="14"/>
  <c r="AV24" i="14"/>
  <c r="AX33" i="14"/>
  <c r="AX35" i="14"/>
  <c r="AW8" i="14"/>
  <c r="AZ8" i="14"/>
  <c r="BA18" i="14"/>
  <c r="AW24" i="14"/>
  <c r="AW26" i="14"/>
  <c r="BE114" i="13"/>
  <c r="AV114" i="13"/>
  <c r="AW114" i="13"/>
  <c r="AX114" i="13"/>
  <c r="AZ114" i="13"/>
  <c r="AY114" i="13"/>
  <c r="BA114" i="13"/>
  <c r="BC114" i="13"/>
  <c r="BB114" i="13"/>
  <c r="BB111" i="13"/>
  <c r="BC111" i="13"/>
  <c r="BD111" i="13"/>
  <c r="BE111" i="13"/>
  <c r="AV111" i="13"/>
  <c r="AW111" i="13"/>
  <c r="AX111" i="13"/>
  <c r="AY111" i="13"/>
  <c r="AZ111" i="13"/>
  <c r="BA115" i="13"/>
  <c r="BC50" i="13"/>
  <c r="BB57" i="13"/>
  <c r="BD57" i="13"/>
  <c r="BE48" i="13"/>
  <c r="AV50" i="13"/>
  <c r="BB50" i="13"/>
  <c r="BD50" i="13"/>
  <c r="BE57" i="13"/>
  <c r="AV58" i="13"/>
  <c r="BD62" i="13"/>
  <c r="AV48" i="13"/>
  <c r="BB48" i="13"/>
  <c r="BB51" i="13"/>
  <c r="AX59" i="13"/>
  <c r="AY63" i="13"/>
  <c r="AX63" i="13"/>
  <c r="AV47" i="13"/>
  <c r="AX54" i="13"/>
  <c r="BA59" i="13"/>
  <c r="AZ63" i="13"/>
  <c r="AW47" i="13"/>
  <c r="AY54" i="13"/>
  <c r="BB59" i="13"/>
  <c r="BA63" i="13"/>
  <c r="AW63" i="13"/>
  <c r="AX47" i="13"/>
  <c r="AZ54" i="13"/>
  <c r="BC59" i="13"/>
  <c r="BB63" i="13"/>
  <c r="AY47" i="13"/>
  <c r="AX55" i="13"/>
  <c r="BD59" i="13"/>
  <c r="AZ64" i="13"/>
  <c r="BC47" i="13"/>
  <c r="AV56" i="13"/>
  <c r="BE59" i="13"/>
  <c r="BA65" i="13"/>
  <c r="AX56" i="13"/>
  <c r="AV60" i="13"/>
  <c r="BB65" i="13"/>
  <c r="BA48" i="13"/>
  <c r="AY56" i="13"/>
  <c r="BA60" i="13"/>
  <c r="BC65" i="13"/>
  <c r="AZ56" i="13"/>
  <c r="BD60" i="13"/>
  <c r="BE66" i="13"/>
  <c r="BC48" i="13"/>
  <c r="BA56" i="13"/>
  <c r="AZ61" i="13"/>
  <c r="BA57" i="13"/>
  <c r="BA61" i="13"/>
  <c r="AV62" i="13"/>
  <c r="BC57" i="13"/>
  <c r="AY48" i="13"/>
  <c r="AY50" i="13"/>
  <c r="BE51" i="13"/>
  <c r="BE53" i="13"/>
  <c r="BA55" i="13"/>
  <c r="AW61" i="13"/>
  <c r="AX65" i="13"/>
  <c r="AY52" i="13"/>
  <c r="AZ48" i="13"/>
  <c r="AZ50" i="13"/>
  <c r="AV52" i="13"/>
  <c r="AV54" i="13"/>
  <c r="AX61" i="13"/>
  <c r="AY65" i="13"/>
  <c r="BA50" i="13"/>
  <c r="AW52" i="13"/>
  <c r="AW54" i="13"/>
  <c r="AW56" i="13"/>
  <c r="AY61" i="13"/>
  <c r="AZ65" i="13"/>
  <c r="BE50" i="13"/>
  <c r="BA52" i="13"/>
  <c r="BA54" i="13"/>
  <c r="AW58" i="13"/>
  <c r="AW60" i="13"/>
  <c r="BC63" i="13"/>
  <c r="BD65" i="13"/>
  <c r="AZ52" i="13"/>
  <c r="AZ47" i="13"/>
  <c r="AV49" i="13"/>
  <c r="AV51" i="13"/>
  <c r="AV53" i="13"/>
  <c r="BB54" i="13"/>
  <c r="BB56" i="13"/>
  <c r="AX58" i="13"/>
  <c r="AX60" i="13"/>
  <c r="AX62" i="13"/>
  <c r="BD63" i="13"/>
  <c r="BE65" i="13"/>
  <c r="BA47" i="13"/>
  <c r="AW49" i="13"/>
  <c r="AW51" i="13"/>
  <c r="BC54" i="13"/>
  <c r="BC56" i="13"/>
  <c r="AY58" i="13"/>
  <c r="AY60" i="13"/>
  <c r="AY62" i="13"/>
  <c r="BE63" i="13"/>
  <c r="AV66" i="13"/>
  <c r="BB47" i="13"/>
  <c r="AX49" i="13"/>
  <c r="AX51" i="13"/>
  <c r="AX53" i="13"/>
  <c r="BD54" i="13"/>
  <c r="BD56" i="13"/>
  <c r="AZ58" i="13"/>
  <c r="AZ60" i="13"/>
  <c r="AZ62" i="13"/>
  <c r="AV64" i="13"/>
  <c r="BA66" i="13"/>
  <c r="AY49" i="13"/>
  <c r="AY51" i="13"/>
  <c r="AY53" i="13"/>
  <c r="BA58" i="13"/>
  <c r="BA62" i="13"/>
  <c r="AW64" i="13"/>
  <c r="BB66" i="13"/>
  <c r="BD47" i="13"/>
  <c r="AZ49" i="13"/>
  <c r="AZ51" i="13"/>
  <c r="AZ53" i="13"/>
  <c r="AV55" i="13"/>
  <c r="AV59" i="13"/>
  <c r="BB60" i="13"/>
  <c r="BB62" i="13"/>
  <c r="AX64" i="13"/>
  <c r="BC66" i="13"/>
  <c r="BA49" i="13"/>
  <c r="BA51" i="13"/>
  <c r="BA53" i="13"/>
  <c r="AW55" i="13"/>
  <c r="AW57" i="13"/>
  <c r="AW59" i="13"/>
  <c r="BC60" i="13"/>
  <c r="BC62" i="13"/>
  <c r="AY64" i="13"/>
  <c r="BB53" i="13"/>
  <c r="AW48" i="13"/>
  <c r="AW50" i="13"/>
  <c r="BC51" i="13"/>
  <c r="BC53" i="13"/>
  <c r="AY55" i="13"/>
  <c r="AY57" i="13"/>
  <c r="AY59" i="13"/>
  <c r="AX57" i="13"/>
  <c r="AV70" i="13"/>
  <c r="BB81" i="13"/>
  <c r="BC82" i="13"/>
  <c r="AX70" i="13"/>
  <c r="AY75" i="13"/>
  <c r="AY70" i="13"/>
  <c r="AZ75" i="13"/>
  <c r="AZ70" i="13"/>
  <c r="BA75" i="13"/>
  <c r="BA70" i="13"/>
  <c r="BB87" i="13"/>
  <c r="BC76" i="13"/>
  <c r="BA81" i="13"/>
  <c r="AV78" i="13"/>
  <c r="AV87" i="13"/>
  <c r="AY78" i="13"/>
  <c r="AZ87" i="13"/>
  <c r="BA78" i="13"/>
  <c r="BA87" i="13"/>
  <c r="AX82" i="13"/>
  <c r="AZ78" i="13"/>
  <c r="BC87" i="13"/>
  <c r="BD87" i="13"/>
  <c r="BB78" i="13"/>
  <c r="AV84" i="13"/>
  <c r="BE87" i="13"/>
  <c r="AY84" i="13"/>
  <c r="AV75" i="13"/>
  <c r="AX79" i="13"/>
  <c r="AZ84" i="13"/>
  <c r="BC88" i="13"/>
  <c r="BC79" i="13"/>
  <c r="BA84" i="13"/>
  <c r="BD88" i="13"/>
  <c r="BB84" i="13"/>
  <c r="BE88" i="13"/>
  <c r="BB75" i="13"/>
  <c r="AV81" i="13"/>
  <c r="AX85" i="13"/>
  <c r="AY81" i="13"/>
  <c r="BC85" i="13"/>
  <c r="AX76" i="13"/>
  <c r="AZ81" i="13"/>
  <c r="BD76" i="13"/>
  <c r="BD79" i="13"/>
  <c r="BD82" i="13"/>
  <c r="BD85" i="13"/>
  <c r="BE76" i="13"/>
  <c r="BE79" i="13"/>
  <c r="BE82" i="13"/>
  <c r="BE85" i="13"/>
  <c r="AV45" i="13"/>
  <c r="BC75" i="13"/>
  <c r="BC78" i="13"/>
  <c r="BC81" i="13"/>
  <c r="BC84" i="13"/>
  <c r="BD45" i="13"/>
  <c r="BD75" i="13"/>
  <c r="AV77" i="13"/>
  <c r="BD78" i="13"/>
  <c r="AV80" i="13"/>
  <c r="BD81" i="13"/>
  <c r="AV83" i="13"/>
  <c r="BD84" i="13"/>
  <c r="AV86" i="13"/>
  <c r="BE75" i="13"/>
  <c r="AW77" i="13"/>
  <c r="BE78" i="13"/>
  <c r="AW80" i="13"/>
  <c r="BE81" i="13"/>
  <c r="AW83" i="13"/>
  <c r="BE84" i="13"/>
  <c r="AW86" i="13"/>
  <c r="AX77" i="13"/>
  <c r="AX80" i="13"/>
  <c r="AX83" i="13"/>
  <c r="AX86" i="13"/>
  <c r="AY77" i="13"/>
  <c r="AY80" i="13"/>
  <c r="AY83" i="13"/>
  <c r="AY86" i="13"/>
  <c r="AV88" i="13"/>
  <c r="AV76" i="13"/>
  <c r="AZ77" i="13"/>
  <c r="AV79" i="13"/>
  <c r="AZ80" i="13"/>
  <c r="AV82" i="13"/>
  <c r="AZ83" i="13"/>
  <c r="AV85" i="13"/>
  <c r="AZ86" i="13"/>
  <c r="BA88" i="13"/>
  <c r="AW76" i="13"/>
  <c r="BA77" i="13"/>
  <c r="AW79" i="13"/>
  <c r="BA80" i="13"/>
  <c r="AW82" i="13"/>
  <c r="BA83" i="13"/>
  <c r="AW85" i="13"/>
  <c r="BA86" i="13"/>
  <c r="AY76" i="13"/>
  <c r="AY79" i="13"/>
  <c r="AY82" i="13"/>
  <c r="AY85" i="13"/>
  <c r="AZ76" i="13"/>
  <c r="AZ79" i="13"/>
  <c r="AZ82" i="13"/>
  <c r="AZ85" i="13"/>
  <c r="BA76" i="13"/>
  <c r="BA79" i="13"/>
  <c r="BA82" i="13"/>
  <c r="BA85" i="13"/>
  <c r="AX87" i="13"/>
  <c r="BB70" i="13"/>
  <c r="BC70" i="13"/>
  <c r="BD70" i="13"/>
  <c r="AY44" i="13"/>
  <c r="AZ44" i="13"/>
  <c r="AV71" i="13"/>
  <c r="BA71" i="13"/>
  <c r="AX45" i="13"/>
  <c r="BB71" i="13"/>
  <c r="BA45" i="13"/>
  <c r="BC71" i="13"/>
  <c r="BB45" i="13"/>
  <c r="BD71" i="13"/>
  <c r="BC45" i="13"/>
  <c r="BA44" i="13"/>
  <c r="BB44" i="13"/>
  <c r="BC44" i="13"/>
  <c r="BD44" i="13"/>
  <c r="AV46" i="13"/>
  <c r="BE44" i="13"/>
  <c r="AW46" i="13"/>
  <c r="AX46" i="13"/>
  <c r="AY46" i="13"/>
  <c r="AZ46" i="13"/>
  <c r="AW45" i="13"/>
  <c r="BA46" i="13"/>
  <c r="AY45" i="13"/>
  <c r="AV44" i="13"/>
  <c r="AZ45" i="13"/>
  <c r="BB34" i="13"/>
  <c r="AX37" i="13"/>
  <c r="AV39" i="13"/>
  <c r="BD28" i="13"/>
  <c r="BE40" i="13"/>
  <c r="BB37" i="13"/>
  <c r="AX31" i="13"/>
  <c r="BD40" i="13"/>
  <c r="BC34" i="13"/>
  <c r="AY11" i="13"/>
  <c r="BE34" i="13"/>
  <c r="AZ11" i="13"/>
  <c r="BB31" i="13"/>
  <c r="BC31" i="13"/>
  <c r="BC37" i="13"/>
  <c r="BD31" i="13"/>
  <c r="BD37" i="13"/>
  <c r="BE31" i="13"/>
  <c r="BE37" i="13"/>
  <c r="AX28" i="13"/>
  <c r="BB28" i="13"/>
  <c r="AX34" i="13"/>
  <c r="AY39" i="13"/>
  <c r="BC28" i="13"/>
  <c r="BE28" i="13"/>
  <c r="BD34" i="13"/>
  <c r="BB40" i="13"/>
  <c r="AX29" i="13"/>
  <c r="BC40" i="13"/>
  <c r="AZ27" i="13"/>
  <c r="AZ30" i="13"/>
  <c r="AZ33" i="13"/>
  <c r="AZ36" i="13"/>
  <c r="AZ39" i="13"/>
  <c r="BA27" i="13"/>
  <c r="BA30" i="13"/>
  <c r="BA33" i="13"/>
  <c r="BA36" i="13"/>
  <c r="BA39" i="13"/>
  <c r="AY30" i="13"/>
  <c r="BB27" i="13"/>
  <c r="BB30" i="13"/>
  <c r="BB33" i="13"/>
  <c r="BB36" i="13"/>
  <c r="BB39" i="13"/>
  <c r="AY36" i="13"/>
  <c r="BC27" i="13"/>
  <c r="BC30" i="13"/>
  <c r="BC33" i="13"/>
  <c r="BC36" i="13"/>
  <c r="BC39" i="13"/>
  <c r="AY27" i="13"/>
  <c r="AY33" i="13"/>
  <c r="AV11" i="13"/>
  <c r="BD27" i="13"/>
  <c r="AV29" i="13"/>
  <c r="BD30" i="13"/>
  <c r="AV32" i="13"/>
  <c r="BD33" i="13"/>
  <c r="AV35" i="13"/>
  <c r="BD36" i="13"/>
  <c r="AV38" i="13"/>
  <c r="BD39" i="13"/>
  <c r="AW11" i="13"/>
  <c r="BE27" i="13"/>
  <c r="AW29" i="13"/>
  <c r="BE30" i="13"/>
  <c r="AW32" i="13"/>
  <c r="BE33" i="13"/>
  <c r="AW35" i="13"/>
  <c r="BE36" i="13"/>
  <c r="AW38" i="13"/>
  <c r="BE39" i="13"/>
  <c r="AX32" i="13"/>
  <c r="AX35" i="13"/>
  <c r="AX38" i="13"/>
  <c r="AY32" i="13"/>
  <c r="AY29" i="13"/>
  <c r="AY35" i="13"/>
  <c r="AY38" i="13"/>
  <c r="AV28" i="13"/>
  <c r="AZ29" i="13"/>
  <c r="AV31" i="13"/>
  <c r="AZ32" i="13"/>
  <c r="AV34" i="13"/>
  <c r="AZ35" i="13"/>
  <c r="AV37" i="13"/>
  <c r="AZ38" i="13"/>
  <c r="AV40" i="13"/>
  <c r="AW28" i="13"/>
  <c r="BA29" i="13"/>
  <c r="AW31" i="13"/>
  <c r="BA32" i="13"/>
  <c r="AW34" i="13"/>
  <c r="BA35" i="13"/>
  <c r="AW37" i="13"/>
  <c r="BA38" i="13"/>
  <c r="AY28" i="13"/>
  <c r="AY31" i="13"/>
  <c r="AY34" i="13"/>
  <c r="AY37" i="13"/>
  <c r="AV30" i="13"/>
  <c r="AV27" i="13"/>
  <c r="AZ28" i="13"/>
  <c r="AZ31" i="13"/>
  <c r="AV33" i="13"/>
  <c r="AZ34" i="13"/>
  <c r="AV36" i="13"/>
  <c r="AZ37" i="13"/>
  <c r="AX11" i="13"/>
  <c r="AV10" i="13"/>
  <c r="BC11" i="13"/>
  <c r="BB11" i="13"/>
  <c r="AW10" i="13"/>
  <c r="BC14" i="13"/>
  <c r="AX10" i="13"/>
  <c r="BD11" i="13"/>
  <c r="BA11" i="13"/>
  <c r="AY10" i="13"/>
  <c r="AX15" i="13"/>
  <c r="AZ10" i="13"/>
  <c r="AV12" i="13"/>
  <c r="BA10" i="13"/>
  <c r="AW12" i="13"/>
  <c r="BB10" i="13"/>
  <c r="AX12" i="13"/>
  <c r="AX17" i="13"/>
  <c r="BC10" i="13"/>
  <c r="AY12" i="13"/>
  <c r="BC17" i="13"/>
  <c r="BD10" i="13"/>
  <c r="AZ12" i="13"/>
  <c r="BA17" i="13"/>
  <c r="BB17" i="13"/>
  <c r="BC23" i="13"/>
  <c r="AT24" i="13"/>
  <c r="AX20" i="13"/>
  <c r="BA20" i="13"/>
  <c r="BB20" i="13"/>
  <c r="AV23" i="13"/>
  <c r="AX18" i="13"/>
  <c r="AX14" i="13"/>
  <c r="AW19" i="13"/>
  <c r="BA14" i="13"/>
  <c r="BA23" i="13"/>
  <c r="AV14" i="13"/>
  <c r="BB14" i="13"/>
  <c r="AV20" i="13"/>
  <c r="BB23" i="13"/>
  <c r="BC20" i="13"/>
  <c r="AV17" i="13"/>
  <c r="AX21" i="13"/>
  <c r="AY14" i="13"/>
  <c r="AY17" i="13"/>
  <c r="AY20" i="13"/>
  <c r="AV13" i="13"/>
  <c r="AZ14" i="13"/>
  <c r="AV16" i="13"/>
  <c r="AZ17" i="13"/>
  <c r="AV19" i="13"/>
  <c r="AZ20" i="13"/>
  <c r="AV22" i="13"/>
  <c r="AX16" i="13"/>
  <c r="AW13" i="13"/>
  <c r="AX13" i="13"/>
  <c r="AY13" i="13"/>
  <c r="AY16" i="13"/>
  <c r="AY19" i="13"/>
  <c r="AY22" i="13"/>
  <c r="AX22" i="13"/>
  <c r="AZ13" i="13"/>
  <c r="BD14" i="13"/>
  <c r="AZ16" i="13"/>
  <c r="BD17" i="13"/>
  <c r="AZ19" i="13"/>
  <c r="BD20" i="13"/>
  <c r="AZ22" i="13"/>
  <c r="BD23" i="13"/>
  <c r="AW16" i="13"/>
  <c r="BA13" i="13"/>
  <c r="BA16" i="13"/>
  <c r="BA19" i="13"/>
  <c r="BA22" i="13"/>
  <c r="AX19" i="13"/>
  <c r="BB13" i="13"/>
  <c r="BB16" i="13"/>
  <c r="BB19" i="13"/>
  <c r="BB22" i="13"/>
  <c r="BC13" i="13"/>
  <c r="BC16" i="13"/>
  <c r="BC19" i="13"/>
  <c r="BC22" i="13"/>
  <c r="BD13" i="13"/>
  <c r="AV15" i="13"/>
  <c r="BD16" i="13"/>
  <c r="AV18" i="13"/>
  <c r="BD19" i="13"/>
  <c r="AV21" i="13"/>
  <c r="BD22" i="13"/>
  <c r="AW15" i="13"/>
  <c r="AW18" i="13"/>
  <c r="AW21" i="13"/>
  <c r="AY15" i="13"/>
  <c r="AY18" i="13"/>
  <c r="AY21" i="13"/>
  <c r="AZ18" i="13"/>
  <c r="AZ15" i="13"/>
  <c r="AZ21" i="13"/>
  <c r="AW14" i="13"/>
  <c r="AW17" i="13"/>
  <c r="AW20" i="13"/>
  <c r="AZ8" i="13"/>
  <c r="AW9" i="13"/>
  <c r="AY8" i="13"/>
  <c r="AW7" i="13"/>
  <c r="AX8" i="13"/>
  <c r="AW8" i="13"/>
  <c r="AV9" i="13"/>
  <c r="AZ9" i="13"/>
  <c r="AX9" i="13"/>
  <c r="AY9" i="13"/>
  <c r="AV7" i="13"/>
  <c r="AX7" i="13"/>
  <c r="AZ7" i="13"/>
  <c r="BA7" i="13"/>
  <c r="BG12" i="9"/>
  <c r="BG30" i="9"/>
  <c r="AX15" i="9"/>
  <c r="BF36" i="9"/>
  <c r="BC6" i="9"/>
  <c r="BE21" i="9"/>
  <c r="BD42" i="9"/>
  <c r="BE45" i="9"/>
  <c r="AY7" i="13"/>
  <c r="BB7" i="13"/>
  <c r="BC7" i="13"/>
  <c r="BD7" i="13"/>
  <c r="AZ9" i="9"/>
  <c r="AY16" i="9"/>
  <c r="BA23" i="9"/>
  <c r="BA31" i="9"/>
  <c r="BB38" i="9"/>
  <c r="AX46" i="9"/>
  <c r="AY6" i="9"/>
  <c r="AY38" i="9"/>
  <c r="BA9" i="9"/>
  <c r="BB16" i="9"/>
  <c r="AX24" i="9"/>
  <c r="BB31" i="9"/>
  <c r="BC38" i="9"/>
  <c r="AY46" i="9"/>
  <c r="AZ31" i="9"/>
  <c r="BB9" i="9"/>
  <c r="BC16" i="9"/>
  <c r="AY24" i="9"/>
  <c r="BC31" i="9"/>
  <c r="AX39" i="9"/>
  <c r="AZ46" i="9"/>
  <c r="AY15" i="9"/>
  <c r="BC9" i="9"/>
  <c r="BD16" i="9"/>
  <c r="AZ24" i="9"/>
  <c r="BC32" i="9"/>
  <c r="AY39" i="9"/>
  <c r="BA46" i="9"/>
  <c r="BC10" i="9"/>
  <c r="BE16" i="9"/>
  <c r="BA24" i="9"/>
  <c r="AZ33" i="9"/>
  <c r="AY40" i="9"/>
  <c r="BA47" i="9"/>
  <c r="BA33" i="9"/>
  <c r="AX48" i="9"/>
  <c r="BB40" i="9"/>
  <c r="AZ6" i="9"/>
  <c r="BG10" i="9"/>
  <c r="BC18" i="9"/>
  <c r="BD25" i="9"/>
  <c r="BB33" i="9"/>
  <c r="BC40" i="9"/>
  <c r="AZ48" i="9"/>
  <c r="BC33" i="9"/>
  <c r="BD40" i="9"/>
  <c r="BA48" i="9"/>
  <c r="BF25" i="9"/>
  <c r="BE40" i="9"/>
  <c r="BB48" i="9"/>
  <c r="BE6" i="9"/>
  <c r="AX13" i="9"/>
  <c r="AX20" i="9"/>
  <c r="BG25" i="9"/>
  <c r="BF34" i="9"/>
  <c r="BB42" i="9"/>
  <c r="BF49" i="9"/>
  <c r="BF6" i="9"/>
  <c r="AY13" i="9"/>
  <c r="AY20" i="9"/>
  <c r="AZ29" i="9"/>
  <c r="BG34" i="9"/>
  <c r="BC42" i="9"/>
  <c r="BG27" i="9"/>
  <c r="BG6" i="9"/>
  <c r="BD9" i="9"/>
  <c r="AZ11" i="9"/>
  <c r="AZ13" i="9"/>
  <c r="AZ15" i="9"/>
  <c r="BF16" i="9"/>
  <c r="BF18" i="9"/>
  <c r="BB20" i="9"/>
  <c r="BB22" i="9"/>
  <c r="BB24" i="9"/>
  <c r="AX26" i="9"/>
  <c r="AX28" i="9"/>
  <c r="AX30" i="9"/>
  <c r="BD31" i="9"/>
  <c r="BD33" i="9"/>
  <c r="AZ35" i="9"/>
  <c r="AZ37" i="9"/>
  <c r="AZ39" i="9"/>
  <c r="BF40" i="9"/>
  <c r="BF42" i="9"/>
  <c r="BB44" i="9"/>
  <c r="BB46" i="9"/>
  <c r="BC48" i="9"/>
  <c r="BE27" i="9"/>
  <c r="AX7" i="9"/>
  <c r="BE9" i="9"/>
  <c r="BA11" i="9"/>
  <c r="BA13" i="9"/>
  <c r="BA15" i="9"/>
  <c r="BG16" i="9"/>
  <c r="BG18" i="9"/>
  <c r="BC20" i="9"/>
  <c r="BC22" i="9"/>
  <c r="BC24" i="9"/>
  <c r="AY26" i="9"/>
  <c r="AY28" i="9"/>
  <c r="AY30" i="9"/>
  <c r="BE31" i="9"/>
  <c r="BE33" i="9"/>
  <c r="BA35" i="9"/>
  <c r="BA37" i="9"/>
  <c r="BA39" i="9"/>
  <c r="BG40" i="9"/>
  <c r="BG42" i="9"/>
  <c r="BC44" i="9"/>
  <c r="BC46" i="9"/>
  <c r="BD48" i="9"/>
  <c r="AX11" i="9"/>
  <c r="AZ20" i="9"/>
  <c r="BA44" i="9"/>
  <c r="BD7" i="9"/>
  <c r="BF9" i="9"/>
  <c r="BB11" i="9"/>
  <c r="BB13" i="9"/>
  <c r="BB15" i="9"/>
  <c r="AX17" i="9"/>
  <c r="AX19" i="9"/>
  <c r="AX21" i="9"/>
  <c r="BD22" i="9"/>
  <c r="BD24" i="9"/>
  <c r="AZ26" i="9"/>
  <c r="AZ28" i="9"/>
  <c r="AZ30" i="9"/>
  <c r="BF31" i="9"/>
  <c r="BF33" i="9"/>
  <c r="BB35" i="9"/>
  <c r="BB37" i="9"/>
  <c r="BB39" i="9"/>
  <c r="AX41" i="9"/>
  <c r="AX43" i="9"/>
  <c r="AX45" i="9"/>
  <c r="BD46" i="9"/>
  <c r="BE48" i="9"/>
  <c r="AZ44" i="9"/>
  <c r="AY11" i="9"/>
  <c r="BA20" i="9"/>
  <c r="BE7" i="9"/>
  <c r="BG9" i="9"/>
  <c r="BC11" i="9"/>
  <c r="BC13" i="9"/>
  <c r="BC15" i="9"/>
  <c r="AY17" i="9"/>
  <c r="AY19" i="9"/>
  <c r="AY21" i="9"/>
  <c r="BE22" i="9"/>
  <c r="BE24" i="9"/>
  <c r="BA26" i="9"/>
  <c r="BA28" i="9"/>
  <c r="BA30" i="9"/>
  <c r="BG31" i="9"/>
  <c r="BG33" i="9"/>
  <c r="BC35" i="9"/>
  <c r="BC37" i="9"/>
  <c r="BC39" i="9"/>
  <c r="AY41" i="9"/>
  <c r="AY43" i="9"/>
  <c r="AY45" i="9"/>
  <c r="BE46" i="9"/>
  <c r="BF48" i="9"/>
  <c r="BG7" i="9"/>
  <c r="AX10" i="9"/>
  <c r="AX12" i="9"/>
  <c r="BD13" i="9"/>
  <c r="BD15" i="9"/>
  <c r="AZ17" i="9"/>
  <c r="AZ19" i="9"/>
  <c r="AZ21" i="9"/>
  <c r="BF22" i="9"/>
  <c r="BF24" i="9"/>
  <c r="BB26" i="9"/>
  <c r="BB28" i="9"/>
  <c r="BB30" i="9"/>
  <c r="AX32" i="9"/>
  <c r="AX34" i="9"/>
  <c r="AX36" i="9"/>
  <c r="BD37" i="9"/>
  <c r="BD39" i="9"/>
  <c r="AZ41" i="9"/>
  <c r="AZ43" i="9"/>
  <c r="AZ45" i="9"/>
  <c r="BF46" i="9"/>
  <c r="AY10" i="9"/>
  <c r="AY12" i="9"/>
  <c r="BE13" i="9"/>
  <c r="BE15" i="9"/>
  <c r="BA17" i="9"/>
  <c r="BA19" i="9"/>
  <c r="BA21" i="9"/>
  <c r="BC26" i="9"/>
  <c r="BC28" i="9"/>
  <c r="BC30" i="9"/>
  <c r="AY32" i="9"/>
  <c r="AY34" i="9"/>
  <c r="AY36" i="9"/>
  <c r="BE37" i="9"/>
  <c r="BE39" i="9"/>
  <c r="BA41" i="9"/>
  <c r="BA43" i="9"/>
  <c r="BA45" i="9"/>
  <c r="AX49" i="9"/>
  <c r="BF27" i="9"/>
  <c r="AZ10" i="9"/>
  <c r="AZ12" i="9"/>
  <c r="BF13" i="9"/>
  <c r="BF15" i="9"/>
  <c r="BB17" i="9"/>
  <c r="BB19" i="9"/>
  <c r="BB21" i="9"/>
  <c r="AX23" i="9"/>
  <c r="AX25" i="9"/>
  <c r="AX27" i="9"/>
  <c r="BD28" i="9"/>
  <c r="BD30" i="9"/>
  <c r="AZ32" i="9"/>
  <c r="AZ34" i="9"/>
  <c r="AZ36" i="9"/>
  <c r="BF37" i="9"/>
  <c r="BF39" i="9"/>
  <c r="BB41" i="9"/>
  <c r="BB43" i="9"/>
  <c r="BB45" i="9"/>
  <c r="AX47" i="9"/>
  <c r="BC49" i="9"/>
  <c r="AY35" i="9"/>
  <c r="BA10" i="9"/>
  <c r="BA12" i="9"/>
  <c r="BC17" i="9"/>
  <c r="BC19" i="9"/>
  <c r="BC21" i="9"/>
  <c r="AY23" i="9"/>
  <c r="AY25" i="9"/>
  <c r="AY27" i="9"/>
  <c r="BE28" i="9"/>
  <c r="BE30" i="9"/>
  <c r="BA32" i="9"/>
  <c r="BA34" i="9"/>
  <c r="BA36" i="9"/>
  <c r="BC41" i="9"/>
  <c r="BC43" i="9"/>
  <c r="BC45" i="9"/>
  <c r="AY47" i="9"/>
  <c r="BD49" i="9"/>
  <c r="AX6" i="9"/>
  <c r="BB10" i="9"/>
  <c r="BB12" i="9"/>
  <c r="AX14" i="9"/>
  <c r="AX18" i="9"/>
  <c r="BD19" i="9"/>
  <c r="BD21" i="9"/>
  <c r="AZ23" i="9"/>
  <c r="AZ25" i="9"/>
  <c r="AZ27" i="9"/>
  <c r="BF28" i="9"/>
  <c r="BB32" i="9"/>
  <c r="BB34" i="9"/>
  <c r="BB36" i="9"/>
  <c r="AX38" i="9"/>
  <c r="AX42" i="9"/>
  <c r="BD43" i="9"/>
  <c r="BD45" i="9"/>
  <c r="AZ47" i="9"/>
  <c r="BE49" i="9"/>
  <c r="BC12" i="9"/>
  <c r="BE19" i="9"/>
  <c r="BA27" i="9"/>
  <c r="BC36" i="9"/>
  <c r="BE43" i="9"/>
  <c r="AX35" i="9"/>
  <c r="BA6" i="9"/>
  <c r="BD10" i="9"/>
  <c r="BD12" i="9"/>
  <c r="AZ14" i="9"/>
  <c r="AZ16" i="9"/>
  <c r="AZ18" i="9"/>
  <c r="BF19" i="9"/>
  <c r="BF21" i="9"/>
  <c r="BB23" i="9"/>
  <c r="BB27" i="9"/>
  <c r="AX29" i="9"/>
  <c r="BD34" i="9"/>
  <c r="BD36" i="9"/>
  <c r="AZ38" i="9"/>
  <c r="AZ40" i="9"/>
  <c r="AZ42" i="9"/>
  <c r="BF43" i="9"/>
  <c r="BF45" i="9"/>
  <c r="BB47" i="9"/>
  <c r="BD27" i="9"/>
  <c r="AY8" i="9"/>
  <c r="BB8" i="9"/>
  <c r="BA8" i="9"/>
  <c r="BA7" i="9"/>
  <c r="BB7" i="9"/>
  <c r="AX8" i="9"/>
  <c r="AZ8" i="9"/>
  <c r="BC7" i="9"/>
  <c r="AY7" i="9"/>
  <c r="AZ7" i="9"/>
  <c r="BB59" i="10"/>
  <c r="BA59" i="10"/>
  <c r="AX59" i="10"/>
  <c r="BC54" i="10"/>
  <c r="BA54" i="10"/>
  <c r="AZ54" i="10"/>
  <c r="BD53" i="10"/>
  <c r="AX53" i="10"/>
  <c r="BA60" i="10"/>
  <c r="BE57" i="10"/>
  <c r="BC60" i="10"/>
  <c r="AX60" i="10"/>
  <c r="BC57" i="10"/>
  <c r="BF56" i="10"/>
  <c r="BE60" i="10"/>
  <c r="AY56" i="10"/>
  <c r="AW56" i="10"/>
  <c r="AY59" i="10"/>
  <c r="AW53" i="10"/>
  <c r="AW60" i="10"/>
  <c r="BA58" i="10"/>
  <c r="BE56" i="10"/>
  <c r="AY55" i="10"/>
  <c r="BC53" i="10"/>
  <c r="BB58" i="10"/>
  <c r="BF59" i="10"/>
  <c r="AZ58" i="10"/>
  <c r="BD56" i="10"/>
  <c r="AX55" i="10"/>
  <c r="BB53" i="10"/>
  <c r="AZ55" i="10"/>
  <c r="BE59" i="10"/>
  <c r="AY58" i="10"/>
  <c r="BC56" i="10"/>
  <c r="AW55" i="10"/>
  <c r="BA53" i="10"/>
  <c r="BD59" i="10"/>
  <c r="AX58" i="10"/>
  <c r="BB56" i="10"/>
  <c r="BF54" i="10"/>
  <c r="AZ53" i="10"/>
  <c r="BC59" i="10"/>
  <c r="AW58" i="10"/>
  <c r="BA56" i="10"/>
  <c r="BE54" i="10"/>
  <c r="AY53" i="10"/>
  <c r="BF57" i="10"/>
  <c r="AZ56" i="10"/>
  <c r="BF60" i="10"/>
  <c r="BD57" i="10"/>
  <c r="BB54" i="10"/>
  <c r="BD60" i="10"/>
  <c r="BB57" i="10"/>
  <c r="BF55" i="10"/>
  <c r="BA57" i="10"/>
  <c r="BE55" i="10"/>
  <c r="BB60" i="10"/>
  <c r="BF58" i="10"/>
  <c r="AZ57" i="10"/>
  <c r="BD55" i="10"/>
  <c r="AZ60" i="10"/>
  <c r="BD58" i="10"/>
  <c r="AX57" i="10"/>
  <c r="BB55" i="10"/>
  <c r="BF53" i="10"/>
  <c r="BE58" i="10"/>
  <c r="AY57" i="10"/>
  <c r="BC55" i="10"/>
  <c r="AT104" i="13" l="1"/>
  <c r="AT100" i="13"/>
  <c r="AT107" i="13"/>
  <c r="AT101" i="13"/>
  <c r="AT120" i="13"/>
  <c r="AT117" i="13"/>
  <c r="AT111" i="13"/>
  <c r="AT118" i="13"/>
  <c r="AT106" i="13"/>
  <c r="AT121" i="13"/>
  <c r="AT119" i="13"/>
  <c r="AT105" i="13"/>
  <c r="AT113" i="13"/>
  <c r="AT112" i="13"/>
  <c r="AT109" i="13"/>
  <c r="AT115" i="13"/>
  <c r="AT110" i="13"/>
  <c r="AT108" i="13"/>
  <c r="AT102" i="13"/>
  <c r="AT103" i="13"/>
  <c r="AT116" i="13"/>
  <c r="AV40" i="9"/>
  <c r="AV34" i="9"/>
  <c r="AV49" i="9"/>
  <c r="AV17" i="9"/>
  <c r="AV16" i="9"/>
  <c r="AT114" i="13"/>
  <c r="AT64" i="13"/>
  <c r="AT63" i="13"/>
  <c r="AT62" i="13"/>
  <c r="AT59" i="13"/>
  <c r="AT60" i="13"/>
  <c r="AT61" i="13"/>
  <c r="AT70" i="13"/>
  <c r="AT75" i="13"/>
  <c r="AT84" i="13"/>
  <c r="AT81" i="13"/>
  <c r="AT87" i="13"/>
  <c r="AT78" i="13"/>
  <c r="AT51" i="13"/>
  <c r="AT82" i="13"/>
  <c r="AT79" i="13"/>
  <c r="AT57" i="13"/>
  <c r="AT76" i="13"/>
  <c r="AT86" i="13"/>
  <c r="AT83" i="13"/>
  <c r="AT54" i="13"/>
  <c r="AT88" i="13"/>
  <c r="AT80" i="13"/>
  <c r="AT55" i="13"/>
  <c r="AT77" i="13"/>
  <c r="AT47" i="13"/>
  <c r="AT85" i="13"/>
  <c r="AT48" i="13"/>
  <c r="AT65" i="13"/>
  <c r="AT66" i="13"/>
  <c r="AT71" i="13"/>
  <c r="AT45" i="13"/>
  <c r="AT50" i="13"/>
  <c r="AT52" i="13"/>
  <c r="AT44" i="13"/>
  <c r="AT49" i="13"/>
  <c r="AT46" i="13"/>
  <c r="AT56" i="13"/>
  <c r="AT53" i="13"/>
  <c r="AT58" i="13"/>
  <c r="AT39" i="13"/>
  <c r="AT27" i="13"/>
  <c r="AT40" i="13"/>
  <c r="AT38" i="13"/>
  <c r="AT29" i="13"/>
  <c r="AT31" i="13"/>
  <c r="AT36" i="13"/>
  <c r="AT28" i="13"/>
  <c r="AT33" i="13"/>
  <c r="AT41" i="13"/>
  <c r="AT30" i="13"/>
  <c r="AT35" i="13"/>
  <c r="AT37" i="13"/>
  <c r="AT32" i="13"/>
  <c r="AT34" i="13"/>
  <c r="AT23" i="13"/>
  <c r="AT18" i="13"/>
  <c r="AT20" i="13"/>
  <c r="AT17" i="13"/>
  <c r="AT14" i="13"/>
  <c r="AT22" i="13"/>
  <c r="AT15" i="13"/>
  <c r="AT19" i="13"/>
  <c r="AT16" i="13"/>
  <c r="AT13" i="13"/>
  <c r="AT21" i="13"/>
  <c r="AT12" i="13"/>
  <c r="AT11" i="13"/>
  <c r="AT10" i="13"/>
  <c r="AV26" i="9"/>
  <c r="AV39" i="9"/>
  <c r="AV29" i="9"/>
  <c r="AV36" i="9"/>
  <c r="AV35" i="9"/>
  <c r="AV37" i="9"/>
  <c r="AV11" i="9"/>
  <c r="AV32" i="9"/>
  <c r="AV28" i="9"/>
  <c r="AV30" i="9"/>
  <c r="AV38" i="9"/>
  <c r="AV47" i="9"/>
  <c r="AV48" i="9"/>
  <c r="AV33" i="9"/>
  <c r="AV27" i="9"/>
  <c r="AV46" i="9"/>
  <c r="AV31" i="9"/>
  <c r="AV43" i="9"/>
  <c r="AV42" i="9"/>
  <c r="AV44" i="9"/>
  <c r="AV45" i="9"/>
  <c r="AV41" i="9"/>
  <c r="AV23" i="9"/>
  <c r="AV22" i="9"/>
  <c r="AV25" i="9"/>
  <c r="AV24" i="9"/>
  <c r="AV21" i="9"/>
  <c r="AV20" i="9"/>
  <c r="AV19" i="9"/>
  <c r="AV14" i="9"/>
  <c r="AV15" i="9"/>
  <c r="AV18" i="9"/>
  <c r="AV13" i="9"/>
  <c r="AV12" i="9"/>
  <c r="AV10" i="9"/>
  <c r="AV9" i="9"/>
  <c r="AU60" i="10"/>
  <c r="AU55" i="10"/>
  <c r="AU56" i="10"/>
  <c r="AU57" i="10"/>
  <c r="AU61" i="10"/>
  <c r="AU58" i="10"/>
  <c r="AU59" i="10"/>
  <c r="AT186" i="13" l="1"/>
  <c r="AW185" i="13"/>
  <c r="AW184" i="13"/>
  <c r="AW183" i="13"/>
  <c r="AW182" i="13"/>
  <c r="AV181" i="13"/>
  <c r="AV179" i="13"/>
  <c r="AW177" i="13"/>
  <c r="AT176" i="13"/>
  <c r="AT174" i="13"/>
  <c r="AW173" i="13"/>
  <c r="AV172" i="13"/>
  <c r="AW171" i="13"/>
  <c r="AW170" i="13"/>
  <c r="AV169" i="13"/>
  <c r="AW168" i="13"/>
  <c r="AW167" i="13"/>
  <c r="AV167" i="13"/>
  <c r="AT165" i="13"/>
  <c r="AW151" i="13"/>
  <c r="AV151" i="13"/>
  <c r="AY136" i="13"/>
  <c r="AV127" i="13"/>
  <c r="AT98" i="13"/>
  <c r="AT96" i="13"/>
  <c r="AX95" i="13"/>
  <c r="AW92" i="13"/>
  <c r="AV92" i="13"/>
  <c r="AW5" i="13"/>
  <c r="AV5" i="13"/>
  <c r="AT195" i="14"/>
  <c r="AT194" i="14"/>
  <c r="AT193" i="14"/>
  <c r="AT191" i="14"/>
  <c r="AW189" i="14"/>
  <c r="AV189" i="14"/>
  <c r="AT187" i="14"/>
  <c r="AW186" i="14"/>
  <c r="AV186" i="14"/>
  <c r="AT185" i="14"/>
  <c r="AT183" i="14"/>
  <c r="AW182" i="14"/>
  <c r="AW181" i="14"/>
  <c r="AW180" i="14"/>
  <c r="AW179" i="14"/>
  <c r="AV179" i="14"/>
  <c r="AT177" i="14"/>
  <c r="AV175" i="14"/>
  <c r="AV174" i="14"/>
  <c r="AW173" i="14"/>
  <c r="AW172" i="14"/>
  <c r="AW171" i="14"/>
  <c r="AW168" i="14"/>
  <c r="AV168" i="14"/>
  <c r="AT165" i="14"/>
  <c r="AV164" i="14"/>
  <c r="AW163" i="14"/>
  <c r="AW162" i="14"/>
  <c r="AT153" i="14"/>
  <c r="AT141" i="14"/>
  <c r="AW140" i="14"/>
  <c r="AT134" i="14"/>
  <c r="AT128" i="14"/>
  <c r="AT126" i="14"/>
  <c r="AW125" i="14"/>
  <c r="AW122" i="14"/>
  <c r="AV122" i="14"/>
  <c r="AT120" i="14"/>
  <c r="AW102" i="14"/>
  <c r="AV102" i="14"/>
  <c r="AT100" i="14"/>
  <c r="AW93" i="14"/>
  <c r="AV93" i="14"/>
  <c r="AT91" i="14"/>
  <c r="AX90" i="14"/>
  <c r="AW87" i="14"/>
  <c r="AV87" i="14"/>
  <c r="AT85" i="14"/>
  <c r="AW64" i="14"/>
  <c r="AV64" i="14"/>
  <c r="AT62" i="14"/>
  <c r="BB61" i="14"/>
  <c r="AV60" i="14"/>
  <c r="BC59" i="14"/>
  <c r="BD58" i="14"/>
  <c r="AW57" i="14"/>
  <c r="BC56" i="14"/>
  <c r="BD55" i="14"/>
  <c r="BB54" i="14"/>
  <c r="BA53" i="14"/>
  <c r="AY52" i="14"/>
  <c r="AV51" i="14"/>
  <c r="AW50" i="14"/>
  <c r="AV50" i="14"/>
  <c r="AT48" i="14"/>
  <c r="AX47" i="14"/>
  <c r="AW46" i="14"/>
  <c r="AW44" i="14"/>
  <c r="AV44" i="14"/>
  <c r="AT42" i="14"/>
  <c r="AW6" i="14"/>
  <c r="AV6" i="14"/>
  <c r="AW150" i="14" l="1"/>
  <c r="AX150" i="14"/>
  <c r="AV150" i="14"/>
  <c r="AY150" i="14"/>
  <c r="AW151" i="14"/>
  <c r="AY151" i="14"/>
  <c r="AX151" i="14"/>
  <c r="AV151" i="14"/>
  <c r="AW152" i="14"/>
  <c r="AX152" i="14"/>
  <c r="AY152" i="14"/>
  <c r="AV152" i="14"/>
  <c r="AX136" i="13"/>
  <c r="AW136" i="13"/>
  <c r="AV136" i="13"/>
  <c r="AW146" i="13"/>
  <c r="AV146" i="13"/>
  <c r="AW127" i="13"/>
  <c r="AT127" i="13" s="1"/>
  <c r="AV94" i="13"/>
  <c r="AW94" i="13"/>
  <c r="AT161" i="13"/>
  <c r="AV152" i="13"/>
  <c r="AW152" i="13"/>
  <c r="AV176" i="14"/>
  <c r="AW176" i="14"/>
  <c r="AW170" i="14"/>
  <c r="AV170" i="14"/>
  <c r="AV169" i="14"/>
  <c r="AW169" i="14"/>
  <c r="AX123" i="14"/>
  <c r="AW123" i="14"/>
  <c r="AV123" i="14"/>
  <c r="AX88" i="14"/>
  <c r="AW88" i="14"/>
  <c r="AV88" i="14"/>
  <c r="AX45" i="14"/>
  <c r="AW45" i="14"/>
  <c r="AV45" i="14"/>
  <c r="AX93" i="13"/>
  <c r="AW93" i="13"/>
  <c r="AV93" i="13"/>
  <c r="AY122" i="13"/>
  <c r="AX122" i="13"/>
  <c r="AW122" i="13"/>
  <c r="BE122" i="13"/>
  <c r="BD122" i="13"/>
  <c r="BC122" i="13"/>
  <c r="BB122" i="13"/>
  <c r="BA122" i="13"/>
  <c r="AZ122" i="13"/>
  <c r="AV122" i="13"/>
  <c r="BD80" i="14"/>
  <c r="BC80" i="14"/>
  <c r="BE80" i="14"/>
  <c r="BB80" i="14"/>
  <c r="BA80" i="14"/>
  <c r="AZ80" i="14"/>
  <c r="AY80" i="14"/>
  <c r="AX80" i="14"/>
  <c r="AV80" i="14"/>
  <c r="AV81" i="14"/>
  <c r="BE81" i="14"/>
  <c r="BD81" i="14"/>
  <c r="BC81" i="14"/>
  <c r="BB81" i="14"/>
  <c r="BA81" i="14"/>
  <c r="BE65" i="14"/>
  <c r="BD65" i="14"/>
  <c r="BC65" i="14"/>
  <c r="BB65" i="14"/>
  <c r="BA65" i="14"/>
  <c r="AZ65" i="14"/>
  <c r="AY65" i="14"/>
  <c r="AX65" i="14"/>
  <c r="AV65" i="14"/>
  <c r="AV66" i="14"/>
  <c r="BE66" i="14"/>
  <c r="BD66" i="14"/>
  <c r="BC66" i="14"/>
  <c r="BB66" i="14"/>
  <c r="BA66" i="14"/>
  <c r="AZ77" i="14"/>
  <c r="AY77" i="14"/>
  <c r="AX77" i="14"/>
  <c r="AV77" i="14"/>
  <c r="BE77" i="14"/>
  <c r="BD77" i="14"/>
  <c r="BC77" i="14"/>
  <c r="BB77" i="14"/>
  <c r="BA77" i="14"/>
  <c r="AX68" i="14"/>
  <c r="AV68" i="14"/>
  <c r="BE68" i="14"/>
  <c r="BD68" i="14"/>
  <c r="BC68" i="14"/>
  <c r="BB68" i="14"/>
  <c r="BA68" i="14"/>
  <c r="AZ68" i="14"/>
  <c r="AY68" i="14"/>
  <c r="BD69" i="14"/>
  <c r="BB69" i="14"/>
  <c r="BC69" i="14"/>
  <c r="BA69" i="14"/>
  <c r="AV69" i="14"/>
  <c r="BE69" i="14"/>
  <c r="BD78" i="14"/>
  <c r="BE78" i="14"/>
  <c r="BB78" i="14"/>
  <c r="BA78" i="14"/>
  <c r="AV78" i="14"/>
  <c r="BC78" i="14"/>
  <c r="BD71" i="14"/>
  <c r="BB71" i="14"/>
  <c r="BC71" i="14"/>
  <c r="AZ71" i="14"/>
  <c r="AY71" i="14"/>
  <c r="AX71" i="14"/>
  <c r="AV71" i="14"/>
  <c r="BE71" i="14"/>
  <c r="BA71" i="14"/>
  <c r="AW138" i="14"/>
  <c r="BE74" i="14"/>
  <c r="BD74" i="14"/>
  <c r="BC74" i="14"/>
  <c r="BB74" i="14"/>
  <c r="BA74" i="14"/>
  <c r="AZ74" i="14"/>
  <c r="AY74" i="14"/>
  <c r="AX74" i="14"/>
  <c r="AV74" i="14"/>
  <c r="AV83" i="14"/>
  <c r="BE83" i="14"/>
  <c r="BD83" i="14"/>
  <c r="BC83" i="14"/>
  <c r="BB83" i="14"/>
  <c r="BA83" i="14"/>
  <c r="AZ83" i="14"/>
  <c r="AY83" i="14"/>
  <c r="AX83" i="14"/>
  <c r="BE84" i="14"/>
  <c r="BD84" i="14"/>
  <c r="BC84" i="14"/>
  <c r="BB84" i="14"/>
  <c r="BA84" i="14"/>
  <c r="AV84" i="14"/>
  <c r="BE72" i="14"/>
  <c r="BD72" i="14"/>
  <c r="BC72" i="14"/>
  <c r="BB72" i="14"/>
  <c r="BA72" i="14"/>
  <c r="AV72" i="14"/>
  <c r="AV75" i="14"/>
  <c r="BE75" i="14"/>
  <c r="BD75" i="14"/>
  <c r="BC75" i="14"/>
  <c r="BB75" i="14"/>
  <c r="BA75" i="14"/>
  <c r="BA119" i="14"/>
  <c r="AV119" i="14"/>
  <c r="BB119" i="14"/>
  <c r="BC119" i="14"/>
  <c r="BE119" i="14"/>
  <c r="BD119" i="14"/>
  <c r="BE116" i="14"/>
  <c r="BD116" i="14"/>
  <c r="BC116" i="14"/>
  <c r="BB116" i="14"/>
  <c r="BA116" i="14"/>
  <c r="AV116" i="14"/>
  <c r="BE103" i="14"/>
  <c r="BD103" i="14"/>
  <c r="BC103" i="14"/>
  <c r="BB103" i="14"/>
  <c r="BA103" i="14"/>
  <c r="AZ103" i="14"/>
  <c r="AY103" i="14"/>
  <c r="AX103" i="14"/>
  <c r="AV103" i="14"/>
  <c r="BB104" i="14"/>
  <c r="BA104" i="14"/>
  <c r="AV104" i="14"/>
  <c r="BD104" i="14"/>
  <c r="BC104" i="14"/>
  <c r="BE104" i="14"/>
  <c r="AX106" i="14"/>
  <c r="AV106" i="14"/>
  <c r="AY106" i="14"/>
  <c r="BE106" i="14"/>
  <c r="AZ106" i="14"/>
  <c r="BD106" i="14"/>
  <c r="BC106" i="14"/>
  <c r="BB106" i="14"/>
  <c r="BA106" i="14"/>
  <c r="BD107" i="14"/>
  <c r="BC107" i="14"/>
  <c r="BB107" i="14"/>
  <c r="BA107" i="14"/>
  <c r="AV107" i="14"/>
  <c r="BE107" i="14"/>
  <c r="BE112" i="14"/>
  <c r="BD112" i="14"/>
  <c r="BC112" i="14"/>
  <c r="BB112" i="14"/>
  <c r="AV112" i="14"/>
  <c r="BA112" i="14"/>
  <c r="AZ112" i="14"/>
  <c r="AY112" i="14"/>
  <c r="AX112" i="14"/>
  <c r="BD109" i="14"/>
  <c r="BB109" i="14"/>
  <c r="BC109" i="14"/>
  <c r="BA109" i="14"/>
  <c r="AZ109" i="14"/>
  <c r="AY109" i="14"/>
  <c r="AX109" i="14"/>
  <c r="AV109" i="14"/>
  <c r="BE109" i="14"/>
  <c r="AV113" i="14"/>
  <c r="BB113" i="14"/>
  <c r="BA113" i="14"/>
  <c r="BE113" i="14"/>
  <c r="BD113" i="14"/>
  <c r="BC113" i="14"/>
  <c r="BE110" i="14"/>
  <c r="BD110" i="14"/>
  <c r="BC110" i="14"/>
  <c r="BB110" i="14"/>
  <c r="BA110" i="14"/>
  <c r="AV110" i="14"/>
  <c r="AZ115" i="14"/>
  <c r="AY115" i="14"/>
  <c r="AX115" i="14"/>
  <c r="AV115" i="14"/>
  <c r="BA115" i="14"/>
  <c r="BE115" i="14"/>
  <c r="BD115" i="14"/>
  <c r="BB115" i="14"/>
  <c r="BC115" i="14"/>
  <c r="BE118" i="14"/>
  <c r="BD118" i="14"/>
  <c r="BC118" i="14"/>
  <c r="BB118" i="14"/>
  <c r="BA118" i="14"/>
  <c r="AZ118" i="14"/>
  <c r="AY118" i="14"/>
  <c r="AX118" i="14"/>
  <c r="AV118" i="14"/>
  <c r="BD29" i="14"/>
  <c r="BC29" i="14"/>
  <c r="BB29" i="14"/>
  <c r="BA29" i="14"/>
  <c r="AV29" i="14"/>
  <c r="BE29" i="14"/>
  <c r="BB14" i="14"/>
  <c r="BE14" i="14"/>
  <c r="BD14" i="14"/>
  <c r="BC14" i="14"/>
  <c r="BA14" i="14"/>
  <c r="AV14" i="14"/>
  <c r="AV26" i="14"/>
  <c r="BE26" i="14"/>
  <c r="BD26" i="14"/>
  <c r="BC26" i="14"/>
  <c r="BB26" i="14"/>
  <c r="BA26" i="14"/>
  <c r="AZ7" i="14"/>
  <c r="AY7" i="14"/>
  <c r="AX7" i="14"/>
  <c r="AV7" i="14"/>
  <c r="BE7" i="14"/>
  <c r="BB7" i="14"/>
  <c r="BA7" i="14"/>
  <c r="BD7" i="14"/>
  <c r="BC7" i="14"/>
  <c r="BD31" i="14"/>
  <c r="BC31" i="14"/>
  <c r="BB31" i="14"/>
  <c r="BA31" i="14"/>
  <c r="AZ31" i="14"/>
  <c r="AY31" i="14"/>
  <c r="AX31" i="14"/>
  <c r="AV31" i="14"/>
  <c r="BE31" i="14"/>
  <c r="BE8" i="14"/>
  <c r="BD8" i="14"/>
  <c r="BC8" i="14"/>
  <c r="BB8" i="14"/>
  <c r="BA8" i="14"/>
  <c r="AV8" i="14"/>
  <c r="BE32" i="14"/>
  <c r="BD32" i="14"/>
  <c r="BC32" i="14"/>
  <c r="BB32" i="14"/>
  <c r="BA32" i="14"/>
  <c r="AV32" i="14"/>
  <c r="AZ37" i="14"/>
  <c r="AY37" i="14"/>
  <c r="AV37" i="14"/>
  <c r="AX37" i="14"/>
  <c r="BA37" i="14"/>
  <c r="BE37" i="14"/>
  <c r="BB37" i="14"/>
  <c r="BD37" i="14"/>
  <c r="BC37" i="14"/>
  <c r="BE10" i="14"/>
  <c r="BD10" i="14"/>
  <c r="BC10" i="14"/>
  <c r="BB10" i="14"/>
  <c r="BA10" i="14"/>
  <c r="AV10" i="14"/>
  <c r="AZ10" i="14"/>
  <c r="AY10" i="14"/>
  <c r="AX10" i="14"/>
  <c r="BE34" i="14"/>
  <c r="BD34" i="14"/>
  <c r="BC34" i="14"/>
  <c r="BB34" i="14"/>
  <c r="BA34" i="14"/>
  <c r="AV34" i="14"/>
  <c r="AZ34" i="14"/>
  <c r="AY34" i="14"/>
  <c r="AX34" i="14"/>
  <c r="AV11" i="14"/>
  <c r="BA11" i="14"/>
  <c r="BE11" i="14"/>
  <c r="BD11" i="14"/>
  <c r="BC11" i="14"/>
  <c r="BB11" i="14"/>
  <c r="AV35" i="14"/>
  <c r="BB35" i="14"/>
  <c r="BE35" i="14"/>
  <c r="BD35" i="14"/>
  <c r="BA35" i="14"/>
  <c r="BC35" i="14"/>
  <c r="BE16" i="14"/>
  <c r="BD16" i="14"/>
  <c r="BC16" i="14"/>
  <c r="BB16" i="14"/>
  <c r="BA16" i="14"/>
  <c r="AZ16" i="14"/>
  <c r="AY16" i="14"/>
  <c r="AX16" i="14"/>
  <c r="AV16" i="14"/>
  <c r="BE40" i="14"/>
  <c r="BD40" i="14"/>
  <c r="BC40" i="14"/>
  <c r="BB40" i="14"/>
  <c r="BA40" i="14"/>
  <c r="AZ40" i="14"/>
  <c r="AY40" i="14"/>
  <c r="AX40" i="14"/>
  <c r="AV40" i="14"/>
  <c r="AV17" i="14"/>
  <c r="BE17" i="14"/>
  <c r="BD17" i="14"/>
  <c r="BC17" i="14"/>
  <c r="BB17" i="14"/>
  <c r="BA17" i="14"/>
  <c r="BA41" i="14"/>
  <c r="AV41" i="14"/>
  <c r="BB41" i="14"/>
  <c r="BE41" i="14"/>
  <c r="BD41" i="14"/>
  <c r="BC41" i="14"/>
  <c r="BB20" i="14"/>
  <c r="BA20" i="14"/>
  <c r="AV20" i="14"/>
  <c r="BC20" i="14"/>
  <c r="BE20" i="14"/>
  <c r="BD20" i="14"/>
  <c r="AZ13" i="14"/>
  <c r="AV13" i="14"/>
  <c r="AY13" i="14"/>
  <c r="AX13" i="14"/>
  <c r="BE13" i="14"/>
  <c r="BB13" i="14"/>
  <c r="BA13" i="14"/>
  <c r="BD13" i="14"/>
  <c r="BC13" i="14"/>
  <c r="BB38" i="14"/>
  <c r="BE38" i="14"/>
  <c r="BD38" i="14"/>
  <c r="BC38" i="14"/>
  <c r="BA38" i="14"/>
  <c r="AV38" i="14"/>
  <c r="BB22" i="14"/>
  <c r="BA22" i="14"/>
  <c r="AZ22" i="14"/>
  <c r="AY22" i="14"/>
  <c r="AX22" i="14"/>
  <c r="AV22" i="14"/>
  <c r="BC22" i="14"/>
  <c r="BD22" i="14"/>
  <c r="BE22" i="14"/>
  <c r="BD23" i="14"/>
  <c r="BE23" i="14"/>
  <c r="BC23" i="14"/>
  <c r="BB23" i="14"/>
  <c r="BA23" i="14"/>
  <c r="AV23" i="14"/>
  <c r="AV19" i="14"/>
  <c r="BE19" i="14"/>
  <c r="BD19" i="14"/>
  <c r="BC19" i="14"/>
  <c r="AX19" i="14"/>
  <c r="BB19" i="14"/>
  <c r="BA19" i="14"/>
  <c r="AZ19" i="14"/>
  <c r="AY19" i="14"/>
  <c r="BE25" i="14"/>
  <c r="BD25" i="14"/>
  <c r="BC25" i="14"/>
  <c r="BB25" i="14"/>
  <c r="BA25" i="14"/>
  <c r="AZ25" i="14"/>
  <c r="AY25" i="14"/>
  <c r="AX25" i="14"/>
  <c r="AV25" i="14"/>
  <c r="AX28" i="14"/>
  <c r="AV28" i="14"/>
  <c r="BE28" i="14"/>
  <c r="AZ28" i="14"/>
  <c r="BD28" i="14"/>
  <c r="BC28" i="14"/>
  <c r="BB28" i="14"/>
  <c r="AY28" i="14"/>
  <c r="BA28" i="14"/>
  <c r="BC132" i="14"/>
  <c r="BB132" i="14"/>
  <c r="BA132" i="14"/>
  <c r="AZ132" i="14"/>
  <c r="AY132" i="14"/>
  <c r="BD132" i="14"/>
  <c r="AX132" i="14"/>
  <c r="BE132" i="14"/>
  <c r="AW132" i="14"/>
  <c r="AV132" i="14"/>
  <c r="BD129" i="14"/>
  <c r="BA129" i="14"/>
  <c r="AZ129" i="14"/>
  <c r="AY129" i="14"/>
  <c r="AX129" i="14"/>
  <c r="AW129" i="14"/>
  <c r="BC129" i="14"/>
  <c r="BB129" i="14"/>
  <c r="AV129" i="14"/>
  <c r="BE129" i="14"/>
  <c r="AW131" i="14"/>
  <c r="AV131" i="14"/>
  <c r="BA131" i="14"/>
  <c r="AZ131" i="14"/>
  <c r="BC131" i="14"/>
  <c r="BB131" i="14"/>
  <c r="AY131" i="14"/>
  <c r="BE131" i="14"/>
  <c r="BD131" i="14"/>
  <c r="AX131" i="14"/>
  <c r="BE133" i="14"/>
  <c r="BD133" i="14"/>
  <c r="BC133" i="14"/>
  <c r="AY133" i="14"/>
  <c r="AW133" i="14"/>
  <c r="AV133" i="14"/>
  <c r="BB133" i="14"/>
  <c r="BA133" i="14"/>
  <c r="AX133" i="14"/>
  <c r="AZ133" i="14"/>
  <c r="BE130" i="14"/>
  <c r="BD130" i="14"/>
  <c r="BC130" i="14"/>
  <c r="BB130" i="14"/>
  <c r="BA130" i="14"/>
  <c r="AW130" i="14"/>
  <c r="AV130" i="14"/>
  <c r="AZ130" i="14"/>
  <c r="AY130" i="14"/>
  <c r="AX130" i="14"/>
  <c r="BE8" i="13"/>
  <c r="AV8" i="13"/>
  <c r="BD8" i="13"/>
  <c r="BC8" i="13"/>
  <c r="BA8" i="13"/>
  <c r="BB8" i="13"/>
  <c r="BE94" i="14"/>
  <c r="BD94" i="14"/>
  <c r="BC94" i="14"/>
  <c r="BB94" i="14"/>
  <c r="BA94" i="14"/>
  <c r="AZ94" i="14"/>
  <c r="AY94" i="14"/>
  <c r="AX94" i="14"/>
  <c r="AW94" i="14"/>
  <c r="AV94" i="14"/>
  <c r="BC95" i="14"/>
  <c r="BB95" i="14"/>
  <c r="BA95" i="14"/>
  <c r="AY95" i="14"/>
  <c r="AZ95" i="14"/>
  <c r="AX95" i="14"/>
  <c r="AW95" i="14"/>
  <c r="AV95" i="14"/>
  <c r="BD95" i="14"/>
  <c r="BE95" i="14"/>
  <c r="BE96" i="14"/>
  <c r="BD96" i="14"/>
  <c r="BC96" i="14"/>
  <c r="BB96" i="14"/>
  <c r="BA96" i="14"/>
  <c r="AZ96" i="14"/>
  <c r="AW96" i="14"/>
  <c r="AY96" i="14"/>
  <c r="AX96" i="14"/>
  <c r="AV96" i="14"/>
  <c r="BE99" i="14"/>
  <c r="BD99" i="14"/>
  <c r="BC99" i="14"/>
  <c r="BB99" i="14"/>
  <c r="BA99" i="14"/>
  <c r="AZ99" i="14"/>
  <c r="AY99" i="14"/>
  <c r="AX99" i="14"/>
  <c r="AW99" i="14"/>
  <c r="AV99" i="14"/>
  <c r="AW98" i="14"/>
  <c r="AV98" i="14"/>
  <c r="AX98" i="14"/>
  <c r="BE98" i="14"/>
  <c r="BD98" i="14"/>
  <c r="BC98" i="14"/>
  <c r="BA98" i="14"/>
  <c r="BB98" i="14"/>
  <c r="AZ98" i="14"/>
  <c r="AY98" i="14"/>
  <c r="AY97" i="14"/>
  <c r="AX97" i="14"/>
  <c r="AW97" i="14"/>
  <c r="AV97" i="14"/>
  <c r="BE97" i="14"/>
  <c r="BD97" i="14"/>
  <c r="BC97" i="14"/>
  <c r="AZ97" i="14"/>
  <c r="BB97" i="14"/>
  <c r="BA97" i="14"/>
  <c r="BE51" i="14"/>
  <c r="BE52" i="14"/>
  <c r="AV54" i="14"/>
  <c r="BE53" i="14"/>
  <c r="BE54" i="14"/>
  <c r="BE55" i="14"/>
  <c r="BE56" i="14"/>
  <c r="BE57" i="14"/>
  <c r="BE58" i="14"/>
  <c r="BD59" i="14"/>
  <c r="BE59" i="14"/>
  <c r="BE60" i="14"/>
  <c r="BE61" i="14"/>
  <c r="AV52" i="14"/>
  <c r="AT87" i="14"/>
  <c r="AW164" i="14"/>
  <c r="AT164" i="14" s="1"/>
  <c r="AY59" i="14"/>
  <c r="AT189" i="14"/>
  <c r="AT168" i="14"/>
  <c r="AT122" i="14"/>
  <c r="AV168" i="13"/>
  <c r="AT168" i="13" s="1"/>
  <c r="AT164" i="13"/>
  <c r="AT128" i="13"/>
  <c r="AT167" i="13"/>
  <c r="AW172" i="13"/>
  <c r="AT172" i="13" s="1"/>
  <c r="AT92" i="13"/>
  <c r="AV170" i="13"/>
  <c r="AT170" i="13" s="1"/>
  <c r="AT153" i="13"/>
  <c r="AT160" i="13"/>
  <c r="AT151" i="13"/>
  <c r="AV95" i="13"/>
  <c r="AW95" i="13"/>
  <c r="AW181" i="13"/>
  <c r="AT181" i="13" s="1"/>
  <c r="AT159" i="13"/>
  <c r="AV183" i="13"/>
  <c r="AT183" i="13" s="1"/>
  <c r="AV185" i="13"/>
  <c r="AT185" i="13" s="1"/>
  <c r="AV180" i="13"/>
  <c r="AV171" i="13"/>
  <c r="AT171" i="13" s="1"/>
  <c r="AT162" i="13"/>
  <c r="AW179" i="13"/>
  <c r="AT179" i="13" s="1"/>
  <c r="AT147" i="13"/>
  <c r="AT156" i="13"/>
  <c r="AV182" i="13"/>
  <c r="AT182" i="13" s="1"/>
  <c r="AV177" i="13"/>
  <c r="AT177" i="13" s="1"/>
  <c r="AW180" i="13"/>
  <c r="AW169" i="13"/>
  <c r="AT169" i="13" s="1"/>
  <c r="BA59" i="14"/>
  <c r="AY54" i="14"/>
  <c r="BB60" i="14"/>
  <c r="AZ54" i="14"/>
  <c r="BD60" i="14"/>
  <c r="BA54" i="14"/>
  <c r="AW139" i="14"/>
  <c r="BC54" i="14"/>
  <c r="AX61" i="14"/>
  <c r="BD54" i="14"/>
  <c r="BC61" i="14"/>
  <c r="AV138" i="14"/>
  <c r="AV57" i="14"/>
  <c r="BB57" i="14"/>
  <c r="AT190" i="14"/>
  <c r="AW174" i="14"/>
  <c r="AT174" i="14" s="1"/>
  <c r="AX60" i="14"/>
  <c r="AT50" i="14"/>
  <c r="AY56" i="14"/>
  <c r="AY60" i="14"/>
  <c r="BD56" i="14"/>
  <c r="AT44" i="14"/>
  <c r="AT186" i="14"/>
  <c r="AV58" i="14"/>
  <c r="AW58" i="14"/>
  <c r="AW54" i="14"/>
  <c r="AY58" i="14"/>
  <c r="AZ58" i="14"/>
  <c r="AX125" i="14"/>
  <c r="AW52" i="14"/>
  <c r="BA58" i="14"/>
  <c r="AZ60" i="14"/>
  <c r="AT179" i="14"/>
  <c r="BB58" i="14"/>
  <c r="BA60" i="14"/>
  <c r="AV53" i="14"/>
  <c r="AY53" i="14"/>
  <c r="BB56" i="14"/>
  <c r="AV59" i="14"/>
  <c r="BC60" i="14"/>
  <c r="AZ53" i="14"/>
  <c r="AW59" i="14"/>
  <c r="BB53" i="14"/>
  <c r="AX59" i="14"/>
  <c r="AV182" i="14"/>
  <c r="AT182" i="14" s="1"/>
  <c r="AV47" i="14"/>
  <c r="AX57" i="14"/>
  <c r="AZ59" i="14"/>
  <c r="BA61" i="14"/>
  <c r="AV139" i="14"/>
  <c r="AX54" i="14"/>
  <c r="BD57" i="14"/>
  <c r="BB59" i="14"/>
  <c r="BD61" i="14"/>
  <c r="AV125" i="14"/>
  <c r="AT93" i="14"/>
  <c r="AX58" i="14"/>
  <c r="AW60" i="14"/>
  <c r="AW175" i="14"/>
  <c r="AT175" i="14" s="1"/>
  <c r="AV124" i="14"/>
  <c r="AW124" i="14"/>
  <c r="AV89" i="14"/>
  <c r="AW89" i="14"/>
  <c r="AV178" i="13"/>
  <c r="AV184" i="13"/>
  <c r="AT184" i="13" s="1"/>
  <c r="AW178" i="13"/>
  <c r="AT155" i="13"/>
  <c r="AT157" i="13"/>
  <c r="AT163" i="13"/>
  <c r="AT154" i="13"/>
  <c r="AV173" i="13"/>
  <c r="AT173" i="13" s="1"/>
  <c r="AW47" i="14"/>
  <c r="AW51" i="14"/>
  <c r="AZ52" i="14"/>
  <c r="BC53" i="14"/>
  <c r="AV56" i="14"/>
  <c r="AY57" i="14"/>
  <c r="AV162" i="14"/>
  <c r="AT162" i="14" s="1"/>
  <c r="AV172" i="14"/>
  <c r="AT172" i="14" s="1"/>
  <c r="AX51" i="14"/>
  <c r="BA52" i="14"/>
  <c r="BD53" i="14"/>
  <c r="AW56" i="14"/>
  <c r="AZ57" i="14"/>
  <c r="BC58" i="14"/>
  <c r="AV61" i="14"/>
  <c r="AV140" i="14"/>
  <c r="AT140" i="14" s="1"/>
  <c r="AV180" i="14"/>
  <c r="AT180" i="14" s="1"/>
  <c r="AY51" i="14"/>
  <c r="BB52" i="14"/>
  <c r="AX56" i="14"/>
  <c r="BA57" i="14"/>
  <c r="AW61" i="14"/>
  <c r="AV90" i="14"/>
  <c r="AZ51" i="14"/>
  <c r="BC52" i="14"/>
  <c r="AV55" i="14"/>
  <c r="AW90" i="14"/>
  <c r="BA51" i="14"/>
  <c r="BD52" i="14"/>
  <c r="AW55" i="14"/>
  <c r="AZ56" i="14"/>
  <c r="BC57" i="14"/>
  <c r="AY61" i="14"/>
  <c r="BB51" i="14"/>
  <c r="AX55" i="14"/>
  <c r="BA56" i="14"/>
  <c r="AZ61" i="14"/>
  <c r="AY55" i="14"/>
  <c r="AV163" i="14"/>
  <c r="AT163" i="14" s="1"/>
  <c r="AV173" i="14"/>
  <c r="AT173" i="14" s="1"/>
  <c r="AV181" i="14"/>
  <c r="AT181" i="14" s="1"/>
  <c r="BC51" i="14"/>
  <c r="BD51" i="14"/>
  <c r="AZ55" i="14"/>
  <c r="BA55" i="14"/>
  <c r="AV46" i="14"/>
  <c r="BB55" i="14"/>
  <c r="AW53" i="14"/>
  <c r="BC55" i="14"/>
  <c r="AV171" i="14"/>
  <c r="AT171" i="14" s="1"/>
  <c r="AX53" i="14"/>
  <c r="AX52" i="14"/>
  <c r="AT146" i="13" l="1"/>
  <c r="AT152" i="13"/>
  <c r="AT176" i="14"/>
  <c r="AT169" i="14"/>
  <c r="AT170" i="14"/>
  <c r="AT158" i="13"/>
  <c r="AT93" i="13"/>
  <c r="AT138" i="14"/>
  <c r="AT45" i="14"/>
  <c r="AT88" i="14"/>
  <c r="AT123" i="14"/>
  <c r="AT122" i="13"/>
  <c r="AT80" i="14"/>
  <c r="AT77" i="14"/>
  <c r="AT83" i="14"/>
  <c r="AT71" i="14"/>
  <c r="AT74" i="14"/>
  <c r="AT68" i="14"/>
  <c r="AT65" i="14"/>
  <c r="AT118" i="14"/>
  <c r="AT115" i="14"/>
  <c r="AT112" i="14"/>
  <c r="AT109" i="14"/>
  <c r="AT106" i="14"/>
  <c r="AT37" i="14"/>
  <c r="AT34" i="14"/>
  <c r="AT22" i="14"/>
  <c r="AT16" i="14"/>
  <c r="AT28" i="14"/>
  <c r="AT13" i="14"/>
  <c r="AT103" i="14"/>
  <c r="AT7" i="14"/>
  <c r="AT25" i="14"/>
  <c r="AT10" i="14"/>
  <c r="AT40" i="14"/>
  <c r="AT31" i="14"/>
  <c r="AT19" i="14"/>
  <c r="AT8" i="13"/>
  <c r="AT139" i="14"/>
  <c r="AT47" i="14"/>
  <c r="AT94" i="13"/>
  <c r="AT99" i="14"/>
  <c r="AT82" i="14"/>
  <c r="AT151" i="14"/>
  <c r="AT136" i="13"/>
  <c r="AT178" i="13"/>
  <c r="AT95" i="13"/>
  <c r="AT9" i="13"/>
  <c r="AT180" i="13"/>
  <c r="AT7" i="13"/>
  <c r="AT99" i="13"/>
  <c r="AT95" i="14"/>
  <c r="AT36" i="14"/>
  <c r="AT96" i="14"/>
  <c r="AT66" i="14"/>
  <c r="AT39" i="14"/>
  <c r="AT125" i="14"/>
  <c r="AT67" i="14"/>
  <c r="AT8" i="14"/>
  <c r="AT84" i="14"/>
  <c r="AT38" i="14"/>
  <c r="AT60" i="14"/>
  <c r="AT69" i="14"/>
  <c r="AT70" i="14"/>
  <c r="AT113" i="14"/>
  <c r="AT110" i="14"/>
  <c r="AT18" i="14"/>
  <c r="AT35" i="14"/>
  <c r="AT132" i="14"/>
  <c r="AT54" i="14"/>
  <c r="AT58" i="14"/>
  <c r="AT52" i="14"/>
  <c r="AT129" i="14"/>
  <c r="AT104" i="14"/>
  <c r="AT79" i="14"/>
  <c r="AT33" i="14"/>
  <c r="AT105" i="14"/>
  <c r="AT131" i="14"/>
  <c r="AT111" i="14"/>
  <c r="AT90" i="14"/>
  <c r="AT23" i="14"/>
  <c r="AT76" i="14"/>
  <c r="AT116" i="14"/>
  <c r="AT29" i="14"/>
  <c r="AT75" i="14"/>
  <c r="AT81" i="14"/>
  <c r="AT107" i="14"/>
  <c r="AT41" i="14"/>
  <c r="AT114" i="14"/>
  <c r="AT51" i="14"/>
  <c r="AT32" i="14"/>
  <c r="AT17" i="14"/>
  <c r="AT73" i="14"/>
  <c r="AT57" i="14"/>
  <c r="AT27" i="14"/>
  <c r="AT11" i="14"/>
  <c r="AT21" i="14"/>
  <c r="AT12" i="14"/>
  <c r="AT9" i="14"/>
  <c r="AT89" i="14"/>
  <c r="AT24" i="14"/>
  <c r="AT59" i="14"/>
  <c r="AT133" i="14"/>
  <c r="AT94" i="14"/>
  <c r="AT124" i="14"/>
  <c r="AT117" i="14"/>
  <c r="AT30" i="14"/>
  <c r="AT14" i="14"/>
  <c r="AT26" i="14"/>
  <c r="AT119" i="14"/>
  <c r="AT97" i="14"/>
  <c r="AT130" i="14"/>
  <c r="AT56" i="14"/>
  <c r="AT46" i="14"/>
  <c r="AT55" i="14"/>
  <c r="AT15" i="14"/>
  <c r="AT72" i="14"/>
  <c r="AT61" i="14"/>
  <c r="AT20" i="14"/>
  <c r="AT108" i="14"/>
  <c r="AT53" i="14"/>
  <c r="AT98" i="14"/>
  <c r="AT152" i="14"/>
  <c r="AT150" i="14"/>
  <c r="AT78" i="14"/>
  <c r="AU108" i="10" l="1"/>
  <c r="C108" i="10"/>
  <c r="C107" i="10"/>
  <c r="C106" i="10"/>
  <c r="C105" i="10"/>
  <c r="C104" i="10"/>
  <c r="C103" i="10"/>
  <c r="R98" i="10"/>
  <c r="AW97" i="10"/>
  <c r="C98" i="10"/>
  <c r="R97" i="10"/>
  <c r="AX96" i="10"/>
  <c r="C97" i="10"/>
  <c r="AU93" i="10"/>
  <c r="R93" i="10"/>
  <c r="AX92" i="10"/>
  <c r="C93" i="10"/>
  <c r="AZ70" i="10"/>
  <c r="C71" i="10"/>
  <c r="R91" i="10"/>
  <c r="AW90" i="10"/>
  <c r="C91" i="10"/>
  <c r="C44" i="8"/>
  <c r="C8" i="8"/>
  <c r="C9" i="8"/>
  <c r="C10" i="8"/>
  <c r="C7" i="8"/>
  <c r="BB15" i="8"/>
  <c r="BK17" i="8"/>
  <c r="BE17" i="8"/>
  <c r="BK19" i="8"/>
  <c r="BB20" i="8"/>
  <c r="BE21" i="8"/>
  <c r="BK23" i="8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BB7" i="8"/>
  <c r="BG8" i="8"/>
  <c r="BK9" i="8"/>
  <c r="C6" i="8"/>
  <c r="C24" i="8"/>
  <c r="C23" i="8"/>
  <c r="C22" i="8"/>
  <c r="C21" i="8"/>
  <c r="C20" i="8"/>
  <c r="C19" i="8"/>
  <c r="C18" i="8"/>
  <c r="C17" i="8"/>
  <c r="C16" i="8"/>
  <c r="AZ10" i="8"/>
  <c r="C14" i="8"/>
  <c r="BC6" i="8"/>
  <c r="BB6" i="8"/>
  <c r="C11" i="8"/>
  <c r="AU9" i="10"/>
  <c r="R9" i="10"/>
  <c r="BD8" i="10"/>
  <c r="C9" i="10"/>
  <c r="R8" i="10"/>
  <c r="BF7" i="10"/>
  <c r="C8" i="10"/>
  <c r="C7" i="10"/>
  <c r="AX5" i="10"/>
  <c r="AW5" i="10"/>
  <c r="C10" i="10"/>
  <c r="C11" i="10"/>
  <c r="AW11" i="10"/>
  <c r="AX11" i="10"/>
  <c r="R7" i="10"/>
  <c r="AW6" i="10"/>
  <c r="R6" i="10"/>
  <c r="C6" i="10"/>
  <c r="C5" i="10"/>
  <c r="C101" i="10"/>
  <c r="R99" i="10"/>
  <c r="AX98" i="10"/>
  <c r="C99" i="10"/>
  <c r="R100" i="10"/>
  <c r="AX99" i="10"/>
  <c r="C100" i="10"/>
  <c r="R96" i="10"/>
  <c r="C96" i="10"/>
  <c r="AU95" i="10"/>
  <c r="C95" i="10"/>
  <c r="AT117" i="11"/>
  <c r="AW116" i="11"/>
  <c r="C117" i="11"/>
  <c r="AV115" i="11"/>
  <c r="C116" i="11"/>
  <c r="C107" i="11"/>
  <c r="AT106" i="11"/>
  <c r="AW105" i="11"/>
  <c r="C106" i="11"/>
  <c r="AW104" i="11"/>
  <c r="C105" i="11"/>
  <c r="AW103" i="11"/>
  <c r="C104" i="11"/>
  <c r="AW102" i="11"/>
  <c r="C103" i="11"/>
  <c r="C102" i="11"/>
  <c r="AW101" i="11"/>
  <c r="AV101" i="11"/>
  <c r="C101" i="11"/>
  <c r="R87" i="10"/>
  <c r="R88" i="10"/>
  <c r="R89" i="10"/>
  <c r="R90" i="10"/>
  <c r="R92" i="10"/>
  <c r="R86" i="10"/>
  <c r="R67" i="10"/>
  <c r="R66" i="10"/>
  <c r="R65" i="10"/>
  <c r="R49" i="10"/>
  <c r="R50" i="10"/>
  <c r="R51" i="10"/>
  <c r="R52" i="10"/>
  <c r="R53" i="10"/>
  <c r="R48" i="10"/>
  <c r="R43" i="10"/>
  <c r="R45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12" i="10"/>
  <c r="C3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3" i="10"/>
  <c r="C44" i="10"/>
  <c r="C45" i="10"/>
  <c r="C46" i="10"/>
  <c r="C47" i="10"/>
  <c r="C48" i="10"/>
  <c r="C49" i="10"/>
  <c r="C50" i="10"/>
  <c r="C51" i="10"/>
  <c r="C52" i="10"/>
  <c r="C53" i="10"/>
  <c r="C62" i="10"/>
  <c r="C63" i="10"/>
  <c r="C64" i="10"/>
  <c r="C65" i="10"/>
  <c r="C67" i="10"/>
  <c r="C66" i="10"/>
  <c r="C68" i="10"/>
  <c r="C69" i="10"/>
  <c r="C70" i="10"/>
  <c r="C72" i="10"/>
  <c r="C78" i="10"/>
  <c r="C79" i="10"/>
  <c r="C80" i="10"/>
  <c r="C82" i="10"/>
  <c r="C81" i="10"/>
  <c r="C83" i="10"/>
  <c r="C84" i="10"/>
  <c r="C85" i="10"/>
  <c r="C86" i="10"/>
  <c r="C87" i="10"/>
  <c r="C88" i="10"/>
  <c r="C89" i="10"/>
  <c r="C90" i="10"/>
  <c r="C92" i="10"/>
  <c r="C94" i="10"/>
  <c r="C102" i="10"/>
  <c r="C109" i="10"/>
  <c r="C115" i="10"/>
  <c r="C137" i="10"/>
  <c r="C2" i="10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5" i="11"/>
  <c r="C96" i="11"/>
  <c r="C97" i="11"/>
  <c r="C98" i="11"/>
  <c r="C99" i="11"/>
  <c r="C100" i="11"/>
  <c r="C108" i="11"/>
  <c r="C109" i="11"/>
  <c r="C110" i="11"/>
  <c r="C111" i="11"/>
  <c r="C112" i="11"/>
  <c r="C113" i="11"/>
  <c r="C114" i="11"/>
  <c r="C115" i="11"/>
  <c r="C118" i="11"/>
  <c r="C126" i="11"/>
  <c r="C2" i="11"/>
  <c r="C3" i="11"/>
  <c r="AV5" i="11"/>
  <c r="AW5" i="11"/>
  <c r="AX5" i="11"/>
  <c r="AV6" i="11"/>
  <c r="AW7" i="11"/>
  <c r="AY8" i="11"/>
  <c r="BA9" i="11"/>
  <c r="AW10" i="11"/>
  <c r="AZ11" i="11"/>
  <c r="AV10" i="11"/>
  <c r="AW13" i="11"/>
  <c r="AY14" i="11"/>
  <c r="AV14" i="11"/>
  <c r="AW16" i="11"/>
  <c r="AW17" i="11"/>
  <c r="AW18" i="11"/>
  <c r="AT19" i="11"/>
  <c r="AV21" i="11"/>
  <c r="AW21" i="11"/>
  <c r="AX21" i="11"/>
  <c r="AW22" i="11"/>
  <c r="AV23" i="11"/>
  <c r="AW24" i="11"/>
  <c r="AZ25" i="11"/>
  <c r="AV25" i="11"/>
  <c r="AW27" i="11"/>
  <c r="AY28" i="11"/>
  <c r="AX29" i="11"/>
  <c r="AW30" i="11"/>
  <c r="AY31" i="11"/>
  <c r="AV31" i="11"/>
  <c r="AW34" i="11"/>
  <c r="AV35" i="11"/>
  <c r="AT36" i="11"/>
  <c r="AV39" i="11"/>
  <c r="AW39" i="11"/>
  <c r="AX39" i="11"/>
  <c r="AV40" i="11"/>
  <c r="AW41" i="11"/>
  <c r="AY42" i="11"/>
  <c r="AV42" i="11"/>
  <c r="AW44" i="11"/>
  <c r="AX45" i="11"/>
  <c r="AV45" i="11"/>
  <c r="AT47" i="11"/>
  <c r="AV49" i="11"/>
  <c r="AW49" i="11"/>
  <c r="AX49" i="11"/>
  <c r="AV50" i="11"/>
  <c r="AW51" i="11"/>
  <c r="AY52" i="11"/>
  <c r="AX53" i="11"/>
  <c r="AW54" i="11"/>
  <c r="AX55" i="11"/>
  <c r="AX51" i="11"/>
  <c r="AT57" i="11"/>
  <c r="AV59" i="11"/>
  <c r="AW59" i="11"/>
  <c r="AX59" i="11"/>
  <c r="AV60" i="11"/>
  <c r="AW61" i="11"/>
  <c r="AY62" i="11"/>
  <c r="AV62" i="11"/>
  <c r="AW64" i="11"/>
  <c r="AW65" i="11"/>
  <c r="AT67" i="11"/>
  <c r="AV69" i="11"/>
  <c r="AW69" i="11"/>
  <c r="AX69" i="11"/>
  <c r="AV70" i="11"/>
  <c r="AW71" i="11"/>
  <c r="AY72" i="11"/>
  <c r="AV72" i="11"/>
  <c r="AW75" i="11"/>
  <c r="AT77" i="11"/>
  <c r="AT79" i="11"/>
  <c r="AX80" i="11"/>
  <c r="AT81" i="11"/>
  <c r="AW85" i="11"/>
  <c r="AT86" i="11"/>
  <c r="AT90" i="11"/>
  <c r="AW97" i="11"/>
  <c r="AT98" i="11"/>
  <c r="AV108" i="11"/>
  <c r="AW108" i="11"/>
  <c r="AW109" i="11"/>
  <c r="AV110" i="11"/>
  <c r="AT113" i="11"/>
  <c r="AV114" i="11"/>
  <c r="BD12" i="10"/>
  <c r="AW13" i="10"/>
  <c r="AW14" i="10"/>
  <c r="AZ15" i="10"/>
  <c r="BC16" i="10"/>
  <c r="AY17" i="10"/>
  <c r="BE18" i="10"/>
  <c r="AY18" i="10"/>
  <c r="AW20" i="10"/>
  <c r="AZ21" i="10"/>
  <c r="BD24" i="10"/>
  <c r="AX25" i="10"/>
  <c r="BD26" i="10"/>
  <c r="BA26" i="10"/>
  <c r="BE28" i="10"/>
  <c r="AW29" i="10"/>
  <c r="BC30" i="10"/>
  <c r="AX30" i="10"/>
  <c r="AW32" i="10"/>
  <c r="AY33" i="10"/>
  <c r="BB34" i="10"/>
  <c r="AZ34" i="10"/>
  <c r="BD38" i="10"/>
  <c r="AU39" i="10"/>
  <c r="AW41" i="10"/>
  <c r="AX41" i="10"/>
  <c r="AW43" i="10"/>
  <c r="AX44" i="10"/>
  <c r="AU45" i="10"/>
  <c r="AU47" i="10"/>
  <c r="AW48" i="10"/>
  <c r="AX66" i="10"/>
  <c r="AX65" i="10"/>
  <c r="AU72" i="10"/>
  <c r="AX81" i="10"/>
  <c r="AX80" i="10"/>
  <c r="AU85" i="10"/>
  <c r="AW86" i="10"/>
  <c r="AX87" i="10"/>
  <c r="AW91" i="10"/>
  <c r="AU102" i="10"/>
  <c r="AY71" i="10" l="1"/>
  <c r="AZ71" i="10"/>
  <c r="AV89" i="11"/>
  <c r="AX89" i="11"/>
  <c r="AY89" i="11"/>
  <c r="AW89" i="11"/>
  <c r="AX89" i="10"/>
  <c r="AW89" i="10"/>
  <c r="AX88" i="10"/>
  <c r="AU86" i="10"/>
  <c r="BH13" i="8"/>
  <c r="BC13" i="8"/>
  <c r="BF16" i="8"/>
  <c r="BC16" i="8"/>
  <c r="BH22" i="8"/>
  <c r="BC22" i="8"/>
  <c r="AY42" i="10"/>
  <c r="AX42" i="10"/>
  <c r="AW42" i="10"/>
  <c r="AW49" i="10"/>
  <c r="AX49" i="10"/>
  <c r="AY49" i="10"/>
  <c r="AZ49" i="10"/>
  <c r="BA49" i="10"/>
  <c r="BB49" i="10"/>
  <c r="BC49" i="10"/>
  <c r="BD49" i="10"/>
  <c r="BE49" i="10"/>
  <c r="BF49" i="10"/>
  <c r="BC50" i="10"/>
  <c r="BE50" i="10"/>
  <c r="BD50" i="10"/>
  <c r="BF50" i="10"/>
  <c r="AW50" i="10"/>
  <c r="AX50" i="10"/>
  <c r="AY50" i="10"/>
  <c r="AZ50" i="10"/>
  <c r="BA50" i="10"/>
  <c r="BB50" i="10"/>
  <c r="AY51" i="10"/>
  <c r="AW51" i="10"/>
  <c r="AX51" i="10"/>
  <c r="AZ51" i="10"/>
  <c r="BA51" i="10"/>
  <c r="BB51" i="10"/>
  <c r="BC51" i="10"/>
  <c r="BD51" i="10"/>
  <c r="BE51" i="10"/>
  <c r="BF51" i="10"/>
  <c r="AY52" i="10"/>
  <c r="BA52" i="10"/>
  <c r="AZ52" i="10"/>
  <c r="BB52" i="10"/>
  <c r="BC52" i="10"/>
  <c r="BD52" i="10"/>
  <c r="BF52" i="10"/>
  <c r="AX52" i="10"/>
  <c r="AW52" i="10"/>
  <c r="BE52" i="10"/>
  <c r="BB23" i="10"/>
  <c r="AY22" i="10"/>
  <c r="BA23" i="10"/>
  <c r="AZ23" i="10"/>
  <c r="AY23" i="10"/>
  <c r="AX23" i="10"/>
  <c r="AW23" i="10"/>
  <c r="AZ22" i="10"/>
  <c r="AX22" i="10"/>
  <c r="BA22" i="10"/>
  <c r="BF22" i="10"/>
  <c r="BE22" i="10"/>
  <c r="BD22" i="10"/>
  <c r="BC22" i="10"/>
  <c r="BB22" i="10"/>
  <c r="AW22" i="10"/>
  <c r="BB37" i="10"/>
  <c r="BA37" i="10"/>
  <c r="AZ37" i="10"/>
  <c r="AY37" i="10"/>
  <c r="AX37" i="10"/>
  <c r="AZ36" i="10"/>
  <c r="AX36" i="10"/>
  <c r="AW37" i="10"/>
  <c r="BA36" i="10"/>
  <c r="AY36" i="10"/>
  <c r="AW36" i="10"/>
  <c r="BF36" i="10"/>
  <c r="BE36" i="10"/>
  <c r="BD36" i="10"/>
  <c r="BC36" i="10"/>
  <c r="BB36" i="10"/>
  <c r="BF17" i="8"/>
  <c r="BB18" i="8"/>
  <c r="BE19" i="8"/>
  <c r="BD15" i="8"/>
  <c r="BE15" i="8"/>
  <c r="BG16" i="8"/>
  <c r="BH16" i="8"/>
  <c r="BD19" i="8"/>
  <c r="BI22" i="8"/>
  <c r="BJ22" i="8"/>
  <c r="AV61" i="11"/>
  <c r="AY61" i="11"/>
  <c r="AV76" i="11"/>
  <c r="AY71" i="11"/>
  <c r="BC20" i="8"/>
  <c r="BF15" i="8"/>
  <c r="BI16" i="8"/>
  <c r="BC18" i="8"/>
  <c r="BF19" i="8"/>
  <c r="BE20" i="8"/>
  <c r="BB22" i="8"/>
  <c r="BK22" i="8"/>
  <c r="BD20" i="8"/>
  <c r="BC14" i="8"/>
  <c r="BG15" i="8"/>
  <c r="BJ16" i="8"/>
  <c r="BD18" i="8"/>
  <c r="BG19" i="8"/>
  <c r="BF20" i="8"/>
  <c r="BD22" i="8"/>
  <c r="BB23" i="8"/>
  <c r="BD14" i="8"/>
  <c r="BB16" i="8"/>
  <c r="BK16" i="8"/>
  <c r="BE18" i="8"/>
  <c r="BH19" i="8"/>
  <c r="BB21" i="8"/>
  <c r="BE22" i="8"/>
  <c r="BE14" i="8"/>
  <c r="BD16" i="8"/>
  <c r="BC17" i="8"/>
  <c r="BF18" i="8"/>
  <c r="BI19" i="8"/>
  <c r="BC21" i="8"/>
  <c r="BF22" i="8"/>
  <c r="BF14" i="8"/>
  <c r="BE16" i="8"/>
  <c r="BD17" i="8"/>
  <c r="BG18" i="8"/>
  <c r="BJ19" i="8"/>
  <c r="BD21" i="8"/>
  <c r="BG22" i="8"/>
  <c r="BC19" i="8"/>
  <c r="BF21" i="8"/>
  <c r="BG21" i="8"/>
  <c r="BC15" i="8"/>
  <c r="BB19" i="8"/>
  <c r="BG23" i="8"/>
  <c r="BI23" i="8"/>
  <c r="BJ20" i="8"/>
  <c r="BH23" i="8"/>
  <c r="BJ23" i="8"/>
  <c r="BG20" i="8"/>
  <c r="BH20" i="8"/>
  <c r="BI20" i="8"/>
  <c r="BK20" i="8"/>
  <c r="BG17" i="8"/>
  <c r="BH17" i="8"/>
  <c r="BB17" i="8"/>
  <c r="BI17" i="8"/>
  <c r="BJ17" i="8"/>
  <c r="AW115" i="11"/>
  <c r="AT115" i="11" s="1"/>
  <c r="AV105" i="11"/>
  <c r="AT105" i="11" s="1"/>
  <c r="BF26" i="10"/>
  <c r="BF28" i="10"/>
  <c r="BF30" i="10"/>
  <c r="BF32" i="10"/>
  <c r="BF34" i="10"/>
  <c r="BE12" i="10"/>
  <c r="BF38" i="10"/>
  <c r="BF12" i="10"/>
  <c r="BE48" i="10"/>
  <c r="BF14" i="10"/>
  <c r="BF48" i="10"/>
  <c r="BF16" i="10"/>
  <c r="BF18" i="10"/>
  <c r="BF20" i="10"/>
  <c r="BF24" i="10"/>
  <c r="AU105" i="10"/>
  <c r="AU106" i="10"/>
  <c r="AU107" i="10"/>
  <c r="AU104" i="10"/>
  <c r="AX97" i="10"/>
  <c r="AU97" i="10" s="1"/>
  <c r="AW99" i="10"/>
  <c r="AU99" i="10" s="1"/>
  <c r="AU103" i="10"/>
  <c r="AW96" i="10"/>
  <c r="AU96" i="10" s="1"/>
  <c r="AW98" i="10"/>
  <c r="AU98" i="10" s="1"/>
  <c r="AW92" i="10"/>
  <c r="AU92" i="10" s="1"/>
  <c r="AW65" i="10"/>
  <c r="AU65" i="10" s="1"/>
  <c r="AW66" i="10"/>
  <c r="AU66" i="10" s="1"/>
  <c r="AW80" i="10"/>
  <c r="AU80" i="10" s="1"/>
  <c r="AW81" i="10"/>
  <c r="AU81" i="10" s="1"/>
  <c r="AX70" i="10"/>
  <c r="AY70" i="10"/>
  <c r="AX90" i="10"/>
  <c r="AU90" i="10" s="1"/>
  <c r="AW70" i="10"/>
  <c r="AW71" i="10"/>
  <c r="AX71" i="10"/>
  <c r="AX91" i="10"/>
  <c r="AU91" i="10" s="1"/>
  <c r="BE8" i="10"/>
  <c r="AZ6" i="10"/>
  <c r="BA6" i="10"/>
  <c r="BB6" i="10"/>
  <c r="BC6" i="10"/>
  <c r="BD6" i="10"/>
  <c r="BE6" i="10"/>
  <c r="BF6" i="10"/>
  <c r="AX7" i="10"/>
  <c r="BA7" i="10"/>
  <c r="BF8" i="10"/>
  <c r="AW8" i="10"/>
  <c r="AX8" i="10"/>
  <c r="AY8" i="10"/>
  <c r="AZ8" i="10"/>
  <c r="BA8" i="10"/>
  <c r="BB8" i="10"/>
  <c r="AW7" i="10"/>
  <c r="BC8" i="10"/>
  <c r="AY7" i="10"/>
  <c r="AZ7" i="10"/>
  <c r="AW87" i="10"/>
  <c r="AU87" i="10" s="1"/>
  <c r="BB7" i="10"/>
  <c r="AW88" i="10"/>
  <c r="BC7" i="10"/>
  <c r="AX6" i="10"/>
  <c r="BD7" i="10"/>
  <c r="AY6" i="10"/>
  <c r="BE7" i="10"/>
  <c r="BD13" i="8"/>
  <c r="BE13" i="8"/>
  <c r="BF13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Z6" i="8"/>
  <c r="BB13" i="8"/>
  <c r="BG13" i="8"/>
  <c r="BI13" i="8"/>
  <c r="BJ13" i="8"/>
  <c r="BK13" i="8"/>
  <c r="BI9" i="8"/>
  <c r="BH7" i="8"/>
  <c r="BI7" i="8"/>
  <c r="BB9" i="8"/>
  <c r="BC9" i="8"/>
  <c r="BD9" i="8"/>
  <c r="BJ7" i="8"/>
  <c r="BE9" i="8"/>
  <c r="BF9" i="8"/>
  <c r="BG9" i="8"/>
  <c r="BK7" i="8"/>
  <c r="BD8" i="8"/>
  <c r="BC7" i="8"/>
  <c r="BH8" i="8"/>
  <c r="BD7" i="8"/>
  <c r="BI8" i="8"/>
  <c r="BE7" i="8"/>
  <c r="BJ8" i="8"/>
  <c r="BK8" i="8"/>
  <c r="BB8" i="8"/>
  <c r="BF7" i="8"/>
  <c r="BG7" i="8"/>
  <c r="BC8" i="8"/>
  <c r="BH9" i="8"/>
  <c r="BE8" i="8"/>
  <c r="BJ9" i="8"/>
  <c r="BF8" i="8"/>
  <c r="BB26" i="10"/>
  <c r="AU41" i="10"/>
  <c r="AU100" i="10"/>
  <c r="AW33" i="10"/>
  <c r="BE26" i="10"/>
  <c r="BC26" i="10"/>
  <c r="AZ48" i="10"/>
  <c r="AZ12" i="10"/>
  <c r="AX33" i="10"/>
  <c r="AX12" i="10"/>
  <c r="AX32" i="10"/>
  <c r="AX21" i="10"/>
  <c r="AW21" i="10"/>
  <c r="BD48" i="10"/>
  <c r="BC48" i="10"/>
  <c r="AV116" i="11"/>
  <c r="AT116" i="11" s="1"/>
  <c r="AV102" i="11"/>
  <c r="AT102" i="11" s="1"/>
  <c r="AT101" i="11"/>
  <c r="AV103" i="11"/>
  <c r="AT103" i="11" s="1"/>
  <c r="AV22" i="11"/>
  <c r="AV104" i="11"/>
  <c r="AT104" i="11" s="1"/>
  <c r="AV85" i="11"/>
  <c r="AT85" i="11" s="1"/>
  <c r="AV97" i="11"/>
  <c r="AT97" i="11" s="1"/>
  <c r="BA32" i="11"/>
  <c r="AW45" i="11"/>
  <c r="AT45" i="11" s="1"/>
  <c r="AW63" i="11"/>
  <c r="BA62" i="11"/>
  <c r="AX62" i="11"/>
  <c r="AX75" i="11"/>
  <c r="AV74" i="11"/>
  <c r="AW62" i="11"/>
  <c r="AT5" i="11"/>
  <c r="AW26" i="11"/>
  <c r="AV109" i="11"/>
  <c r="AT109" i="11" s="1"/>
  <c r="AT49" i="11"/>
  <c r="AW72" i="11"/>
  <c r="BA26" i="11"/>
  <c r="AT108" i="11"/>
  <c r="AX70" i="11"/>
  <c r="AW55" i="11"/>
  <c r="AW74" i="11"/>
  <c r="AX43" i="11"/>
  <c r="AX65" i="11"/>
  <c r="BA31" i="11"/>
  <c r="AT39" i="11"/>
  <c r="BA25" i="11"/>
  <c r="BA12" i="11"/>
  <c r="AX25" i="11"/>
  <c r="AZ12" i="11"/>
  <c r="BA73" i="11"/>
  <c r="AT69" i="11"/>
  <c r="BA63" i="11"/>
  <c r="AV53" i="11"/>
  <c r="AV30" i="11"/>
  <c r="AW25" i="11"/>
  <c r="AV12" i="11"/>
  <c r="AW73" i="11"/>
  <c r="AX63" i="11"/>
  <c r="AV63" i="11"/>
  <c r="AY40" i="11"/>
  <c r="AV24" i="11"/>
  <c r="BA11" i="11"/>
  <c r="AW114" i="11"/>
  <c r="AT114" i="11" s="1"/>
  <c r="BA72" i="11"/>
  <c r="AW46" i="11"/>
  <c r="AX40" i="11"/>
  <c r="AX34" i="11"/>
  <c r="AX72" i="11"/>
  <c r="AV66" i="11"/>
  <c r="AT59" i="11"/>
  <c r="AV46" i="11"/>
  <c r="AW33" i="11"/>
  <c r="AZ29" i="11"/>
  <c r="AY15" i="11"/>
  <c r="AW8" i="11"/>
  <c r="AW110" i="11"/>
  <c r="AT110" i="11" s="1"/>
  <c r="AZ62" i="11"/>
  <c r="AY50" i="11"/>
  <c r="BA42" i="11"/>
  <c r="AV33" i="11"/>
  <c r="AW29" i="11"/>
  <c r="AY25" i="11"/>
  <c r="AX15" i="11"/>
  <c r="AV54" i="11"/>
  <c r="AZ42" i="11"/>
  <c r="AV29" i="11"/>
  <c r="AW15" i="11"/>
  <c r="AY11" i="11"/>
  <c r="AX7" i="11"/>
  <c r="AX11" i="11"/>
  <c r="AZ53" i="11"/>
  <c r="AW42" i="11"/>
  <c r="AW32" i="11"/>
  <c r="AX28" i="11"/>
  <c r="BA14" i="11"/>
  <c r="AV7" i="11"/>
  <c r="AX42" i="11"/>
  <c r="AW53" i="11"/>
  <c r="AV44" i="11"/>
  <c r="AV18" i="11"/>
  <c r="AT18" i="11" s="1"/>
  <c r="AW14" i="11"/>
  <c r="AX41" i="11"/>
  <c r="AZ63" i="11"/>
  <c r="AY60" i="11"/>
  <c r="BA43" i="11"/>
  <c r="AX31" i="11"/>
  <c r="AV27" i="11"/>
  <c r="AX23" i="11"/>
  <c r="AX17" i="11"/>
  <c r="AX13" i="11"/>
  <c r="AZ9" i="11"/>
  <c r="AY63" i="11"/>
  <c r="AX60" i="11"/>
  <c r="AW56" i="11"/>
  <c r="AX52" i="11"/>
  <c r="AZ43" i="11"/>
  <c r="AW31" i="11"/>
  <c r="AV13" i="11"/>
  <c r="AY9" i="11"/>
  <c r="AY43" i="11"/>
  <c r="AX9" i="11"/>
  <c r="AW9" i="11"/>
  <c r="AW43" i="11"/>
  <c r="AV9" i="11"/>
  <c r="AV51" i="11"/>
  <c r="AT51" i="11" s="1"/>
  <c r="AV43" i="11"/>
  <c r="AT21" i="11"/>
  <c r="BA15" i="11"/>
  <c r="AV55" i="11"/>
  <c r="AZ15" i="11"/>
  <c r="AY26" i="10"/>
  <c r="BD20" i="10"/>
  <c r="BB16" i="10"/>
  <c r="BE20" i="10"/>
  <c r="AX26" i="10"/>
  <c r="BC20" i="10"/>
  <c r="AW16" i="10"/>
  <c r="AW26" i="10"/>
  <c r="AY20" i="10"/>
  <c r="BB48" i="10"/>
  <c r="BA48" i="10"/>
  <c r="BC32" i="10"/>
  <c r="AZ18" i="10"/>
  <c r="AX13" i="10"/>
  <c r="AZ24" i="10"/>
  <c r="AZ16" i="10"/>
  <c r="AY29" i="10"/>
  <c r="AY24" i="10"/>
  <c r="BD18" i="10"/>
  <c r="AY16" i="10"/>
  <c r="AZ26" i="10"/>
  <c r="BC18" i="10"/>
  <c r="BB18" i="10"/>
  <c r="BB27" i="10"/>
  <c r="BB17" i="10"/>
  <c r="BB38" i="10"/>
  <c r="BB25" i="10"/>
  <c r="AX48" i="10"/>
  <c r="AW38" i="10"/>
  <c r="BD34" i="10"/>
  <c r="AZ27" i="10"/>
  <c r="AZ25" i="10"/>
  <c r="AX17" i="10"/>
  <c r="AY35" i="10"/>
  <c r="BB20" i="10"/>
  <c r="AY48" i="10"/>
  <c r="AY27" i="10"/>
  <c r="AY25" i="10"/>
  <c r="AW17" i="10"/>
  <c r="BE38" i="10"/>
  <c r="AW35" i="10"/>
  <c r="AY44" i="10"/>
  <c r="AW44" i="10"/>
  <c r="BC38" i="10"/>
  <c r="AZ17" i="10"/>
  <c r="BD14" i="10"/>
  <c r="AX43" i="10"/>
  <c r="BE30" i="10"/>
  <c r="AW25" i="10"/>
  <c r="BA27" i="10"/>
  <c r="BB30" i="10"/>
  <c r="BB21" i="10"/>
  <c r="AX19" i="10"/>
  <c r="BA13" i="10"/>
  <c r="BA33" i="10"/>
  <c r="AY21" i="10"/>
  <c r="AZ13" i="10"/>
  <c r="BC24" i="10"/>
  <c r="AU82" i="10"/>
  <c r="BB35" i="10"/>
  <c r="AY34" i="10"/>
  <c r="AZ31" i="10"/>
  <c r="AW30" i="10"/>
  <c r="BD28" i="10"/>
  <c r="AX27" i="10"/>
  <c r="BB24" i="10"/>
  <c r="BA19" i="10"/>
  <c r="AX18" i="10"/>
  <c r="BE16" i="10"/>
  <c r="AY15" i="10"/>
  <c r="BC12" i="10"/>
  <c r="AV80" i="11"/>
  <c r="AZ73" i="11"/>
  <c r="BA52" i="11"/>
  <c r="AX50" i="11"/>
  <c r="AZ32" i="11"/>
  <c r="BA28" i="11"/>
  <c r="AZ26" i="11"/>
  <c r="AV15" i="11"/>
  <c r="AW11" i="11"/>
  <c r="AU67" i="10"/>
  <c r="BA35" i="10"/>
  <c r="AX34" i="10"/>
  <c r="BE32" i="10"/>
  <c r="AY31" i="10"/>
  <c r="BC28" i="10"/>
  <c r="AW27" i="10"/>
  <c r="BA24" i="10"/>
  <c r="AZ19" i="10"/>
  <c r="AW18" i="10"/>
  <c r="BD16" i="10"/>
  <c r="AX15" i="10"/>
  <c r="BB12" i="10"/>
  <c r="AT111" i="11"/>
  <c r="AY73" i="11"/>
  <c r="AX71" i="11"/>
  <c r="AV65" i="11"/>
  <c r="AZ52" i="11"/>
  <c r="AY32" i="11"/>
  <c r="AX30" i="11"/>
  <c r="AZ28" i="11"/>
  <c r="AY26" i="11"/>
  <c r="AX24" i="11"/>
  <c r="AV17" i="11"/>
  <c r="AV11" i="11"/>
  <c r="AZ35" i="10"/>
  <c r="AW34" i="10"/>
  <c r="BD32" i="10"/>
  <c r="AX31" i="10"/>
  <c r="BB28" i="10"/>
  <c r="AY19" i="10"/>
  <c r="AW15" i="10"/>
  <c r="BA12" i="10"/>
  <c r="AX73" i="11"/>
  <c r="AX32" i="11"/>
  <c r="AX26" i="11"/>
  <c r="BA28" i="10"/>
  <c r="AY6" i="11"/>
  <c r="BA14" i="10"/>
  <c r="AW31" i="10"/>
  <c r="AV71" i="11"/>
  <c r="AX35" i="10"/>
  <c r="BB32" i="10"/>
  <c r="AZ28" i="10"/>
  <c r="BA25" i="10"/>
  <c r="AX24" i="10"/>
  <c r="AW19" i="10"/>
  <c r="BA16" i="10"/>
  <c r="BB13" i="10"/>
  <c r="AY12" i="10"/>
  <c r="AV73" i="11"/>
  <c r="AW52" i="11"/>
  <c r="AV32" i="11"/>
  <c r="AW28" i="11"/>
  <c r="AV26" i="11"/>
  <c r="BA8" i="11"/>
  <c r="AX6" i="11"/>
  <c r="BA32" i="10"/>
  <c r="BB29" i="10"/>
  <c r="AY28" i="10"/>
  <c r="AW24" i="10"/>
  <c r="AV75" i="11"/>
  <c r="AV52" i="11"/>
  <c r="AV34" i="11"/>
  <c r="AV28" i="11"/>
  <c r="AZ14" i="11"/>
  <c r="AY12" i="11"/>
  <c r="AX10" i="11"/>
  <c r="AT10" i="11" s="1"/>
  <c r="AZ8" i="11"/>
  <c r="AZ32" i="10"/>
  <c r="BA29" i="10"/>
  <c r="AX28" i="10"/>
  <c r="BA20" i="10"/>
  <c r="AW12" i="10"/>
  <c r="AX12" i="11"/>
  <c r="BA30" i="10"/>
  <c r="BB33" i="10"/>
  <c r="AY32" i="10"/>
  <c r="AZ29" i="10"/>
  <c r="AW28" i="10"/>
  <c r="AZ20" i="10"/>
  <c r="BA17" i="10"/>
  <c r="AX16" i="10"/>
  <c r="BE14" i="10"/>
  <c r="AY13" i="10"/>
  <c r="AY70" i="11"/>
  <c r="AV64" i="11"/>
  <c r="AV56" i="11"/>
  <c r="BA53" i="11"/>
  <c r="AV41" i="11"/>
  <c r="BA29" i="11"/>
  <c r="AY23" i="11"/>
  <c r="AV16" i="11"/>
  <c r="AX14" i="11"/>
  <c r="AW12" i="11"/>
  <c r="AX8" i="11"/>
  <c r="AZ33" i="10"/>
  <c r="BD30" i="10"/>
  <c r="AX29" i="10"/>
  <c r="BA21" i="10"/>
  <c r="AX20" i="10"/>
  <c r="BC14" i="10"/>
  <c r="AZ72" i="11"/>
  <c r="AY53" i="11"/>
  <c r="AZ31" i="11"/>
  <c r="AY29" i="11"/>
  <c r="AX27" i="11"/>
  <c r="AV8" i="11"/>
  <c r="BE34" i="10"/>
  <c r="BB14" i="10"/>
  <c r="AW66" i="11"/>
  <c r="BC34" i="10"/>
  <c r="AZ30" i="10"/>
  <c r="BE24" i="10"/>
  <c r="BA18" i="10"/>
  <c r="BB15" i="10"/>
  <c r="AY14" i="10"/>
  <c r="AX61" i="11"/>
  <c r="BA34" i="10"/>
  <c r="BB31" i="10"/>
  <c r="AY30" i="10"/>
  <c r="BA15" i="10"/>
  <c r="AX14" i="10"/>
  <c r="AY80" i="11"/>
  <c r="AW76" i="11"/>
  <c r="AW35" i="11"/>
  <c r="AT35" i="11" s="1"/>
  <c r="AZ14" i="10"/>
  <c r="BA31" i="10"/>
  <c r="BB19" i="10"/>
  <c r="AT76" i="11" l="1"/>
  <c r="AU89" i="10"/>
  <c r="AU88" i="10"/>
  <c r="AT61" i="11"/>
  <c r="AU42" i="10"/>
  <c r="AU54" i="10"/>
  <c r="AU71" i="10"/>
  <c r="AU7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Z16" i="8"/>
  <c r="AZ17" i="8"/>
  <c r="AZ18" i="8"/>
  <c r="AZ9" i="8"/>
  <c r="AZ7" i="8"/>
  <c r="AZ8" i="8"/>
  <c r="AU8" i="10"/>
  <c r="AU6" i="10"/>
  <c r="AU38" i="10"/>
  <c r="AU48" i="10"/>
  <c r="AU44" i="10"/>
  <c r="AU43" i="10"/>
  <c r="AU37" i="10"/>
  <c r="AU27" i="10"/>
  <c r="AU36" i="10"/>
  <c r="AU26" i="10"/>
  <c r="AU70" i="10"/>
  <c r="AT74" i="11"/>
  <c r="AT65" i="11"/>
  <c r="AT62" i="11"/>
  <c r="AT75" i="11"/>
  <c r="AT41" i="11"/>
  <c r="AT71" i="11"/>
  <c r="AT56" i="11"/>
  <c r="AT66" i="11"/>
  <c r="AT70" i="11"/>
  <c r="AT30" i="11"/>
  <c r="AT33" i="11"/>
  <c r="AT44" i="11"/>
  <c r="AT42" i="11"/>
  <c r="AT24" i="11"/>
  <c r="AT6" i="11"/>
  <c r="AT63" i="11"/>
  <c r="AT25" i="11"/>
  <c r="AT50" i="11"/>
  <c r="AT40" i="11"/>
  <c r="AT17" i="11"/>
  <c r="AT13" i="11"/>
  <c r="AT72" i="11"/>
  <c r="AT55" i="11"/>
  <c r="AT9" i="11"/>
  <c r="AT46" i="11"/>
  <c r="AT60" i="11"/>
  <c r="AT34" i="11"/>
  <c r="AT27" i="11"/>
  <c r="AT29" i="11"/>
  <c r="AT12" i="11"/>
  <c r="AT31" i="11"/>
  <c r="AT14" i="11"/>
  <c r="AT11" i="11"/>
  <c r="AT53" i="11"/>
  <c r="AT43" i="11"/>
  <c r="AT23" i="11"/>
  <c r="AT15" i="11"/>
  <c r="AT7" i="11"/>
  <c r="AT54" i="11"/>
  <c r="AU22" i="10"/>
  <c r="AU51" i="10"/>
  <c r="AU25" i="10"/>
  <c r="AU21" i="10"/>
  <c r="AU53" i="10"/>
  <c r="AU49" i="10"/>
  <c r="AU33" i="10"/>
  <c r="AU13" i="10"/>
  <c r="AU17" i="10"/>
  <c r="AU29" i="10"/>
  <c r="AU14" i="10"/>
  <c r="AU19" i="10"/>
  <c r="AU50" i="10"/>
  <c r="AU16" i="10"/>
  <c r="AU24" i="10"/>
  <c r="AU35" i="10"/>
  <c r="AU32" i="10"/>
  <c r="AT26" i="11"/>
  <c r="AU30" i="10"/>
  <c r="AT32" i="11"/>
  <c r="AU34" i="10"/>
  <c r="AU31" i="10"/>
  <c r="AT73" i="11"/>
  <c r="AU12" i="10"/>
  <c r="AT28" i="11"/>
  <c r="AT64" i="11"/>
  <c r="AT80" i="11"/>
  <c r="AT8" i="11"/>
  <c r="AU23" i="10"/>
  <c r="AT52" i="11"/>
  <c r="AT89" i="11"/>
  <c r="AU18" i="10"/>
  <c r="AU15" i="10"/>
  <c r="AU28" i="10"/>
  <c r="AT16" i="11"/>
  <c r="AU52" i="10"/>
  <c r="AU20" i="10"/>
  <c r="C92" i="8"/>
  <c r="C54" i="8"/>
  <c r="C53" i="8"/>
  <c r="C51" i="8"/>
  <c r="C50" i="8"/>
  <c r="C45" i="8"/>
  <c r="C43" i="8"/>
  <c r="C41" i="8"/>
  <c r="C39" i="8"/>
  <c r="C38" i="8"/>
  <c r="C37" i="8"/>
  <c r="C36" i="8"/>
  <c r="C35" i="8"/>
  <c r="C34" i="8"/>
  <c r="C33" i="8"/>
  <c r="C32" i="8"/>
  <c r="C31" i="8"/>
  <c r="C30" i="8"/>
  <c r="C29" i="8"/>
  <c r="C28" i="8"/>
  <c r="C26" i="8"/>
  <c r="C25" i="8"/>
  <c r="C15" i="8"/>
  <c r="C12" i="8"/>
  <c r="C3" i="8"/>
  <c r="C2" i="8"/>
  <c r="C119" i="9"/>
  <c r="C97" i="9"/>
  <c r="C94" i="9"/>
  <c r="C93" i="9"/>
  <c r="C90" i="9"/>
  <c r="C89" i="9"/>
  <c r="C88" i="9"/>
  <c r="C87" i="9"/>
  <c r="C83" i="9"/>
  <c r="C82" i="9"/>
  <c r="C81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2" i="9"/>
  <c r="C51" i="9"/>
  <c r="C5" i="9"/>
  <c r="C3" i="9"/>
  <c r="C2" i="9"/>
  <c r="C13" i="8"/>
  <c r="AV96" i="9"/>
  <c r="AY92" i="9"/>
  <c r="AX92" i="9"/>
  <c r="AV58" i="9"/>
  <c r="AV56" i="9"/>
  <c r="AY55" i="9"/>
  <c r="AY52" i="9"/>
  <c r="AX52" i="9"/>
  <c r="AY5" i="9"/>
  <c r="AX5" i="9"/>
  <c r="AY93" i="9" l="1"/>
  <c r="AV93" i="9" s="1"/>
  <c r="AZ53" i="9"/>
  <c r="AY53" i="9"/>
  <c r="AX53" i="9"/>
  <c r="AY54" i="9"/>
  <c r="AX54" i="9"/>
  <c r="BA66" i="9"/>
  <c r="BG66" i="9"/>
  <c r="AY70" i="9"/>
  <c r="BG70" i="9"/>
  <c r="BC71" i="9"/>
  <c r="BG71" i="9"/>
  <c r="BC72" i="9"/>
  <c r="BG72" i="9"/>
  <c r="AZ69" i="9"/>
  <c r="BG69" i="9"/>
  <c r="BC67" i="9"/>
  <c r="BG67" i="9"/>
  <c r="BC59" i="9"/>
  <c r="BG59" i="9"/>
  <c r="BC60" i="9"/>
  <c r="BG60" i="9"/>
  <c r="AY61" i="9"/>
  <c r="BG61" i="9"/>
  <c r="BB65" i="9"/>
  <c r="BG65" i="9"/>
  <c r="AZ68" i="9"/>
  <c r="BG68" i="9"/>
  <c r="AZ62" i="9"/>
  <c r="BG62" i="9"/>
  <c r="BC63" i="9"/>
  <c r="BG63" i="9"/>
  <c r="BB64" i="9"/>
  <c r="BG64" i="9"/>
  <c r="AY72" i="9"/>
  <c r="AZ70" i="9"/>
  <c r="AX70" i="9"/>
  <c r="BD62" i="9"/>
  <c r="AZ65" i="9"/>
  <c r="AZ60" i="9"/>
  <c r="BF72" i="9"/>
  <c r="BA72" i="9"/>
  <c r="BE72" i="9"/>
  <c r="AX65" i="9"/>
  <c r="BA70" i="9"/>
  <c r="BE71" i="9"/>
  <c r="BA68" i="9"/>
  <c r="BD70" i="9"/>
  <c r="BA65" i="9"/>
  <c r="BC69" i="9"/>
  <c r="BA63" i="9"/>
  <c r="BE68" i="9"/>
  <c r="BB72" i="9"/>
  <c r="BF66" i="9"/>
  <c r="BB71" i="9"/>
  <c r="BD66" i="9"/>
  <c r="BB70" i="9"/>
  <c r="BC65" i="9"/>
  <c r="BB66" i="9"/>
  <c r="BE64" i="9"/>
  <c r="AX71" i="9"/>
  <c r="BE63" i="9"/>
  <c r="AY62" i="9"/>
  <c r="AX69" i="9"/>
  <c r="BC61" i="9"/>
  <c r="AY60" i="9"/>
  <c r="AX66" i="9"/>
  <c r="BE60" i="9"/>
  <c r="AY69" i="9"/>
  <c r="AZ67" i="9"/>
  <c r="BB63" i="9"/>
  <c r="AX62" i="9"/>
  <c r="BF70" i="9"/>
  <c r="BF62" i="9"/>
  <c r="AY68" i="9"/>
  <c r="AZ66" i="9"/>
  <c r="BA64" i="9"/>
  <c r="BB62" i="9"/>
  <c r="AX61" i="9"/>
  <c r="BE70" i="9"/>
  <c r="BE66" i="9"/>
  <c r="BE62" i="9"/>
  <c r="AY66" i="9"/>
  <c r="AZ64" i="9"/>
  <c r="BA62" i="9"/>
  <c r="BB60" i="9"/>
  <c r="AX59" i="9"/>
  <c r="BC70" i="9"/>
  <c r="BC66" i="9"/>
  <c r="BC62" i="9"/>
  <c r="AY67" i="9"/>
  <c r="AY65" i="9"/>
  <c r="AZ63" i="9"/>
  <c r="BA61" i="9"/>
  <c r="BB59" i="9"/>
  <c r="BF69" i="9"/>
  <c r="BF65" i="9"/>
  <c r="BF61" i="9"/>
  <c r="AY64" i="9"/>
  <c r="BA60" i="9"/>
  <c r="BE69" i="9"/>
  <c r="BE65" i="9"/>
  <c r="BE61" i="9"/>
  <c r="BB61" i="9"/>
  <c r="AX60" i="9"/>
  <c r="AY63" i="9"/>
  <c r="AZ61" i="9"/>
  <c r="BA59" i="9"/>
  <c r="AX72" i="9"/>
  <c r="BD69" i="9"/>
  <c r="BD65" i="9"/>
  <c r="BD61" i="9"/>
  <c r="AZ59" i="9"/>
  <c r="BF68" i="9"/>
  <c r="BF64" i="9"/>
  <c r="BF60" i="9"/>
  <c r="AY59" i="9"/>
  <c r="BA71" i="9"/>
  <c r="BB69" i="9"/>
  <c r="AX68" i="9"/>
  <c r="BD72" i="9"/>
  <c r="BD68" i="9"/>
  <c r="BD64" i="9"/>
  <c r="BD60" i="9"/>
  <c r="AZ72" i="9"/>
  <c r="BB68" i="9"/>
  <c r="AX67" i="9"/>
  <c r="BC68" i="9"/>
  <c r="BC64" i="9"/>
  <c r="AZ71" i="9"/>
  <c r="BA69" i="9"/>
  <c r="BB67" i="9"/>
  <c r="BF71" i="9"/>
  <c r="BF67" i="9"/>
  <c r="BF63" i="9"/>
  <c r="BF59" i="9"/>
  <c r="AY71" i="9"/>
  <c r="BA67" i="9"/>
  <c r="AX64" i="9"/>
  <c r="BD71" i="9"/>
  <c r="BD67" i="9"/>
  <c r="BD63" i="9"/>
  <c r="BD59" i="9"/>
  <c r="BE67" i="9"/>
  <c r="BE59" i="9"/>
  <c r="AX63" i="9"/>
  <c r="AV89" i="9"/>
  <c r="AV5" i="9"/>
  <c r="AV92" i="9"/>
  <c r="AV52" i="9"/>
  <c r="AZ55" i="9"/>
  <c r="AV77" i="9"/>
  <c r="AX55" i="9"/>
  <c r="AV53" i="9" l="1"/>
  <c r="AV94" i="9"/>
  <c r="AV7" i="9"/>
  <c r="AV97" i="9"/>
  <c r="AV63" i="9"/>
  <c r="AV69" i="9"/>
  <c r="AV71" i="9"/>
  <c r="AV60" i="9"/>
  <c r="AV66" i="9"/>
  <c r="AV64" i="9"/>
  <c r="AV62" i="9"/>
  <c r="AV61" i="9"/>
  <c r="AV67" i="9"/>
  <c r="AV72" i="9"/>
  <c r="AV73" i="9"/>
  <c r="AV70" i="9"/>
  <c r="AV68" i="9"/>
  <c r="AV59" i="9"/>
  <c r="AV65" i="9"/>
  <c r="AV55" i="9"/>
  <c r="AV83" i="9"/>
  <c r="AV8" i="9"/>
  <c r="AV6" i="9"/>
  <c r="AV54" i="9"/>
  <c r="AZ53" i="8" l="1"/>
  <c r="AZ52" i="8"/>
  <c r="AZ41" i="8"/>
  <c r="AZ36" i="8"/>
  <c r="AZ32" i="8"/>
  <c r="AZ30" i="8"/>
  <c r="BC26" i="8"/>
  <c r="BB26" i="8"/>
  <c r="BB14" i="8"/>
  <c r="BC12" i="8"/>
  <c r="BB12" i="8"/>
  <c r="BD44" i="8" l="1"/>
  <c r="BC44" i="8"/>
  <c r="BE44" i="8"/>
  <c r="BB44" i="8"/>
  <c r="BC40" i="8"/>
  <c r="BB40" i="8"/>
  <c r="BB29" i="8"/>
  <c r="BC29" i="8"/>
  <c r="BD29" i="8"/>
  <c r="BD27" i="8"/>
  <c r="BC27" i="8"/>
  <c r="BB27" i="8"/>
  <c r="BH35" i="8"/>
  <c r="BB35" i="8"/>
  <c r="BG35" i="8"/>
  <c r="BF35" i="8"/>
  <c r="BE35" i="8"/>
  <c r="BD35" i="8"/>
  <c r="BJ35" i="8"/>
  <c r="BK35" i="8"/>
  <c r="BC35" i="8"/>
  <c r="BI35" i="8"/>
  <c r="BD33" i="8"/>
  <c r="BK33" i="8"/>
  <c r="BC33" i="8"/>
  <c r="BE33" i="8"/>
  <c r="BJ33" i="8"/>
  <c r="BB33" i="8"/>
  <c r="BI33" i="8"/>
  <c r="BH33" i="8"/>
  <c r="BF33" i="8"/>
  <c r="BG33" i="8"/>
  <c r="BJ34" i="8"/>
  <c r="BB34" i="8"/>
  <c r="BI34" i="8"/>
  <c r="BD34" i="8"/>
  <c r="BH34" i="8"/>
  <c r="BG34" i="8"/>
  <c r="BF34" i="8"/>
  <c r="BK34" i="8"/>
  <c r="BE34" i="8"/>
  <c r="BC34" i="8"/>
  <c r="BC28" i="8"/>
  <c r="BB28" i="8"/>
  <c r="BK14" i="8"/>
  <c r="BJ14" i="8"/>
  <c r="BI14" i="8"/>
  <c r="BH14" i="8"/>
  <c r="BG14" i="8"/>
  <c r="AZ12" i="8"/>
  <c r="AZ26" i="8"/>
  <c r="AZ56" i="8"/>
  <c r="AZ44" i="8" l="1"/>
  <c r="AZ40" i="8"/>
  <c r="AZ59" i="8"/>
  <c r="AZ27" i="8"/>
  <c r="AZ21" i="8"/>
  <c r="AZ19" i="8"/>
  <c r="AZ22" i="8"/>
  <c r="AZ24" i="8"/>
  <c r="AZ23" i="8"/>
  <c r="AZ20" i="8"/>
  <c r="AZ14" i="8"/>
  <c r="AZ28" i="8"/>
  <c r="AZ35" i="8"/>
  <c r="AZ15" i="8"/>
  <c r="AZ29" i="8"/>
  <c r="AZ13" i="8"/>
  <c r="AZ34" i="8"/>
  <c r="AZ33" i="8"/>
  <c r="E23" i="4" l="1"/>
</calcChain>
</file>

<file path=xl/sharedStrings.xml><?xml version="1.0" encoding="utf-8"?>
<sst xmlns="http://schemas.openxmlformats.org/spreadsheetml/2006/main" count="15651" uniqueCount="1161">
  <si>
    <t>eoghanTemplate</t>
  </si>
  <si>
    <t>realWorldTemplate</t>
  </si>
  <si>
    <t>Notes</t>
  </si>
  <si>
    <t>TP_BEGIN</t>
  </si>
  <si>
    <t>COMPOSITE</t>
  </si>
  <si>
    <t>COMPOSITE_BEGIN</t>
  </si>
  <si>
    <t>COMPOSITE_END</t>
  </si>
  <si>
    <t>TP_END</t>
  </si>
  <si>
    <t>mbistRepairCORE</t>
  </si>
  <si>
    <t>PrimeMbistVminSearchTestMethod</t>
  </si>
  <si>
    <t>mbistRepairSOC</t>
  </si>
  <si>
    <t>mbistPostRepair</t>
  </si>
  <si>
    <t>mbistRaster</t>
  </si>
  <si>
    <t>MbistRasterTC</t>
  </si>
  <si>
    <t>Files not setup yet</t>
  </si>
  <si>
    <t>fuseConfig</t>
  </si>
  <si>
    <t>PrimePatConfigTestMethod</t>
  </si>
  <si>
    <t>patConfig</t>
  </si>
  <si>
    <t>vminTc</t>
  </si>
  <si>
    <t>PrimeVminSearchTestMethod</t>
  </si>
  <si>
    <t>Need to update based on existing products</t>
  </si>
  <si>
    <t>hvqk</t>
  </si>
  <si>
    <t>PrimeHvqkTestMethod</t>
  </si>
  <si>
    <t>Need to compare to existing product</t>
  </si>
  <si>
    <t>capturePackets</t>
  </si>
  <si>
    <t>iCCapturePacketsTest</t>
  </si>
  <si>
    <t>pbistRepair</t>
  </si>
  <si>
    <t>iCRepairTest</t>
  </si>
  <si>
    <t>pbistRepair2Fuse</t>
  </si>
  <si>
    <t>vfdmUserFunc</t>
  </si>
  <si>
    <t>iCUserFuncTest</t>
  </si>
  <si>
    <t>vfdmRun</t>
  </si>
  <si>
    <t>iCVFDMTest</t>
  </si>
  <si>
    <t>hsrPre</t>
  </si>
  <si>
    <t>iCHSRTest</t>
  </si>
  <si>
    <t>hsrPost</t>
  </si>
  <si>
    <t>pbistLsaHry</t>
  </si>
  <si>
    <t>PrimeLSARasterTestMethod</t>
  </si>
  <si>
    <t>pbistLsaRaster</t>
  </si>
  <si>
    <t>auxiliary</t>
  </si>
  <si>
    <t>AuxiliaryTC</t>
  </si>
  <si>
    <t>evgScreen</t>
  </si>
  <si>
    <t>iCScreenTest</t>
  </si>
  <si>
    <t>primeShmoo</t>
  </si>
  <si>
    <t>PrimeShmooTestMethod</t>
  </si>
  <si>
    <t>Setting up files</t>
  </si>
  <si>
    <t>Design</t>
  </si>
  <si>
    <t>Mode</t>
  </si>
  <si>
    <t>IB</t>
  </si>
  <si>
    <t>PBIST</t>
  </si>
  <si>
    <t>SSA</t>
  </si>
  <si>
    <t>LSA</t>
  </si>
  <si>
    <t>ROM</t>
  </si>
  <si>
    <t>ALL</t>
  </si>
  <si>
    <t>MBIST</t>
  </si>
  <si>
    <t>COLD FB</t>
  </si>
  <si>
    <t>HOT FB</t>
  </si>
  <si>
    <t>Module</t>
  </si>
  <si>
    <t>BEGIN</t>
  </si>
  <si>
    <t>PRE</t>
  </si>
  <si>
    <t>STRESS</t>
  </si>
  <si>
    <t>POST</t>
  </si>
  <si>
    <t>END KS</t>
  </si>
  <si>
    <t>END VMAX</t>
  </si>
  <si>
    <t>END HFM</t>
  </si>
  <si>
    <t>END TFM</t>
  </si>
  <si>
    <t>END XTFM</t>
  </si>
  <si>
    <t>END</t>
  </si>
  <si>
    <t>CCF</t>
  </si>
  <si>
    <t>21/61</t>
  </si>
  <si>
    <t>CORE</t>
  </si>
  <si>
    <t>VPU</t>
  </si>
  <si>
    <t>DE_IPU</t>
  </si>
  <si>
    <t>SOC</t>
  </si>
  <si>
    <t>ATOM</t>
  </si>
  <si>
    <t>20/60</t>
  </si>
  <si>
    <t>Examples</t>
  </si>
  <si>
    <t>FB</t>
  </si>
  <si>
    <t>Counter</t>
  </si>
  <si>
    <t>PHEOBIN</t>
  </si>
  <si>
    <t>CoreSSAPreHvqkFailure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</si>
  <si>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</si>
  <si>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</si>
  <si>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</si>
  <si>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</si>
  <si>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</si>
  <si>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</si>
  <si>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</si>
  <si>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</si>
  <si>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Flow</t>
  </si>
  <si>
    <t>Template</t>
  </si>
  <si>
    <t>TemplateLookup</t>
  </si>
  <si>
    <t>TestName</t>
  </si>
  <si>
    <t>IP</t>
  </si>
  <si>
    <t>TestType</t>
  </si>
  <si>
    <t>EdcKill</t>
  </si>
  <si>
    <t>DFT</t>
  </si>
  <si>
    <t>PowerRail</t>
  </si>
  <si>
    <t>VoltageCorner</t>
  </si>
  <si>
    <t>FreqCorner</t>
  </si>
  <si>
    <t>NameEnding</t>
  </si>
  <si>
    <t>Levels</t>
  </si>
  <si>
    <t>Timings</t>
  </si>
  <si>
    <t>plist</t>
  </si>
  <si>
    <t>YAxisParam</t>
  </si>
  <si>
    <t>bypassGlobal</t>
  </si>
  <si>
    <t>Supply</t>
  </si>
  <si>
    <t>SetPointsPlistMode</t>
  </si>
  <si>
    <t>SetPointsPreInstance</t>
  </si>
  <si>
    <t>jsonPatConfig</t>
  </si>
  <si>
    <t>jsonSetPoint</t>
  </si>
  <si>
    <t>baseNumber</t>
  </si>
  <si>
    <t>SearchMode</t>
  </si>
  <si>
    <t>VFDM</t>
  </si>
  <si>
    <t>resultToken</t>
  </si>
  <si>
    <t>repairTag</t>
  </si>
  <si>
    <t>repairLabel</t>
  </si>
  <si>
    <t>modeOfDecoding</t>
  </si>
  <si>
    <t>rasterDataLog</t>
  </si>
  <si>
    <t>killEnabled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</si>
  <si>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</si>
  <si>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</si>
  <si>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</si>
  <si>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</si>
  <si>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</si>
  <si>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</si>
  <si>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</si>
  <si>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</si>
  <si>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</si>
  <si>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</si>
  <si>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</si>
  <si>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</si>
  <si>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TP</t>
  </si>
  <si>
    <t>L2_SSA_NOM_REP</t>
  </si>
  <si>
    <t>1,2</t>
  </si>
  <si>
    <t>HRY</t>
  </si>
  <si>
    <t>E</t>
  </si>
  <si>
    <t>TITO</t>
  </si>
  <si>
    <t>NOM</t>
  </si>
  <si>
    <t>LFM</t>
  </si>
  <si>
    <t>L2_ALL_PRE_HRY</t>
  </si>
  <si>
    <t>BASE::SBF_nom_lvl</t>
  </si>
  <si>
    <t>BASE::cpu_ctf_timing_tclk100_cclk200_bclk400</t>
  </si>
  <si>
    <t>array_pbist_hry_tito_atom_direct_ssa_list</t>
  </si>
  <si>
    <t>VCCL2_HV</t>
  </si>
  <si>
    <t>Global</t>
  </si>
  <si>
    <t>MAarr:atom_clk:1700MHz</t>
  </si>
  <si>
    <t>1,2,3</t>
  </si>
  <si>
    <t>CAPTURE</t>
  </si>
  <si>
    <t>L2_DAT_CAPTURE</t>
  </si>
  <si>
    <t>array_pbist_raster_tito_atom_direct_ssa_l2_data_list</t>
  </si>
  <si>
    <t>L2DAT</t>
  </si>
  <si>
    <t>REPAIR</t>
  </si>
  <si>
    <t>L2_DAT_REPAIR</t>
  </si>
  <si>
    <t>l2d</t>
  </si>
  <si>
    <t>raster</t>
  </si>
  <si>
    <t>T-File</t>
  </si>
  <si>
    <t>1,2,3,4,5</t>
  </si>
  <si>
    <t>L2_DAT_REPAIR_TO_FUSE</t>
  </si>
  <si>
    <t>None</t>
  </si>
  <si>
    <t>L2_C6S_CAPTURE</t>
  </si>
  <si>
    <t>array_pbist_raster_tito_atom_direct_ssa_l2_c6s_list</t>
  </si>
  <si>
    <t>L2C6S</t>
  </si>
  <si>
    <t>L2_C6S_REPAIR</t>
  </si>
  <si>
    <t>l2c6</t>
  </si>
  <si>
    <t>L2_C6S_REPAIR_TO_FUSE</t>
  </si>
  <si>
    <t>L2_TSP_CAPTURE</t>
  </si>
  <si>
    <t>array_pbist_raster_tito_atom_direct_ssa_l2_tsp_list</t>
  </si>
  <si>
    <t>L2TSP</t>
  </si>
  <si>
    <t>L2_TSP_REPAIR</t>
  </si>
  <si>
    <t>l2tsp</t>
  </si>
  <si>
    <t>L2_TSP_REPAIR_TO_FUSE</t>
  </si>
  <si>
    <t>X</t>
  </si>
  <si>
    <t>L2_ALL_VFDM</t>
  </si>
  <si>
    <t>x</t>
  </si>
  <si>
    <t>UF</t>
  </si>
  <si>
    <t>L2_ALL_VFDM_APPLY</t>
  </si>
  <si>
    <t>L2_ALL_FUSE</t>
  </si>
  <si>
    <t>L2_ALL_POST_HRY</t>
  </si>
  <si>
    <t>AUX</t>
  </si>
  <si>
    <t>L2_SSA_MIN_REP</t>
  </si>
  <si>
    <t>VMIN</t>
  </si>
  <si>
    <t>MIN</t>
  </si>
  <si>
    <t>L2_PRE_REPAIR_SEARCH</t>
  </si>
  <si>
    <t>array_pbist_tito_atomclk_sort_lfm_atomcore_ks_l2_lsa_list</t>
  </si>
  <si>
    <t>Search</t>
  </si>
  <si>
    <t>L2_ALL_VFDM_MIN</t>
  </si>
  <si>
    <t>L2_ALL_VFDM_APPLY_MIN</t>
  </si>
  <si>
    <t>L2_ALL_FUSE_MIN</t>
  </si>
  <si>
    <t>L2_POST_REPAIR_SEARCH</t>
  </si>
  <si>
    <t>Local</t>
  </si>
  <si>
    <t>L2_LRU_NOM_REP</t>
  </si>
  <si>
    <t>L2_LRU_PRE_HRY</t>
  </si>
  <si>
    <t>array_pbist_hry_tito_atom_direct_lsa_list</t>
  </si>
  <si>
    <t>VCCATOM_HC</t>
  </si>
  <si>
    <t>L2_LRU_CAPTURE</t>
  </si>
  <si>
    <t>array_pbist_raster_tito_atom_direct_lsa_l2_lru_list</t>
  </si>
  <si>
    <t>L2LRU</t>
  </si>
  <si>
    <t>L2_LRU_REPAIR</t>
  </si>
  <si>
    <t>l2lru</t>
  </si>
  <si>
    <t>L2_LRU_REPAIR_TO_FUSE</t>
  </si>
  <si>
    <t>L2_LRU_VFDM</t>
  </si>
  <si>
    <t>L2_LRU_VFDM_APPLY</t>
  </si>
  <si>
    <t>L2_LRU_FUSE</t>
  </si>
  <si>
    <t>L2_LRU_POST_HRY</t>
  </si>
  <si>
    <t>L2_LRU_MIN_REP</t>
  </si>
  <si>
    <t>L2_LRU_VFDM_MIN</t>
  </si>
  <si>
    <t>L2_LRU_VFDM_APPLY_MIN</t>
  </si>
  <si>
    <t>L2_LRU_FUSE_MIN</t>
  </si>
  <si>
    <t>RF_NOM_REP</t>
  </si>
  <si>
    <t>RF_PRE_HRY</t>
  </si>
  <si>
    <t>array_pbist_hry_tito_atom_indirect_lsa_repairable_list</t>
  </si>
  <si>
    <t>ATOMRF</t>
  </si>
  <si>
    <t>True</t>
  </si>
  <si>
    <t>RASTER</t>
  </si>
  <si>
    <t>RF_RASTER</t>
  </si>
  <si>
    <t>array_pbist_raster_tito_atom_indirect_lsa_list</t>
  </si>
  <si>
    <t>RF_REPAIR</t>
  </si>
  <si>
    <t>corerfall</t>
  </si>
  <si>
    <t>lsaraster</t>
  </si>
  <si>
    <t>RF_REPAIR_TO_FUSE</t>
  </si>
  <si>
    <t>RF_VFDM</t>
  </si>
  <si>
    <t>RF_VFDM_APPLY</t>
  </si>
  <si>
    <t>RF_FUSE</t>
  </si>
  <si>
    <t>RF_POST_HRY</t>
  </si>
  <si>
    <t>RF_MIN_REP</t>
  </si>
  <si>
    <t>RF_VFDM_MIN</t>
  </si>
  <si>
    <t>RF_VFDM_APPLY_MIN</t>
  </si>
  <si>
    <t>RF_FUSE_MIN</t>
  </si>
  <si>
    <t>RF_NON_REPAIRABLE</t>
  </si>
  <si>
    <t>RF_NON_REP_HRY</t>
  </si>
  <si>
    <t>array_pbist_hry_tito_atom_indirect_lsa_non_repairable_list</t>
  </si>
  <si>
    <t>ATOMNONREP</t>
  </si>
  <si>
    <t>RF_NON_REP_RASTER</t>
  </si>
  <si>
    <t>PREHVQK</t>
  </si>
  <si>
    <t>K</t>
  </si>
  <si>
    <t>HVQK</t>
  </si>
  <si>
    <t>MAX</t>
  </si>
  <si>
    <t>array_pbist_hvqk_tito_atom_ssa_list</t>
  </si>
  <si>
    <t>POSTHVQK</t>
  </si>
  <si>
    <t>KS</t>
  </si>
  <si>
    <t>array_pbist_tito_atomclk_sort_lfm_atomcore_ks_l2_ssa_ds_list</t>
  </si>
  <si>
    <t>SearchWithScoreboard</t>
  </si>
  <si>
    <t>array_pbist_tito_atomclk_sort_lfm_atomcore_ks_l2_lsa_ds_list</t>
  </si>
  <si>
    <t>array_pbist_tito_atomclk_sort_lfm_atomcore_ks_lsa_list</t>
  </si>
  <si>
    <t>array_pbist_tito_atomclk_sort_lfm_atomcore_ks_rom_list</t>
  </si>
  <si>
    <t>CAM</t>
  </si>
  <si>
    <t>array_pbist_tito_atomclk_sort_lfm_atomcore_ks_cam_list</t>
  </si>
  <si>
    <t>PMOVI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</si>
  <si>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</si>
  <si>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</si>
  <si>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</si>
  <si>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VMAX</t>
  </si>
  <si>
    <t>array_pbist_tito_atomclk_sort_lfm_atomcore_ks_l2_ssa_list</t>
  </si>
  <si>
    <t>SHMOO</t>
  </si>
  <si>
    <t>BASE::SHMOO_nom_lvl</t>
  </si>
  <si>
    <t>p_vccl2_spec</t>
  </si>
  <si>
    <t>p_vccatom_spec</t>
  </si>
  <si>
    <t>printToItuff</t>
  </si>
  <si>
    <t>ScreenTestSet</t>
  </si>
  <si>
    <t>ScreenTestFile</t>
  </si>
  <si>
    <t>TestMode</t>
  </si>
  <si>
    <t>BisrMode</t>
  </si>
  <si>
    <t>NON_REPAIRABLE</t>
  </si>
  <si>
    <t>CBO0_NON_REP_HRY</t>
  </si>
  <si>
    <t>VCCIA_HC</t>
  </si>
  <si>
    <t>ARR_CCF:ring_ratio:1.2GHz,ARR_CCF:ring_subrutine:1.2GHz</t>
  </si>
  <si>
    <t>compress</t>
  </si>
  <si>
    <t>1,2,3,4</t>
  </si>
  <si>
    <t>CBO1_NON_REP_HRY</t>
  </si>
  <si>
    <t>CBO2_NON_REP_HRY</t>
  </si>
  <si>
    <t>CBO3_NON_REP_HRY</t>
  </si>
  <si>
    <t>PRE_REPAIR</t>
  </si>
  <si>
    <t>CBO0_LLC_DAT_BISR_PMA0_BP0</t>
  </si>
  <si>
    <t>array_mbist_soc_begin_tito_pma0_bp0_bira_list</t>
  </si>
  <si>
    <t>CBO0_LLC_DAT_RASTER</t>
  </si>
  <si>
    <t>rast</t>
  </si>
  <si>
    <t>CBO0_LLC_TAG_BISR_PMA0_BP2</t>
  </si>
  <si>
    <t>array_mbist_soc_begin_tito_pma0_bp2_bira_list</t>
  </si>
  <si>
    <t>CBO0_LLC_TAG_RASTER</t>
  </si>
  <si>
    <t>CBO0_SAR_BISR_PMA0_BP6</t>
  </si>
  <si>
    <t>array_mbist_soc_begin_tito_pma0_bp6_bira_list</t>
  </si>
  <si>
    <t>VCCSA_HC</t>
  </si>
  <si>
    <t>CBO0_SAR_RASTER</t>
  </si>
  <si>
    <t>CLR</t>
  </si>
  <si>
    <t>CBO0_LSA_ALL_PMA0_BP4</t>
  </si>
  <si>
    <t>array_mbist_soc_begin_tito_pma0_bp4_bira_list</t>
  </si>
  <si>
    <t>CBO0_LSA_ALL</t>
  </si>
  <si>
    <t>CBO1_LLC_DAT_BISR_PMA0_BP1</t>
  </si>
  <si>
    <t>array_mbist_soc_begin_tito_pma0_bp1_bira_list</t>
  </si>
  <si>
    <t>CBO1_LLC_DAT_RASTER</t>
  </si>
  <si>
    <t>CBO1_LLC_TAG_BISR_PMA0_BP3</t>
  </si>
  <si>
    <t>array_mbist_soc_begin_tito_pma0_bp3_bira_list</t>
  </si>
  <si>
    <t>CBO1_LLC_TAG_RASTER</t>
  </si>
  <si>
    <t>CBO1_LSA_ALL_PMA0_BP5</t>
  </si>
  <si>
    <t>array_mbist_soc_begin_tito_pma0_bp5_bira_list</t>
  </si>
  <si>
    <t>CBO1_LSA_ALL</t>
  </si>
  <si>
    <t>CBO2_LLC_DAT_BISR_PMA1_BP0</t>
  </si>
  <si>
    <t>array_mbist_soc_begin_tito_pma1_bp0_bira_list</t>
  </si>
  <si>
    <t>CBO2_LLC_DAT_RASTER</t>
  </si>
  <si>
    <t>CBO2_LLC_TAG_BISR_PMA1_BP2</t>
  </si>
  <si>
    <t>array_mbist_soc_begin_tito_pma1_bp2_bira_list</t>
  </si>
  <si>
    <t>CBO2_LLC_TAG_RASTER</t>
  </si>
  <si>
    <t>CBO2_SAR_BISR_PMA1_BP6</t>
  </si>
  <si>
    <t>array_mbist_soc_begin_tito_pma1_bp6_bira_list</t>
  </si>
  <si>
    <t>CBO2_SAR_RASTER</t>
  </si>
  <si>
    <t>CBO2_LSA_ALL_PMA1_BP4</t>
  </si>
  <si>
    <t>array_mbist_soc_begin_tito_pma1_bp4_bira_list</t>
  </si>
  <si>
    <t>CBO2_LSA_ALL</t>
  </si>
  <si>
    <t>CBO3_LLC_DAT_BISR_PMA1_BP1</t>
  </si>
  <si>
    <t>array_mbist_soc_begin_tito_pma1_bp1_bira_list</t>
  </si>
  <si>
    <t>CBO3_LLC_DAT_RASTER</t>
  </si>
  <si>
    <t>CBO3_LLC_TAG_BISR_PMA1_BP3</t>
  </si>
  <si>
    <t>array_mbist_soc_begin_tito_pma1_bp3_bira_list</t>
  </si>
  <si>
    <t>CBO3_LLC_TAG_RASTER</t>
  </si>
  <si>
    <t>CBO3_LSA_ALL_PMA1_BP5</t>
  </si>
  <si>
    <t>array_mbist_soc_begin_tito_pma1_bp5_bira_list</t>
  </si>
  <si>
    <t>hry</t>
  </si>
  <si>
    <t>CBO3_LSA_ALL</t>
  </si>
  <si>
    <t>SCREEN</t>
  </si>
  <si>
    <t>JOIN_BISR</t>
  </si>
  <si>
    <t>CombineGSDSccf</t>
  </si>
  <si>
    <t>CombineGSDSccf.txt</t>
  </si>
  <si>
    <t>VFDM_UF</t>
  </si>
  <si>
    <t>PATMOD</t>
  </si>
  <si>
    <t>POST_REPAIR</t>
  </si>
  <si>
    <t>CBO0_LLC_DAT_POST_REPAIR_PMA0_BP0</t>
  </si>
  <si>
    <t>array_mbist_soc_begin_tito_pma0_bp0_bhry_list</t>
  </si>
  <si>
    <t>PostRepair</t>
  </si>
  <si>
    <t>CBO0_LLC_TAG_POST_REPAIR_PMA0_BP2</t>
  </si>
  <si>
    <t>array_mbist_soc_begin_tito_pma0_bp2_bhry_list</t>
  </si>
  <si>
    <t>CBO0_SAR_POST_REPAIR_PMA0_BP6</t>
  </si>
  <si>
    <t>array_mbist_soc_begin_tito_pma0_bp6_bhry_list</t>
  </si>
  <si>
    <t>CBO0_LSA_ALL_POST_REPAIR_PMA0_BP4</t>
  </si>
  <si>
    <t>array_mbist_soc_begin_tito_pma0_bp4_bhry_list</t>
  </si>
  <si>
    <t>CBO1_LLC_DAT_POST_REPAIR_PMA0_BP1</t>
  </si>
  <si>
    <t>array_mbist_soc_begin_tito_pma0_bp1_bhry_list</t>
  </si>
  <si>
    <t>CBO1_LLC_TAG_POST_REPAIR_PMA0_BP3</t>
  </si>
  <si>
    <t>array_mbist_soc_begin_tito_pma0_bp3_bhry_list</t>
  </si>
  <si>
    <t>CBO1_LSA_ALL_POST_REPAIR_PMA0_BP5</t>
  </si>
  <si>
    <t>array_mbist_soc_begin_tito_pma0_bp5_bhry_list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</si>
  <si>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</si>
  <si>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</si>
  <si>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</si>
  <si>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</si>
  <si>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</si>
  <si>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</si>
  <si>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</si>
  <si>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arr_san_sort_lfm_prepost_ssa_pma_list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</si>
  <si>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</si>
  <si>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</si>
  <si>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</si>
  <si>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</si>
  <si>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</si>
  <si>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</si>
  <si>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</si>
  <si>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marr_mbist_san_ssa_ks_sort_tito_pma_list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</si>
  <si>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</si>
  <si>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</si>
  <si>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</si>
  <si>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</si>
  <si>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p_vccia_spec</t>
  </si>
  <si>
    <t>p_vccsa_spec</t>
  </si>
  <si>
    <t>RegEx</t>
  </si>
  <si>
    <t>mbistRepairCore</t>
  </si>
  <si>
    <t>VCCIA</t>
  </si>
  <si>
    <t>FULLHRY</t>
  </si>
  <si>
    <t>array_mbist_core_begin_tito_fullhry_list</t>
  </si>
  <si>
    <t>ROM_HRY</t>
  </si>
  <si>
    <t>array_mbist_core_begin_tito_fit_rom_nonrep_hry_list</t>
  </si>
  <si>
    <t>MEU_NONREP_HRY</t>
  </si>
  <si>
    <t>array_mbist_core_begin_tito_meu_lsa_nonrep_hry_list</t>
  </si>
  <si>
    <t>OOO_NONREP_HRY</t>
  </si>
  <si>
    <t>array_mbist_core_begin_tito_ooo_lsa_nonrep_hry_list</t>
  </si>
  <si>
    <t>PREREPAIR</t>
  </si>
  <si>
    <t>array_mbist_core_begin_tito_pm_bp3_bhry_list</t>
  </si>
  <si>
    <t>array_mbist_core_begin_tito_pm_bp3_bira_list</t>
  </si>
  <si>
    <t>raster_list</t>
  </si>
  <si>
    <t>array_mbist_core_begin_tito_pm_bp4_bhry_list</t>
  </si>
  <si>
    <t>array_mbist_core_begin_tito_pm_bp4_bira_list</t>
  </si>
  <si>
    <t>VCCSA</t>
  </si>
  <si>
    <t>array_mbist_core_begin_tito_pm_bp6_bhry_list</t>
  </si>
  <si>
    <t>array_mbist_core_begin_tito_pm_bp6_bira_list</t>
  </si>
  <si>
    <t>RepShareBira</t>
  </si>
  <si>
    <t>array_mbist_core_begin_tito_pm_bp7_bhry_list</t>
  </si>
  <si>
    <t>array_mbist_core_begin_tito_pm_bp7_bira_list</t>
  </si>
  <si>
    <t>lnl_dummy_list</t>
  </si>
  <si>
    <t>CombineGSDScore</t>
  </si>
  <si>
    <t>CombineGSDScore.txt</t>
  </si>
  <si>
    <t>VFDM_ALL</t>
  </si>
  <si>
    <t>FUSECONFIG</t>
  </si>
  <si>
    <t>MLC_SRAM_SAMPLER_FAIL</t>
  </si>
  <si>
    <t>bhry_list</t>
  </si>
  <si>
    <t>POSTREPAIR</t>
  </si>
  <si>
    <t>POSTHRY_BP_3</t>
  </si>
  <si>
    <t>POSTHRY_BP_4_5</t>
  </si>
  <si>
    <t>POSTHRY_BP_6</t>
  </si>
  <si>
    <t>POSTHRY_BP_7</t>
  </si>
  <si>
    <t>XSA</t>
  </si>
  <si>
    <t>PMUCS</t>
  </si>
  <si>
    <t>MCLK</t>
  </si>
  <si>
    <t>arria_core_sort_lfm_hvqk_tito_xsa_mclk_list</t>
  </si>
  <si>
    <t>SBCLK</t>
  </si>
  <si>
    <t>arria_core_sort_lfm_hvqk_tito_rom_sbclk_list</t>
  </si>
  <si>
    <t>PMUCS_SBCLK</t>
  </si>
  <si>
    <t>arr_san_sort_lfm_hvqk_ssa_pm_list</t>
  </si>
  <si>
    <t>MLC_SRAM_ALL</t>
  </si>
  <si>
    <t>marr_mbist_core_ssa_ks_sort_tico_pm_list</t>
  </si>
  <si>
    <t>RF_ALL</t>
  </si>
  <si>
    <t>marr_mbist_core_lsa_ks_sort_tico_all_list</t>
  </si>
  <si>
    <t>ROM_ALL</t>
  </si>
  <si>
    <t>marr_mbist_core_rom_ks_sort_tico_fit_list</t>
  </si>
  <si>
    <t>marr_mbist_san_ssa_ks_sort_tito_pmucs_list</t>
  </si>
  <si>
    <t>MLC_SRAM</t>
  </si>
  <si>
    <t>GFX</t>
  </si>
  <si>
    <t>PRE_REPAIR_DE</t>
  </si>
  <si>
    <t>SACD</t>
  </si>
  <si>
    <t>DISP0_BHRY_DEBS_BP0</t>
  </si>
  <si>
    <t>array_mbist_soc_begin_tito_debs_bp0_ssa_bhry_list</t>
  </si>
  <si>
    <t>DISP0_BISR_DEBS_BP0</t>
  </si>
  <si>
    <t>array_mbist_soc_begin_tito_debs_bp0_ssa_bira_list</t>
  </si>
  <si>
    <t>DISP0_RASTER_DEBS_BP0</t>
  </si>
  <si>
    <t>DISP1_BHRY_DEBS_BP1</t>
  </si>
  <si>
    <t>array_mbist_soc_begin_tito_debs_bp1_ssa_bhry_list</t>
  </si>
  <si>
    <t>DISP1_BISR_DEBS_BP1</t>
  </si>
  <si>
    <t>array_mbist_soc_begin_tito_debs_bp1_ssa_bira_list</t>
  </si>
  <si>
    <t>DISP1_RASTER_DEBS_BP1</t>
  </si>
  <si>
    <t>DISP2_BHRY_DEBS_BP2</t>
  </si>
  <si>
    <t>array_mbist_soc_begin_tito_debs_bp2_ssa_bhry_list</t>
  </si>
  <si>
    <t>DISP2_BISR_DEBS_BP2</t>
  </si>
  <si>
    <t>array_mbist_soc_begin_tito_debs_bp2_ssa_bira_list</t>
  </si>
  <si>
    <t>DISP2_RASTER_DEBS_BP2</t>
  </si>
  <si>
    <t>DISP3_BHRY_DEBS_BP3</t>
  </si>
  <si>
    <t>array_mbist_soc_begin_tito_debs_bp3_ssa_bhry_list</t>
  </si>
  <si>
    <t>DISP3_BISR_DEBS_BP3</t>
  </si>
  <si>
    <t>array_mbist_soc_begin_tito_debs_bp3_ssa_bira_list</t>
  </si>
  <si>
    <t>DISP3_RASTER_DEBS_BP3</t>
  </si>
  <si>
    <t>DISP4_BHRY_DEBS_BP4</t>
  </si>
  <si>
    <t>array_mbist_soc_begin_tito_debs_bp4_ssa_bhry_list</t>
  </si>
  <si>
    <t>DISP4_BISR_DEBS_BP4</t>
  </si>
  <si>
    <t>array_mbist_soc_begin_tito_debs_bp4_ssa_bira_list</t>
  </si>
  <si>
    <t>DISP4_RASTER_DEBS_BP4</t>
  </si>
  <si>
    <t>DISP5_BHRY_DEBS_BP5</t>
  </si>
  <si>
    <t>array_mbist_soc_begin_tito_debs_bp5_ssa_bhry_list</t>
  </si>
  <si>
    <t>DISP5_BISR_DEBS_BP5</t>
  </si>
  <si>
    <t>array_mbist_soc_begin_tito_debs_bp5_ssa_bira_list</t>
  </si>
  <si>
    <t>DISP5_RASTER_DEBS_BP5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</si>
  <si>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</si>
  <si>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</si>
  <si>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</si>
  <si>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</si>
  <si>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</si>
  <si>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</si>
  <si>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</si>
  <si>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</si>
  <si>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</si>
  <si>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</si>
  <si>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</si>
  <si>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</si>
  <si>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REPAIR_DE</t>
  </si>
  <si>
    <t>JOIN_BISR_DE</t>
  </si>
  <si>
    <t>CombineGSDSgfxDe</t>
  </si>
  <si>
    <t>CombineGSDSgfx.txt</t>
  </si>
  <si>
    <t>DISP_VFDM_UF</t>
  </si>
  <si>
    <t>DISP_REPAIR</t>
  </si>
  <si>
    <t>POST_REPAIR_DE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</si>
  <si>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</si>
  <si>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</si>
  <si>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</si>
  <si>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</si>
  <si>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</si>
  <si>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</si>
  <si>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PRE_REPAIR_IPU</t>
  </si>
  <si>
    <t>SAPS</t>
  </si>
  <si>
    <t>IPU0_BHRY_BTRS_BP5</t>
  </si>
  <si>
    <t>array_mbist_soc_begin_tito_btrs_bp5_ssa_bhry_list</t>
  </si>
  <si>
    <t>IPU0_BISR_BTRS_BP5</t>
  </si>
  <si>
    <t>array_mbist_soc_begin_tito_btrs_bp5_ssa_bira_list</t>
  </si>
  <si>
    <t>IPU0_RASTER_BTRS_BP5</t>
  </si>
  <si>
    <t>IPU1_BHRY_BTRS_BP6</t>
  </si>
  <si>
    <t>array_mbist_soc_begin_tito_btrs_bp6_ssa_bhry_list</t>
  </si>
  <si>
    <t>IPU1_BISR_BTRS_BP6</t>
  </si>
  <si>
    <t>array_mbist_soc_begin_tito_btrs_bp6_ssa_bira_list</t>
  </si>
  <si>
    <t>IPU1_RASTER_BTRS_BP6</t>
  </si>
  <si>
    <t>IPU2_BHRY_BTRS_BP3</t>
  </si>
  <si>
    <t>array_mbist_soc_begin_tito_btrs_bp3_ssa_bhry_list</t>
  </si>
  <si>
    <t>IPU2_BISR_BTRS_BP3</t>
  </si>
  <si>
    <t>array_mbist_soc_begin_tito_btrs_bp3_ssa_bira_list</t>
  </si>
  <si>
    <t>IPU2_RASTER_BTRS_BP3</t>
  </si>
  <si>
    <t>IPU_BUTTRESS_BHRY_BTRS_BP4</t>
  </si>
  <si>
    <t>array_mbist_soc_begin_tito_btrs_bp4_lsa_bhry_list</t>
  </si>
  <si>
    <t>IPU_BUTTRESS_BISR_BTRS_BP4</t>
  </si>
  <si>
    <t>array_mbist_soc_begin_tito_btrs_bp4_lsa_bira_list</t>
  </si>
  <si>
    <t>IPU_BUTTRESS_RASTER_BTRS_BP4</t>
  </si>
  <si>
    <t>array_mbist_soc_begin_tito_btrs_bp5_lsa_bhry_list</t>
  </si>
  <si>
    <t>array_mbist_soc_begin_tito_btrs_bp5_lsa_bira_list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</si>
  <si>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</si>
  <si>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</si>
  <si>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</si>
  <si>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</si>
  <si>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REPAIR_IPU</t>
  </si>
  <si>
    <t>JOIN_BISR_IPU</t>
  </si>
  <si>
    <t>CombineGSDSgfxIpu</t>
  </si>
  <si>
    <t>IPU_VFDM_UF</t>
  </si>
  <si>
    <t>IPU_REPAIR</t>
  </si>
  <si>
    <t>POST_REPAIR_IPU</t>
  </si>
  <si>
    <t>IPU0_POST_REPAIR_BTRS_BP5</t>
  </si>
  <si>
    <t>IPU1_POST_REPAIR_BTRS_BP6</t>
  </si>
  <si>
    <t>IPU2_POST_REPAIR_BTRS_BP3</t>
  </si>
  <si>
    <t>IPU_BUTTRESS_POST_REPAIR_BTRS_BP4</t>
  </si>
  <si>
    <t>PRE_REPAIR_MEDIA</t>
  </si>
  <si>
    <t>SAME</t>
  </si>
  <si>
    <t>MEDIA1_BHRY_BP1</t>
  </si>
  <si>
    <t>array_mbist_soc_begin_tito_bisr_bp1_ssa_bhry_list</t>
  </si>
  <si>
    <t>MEDIA1_BISR_BISR_BP1</t>
  </si>
  <si>
    <t>array_mbist_soc_begin_tito_bisr_bp1_ssa_bira_list</t>
  </si>
  <si>
    <t>MEDIA1_RASTER_BISR_BP1</t>
  </si>
  <si>
    <t>MEDIA3_BHRY_BP3</t>
  </si>
  <si>
    <t>array_mbist_soc_begin_tito_bisr_bp3_ssa_bhry_list</t>
  </si>
  <si>
    <t>MEDIA3_BISR_BISR_BP3</t>
  </si>
  <si>
    <t>array_mbist_soc_begin_tito_bisr_bp3_ssa_bira_list</t>
  </si>
  <si>
    <t>MEDIA3_RASTER_BISR_BP3</t>
  </si>
  <si>
    <t>MEDIA0_BHRY_BP0</t>
  </si>
  <si>
    <t>array_mbist_soc_begin_tito_bisr_bp0_lsa_bhry_list</t>
  </si>
  <si>
    <t>MEDIA0_BISR_BISR_BP0</t>
  </si>
  <si>
    <t>array_mbist_soc_begin_tito_bisr_bp0_lsa_bira_list</t>
  </si>
  <si>
    <t>MEDIA0_RASTER_BISR_BP0</t>
  </si>
  <si>
    <t>array_mbist_soc_begin_tito_bisr_bp1_lsa_bhry_list</t>
  </si>
  <si>
    <t>array_mbist_soc_begin_tito_bisr_bp1_lsa_bira_list</t>
  </si>
  <si>
    <t>MEDIA2_BHRY_BP2</t>
  </si>
  <si>
    <t>array_mbist_soc_begin_tito_bisr_bp2_lsa_bhry_list</t>
  </si>
  <si>
    <t>MEDIA2_BISR_BISR_BP2</t>
  </si>
  <si>
    <t>array_mbist_soc_begin_tito_bisr_bp2_lsa_bira_list</t>
  </si>
  <si>
    <t>MEDIA2_RASTER_BISR_BP2</t>
  </si>
  <si>
    <t>array_mbist_soc_begin_tito_bisr_bp3_lsa_bhry_list</t>
  </si>
  <si>
    <t>array_mbist_soc_begin_tito_bisr_bp3_lsa_bira_list</t>
  </si>
  <si>
    <t>REPAIR_MEDIA</t>
  </si>
  <si>
    <t>JOIN_BISR_MEDIA</t>
  </si>
  <si>
    <t>CombineGSDSgfxMedia</t>
  </si>
  <si>
    <t>MEDIA_VFDM_UF</t>
  </si>
  <si>
    <t>MEDIA_REPAIR</t>
  </si>
  <si>
    <t>POST_REPAIR_MEDIA</t>
  </si>
  <si>
    <t>MEDIA1_POST_REPAIR_BISR_BP1</t>
  </si>
  <si>
    <t>MEDIA3_POST_REPAIR_BISR_BP3</t>
  </si>
  <si>
    <t>MEDIA0_POST_REPAIR_BISR_BP0</t>
  </si>
  <si>
    <t>MEDIA2_POST_REPAIR_BISR_BP2</t>
  </si>
  <si>
    <t>SAIS</t>
  </si>
  <si>
    <t>DE</t>
  </si>
  <si>
    <t>arrsa_de_sort_lfm_prepost_tito_xsa_all_list</t>
  </si>
  <si>
    <t>IPU_PS</t>
  </si>
  <si>
    <t>arrsa_ipu_sort_lfm_prepost_tito_x_xsa_psclk_list</t>
  </si>
  <si>
    <t>IPU_IS</t>
  </si>
  <si>
    <t>arrsa_ipu_sort_lfm_prepost_tito_x_xsa_isclk_list</t>
  </si>
  <si>
    <t>MEDIA</t>
  </si>
  <si>
    <t>arrsa_media_sort_lfm_prepost_tito_x_xsa_all_list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</si>
  <si>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</si>
  <si>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</si>
  <si>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</si>
  <si>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</si>
  <si>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</si>
  <si>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</si>
  <si>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</si>
  <si>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marr_mbist_de_lsa_ks_sort_tito_x_list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</si>
  <si>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</si>
  <si>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</si>
  <si>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</si>
  <si>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</si>
  <si>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</si>
  <si>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</si>
  <si>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</si>
  <si>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</si>
  <si>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marr_mbist_media_rom_ks_sort_tito_x_list</t>
  </si>
  <si>
    <t>PMOVI_DE</t>
  </si>
  <si>
    <t>PMOVI_IPU</t>
  </si>
  <si>
    <t>PMOVI_IPU_PS</t>
  </si>
  <si>
    <t>PMOVI_IPU_IS</t>
  </si>
  <si>
    <t>PMOVI_MEDIA</t>
  </si>
  <si>
    <t>PMOVI_MEDIA_ROM</t>
  </si>
  <si>
    <t>PRE_REPAIR_MMM_MEMSS</t>
  </si>
  <si>
    <t>SAQ</t>
  </si>
  <si>
    <t>MEMSS0_BHRY_MMM_BP1</t>
  </si>
  <si>
    <t>BASE::cpu_ctf_timing_tclk100_cclk100_bclk400</t>
  </si>
  <si>
    <t>array_mbist_soc_begin_tito_mmm_bp1_ssa_bhry_list</t>
  </si>
  <si>
    <t>MEMSS0_BISR_MMM_BP1</t>
  </si>
  <si>
    <t>array_mbist_soc_begin_tito_mmm_bp1_ssa_bira_list</t>
  </si>
  <si>
    <t>MEMSS0_RASTER_MMM_BP1</t>
  </si>
  <si>
    <t>MEMSS1_BHRY_MMM_BP2</t>
  </si>
  <si>
    <t>array_mbist_soc_begin_tito_mmm_bp2_ssa_bhry_list</t>
  </si>
  <si>
    <t>MEMSS1_BISR_MMM_BP2</t>
  </si>
  <si>
    <t>array_mbist_soc_begin_tito_mmm_bp2_ssa_bira_list</t>
  </si>
  <si>
    <t>MEMSS1_RASTER_MMM_BP2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</si>
  <si>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</si>
  <si>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</si>
  <si>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</si>
  <si>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</si>
  <si>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MEMSS2_BHRY_MMM_BP3</t>
  </si>
  <si>
    <t>array_mbist_soc_begin_tito_mmm_bp3_lsa_bhry_list</t>
  </si>
  <si>
    <t>MEMSS2_BISR_MMM_BP3</t>
  </si>
  <si>
    <t>array_mbist_soc_begin_tito_mmm_bp3_lsa_bira_list</t>
  </si>
  <si>
    <t>MEMSS2_RASTER_MMM_BP3</t>
  </si>
  <si>
    <t>MEMSS3_BHRY_MMM_BP4</t>
  </si>
  <si>
    <t>array_mbist_soc_begin_tito_mmm_bp4_lsa_bhry_list</t>
  </si>
  <si>
    <t>MEMSS3_BISR_MMM_BP4</t>
  </si>
  <si>
    <t>array_mbist_soc_begin_tito_mmm_bp4_lsa_bira_list</t>
  </si>
  <si>
    <t>MEMSS3_RASTER_MMM_BP4</t>
  </si>
  <si>
    <t>PRE_REPAIR_MMM_DDR</t>
  </si>
  <si>
    <t>DDRPHY0_BHRY_MMM_BP5</t>
  </si>
  <si>
    <t>array_mbist_soc_begin_tito_mmm_bp5_ssa_bhry_list</t>
  </si>
  <si>
    <t>DDRPHY0_BISR_MMM_BP5</t>
  </si>
  <si>
    <t>array_mbist_soc_begin_tito_mmm_bp5_ssa_bira_list</t>
  </si>
  <si>
    <t>DDRPHY0_RASTER_MMM_BP5</t>
  </si>
  <si>
    <t>DDRPHY_1_2_BHRY_MMM_BP6</t>
  </si>
  <si>
    <t>array_mbist_soc_begin_tito_mmm_bp6_ssa_bhry_list</t>
  </si>
  <si>
    <t>DDRPHY_1_2_BISR_MMM_BP6</t>
  </si>
  <si>
    <t>array_mbist_soc_begin_tito_mmm_bp6_ssa_bira_list</t>
  </si>
  <si>
    <t>DDRPHY_1_2_RASTER_MMM_BP6</t>
  </si>
  <si>
    <t>DDRPHY3_BHRY_MMM_BP7</t>
  </si>
  <si>
    <t>array_mbist_soc_begin_tito_mmm_bp7_ssa_bhry_list</t>
  </si>
  <si>
    <t>DDRPHY3_BISR_MMM_BP7</t>
  </si>
  <si>
    <t>array_mbist_soc_begin_tito_mmm_bp7_ssa_bira_list</t>
  </si>
  <si>
    <t>DDRPHY3_RASTER_MMM_BP7</t>
  </si>
  <si>
    <t>DDRPHY3_BHRY_MMM_BP8</t>
  </si>
  <si>
    <t>array_mbist_soc_begin_tito_mmm_bp8_ssa_bhry_list</t>
  </si>
  <si>
    <t>DDRPHY3_BISR_MMM_BP8</t>
  </si>
  <si>
    <t>array_mbist_soc_begin_tito_mmm_bp8_ssa_bira_list</t>
  </si>
  <si>
    <t>DDRPHY3_RASTER_MMM_BP8</t>
  </si>
  <si>
    <t>array_mbist_soc_begin_tito_mmm_bp6_lsa_bhry_list</t>
  </si>
  <si>
    <t>array_mbist_soc_begin_tito_mmm_bp6_lsa_bira_list</t>
  </si>
  <si>
    <t>PRE_REPAIR_HBO_ALL</t>
  </si>
  <si>
    <t>HBO0_HBO_BHRY_HBO0_BP4</t>
  </si>
  <si>
    <t>array_mbist_soc_begin_tito_hbo0_bp4_ssa_bhry_list</t>
  </si>
  <si>
    <t>HBO0_HBO_BISR_HBO0_BP4</t>
  </si>
  <si>
    <t>array_mbist_soc_begin_tito_hbo0_bp4_ssa_bira_list</t>
  </si>
  <si>
    <t>HBO0_HBO_RASTER_HBO0_BP4</t>
  </si>
  <si>
    <t>HBO0_MUFASA0_BHRY_HBO0_BP2</t>
  </si>
  <si>
    <t>array_mbist_soc_begin_tito_hbo0_bp2_ssa_bhry_list</t>
  </si>
  <si>
    <t>HBO0_MUFASA0_BISR_HBO0_BP2</t>
  </si>
  <si>
    <t>array_mbist_soc_begin_tito_hbo0_bp2_ssa_bira_list</t>
  </si>
  <si>
    <t>HBO0_MUFASA0_RASTER_HBO0_BP2</t>
  </si>
  <si>
    <t>HBO0_MUFASA1_BHRY_HBO0_BP3</t>
  </si>
  <si>
    <t>array_mbist_soc_begin_tito_hbo0_bp3_ssa_bhry_list</t>
  </si>
  <si>
    <t>HBO0_MUFASA1_BISR_HBO0_BP3</t>
  </si>
  <si>
    <t>array_mbist_soc_begin_tito_hbo0_bp3_ssa_bira_list</t>
  </si>
  <si>
    <t>HBO0_MUFASA1_RASTER_HBO0_BP3</t>
  </si>
  <si>
    <t>HBO1_HBO_BHRY_HBO1_BP4</t>
  </si>
  <si>
    <t>array_mbist_soc_begin_tito_hbo1_bp4_ssa_bhry_list</t>
  </si>
  <si>
    <t>HBO1_HBO_BISR_HBO1_BP4</t>
  </si>
  <si>
    <t>array_mbist_soc_begin_tito_hbo1_bp4_ssa_bira_list</t>
  </si>
  <si>
    <t>HBO1_HBO_RASTER_HBO1_BP4</t>
  </si>
  <si>
    <t>HBO1_MUFASA0_BHRY_HBO1_BP2</t>
  </si>
  <si>
    <t>array_mbist_soc_begin_tito_hbo1_bp2_ssa_bhry_list</t>
  </si>
  <si>
    <t>HBO1_MUFASA0_BISR_HBO1_BP2</t>
  </si>
  <si>
    <t>array_mbist_soc_begin_tito_hbo1_bp2_ssa_bira_list</t>
  </si>
  <si>
    <t>HBO1_MUFASA0_RASTER_HBO1_BP2</t>
  </si>
  <si>
    <t>HBO1_MUFASA1_BHRY_HBO1_BP3</t>
  </si>
  <si>
    <t>array_mbist_soc_begin_tito_hbo1_bp3_ssa_bhry_list</t>
  </si>
  <si>
    <t>HBO1_MUFASA1_BISR_HBO1_BP3</t>
  </si>
  <si>
    <t>array_mbist_soc_begin_tito_hbo1_bp3_ssa_bira_list</t>
  </si>
  <si>
    <t>HBO1_MUFASA1_RASTER_HBO1_BP3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</si>
  <si>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</si>
  <si>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</si>
  <si>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</si>
  <si>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</si>
  <si>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PRE_REPAIR_IAX</t>
  </si>
  <si>
    <t>IAX_BHRY_IAX_BP3</t>
  </si>
  <si>
    <t>array_mbist_soc_begin_tito_iax_bp3_lsa_bhry_list</t>
  </si>
  <si>
    <t>IAX_BISR_IAX_BP3</t>
  </si>
  <si>
    <t>array_mbist_soc_begin_tito_iax_bp3_lsa_bira_list</t>
  </si>
  <si>
    <t>IAX_RASTER_IAX_BP3</t>
  </si>
  <si>
    <t>PRE_REPAIR_WES1</t>
  </si>
  <si>
    <t>DFX_EP_0_BHRY_WES1_BP0</t>
  </si>
  <si>
    <t>array_mbist_soc_begin_tito_wes1_bp0_ssa_bhry_list</t>
  </si>
  <si>
    <t>DFX_EP_0_BISR_WES1_BP0</t>
  </si>
  <si>
    <t>array_mbist_soc_begin_tito_wes1_bp0_ssa_bira_list</t>
  </si>
  <si>
    <t>DFX_EP_0_RASTER_WES1_BP0</t>
  </si>
  <si>
    <t>DFX_EP_1_BHRY_WES1_BP1</t>
  </si>
  <si>
    <t>array_mbist_soc_begin_tito_wes1_bp1_ssa_bhry_list</t>
  </si>
  <si>
    <t>DFX_EP_1_BISR_WES1_BP1</t>
  </si>
  <si>
    <t>array_mbist_soc_begin_tito_wes1_bp1_ssa_bira_list</t>
  </si>
  <si>
    <t>DFX_EP_1_RASTER_WES1_BP1</t>
  </si>
  <si>
    <t>DFX_EP_2_BHRY_WES1_BP2</t>
  </si>
  <si>
    <t>array_mbist_soc_begin_tito_wes1_bp2_ssa_bhry_list</t>
  </si>
  <si>
    <t>DFX_EP_2_BISR_WES1_BP2</t>
  </si>
  <si>
    <t>array_mbist_soc_begin_tito_wes1_bp2_ssa_bira_list</t>
  </si>
  <si>
    <t>DFX_EP_2_RASTER_WES1_BP2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</si>
  <si>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</si>
  <si>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</si>
  <si>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</si>
  <si>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</si>
  <si>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CombineGSDSsoc</t>
  </si>
  <si>
    <t>CombineGSDSsoc.txt</t>
  </si>
  <si>
    <t>SAN</t>
  </si>
  <si>
    <t>POST_REPAIR_ALL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</si>
  <si>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</si>
  <si>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</si>
  <si>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</si>
  <si>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</si>
  <si>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</si>
  <si>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</si>
  <si>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</si>
  <si>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</si>
  <si>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</si>
  <si>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</si>
  <si>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</si>
  <si>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</si>
  <si>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</si>
  <si>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</si>
  <si>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</si>
  <si>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</si>
  <si>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</si>
  <si>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</si>
  <si>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arr_saq_sort_lfm_prepost_xsa_qclk_list</t>
  </si>
  <si>
    <t>arr_saq_sort_lfm_prepost_xsa_sbclk_list</t>
  </si>
  <si>
    <t>CCSR</t>
  </si>
  <si>
    <t>DDHY</t>
  </si>
  <si>
    <t>FUSE</t>
  </si>
  <si>
    <t>arr_saq_sort_lfm_prepost_fuse_list</t>
  </si>
  <si>
    <t>arr_san_sort_lfm_prepost_xsa_list</t>
  </si>
  <si>
    <t>arr_san_sort_lfm_prepost_ssa_cen1_list</t>
  </si>
  <si>
    <t>arr_san_sort_lfm_prepost_ssa_gt_list</t>
  </si>
  <si>
    <t>arr_san_sort_lfm_prepost_rom_cen1_list</t>
  </si>
  <si>
    <t>arr_san_sort_lfm_prepost_rom_gt_list</t>
  </si>
  <si>
    <t>ONDD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</si>
  <si>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</si>
  <si>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</si>
  <si>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</si>
  <si>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</si>
  <si>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</si>
  <si>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</si>
  <si>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arr_saq_sort_lfm_hvqk_xsa_sbclk_list</t>
  </si>
  <si>
    <t>arr_saq_sort_lfm_hvqk_fuse_list</t>
  </si>
  <si>
    <t>arr_san_sort_lfm_hvqk_xsa_list</t>
  </si>
  <si>
    <t>SAN_SBCLK</t>
  </si>
  <si>
    <t>arr_san_sort_lfm_hvqk_xsa_sbclk_list</t>
  </si>
  <si>
    <t>arr_san_sort_lfm_hvqk_oddclk_list</t>
  </si>
  <si>
    <t>arr_san_sort_lfm_hvqk_edc_list</t>
  </si>
  <si>
    <t>HBO</t>
  </si>
  <si>
    <t>marr_mbist_saq_ssa_ks_sort_tito_hbo_list</t>
  </si>
  <si>
    <t>SBCLK_CCSR</t>
  </si>
  <si>
    <t>marr_mbist_saq_ssa_ks_sort_tito_ccsr_list</t>
  </si>
  <si>
    <t>DDXR</t>
  </si>
  <si>
    <t>marr_mbist_saq_ssa_ks_sort_tito_ddxr_list</t>
  </si>
  <si>
    <t>marr_mbist_saq_ssa_ks_sort_tito_ddhy_list</t>
  </si>
  <si>
    <t>PUNIT</t>
  </si>
  <si>
    <t>marr_mbist_san_ssa_ks_sort_tito_punit_list</t>
  </si>
  <si>
    <t>marr_mbist_san_ssa_ks_sort_tito_aru_edc_list</t>
  </si>
  <si>
    <t>marr_mbist_san_ssa_ks_sort_tito_sbclk_list</t>
  </si>
  <si>
    <t>ALL_SAQ</t>
  </si>
  <si>
    <t>marr_mbist_saq_lsa_ks_sort_tito_list</t>
  </si>
  <si>
    <t>marr_mbist_saq_lsa_ks_sort_tito_fuse_list</t>
  </si>
  <si>
    <t>marr_mbist_saq_lsa_ks_sort_tito_ddxr_list</t>
  </si>
  <si>
    <t>ALL_SAN</t>
  </si>
  <si>
    <t>marr_mbist_san_lsa_ks_sort_tito_list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</si>
  <si>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</si>
  <si>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</si>
  <si>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</si>
  <si>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</si>
  <si>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PMOVI_QCLK</t>
  </si>
  <si>
    <t>PMOVI_SBCLK</t>
  </si>
  <si>
    <t>PMOVI_FUSE</t>
  </si>
  <si>
    <t>PMOVI_SAN</t>
  </si>
  <si>
    <t>PMOVI_SBCLK_CEN1</t>
  </si>
  <si>
    <t>PMOVI_SBCLK_GT</t>
  </si>
  <si>
    <t>PMOVI_ONDD</t>
  </si>
  <si>
    <t>PMOVI_ARU_EDC</t>
  </si>
  <si>
    <t>BUTTRESS_BHRY_VBTR_BT3</t>
  </si>
  <si>
    <t>array_mbist_soc_begin_tito_vbtr_bp3_lsa_bhry_list</t>
  </si>
  <si>
    <t>BUTTRESS_BISR_VBTR_BT3</t>
  </si>
  <si>
    <t>array_mbist_soc_begin_tito_vbtr_bp3_lsa_bira_list</t>
  </si>
  <si>
    <t>BUTTRESS_RASTER_VBTR_BT3</t>
  </si>
  <si>
    <t>VCPU_BHRY_VBTR_BT4</t>
  </si>
  <si>
    <t>array_mbist_soc_begin_tito_vbtr_bp4_ssa_bhry_list</t>
  </si>
  <si>
    <t>VCPU_BISR_VBTR_BT4</t>
  </si>
  <si>
    <t>array_mbist_soc_begin_tito_vbtr_bp4_ssa_bira_list</t>
  </si>
  <si>
    <t>VCPU_RASTER_VBTR_BT4</t>
  </si>
  <si>
    <t>array_mbist_soc_begin_tito_vbtr_bp4_lsa_bhry_list</t>
  </si>
  <si>
    <t>array_mbist_soc_begin_tito_vbtr_bp4_lsa_bira_list</t>
  </si>
  <si>
    <t>TILE0_BHRY_VBTR_BT5</t>
  </si>
  <si>
    <t>array_mbist_soc_begin_tito_vbtr_bp5_ssa_bhry_list</t>
  </si>
  <si>
    <t>TILE0_BISR_VBTR_BT5</t>
  </si>
  <si>
    <t>array_mbist_soc_begin_tito_vbtr_bp5_ssa_bira_list</t>
  </si>
  <si>
    <t>TILE0_RASTER_VBTR_BT5</t>
  </si>
  <si>
    <t>array_mbist_soc_begin_tito_vbtr_bp5_lsa_bhry_list</t>
  </si>
  <si>
    <t>array_mbist_soc_begin_tito_vbtr_bp5_lsa_bira_list</t>
  </si>
  <si>
    <t>TILE1_BHRY_VBTR_BT6</t>
  </si>
  <si>
    <t>array_mbist_soc_begin_tito_vbtr_bp6_ssa_bhry_list</t>
  </si>
  <si>
    <t>TILE1_BISR_VBTR_BT6</t>
  </si>
  <si>
    <t>array_mbist_soc_begin_tito_vbtr_bp6_ssa_bira_list</t>
  </si>
  <si>
    <t>TILE1_RASTER_VBTR_BT6</t>
  </si>
  <si>
    <t>array_mbist_soc_begin_tito_vbtr_bp6_lsa_bhry_list</t>
  </si>
  <si>
    <t>array_mbist_soc_begin_tito_vbtr_bp6_lsa_bira_list</t>
  </si>
  <si>
    <t>TILE2_BHRY_VBTR_BT7</t>
  </si>
  <si>
    <t>array_mbist_soc_begin_tito_vbtr_bp7_ssa_bhry_list</t>
  </si>
  <si>
    <t>TILE2_BISR_VBTR_BT7</t>
  </si>
  <si>
    <t>array_mbist_soc_begin_tito_vbtr_bp7_ssa_bira_list</t>
  </si>
  <si>
    <t>TILE2_RASTER_VBTR_BT7</t>
  </si>
  <si>
    <t>array_mbist_soc_begin_tito_vbtr_bp7_lsa_bhry_list</t>
  </si>
  <si>
    <t>array_mbist_soc_begin_tito_vbtr_bp7_lsa_bira_list</t>
  </si>
  <si>
    <t>TILE3_BHRY_VBTR_BT8</t>
  </si>
  <si>
    <t>array_mbist_soc_begin_tito_vbtr_bp8_ssa_bhry_list</t>
  </si>
  <si>
    <t>TILE3_BISR_VBTR_BT8</t>
  </si>
  <si>
    <t>array_mbist_soc_begin_tito_vbtr_bp8_ssa_bira_list</t>
  </si>
  <si>
    <t>TILE3_RASTER_VBTR_BT8</t>
  </si>
  <si>
    <t>array_mbist_soc_begin_tito_vbtr_bp8_lsa_bhry_list</t>
  </si>
  <si>
    <t>array_mbist_soc_begin_tito_vbtr_bp8_lsa_bira_list</t>
  </si>
  <si>
    <t>TILE4_BHRY_VBTR_BT9</t>
  </si>
  <si>
    <t>array_mbist_soc_begin_tito_vbtr_bp9_ssa_bhry_list</t>
  </si>
  <si>
    <t>TILE4_BISR_VBTR_BT9</t>
  </si>
  <si>
    <t>array_mbist_soc_begin_tito_vbtr_bp9_ssa_bira_list</t>
  </si>
  <si>
    <t>TILE4_RASTER_VBTR_BT9</t>
  </si>
  <si>
    <t>array_mbist_soc_begin_tito_vbtr_bp9_lsa_bhry_list</t>
  </si>
  <si>
    <t>array_mbist_soc_begin_tito_vbtr_bp9_lsa_bira_list</t>
  </si>
  <si>
    <t>TILE5_BHRY_VBTR_BT10</t>
  </si>
  <si>
    <t>array_mbist_soc_begin_tito_vbtr_bp10_ssa_bhry_list</t>
  </si>
  <si>
    <t>TILE5_BISR_VBTR_BT10</t>
  </si>
  <si>
    <t>array_mbist_soc_begin_tito_vbtr_bp10_ssa_bira_list</t>
  </si>
  <si>
    <t>TILE5_RASTER_VBTR_BT10</t>
  </si>
  <si>
    <t>array_mbist_soc_begin_tito_vbtr_bp10_lsa_bhry_list</t>
  </si>
  <si>
    <t>array_mbist_soc_begin_tito_vbtr_bp10_lsa_bira_list</t>
  </si>
  <si>
    <t>CombineGSDSvpu</t>
  </si>
  <si>
    <t>CombineGSDSvpu.txt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</si>
  <si>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</si>
  <si>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</si>
  <si>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</si>
  <si>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</si>
  <si>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</si>
  <si>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</si>
  <si>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</si>
  <si>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</si>
  <si>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VPU_ALL</t>
  </si>
  <si>
    <t>arr_vpu_sort_lfm_hvqk_xsa_all_parallperstep_list</t>
  </si>
  <si>
    <t>mbistRepair</t>
  </si>
  <si>
    <t>NONREP_CORE0</t>
  </si>
  <si>
    <t>SBF_nom_lvl</t>
  </si>
  <si>
    <t>cpu_ctf_timing_tclk100_cclk200_bclk400</t>
  </si>
  <si>
    <t>hry_list</t>
  </si>
  <si>
    <t>Compressed</t>
  </si>
  <si>
    <t>NONREP_CORE1</t>
  </si>
  <si>
    <t>NONREP_CORE2</t>
  </si>
  <si>
    <t>NONREP_CORE3</t>
  </si>
  <si>
    <t>MLC_0_BHRY_CORE0</t>
  </si>
  <si>
    <t>MLC_0_BISR_CORE0</t>
  </si>
  <si>
    <t>bira_bisr_list</t>
  </si>
  <si>
    <t>MLC_0_RASTER_CORE0</t>
  </si>
  <si>
    <t>MLC_0_BHRY_CORE1</t>
  </si>
  <si>
    <t>MLC_0_BISR_CORE1</t>
  </si>
  <si>
    <t>MLC_0_RASTER_CORE1</t>
  </si>
  <si>
    <t>MLC_0_BHRY_CORE2</t>
  </si>
  <si>
    <t>MLC_0_BISR_CORE2</t>
  </si>
  <si>
    <t>MLC_0_RASTER_CORE2</t>
  </si>
  <si>
    <t>MLC_0_BHRY_CORE3</t>
  </si>
  <si>
    <t>MLC_0_BISR_CORE3</t>
  </si>
  <si>
    <t>MLC_0_RASTER_CORE3</t>
  </si>
  <si>
    <t>MLC_1_BHRY_CORE0</t>
  </si>
  <si>
    <t>MLC_1_BISR_CORE0</t>
  </si>
  <si>
    <t>MLC_1_RASTER_CORE0</t>
  </si>
  <si>
    <t>MLC_1_BHRY_CORE1</t>
  </si>
  <si>
    <t>MLC_1_BISR_CORE1</t>
  </si>
  <si>
    <t>MLC_1_RASTER_CORE1</t>
  </si>
  <si>
    <t>MLC_1_BHRY_CORE2</t>
  </si>
  <si>
    <t>MLC_1_BISR_CORE2</t>
  </si>
  <si>
    <t>MLC_1_RASTER_CORE2</t>
  </si>
  <si>
    <t>MLC_1_BHRY_CORE3</t>
  </si>
  <si>
    <t>MLC_1_BISR_CORE3</t>
  </si>
  <si>
    <t>MLC_1_RASTER_CORE3</t>
  </si>
  <si>
    <t>PMUCS_BHRY_CORE0</t>
  </si>
  <si>
    <t>PMUCS_BISR_CORE0</t>
  </si>
  <si>
    <t>PMUCS_RASTER_CORE0</t>
  </si>
  <si>
    <t>PMUCS_BHRY_CORE1</t>
  </si>
  <si>
    <t>PMUCS_BISR_CORE1</t>
  </si>
  <si>
    <t>PMUCS_RASTER_CORE1</t>
  </si>
  <si>
    <t>PMUCS_BHRY_CORE2</t>
  </si>
  <si>
    <t>PMUCS_BISR_CORE2</t>
  </si>
  <si>
    <t>PMUCS_RASTER_CORE2</t>
  </si>
  <si>
    <t>PMUCS_BHRY_CORE3</t>
  </si>
  <si>
    <t>PMUCS_BISR_CORE3</t>
  </si>
  <si>
    <t>PMUCS_RASTER_CORE3</t>
  </si>
  <si>
    <t>MLC_RF_BHRY_CORE0</t>
  </si>
  <si>
    <t>MLC_RF_BISR_CORE0</t>
  </si>
  <si>
    <t>MLC_RF_RASTER_CORE0</t>
  </si>
  <si>
    <t>MLC_RF_BHRY_CORE1</t>
  </si>
  <si>
    <t>MLC_RF_BISR_CORE1</t>
  </si>
  <si>
    <t>MLC_RF_RASTER_CORE1</t>
  </si>
  <si>
    <t>MLC_RF_BHRY_CORE2</t>
  </si>
  <si>
    <t>MLC_RF_BISR_CORE2</t>
  </si>
  <si>
    <t>MLC_RF_RASTER_CORE2</t>
  </si>
  <si>
    <t>MLC_RF_BHRY_CORE3</t>
  </si>
  <si>
    <t>MLC_RF_BISR_CORE3</t>
  </si>
  <si>
    <t>MLC_RF_RASTER_CORE3</t>
  </si>
  <si>
    <t>CORE_RF_BHRY_CORE0</t>
  </si>
  <si>
    <t>CORE_RF_BISR_CORE0</t>
  </si>
  <si>
    <t>CORE_RF_RASTER_CORE0</t>
  </si>
  <si>
    <t>CORE_RF_BHRY_CORE1</t>
  </si>
  <si>
    <t>CORE_RF_BISR_CORE1</t>
  </si>
  <si>
    <t>CORE_RF_RASTER_CORE1</t>
  </si>
  <si>
    <t>CORE_RF_BHRY_CORE2</t>
  </si>
  <si>
    <t>CORE_RF_BISR_CORE2</t>
  </si>
  <si>
    <t>CORE_RF_RASTER_CORE2</t>
  </si>
  <si>
    <t>CORE_RF_BHRY_CORE3</t>
  </si>
  <si>
    <t>CORE_RF_BISR_CORE3</t>
  </si>
  <si>
    <t>CORE_RF_RASTER_CORE3</t>
  </si>
  <si>
    <t>SC0MLC0R</t>
  </si>
  <si>
    <t>SC0MLC0R_CORE0</t>
  </si>
  <si>
    <t>SC0MLC1R</t>
  </si>
  <si>
    <t>SC0MLC1R_CORE0</t>
  </si>
  <si>
    <t>SC1MLC0R</t>
  </si>
  <si>
    <t>SC1MLC0R_CORE0</t>
  </si>
  <si>
    <t>SC1MLC1R</t>
  </si>
  <si>
    <t>SC1MLC1R_CORE0</t>
  </si>
  <si>
    <t>SC2MLC0R</t>
  </si>
  <si>
    <t>SC2MLC0R_CORE0</t>
  </si>
  <si>
    <t>SC2MLC1R</t>
  </si>
  <si>
    <t>SC2MLC1R_CORE0</t>
  </si>
  <si>
    <t>SC3MLC0R</t>
  </si>
  <si>
    <t>SC3MLC0R_CORE0</t>
  </si>
  <si>
    <t>SC3MLC1R</t>
  </si>
  <si>
    <t>SC3MLC1R_CORE0</t>
  </si>
  <si>
    <t>SC0PMUCR</t>
  </si>
  <si>
    <t>SC0PMUCR_CORE0</t>
  </si>
  <si>
    <t>SC1PMUCR</t>
  </si>
  <si>
    <t>SC1PMUCR_CORE0</t>
  </si>
  <si>
    <t>SC2PMUCR</t>
  </si>
  <si>
    <t>SC2PMUCR_CORE0</t>
  </si>
  <si>
    <t>SC3PMUCR</t>
  </si>
  <si>
    <t>SC3PMUCR_CORE0</t>
  </si>
  <si>
    <t>SC0RF0R</t>
  </si>
  <si>
    <t>SC0RF0R_CORE0</t>
  </si>
  <si>
    <t>SC1RF0R</t>
  </si>
  <si>
    <t>SC1RF0R_CORE0</t>
  </si>
  <si>
    <t>SC2RF0R</t>
  </si>
  <si>
    <t>SC2RF0R_CORE0</t>
  </si>
  <si>
    <t>SC3RF0R</t>
  </si>
  <si>
    <t>SC3RF0R_CORE0</t>
  </si>
  <si>
    <t>SC0RF1R</t>
  </si>
  <si>
    <t>SC0RF1R_CORE0</t>
  </si>
  <si>
    <t>SC1RF1R</t>
  </si>
  <si>
    <t>SC1RF1R_CORE0</t>
  </si>
  <si>
    <t>SC2RF1R</t>
  </si>
  <si>
    <t>SC2RF1R_CORE0</t>
  </si>
  <si>
    <t>SC3RF1R</t>
  </si>
  <si>
    <t>SC3RF1R_CORE0</t>
  </si>
  <si>
    <t>MLC_0_POSTHRY_CORE0</t>
  </si>
  <si>
    <t>Off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</si>
  <si>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</si>
  <si>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</si>
  <si>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</si>
  <si>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</si>
  <si>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</si>
  <si>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</si>
  <si>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</si>
  <si>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</si>
  <si>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</si>
  <si>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</si>
  <si>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</si>
  <si>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</si>
  <si>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</si>
  <si>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</si>
  <si>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</si>
  <si>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</si>
  <si>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</si>
  <si>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</si>
  <si>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</si>
  <si>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G.U.S.DEFECTREPAIR_CORE</t>
  </si>
  <si>
    <t>MLC_RF</t>
  </si>
  <si>
    <t>MBIST_ALL</t>
  </si>
  <si>
    <t>MBIST_PMUCS</t>
  </si>
  <si>
    <t>ARR_VPU:vpu_clk:1900MHz,ARR_VPU:vpu_ws:1900MHz</t>
  </si>
  <si>
    <t>marr_mbist_vpu_ssa_ks_sort_tito_all_list</t>
  </si>
  <si>
    <t>marr_mbist_vpu_lsa_ks_sort_tito_all_list</t>
  </si>
  <si>
    <t>ARR_CORE:core_ratio:1.5GHz,ARR_CORE:core_subrutine:1.5GHz</t>
  </si>
  <si>
    <t>TICO</t>
  </si>
  <si>
    <t>CORE_ALL</t>
  </si>
  <si>
    <t>arria_core_sort_lfm_hvqk_tico_xsa_mclk_list</t>
  </si>
  <si>
    <t>arr_pma_sort_lfm_hvqk_list</t>
  </si>
  <si>
    <t>arr_pmucs_sort_lfm_hvqk_list</t>
  </si>
  <si>
    <t>SAX</t>
  </si>
  <si>
    <t>arr_san_saq_sort_lfm_hvqk_list</t>
  </si>
  <si>
    <t>arr_fuse_sort_lfm_hvqk_list</t>
  </si>
  <si>
    <t>array_pbist_hvqk_tito_atom_lsa_rom_list</t>
  </si>
  <si>
    <t>vminTc_Prepost</t>
  </si>
  <si>
    <t>SHMOO_PRE</t>
  </si>
  <si>
    <t>SHMOO_STRESS</t>
  </si>
  <si>
    <t>SAN_SAQ</t>
  </si>
  <si>
    <t>primeShmoo_Stress</t>
  </si>
  <si>
    <t>uncompress</t>
  </si>
  <si>
    <t>birabuild,uncompress</t>
  </si>
  <si>
    <t>SCORE0R,SCORE1R,SCORE2R,SCORE3R</t>
  </si>
  <si>
    <t>vminTc_1P6</t>
  </si>
  <si>
    <t>hvqkEvg</t>
  </si>
  <si>
    <t>iCHVQKTest</t>
  </si>
  <si>
    <t>VoltageConfig</t>
  </si>
  <si>
    <t>vpu_cache_all_stress</t>
  </si>
  <si>
    <t>soc_cache_all_stress</t>
  </si>
  <si>
    <t>soc_cache_fuse_stress</t>
  </si>
  <si>
    <t>gfx_cache_de_stress</t>
  </si>
  <si>
    <t>gfx_cache_ipu_ps_stress</t>
  </si>
  <si>
    <t>gfx_cache_ipu_is_stress</t>
  </si>
  <si>
    <t>gfx_cache_media_stress</t>
  </si>
  <si>
    <t>core_cache_all_stress</t>
  </si>
  <si>
    <t>core_cache_pmucs_stress</t>
  </si>
  <si>
    <t>ccf_cache_cbo_stress</t>
  </si>
  <si>
    <t>ccf_cache_sbo_stress</t>
  </si>
  <si>
    <t>ccf_cache_pma_stress</t>
  </si>
  <si>
    <t>atom_cache_l2_stress</t>
  </si>
  <si>
    <t>atom_cache_lsa_rom_stress</t>
  </si>
  <si>
    <t>preinstance</t>
  </si>
  <si>
    <t>BASE::SBF_HVQK_ARR_ATOM_HVQK</t>
  </si>
  <si>
    <t>BASE::SBF_HVQK_ARR_CCF_HVQK</t>
  </si>
  <si>
    <t>BASE::SBF_HVQK_ARR_CORE_HVQK</t>
  </si>
  <si>
    <t>BASE::SBF_HVQK_ARR_SA_HVQK</t>
  </si>
  <si>
    <t>BASE::SBF_HVQK_ARR_GT_HVQK</t>
  </si>
  <si>
    <t>FreqNum</t>
  </si>
  <si>
    <t>HFM</t>
  </si>
  <si>
    <t>LSA_ROM</t>
  </si>
  <si>
    <t>L2_ALL</t>
  </si>
  <si>
    <t>L2_LRU</t>
  </si>
  <si>
    <t>L2_ALL_PMOVI</t>
  </si>
  <si>
    <t>L2_LRU_PMOVI</t>
  </si>
  <si>
    <t>RF_ALL_PMOVI</t>
  </si>
  <si>
    <t>CBO</t>
  </si>
  <si>
    <t>SBO</t>
  </si>
  <si>
    <t>PMA</t>
  </si>
  <si>
    <t>CBO_SSA_FF</t>
  </si>
  <si>
    <t>CBO_LSA_FF</t>
  </si>
  <si>
    <t>SBO_SSA_FF</t>
  </si>
  <si>
    <t>SBO_LSA_FF</t>
  </si>
  <si>
    <t>SBO_ROM_FF</t>
  </si>
  <si>
    <t>CBO_SSA_PMOVI</t>
  </si>
  <si>
    <t>CBO_LSA_PMOVI</t>
  </si>
  <si>
    <t>SBO_SSA_PMOVI</t>
  </si>
  <si>
    <t>SBO_LSA_PMOVI</t>
  </si>
  <si>
    <t>PMA_PMOVI</t>
  </si>
  <si>
    <t>CBO_F1</t>
  </si>
  <si>
    <t>SBO_F1</t>
  </si>
  <si>
    <t>PMA_F1</t>
  </si>
  <si>
    <t>CBO_F6</t>
  </si>
  <si>
    <t>SBO_F6</t>
  </si>
  <si>
    <t>PMA_F6</t>
  </si>
  <si>
    <t>ATOML</t>
  </si>
  <si>
    <t>CLRS</t>
  </si>
  <si>
    <t>VCHK</t>
  </si>
  <si>
    <t>CR</t>
  </si>
  <si>
    <t>CRSA</t>
  </si>
  <si>
    <t>0400_0600</t>
  </si>
  <si>
    <t>VFDMToken</t>
  </si>
  <si>
    <t>postinstance</t>
  </si>
  <si>
    <t>SCORE0R_CORE0</t>
  </si>
  <si>
    <t>ifpmFile</t>
  </si>
  <si>
    <t>ifpmMod</t>
  </si>
  <si>
    <t>./Modules/ARR_ATOM/InputFiles/nblatom.xml</t>
  </si>
  <si>
    <t>bt!nbl!ON</t>
  </si>
  <si>
    <t>bt!nbl!OFF at!nbl!ON</t>
  </si>
  <si>
    <t>RASTER_BP_7_PMUCS</t>
  </si>
  <si>
    <t>BIRA_BISR_BP_7_PMUCS</t>
  </si>
  <si>
    <t>BHRY_BP_7_PMUCS</t>
  </si>
  <si>
    <t>BHRY_BP_3_RF</t>
  </si>
  <si>
    <t>BIRA_BISR_BP_3_RF</t>
  </si>
  <si>
    <t>RASTER_BP_3_RF</t>
  </si>
  <si>
    <t>BHRY_BP_4_5_MLC</t>
  </si>
  <si>
    <t>BIRA_BISR_BP_4_5_MLC</t>
  </si>
  <si>
    <t>RASTER_BP_4_5_MLC</t>
  </si>
  <si>
    <t>BHRY_BP_6_EXT_RF</t>
  </si>
  <si>
    <t>BIRA_BISR_BP_6_EXT_RF</t>
  </si>
  <si>
    <t>RASTER_BP_6_EXT_RF</t>
  </si>
  <si>
    <t>VNNAON_LV_HV</t>
  </si>
  <si>
    <t>p_vnnaon_lv_spec</t>
  </si>
  <si>
    <t>ENDXFM</t>
  </si>
  <si>
    <t>vminTc_XFM</t>
  </si>
  <si>
    <t>MAarr:atom_clk:3000MHz</t>
  </si>
  <si>
    <t>ENDTFM</t>
  </si>
  <si>
    <t>TFM</t>
  </si>
  <si>
    <t>ARR_CCF:ring_ratio:2.7GHz,ARR_CCF:ring_subrutine:2.7GHz</t>
  </si>
  <si>
    <t>ARR_CCF:ring_ratio:4.0GHz,ARR_CCF:ring_subrutine:4.0GHz</t>
  </si>
  <si>
    <t>ARR_CORE:core_ratio:4.6GHz,ARR_CORE:core_subrutine:4.6GHz</t>
  </si>
  <si>
    <t>DE:display_clk:660MHz</t>
  </si>
  <si>
    <t>DE:display_clk:480MHz</t>
  </si>
  <si>
    <t>MEDIA:media_clk:1200MHz</t>
  </si>
  <si>
    <t>MEDIA:media_clk:1000MHz</t>
  </si>
  <si>
    <t>IPU:ps_clk:425MHz</t>
  </si>
  <si>
    <t>IPU:is_clk:400MHz</t>
  </si>
  <si>
    <t>IPU:ps_clk:700MHz</t>
  </si>
  <si>
    <t>IPU:is_clk:475MHz</t>
  </si>
  <si>
    <t>ARR_SAN:noc_clk:700MHz</t>
  </si>
  <si>
    <t>ARR_SAN:noc_clk:1050MHz</t>
  </si>
  <si>
    <t>ARR_VPU:vpu_clk:3100MHz,ARR_VPU:vpu_ws:3100MHz</t>
  </si>
  <si>
    <t>ARR_VPU:vpu_clk:3700MHz,ARR_VPU:vpu_ws:3700MHz</t>
  </si>
  <si>
    <t>SetPointsPostInstance</t>
  </si>
  <si>
    <t>DE:display_clk:312MHz</t>
  </si>
  <si>
    <t>IPU:ps_clk:200MHz</t>
  </si>
  <si>
    <t>IPU:is_clk:200MHz</t>
  </si>
  <si>
    <t>MEDIA:media_clk:400MHz</t>
  </si>
  <si>
    <t>ARR_SAN:noc_clk:400MHz</t>
  </si>
  <si>
    <t>arr_san_sort_lfm_hvqk_lsa_list</t>
  </si>
  <si>
    <t>RESET_FREQ</t>
  </si>
  <si>
    <t>ARR_COMMON/InputFiles/dummy.setpoints.json</t>
  </si>
  <si>
    <t>Dummy</t>
  </si>
  <si>
    <t>ARR_SAN:noc_clk:400MHz,ARR_SAQ:memss_clk:600MHz</t>
  </si>
  <si>
    <t>ARR_SAQ:memss_clk:1600MHz</t>
  </si>
  <si>
    <t>ARR_SAQ:memss_clk:2133MHz</t>
  </si>
  <si>
    <t>ARR_SAQ:memss_clk:600MHz</t>
  </si>
  <si>
    <t>MAarr:atom_clk:3300MHz</t>
  </si>
  <si>
    <t>ARR_CORE:core_ratio:3.0GHz</t>
  </si>
  <si>
    <t>VCCVNNAON_LC</t>
  </si>
  <si>
    <t>ARR_CORE::cpu_ctf_timing_tclk100_cclk200_bclk400_4p5ns_core</t>
  </si>
  <si>
    <t>SSKTR_CORE0</t>
  </si>
  <si>
    <t>LNL_pre.*_MAarr_.*</t>
  </si>
  <si>
    <t>GSDS_UF!SetGSDS G.U.S.DEFECTREPAIR_ATOM=1</t>
  </si>
  <si>
    <t>SDISPR_CORE0</t>
  </si>
  <si>
    <t>SHBO0R_CORE0</t>
  </si>
  <si>
    <t>SVPUR_CORE0</t>
  </si>
  <si>
    <t>SMEDIAR</t>
  </si>
  <si>
    <t>SVPUR</t>
  </si>
  <si>
    <t>arr_ondd_sort_lfm_hvqk_list</t>
  </si>
  <si>
    <t>p_vccvnnaon_spec</t>
  </si>
  <si>
    <t>SCBO0R,SCBO1R</t>
  </si>
  <si>
    <t>SCBO0R_CORE0</t>
  </si>
  <si>
    <t>SMEDIAR_CORE0</t>
  </si>
  <si>
    <t>SIPUR_CORE0</t>
  </si>
  <si>
    <t>SIPUR</t>
  </si>
  <si>
    <t>SDISPR</t>
  </si>
  <si>
    <t>soc_cache_ondd_stress</t>
  </si>
  <si>
    <t>LNL_pre.*0I0r_Marr_.*</t>
  </si>
  <si>
    <t>LNL_pre.*130o_Marr_.*</t>
  </si>
  <si>
    <t>GSDS_UF!SetGSDS G.U.S.DEFECTREPAIR_MBIST=1</t>
  </si>
  <si>
    <t>GSDS_UF!SetGSDS G.U.S.DEFECTREPAIR_IA=1</t>
  </si>
  <si>
    <t>LNL_pre.*0n0t_Marr_.*</t>
  </si>
  <si>
    <t>LNL_pre.*0q0g_Marr_.*</t>
  </si>
  <si>
    <t>(LNL_pre.*V1G0z_Marr_.*)|(LNL_pre.*120h_Marr_.*)|(LNL_pre.*150j_Marr_.*)</t>
  </si>
  <si>
    <t>LNL_pre.*0p0s_Marr_.*</t>
  </si>
  <si>
    <t>LNL_pre.*0o0b_Marr_.*</t>
  </si>
  <si>
    <t>SDFXR,SHBO0R,SHBO1R,SIAXR,SMEMSSR</t>
  </si>
  <si>
    <t>IPU:is_clk:200MHz,IPU:ratio_modify:0.2GHz</t>
  </si>
  <si>
    <t>IPU:ps_clk:200MHz,IPU:ratio_modify:0.2GHz</t>
  </si>
  <si>
    <t>ECC_OFF</t>
  </si>
  <si>
    <t>ARR_CORE/InputFiles/ARR_CORE_ECC.setpoints.json</t>
  </si>
  <si>
    <t>ARR_CORE_ECC_INIT</t>
  </si>
  <si>
    <t>DE:display_clk:312MHz,IPU:ps_clk:200MHz,IPU:is_clk:200MHz,IPU:ratio_modify:0.2GHz,MEDIA:media_clk:400MHz</t>
  </si>
  <si>
    <t>IPU_WAITSTAGE</t>
  </si>
  <si>
    <t>SetPoint1</t>
  </si>
  <si>
    <t>ARR_GFX/InputFiles/IPU_WaitStage.setpoints.json</t>
  </si>
  <si>
    <t>VCCVNNAON_LC,VCCVNNAON_TEST_PORT_LC</t>
  </si>
  <si>
    <t>BASE::SBF_HVQK_ARR_VNNAON_HVQK_1P6</t>
  </si>
  <si>
    <t>SDTEND</t>
  </si>
  <si>
    <t>0600</t>
  </si>
  <si>
    <t>SDTEND_SHMOO</t>
  </si>
  <si>
    <t>vminTc_SDT</t>
  </si>
  <si>
    <t>LNLVminSearch</t>
  </si>
  <si>
    <t>DtsConfigName</t>
  </si>
  <si>
    <t>DTS_Reads</t>
  </si>
  <si>
    <t>CtvTM</t>
  </si>
  <si>
    <t>cpu_x_precpu_x_dts_capture_x_gen12_temp_read_lr_ph2_list</t>
  </si>
  <si>
    <t>raster(module0)</t>
  </si>
  <si>
    <t>DTS</t>
  </si>
  <si>
    <t>CTVCAPTURE</t>
  </si>
  <si>
    <t>TAP</t>
  </si>
  <si>
    <t>BASE::SBF_PTH_dts_lvl</t>
  </si>
  <si>
    <t>arr_sbo_sort_lfm_hvqk_list</t>
  </si>
  <si>
    <t>marr_mbist_san_ssa_ks_sort_tito_sbo_list</t>
  </si>
  <si>
    <t>SDTSTRESS</t>
  </si>
  <si>
    <t>hvqkEvgSDT</t>
  </si>
  <si>
    <t>FULL_COUNTER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</si>
</sst>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52" borderId="0" xfId="0" applyFill="1"/>
    <xf numFmtId="0" fontId="0" fillId="53" borderId="0" xfId="0" applyFill="1"/>
    <xf numFmtId="0" fontId="19" fillId="38" borderId="0" xfId="0" applyFont="1" applyFill="1"/>
    <xf numFmtId="0" fontId="0" fillId="54" borderId="0" xfId="0" applyFill="1"/>
    <xf numFmtId="0" fontId="19" fillId="55" borderId="0" xfId="0" applyFont="1" applyFill="1"/>
    <xf numFmtId="0" fontId="0" fillId="55" borderId="0" xfId="0" applyFill="1"/>
    <xf numFmtId="0" fontId="19" fillId="33" borderId="0" xfId="0" applyFont="1" applyFill="1"/>
    <xf numFmtId="0" fontId="19" fillId="35" borderId="0" xfId="0" applyFont="1" applyFill="1"/>
    <xf numFmtId="0" fontId="19" fillId="43" borderId="0" xfId="0" applyFont="1" applyFill="1"/>
    <xf numFmtId="0" fontId="19" fillId="40" borderId="0" xfId="0" applyFont="1" applyFill="1"/>
    <xf numFmtId="0" fontId="19" fillId="44" borderId="0" xfId="0" applyFont="1" applyFill="1"/>
    <xf numFmtId="0" fontId="19" fillId="36" borderId="0" xfId="0" applyFont="1" applyFill="1"/>
    <xf numFmtId="0" fontId="19" fillId="50" borderId="0" xfId="0" applyFont="1" applyFill="1"/>
    <xf numFmtId="0" fontId="19" fillId="51" borderId="0" xfId="0" applyFont="1" applyFill="1"/>
    <xf numFmtId="0" fontId="19" fillId="52" borderId="0" xfId="0" applyFont="1" applyFill="1"/>
    <xf numFmtId="0" fontId="19" fillId="53" borderId="0" xfId="0" applyFont="1" applyFill="1"/>
    <xf numFmtId="0" fontId="19" fillId="54" borderId="0" xfId="0" applyFont="1" applyFill="1"/>
    <xf numFmtId="0" fontId="19" fillId="56" borderId="0" xfId="0" applyFont="1" applyFill="1"/>
    <xf numFmtId="0" fontId="0" fillId="56" borderId="0" xfId="0" applyFill="1"/>
    <xf numFmtId="0" fontId="0" fillId="0" borderId="0" xfId="0" applyAlignment="1">
      <alignment vertical="center" wrapText="1"/>
    </xf>
    <xf numFmtId="0" fontId="19" fillId="42" borderId="0" xfId="0" applyFont="1" applyFill="1"/>
    <xf numFmtId="0" fontId="6" fillId="51" borderId="0" xfId="6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5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33"/>
  <sheetViews>
    <sheetView workbookViewId="0">
      <selection activeCell="A19" sqref="A19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0</v>
      </c>
      <c r="B1" s="11" t="s">
        <v>1</v>
      </c>
      <c r="C1" t="s">
        <v>2</v>
      </c>
    </row>
    <row r="2" spans="1:3" x14ac:dyDescent="0.25">
      <c r="A2" s="10" t="s">
        <v>3</v>
      </c>
      <c r="B2" s="10" t="s">
        <v>4</v>
      </c>
    </row>
    <row r="3" spans="1:3" x14ac:dyDescent="0.25">
      <c r="A3" s="10" t="s">
        <v>5</v>
      </c>
      <c r="B3" s="10" t="s">
        <v>4</v>
      </c>
    </row>
    <row r="4" spans="1:3" x14ac:dyDescent="0.25">
      <c r="A4" s="10" t="s">
        <v>6</v>
      </c>
      <c r="B4" s="10" t="s">
        <v>4</v>
      </c>
    </row>
    <row r="5" spans="1:3" x14ac:dyDescent="0.25">
      <c r="A5" s="10" t="s">
        <v>7</v>
      </c>
      <c r="B5" s="10" t="s">
        <v>4</v>
      </c>
    </row>
    <row r="6" spans="1:3" x14ac:dyDescent="0.25">
      <c r="A6" s="6" t="s">
        <v>8</v>
      </c>
      <c r="B6" t="s">
        <v>9</v>
      </c>
    </row>
    <row r="7" spans="1:3" x14ac:dyDescent="0.25">
      <c r="A7" s="6" t="s">
        <v>10</v>
      </c>
      <c r="B7" t="s">
        <v>9</v>
      </c>
    </row>
    <row r="8" spans="1:3" x14ac:dyDescent="0.25">
      <c r="A8" s="6" t="s">
        <v>11</v>
      </c>
      <c r="B8" t="s">
        <v>9</v>
      </c>
    </row>
    <row r="9" spans="1:3" x14ac:dyDescent="0.25">
      <c r="A9" s="6" t="s">
        <v>12</v>
      </c>
      <c r="B9" t="s">
        <v>13</v>
      </c>
      <c r="C9" t="s">
        <v>14</v>
      </c>
    </row>
    <row r="10" spans="1:3" x14ac:dyDescent="0.25">
      <c r="A10" s="6" t="s">
        <v>15</v>
      </c>
      <c r="B10" t="s">
        <v>16</v>
      </c>
      <c r="C10" t="s">
        <v>14</v>
      </c>
    </row>
    <row r="11" spans="1:3" x14ac:dyDescent="0.25">
      <c r="A11" s="6" t="s">
        <v>17</v>
      </c>
      <c r="B11" t="s">
        <v>16</v>
      </c>
    </row>
    <row r="12" spans="1:3" x14ac:dyDescent="0.25">
      <c r="A12" s="6" t="s">
        <v>18</v>
      </c>
      <c r="B12" t="s">
        <v>19</v>
      </c>
      <c r="C12" t="s">
        <v>20</v>
      </c>
    </row>
    <row r="13" spans="1:3" x14ac:dyDescent="0.25">
      <c r="A13" s="6" t="s">
        <v>979</v>
      </c>
      <c r="B13" t="s">
        <v>19</v>
      </c>
      <c r="C13" t="s">
        <v>20</v>
      </c>
    </row>
    <row r="14" spans="1:3" x14ac:dyDescent="0.25">
      <c r="A14" s="6" t="s">
        <v>987</v>
      </c>
      <c r="B14" t="s">
        <v>19</v>
      </c>
      <c r="C14" t="s">
        <v>20</v>
      </c>
    </row>
    <row r="15" spans="1:3" x14ac:dyDescent="0.25">
      <c r="A15" s="6" t="s">
        <v>1067</v>
      </c>
      <c r="B15" t="s">
        <v>19</v>
      </c>
    </row>
    <row r="16" spans="1:3" x14ac:dyDescent="0.25">
      <c r="A16" s="6" t="s">
        <v>1145</v>
      </c>
      <c r="B16" t="s">
        <v>1146</v>
      </c>
    </row>
    <row r="17" spans="1:3" x14ac:dyDescent="0.25">
      <c r="A17" s="6" t="s">
        <v>21</v>
      </c>
      <c r="B17" t="s">
        <v>22</v>
      </c>
      <c r="C17" t="s">
        <v>23</v>
      </c>
    </row>
    <row r="18" spans="1:3" x14ac:dyDescent="0.25">
      <c r="A18" s="6" t="s">
        <v>988</v>
      </c>
      <c r="B18" t="s">
        <v>989</v>
      </c>
    </row>
    <row r="19" spans="1:3" x14ac:dyDescent="0.25">
      <c r="A19" s="6" t="s">
        <v>1159</v>
      </c>
      <c r="B19" t="s">
        <v>989</v>
      </c>
    </row>
    <row r="20" spans="1:3" x14ac:dyDescent="0.25">
      <c r="A20" s="6" t="s">
        <v>24</v>
      </c>
      <c r="B20" t="s">
        <v>25</v>
      </c>
    </row>
    <row r="21" spans="1:3" x14ac:dyDescent="0.25">
      <c r="A21" s="6" t="s">
        <v>26</v>
      </c>
      <c r="B21" t="s">
        <v>27</v>
      </c>
    </row>
    <row r="22" spans="1:3" x14ac:dyDescent="0.25">
      <c r="A22" s="6" t="s">
        <v>28</v>
      </c>
      <c r="B22" t="s">
        <v>27</v>
      </c>
    </row>
    <row r="23" spans="1:3" x14ac:dyDescent="0.25">
      <c r="A23" s="6" t="s">
        <v>29</v>
      </c>
      <c r="B23" t="s">
        <v>30</v>
      </c>
    </row>
    <row r="24" spans="1:3" x14ac:dyDescent="0.25">
      <c r="A24" s="6" t="s">
        <v>31</v>
      </c>
      <c r="B24" t="s">
        <v>32</v>
      </c>
    </row>
    <row r="25" spans="1:3" x14ac:dyDescent="0.25">
      <c r="A25" s="6" t="s">
        <v>33</v>
      </c>
      <c r="B25" t="s">
        <v>34</v>
      </c>
    </row>
    <row r="26" spans="1:3" x14ac:dyDescent="0.25">
      <c r="A26" s="6" t="s">
        <v>35</v>
      </c>
      <c r="B26" t="s">
        <v>34</v>
      </c>
    </row>
    <row r="27" spans="1:3" x14ac:dyDescent="0.25">
      <c r="A27" s="6" t="s">
        <v>36</v>
      </c>
      <c r="B27" t="s">
        <v>37</v>
      </c>
    </row>
    <row r="28" spans="1:3" x14ac:dyDescent="0.25">
      <c r="A28" s="6" t="s">
        <v>38</v>
      </c>
      <c r="B28" t="s">
        <v>37</v>
      </c>
    </row>
    <row r="29" spans="1:3" x14ac:dyDescent="0.25">
      <c r="A29" s="6" t="s">
        <v>39</v>
      </c>
      <c r="B29" t="s">
        <v>40</v>
      </c>
    </row>
    <row r="30" spans="1:3" x14ac:dyDescent="0.25">
      <c r="A30" s="6" t="s">
        <v>41</v>
      </c>
      <c r="B30" t="s">
        <v>42</v>
      </c>
    </row>
    <row r="31" spans="1:3" x14ac:dyDescent="0.25">
      <c r="A31" s="6" t="s">
        <v>43</v>
      </c>
      <c r="B31" t="s">
        <v>44</v>
      </c>
      <c r="C31" t="s">
        <v>45</v>
      </c>
    </row>
    <row r="32" spans="1:3" x14ac:dyDescent="0.25">
      <c r="A32" s="6" t="s">
        <v>983</v>
      </c>
      <c r="B32" t="s">
        <v>44</v>
      </c>
      <c r="C32" t="s">
        <v>45</v>
      </c>
    </row>
    <row r="33" spans="1:2" x14ac:dyDescent="0.25">
      <c r="A33" s="6" t="s">
        <v>1148</v>
      </c>
      <c r="B33" t="s">
        <v>1149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A18" sqref="A18:XFD18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46</v>
      </c>
      <c r="B1" s="9" t="s">
        <v>47</v>
      </c>
      <c r="C1" s="9" t="s">
        <v>48</v>
      </c>
    </row>
    <row r="2" spans="1:13" x14ac:dyDescent="0.25">
      <c r="A2" s="54" t="s">
        <v>49</v>
      </c>
      <c r="B2" s="9" t="s">
        <v>50</v>
      </c>
      <c r="C2" s="9">
        <v>60</v>
      </c>
    </row>
    <row r="3" spans="1:13" x14ac:dyDescent="0.25">
      <c r="A3" s="55"/>
      <c r="B3" s="9" t="s">
        <v>51</v>
      </c>
      <c r="C3" s="9">
        <v>20</v>
      </c>
    </row>
    <row r="4" spans="1:13" x14ac:dyDescent="0.25">
      <c r="A4" s="55"/>
      <c r="B4" s="9" t="s">
        <v>52</v>
      </c>
      <c r="C4" s="9">
        <v>20</v>
      </c>
    </row>
    <row r="5" spans="1:13" x14ac:dyDescent="0.25">
      <c r="A5" s="56"/>
      <c r="B5" s="9" t="s">
        <v>53</v>
      </c>
      <c r="C5" s="9">
        <v>60</v>
      </c>
    </row>
    <row r="6" spans="1:13" x14ac:dyDescent="0.25">
      <c r="A6" s="54" t="s">
        <v>54</v>
      </c>
      <c r="B6" s="9" t="s">
        <v>50</v>
      </c>
      <c r="C6" s="9">
        <v>61</v>
      </c>
    </row>
    <row r="7" spans="1:13" x14ac:dyDescent="0.25">
      <c r="A7" s="55"/>
      <c r="B7" s="9" t="s">
        <v>51</v>
      </c>
      <c r="C7" s="9">
        <v>21</v>
      </c>
    </row>
    <row r="8" spans="1:13" x14ac:dyDescent="0.25">
      <c r="A8" s="55"/>
      <c r="B8" s="9" t="s">
        <v>52</v>
      </c>
      <c r="C8" s="9">
        <v>21</v>
      </c>
    </row>
    <row r="9" spans="1:13" x14ac:dyDescent="0.25">
      <c r="A9" s="56"/>
      <c r="B9" s="9" t="s">
        <v>53</v>
      </c>
      <c r="C9" s="9">
        <v>61</v>
      </c>
    </row>
    <row r="11" spans="1:13" x14ac:dyDescent="0.25">
      <c r="A11" s="9"/>
      <c r="B11" s="57" t="s">
        <v>55</v>
      </c>
      <c r="C11" s="57"/>
      <c r="D11" s="57"/>
      <c r="E11" s="57"/>
      <c r="F11" s="57"/>
      <c r="G11" s="57"/>
      <c r="H11" s="57"/>
      <c r="I11" s="57"/>
      <c r="J11" s="57"/>
      <c r="K11" s="57" t="s">
        <v>56</v>
      </c>
      <c r="L11" s="57"/>
      <c r="M11" s="57"/>
    </row>
    <row r="12" spans="1:13" x14ac:dyDescent="0.25">
      <c r="A12" s="9" t="s">
        <v>57</v>
      </c>
      <c r="B12" s="9" t="s">
        <v>58</v>
      </c>
      <c r="C12" s="9" t="s">
        <v>59</v>
      </c>
      <c r="D12" s="9" t="s">
        <v>60</v>
      </c>
      <c r="E12" s="9" t="s">
        <v>61</v>
      </c>
      <c r="F12" s="9" t="s">
        <v>62</v>
      </c>
      <c r="G12" s="9" t="s">
        <v>63</v>
      </c>
      <c r="H12" s="9" t="s">
        <v>64</v>
      </c>
      <c r="I12" s="9" t="s">
        <v>65</v>
      </c>
      <c r="J12" s="9" t="s">
        <v>66</v>
      </c>
      <c r="K12" s="9" t="s">
        <v>58</v>
      </c>
      <c r="L12" s="9" t="s">
        <v>60</v>
      </c>
      <c r="M12" s="9" t="s">
        <v>67</v>
      </c>
    </row>
    <row r="13" spans="1:13" x14ac:dyDescent="0.25">
      <c r="A13" s="9" t="s">
        <v>68</v>
      </c>
      <c r="B13" s="9">
        <v>10</v>
      </c>
      <c r="C13" s="9">
        <v>11</v>
      </c>
      <c r="D13" s="9" t="s">
        <v>69</v>
      </c>
      <c r="E13" s="9" t="s">
        <v>69</v>
      </c>
      <c r="F13" s="9">
        <v>12</v>
      </c>
      <c r="G13" s="9" t="s">
        <v>69</v>
      </c>
      <c r="H13" s="9">
        <v>13</v>
      </c>
      <c r="I13" s="9">
        <v>14</v>
      </c>
      <c r="J13" s="9">
        <v>15</v>
      </c>
      <c r="K13" s="9">
        <v>16</v>
      </c>
      <c r="L13" s="9" t="s">
        <v>69</v>
      </c>
      <c r="M13" s="9">
        <v>17</v>
      </c>
    </row>
    <row r="14" spans="1:13" x14ac:dyDescent="0.25">
      <c r="A14" s="9" t="s">
        <v>70</v>
      </c>
      <c r="B14" s="9">
        <v>20</v>
      </c>
      <c r="C14" s="9">
        <v>21</v>
      </c>
      <c r="D14" s="9" t="s">
        <v>69</v>
      </c>
      <c r="E14" s="9" t="s">
        <v>69</v>
      </c>
      <c r="F14" s="9">
        <v>22</v>
      </c>
      <c r="G14" s="9" t="s">
        <v>69</v>
      </c>
      <c r="H14" s="9">
        <v>23</v>
      </c>
      <c r="I14" s="9">
        <v>24</v>
      </c>
      <c r="J14" s="9">
        <v>25</v>
      </c>
      <c r="K14" s="9">
        <v>26</v>
      </c>
      <c r="L14" s="9" t="s">
        <v>69</v>
      </c>
      <c r="M14" s="9">
        <v>27</v>
      </c>
    </row>
    <row r="15" spans="1:13" x14ac:dyDescent="0.25">
      <c r="A15" s="9" t="s">
        <v>71</v>
      </c>
      <c r="B15" s="9">
        <v>30</v>
      </c>
      <c r="C15" s="9">
        <v>31</v>
      </c>
      <c r="D15" s="9" t="s">
        <v>69</v>
      </c>
      <c r="E15" s="9" t="s">
        <v>69</v>
      </c>
      <c r="F15" s="9">
        <v>32</v>
      </c>
      <c r="G15" s="9" t="s">
        <v>69</v>
      </c>
      <c r="H15" s="9">
        <v>33</v>
      </c>
      <c r="I15" s="9">
        <v>34</v>
      </c>
      <c r="J15" s="9">
        <v>35</v>
      </c>
      <c r="K15" s="9">
        <v>36</v>
      </c>
      <c r="L15" s="9" t="s">
        <v>69</v>
      </c>
      <c r="M15" s="9">
        <v>37</v>
      </c>
    </row>
    <row r="16" spans="1:13" x14ac:dyDescent="0.25">
      <c r="A16" s="9" t="s">
        <v>72</v>
      </c>
      <c r="B16" s="9">
        <v>40</v>
      </c>
      <c r="C16" s="9">
        <v>41</v>
      </c>
      <c r="D16" s="9" t="s">
        <v>69</v>
      </c>
      <c r="E16" s="9" t="s">
        <v>69</v>
      </c>
      <c r="F16" s="9">
        <v>42</v>
      </c>
      <c r="G16" s="9" t="s">
        <v>69</v>
      </c>
      <c r="H16" s="9">
        <v>43</v>
      </c>
      <c r="I16" s="9">
        <v>44</v>
      </c>
      <c r="J16" s="9">
        <v>45</v>
      </c>
      <c r="K16" s="9">
        <v>46</v>
      </c>
      <c r="L16" s="9" t="s">
        <v>69</v>
      </c>
      <c r="M16" s="9">
        <v>47</v>
      </c>
    </row>
    <row r="17" spans="1:13" x14ac:dyDescent="0.25">
      <c r="A17" s="9" t="s">
        <v>73</v>
      </c>
      <c r="B17" s="9">
        <v>50</v>
      </c>
      <c r="C17" s="9">
        <v>51</v>
      </c>
      <c r="D17" s="9" t="s">
        <v>69</v>
      </c>
      <c r="E17" s="9" t="s">
        <v>69</v>
      </c>
      <c r="F17" s="9">
        <v>52</v>
      </c>
      <c r="G17" s="9" t="s">
        <v>69</v>
      </c>
      <c r="H17" s="9">
        <v>53</v>
      </c>
      <c r="I17" s="9">
        <v>54</v>
      </c>
      <c r="J17" s="9">
        <v>55</v>
      </c>
      <c r="K17" s="9">
        <v>56</v>
      </c>
      <c r="L17" s="9" t="s">
        <v>69</v>
      </c>
      <c r="M17" s="9">
        <v>57</v>
      </c>
    </row>
    <row r="18" spans="1:13" x14ac:dyDescent="0.25">
      <c r="A18" s="9" t="s">
        <v>74</v>
      </c>
      <c r="B18" s="9">
        <v>60</v>
      </c>
      <c r="C18" s="9">
        <v>61</v>
      </c>
      <c r="D18" s="9" t="s">
        <v>75</v>
      </c>
      <c r="E18" s="9" t="s">
        <v>75</v>
      </c>
      <c r="F18" s="9">
        <v>62</v>
      </c>
      <c r="G18" s="9" t="s">
        <v>75</v>
      </c>
      <c r="H18" s="9">
        <v>63</v>
      </c>
      <c r="I18" s="9">
        <v>64</v>
      </c>
      <c r="J18" s="9">
        <v>65</v>
      </c>
      <c r="K18" s="9">
        <v>66</v>
      </c>
      <c r="L18" s="9" t="s">
        <v>75</v>
      </c>
      <c r="M18" s="9">
        <v>67</v>
      </c>
    </row>
    <row r="21" spans="1:13" x14ac:dyDescent="0.25">
      <c r="A21" s="9" t="s">
        <v>76</v>
      </c>
      <c r="B21" s="9"/>
      <c r="C21" s="9"/>
      <c r="D21" s="9"/>
      <c r="E21" s="9"/>
    </row>
    <row r="22" spans="1:13" x14ac:dyDescent="0.25">
      <c r="A22" s="9"/>
      <c r="B22" s="9" t="s">
        <v>48</v>
      </c>
      <c r="C22" s="9" t="s">
        <v>77</v>
      </c>
      <c r="D22" s="9" t="s">
        <v>78</v>
      </c>
      <c r="E22" s="9" t="s">
        <v>79</v>
      </c>
    </row>
    <row r="23" spans="1:13" x14ac:dyDescent="0.25">
      <c r="A23" s="9" t="s">
        <v>80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57</v>
      </c>
      <c r="B25" s="9" t="s">
        <v>81</v>
      </c>
    </row>
    <row r="26" spans="1:13" x14ac:dyDescent="0.25">
      <c r="A26" s="9" t="s">
        <v>68</v>
      </c>
      <c r="B26" s="9" t="s">
        <v>82</v>
      </c>
    </row>
    <row r="27" spans="1:13" x14ac:dyDescent="0.25">
      <c r="A27" s="9" t="s">
        <v>74</v>
      </c>
      <c r="B27" s="9" t="s">
        <v>83</v>
      </c>
    </row>
    <row r="28" spans="1:13" x14ac:dyDescent="0.25">
      <c r="A28" s="9" t="s">
        <v>71</v>
      </c>
      <c r="B28" s="9" t="s">
        <v>84</v>
      </c>
    </row>
    <row r="29" spans="1:13" x14ac:dyDescent="0.25">
      <c r="A29" s="9" t="s">
        <v>85</v>
      </c>
      <c r="B29" s="9" t="s">
        <v>86</v>
      </c>
    </row>
    <row r="30" spans="1:13" x14ac:dyDescent="0.25">
      <c r="A30" s="9" t="s">
        <v>72</v>
      </c>
      <c r="B30" s="9" t="s">
        <v>87</v>
      </c>
    </row>
    <row r="31" spans="1:13" x14ac:dyDescent="0.25">
      <c r="A31" s="9" t="s">
        <v>73</v>
      </c>
      <c r="B31" s="9" t="s">
        <v>88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BE216"/>
  <sheetViews>
    <sheetView zoomScale="85" zoomScaleNormal="85" workbookViewId="0">
      <pane xSplit="4" ySplit="1" topLeftCell="E116" activePane="bottomRight" state="frozen"/>
      <selection pane="topRight" activeCell="E1" sqref="E1"/>
      <selection pane="bottomLeft" activeCell="A2" sqref="A2"/>
      <selection pane="bottomRight" activeCell="D139" sqref="D139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7" width="9.140625" customWidth="1"/>
    <col min="8" max="8" width="5.28515625" customWidth="1"/>
    <col min="9" max="9" width="6.5703125" customWidth="1"/>
    <col min="10" max="11" width="9.140625" customWidth="1"/>
    <col min="12" max="13" width="6.5703125" customWidth="1"/>
    <col min="14" max="14" width="19.140625" customWidth="1"/>
    <col min="15" max="15" width="33.85546875" customWidth="1"/>
    <col min="16" max="16" width="43.5703125" customWidth="1"/>
    <col min="17" max="17" width="68" customWidth="1"/>
    <col min="18" max="18" width="4.42578125" customWidth="1"/>
    <col min="19" max="19" width="4.140625" customWidth="1"/>
    <col min="20" max="20" width="10.85546875" customWidth="1"/>
    <col min="21" max="22" width="9.140625" customWidth="1"/>
    <col min="23" max="23" width="13.5703125" customWidth="1"/>
    <col min="24" max="24" width="15.140625" customWidth="1"/>
    <col min="25" max="25" width="21" customWidth="1"/>
    <col min="26" max="26" width="52.140625" bestFit="1" customWidth="1"/>
    <col min="27" max="27" width="24.140625" customWidth="1"/>
    <col min="28" max="28" width="46.7109375" bestFit="1" customWidth="1"/>
    <col min="29" max="29" width="15.28515625" bestFit="1" customWidth="1"/>
    <col min="30" max="30" width="15.28515625" customWidth="1"/>
    <col min="31" max="32" width="9.140625" customWidth="1"/>
    <col min="33" max="33" width="19" bestFit="1" customWidth="1"/>
    <col min="34" max="34" width="12.28515625" customWidth="1"/>
    <col min="35" max="35" width="14.5703125" customWidth="1"/>
    <col min="36" max="36" width="32.140625" customWidth="1"/>
    <col min="37" max="37" width="11.5703125" customWidth="1"/>
    <col min="38" max="38" width="13.28515625" bestFit="1" customWidth="1"/>
    <col min="39" max="39" width="19.85546875" customWidth="1"/>
    <col min="40" max="42" width="9.140625" customWidth="1"/>
    <col min="43" max="43" width="45" bestFit="1" customWidth="1"/>
    <col min="44" max="44" width="20.42578125" bestFit="1" customWidth="1"/>
    <col min="45" max="45" width="27.7109375" bestFit="1" customWidth="1"/>
    <col min="46" max="47" width="9.140625" customWidth="1"/>
    <col min="48" max="48" width="75.7109375" bestFit="1" customWidth="1"/>
    <col min="49" max="49" width="73.7109375" bestFit="1" customWidth="1"/>
    <col min="50" max="50" width="9.140625" customWidth="1"/>
    <col min="51" max="51" width="79.7109375" bestFit="1" customWidth="1"/>
    <col min="52" max="57" width="9.140625" customWidth="1"/>
  </cols>
  <sheetData>
    <row r="1" spans="1:57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1011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119</v>
      </c>
      <c r="W1" t="s">
        <v>106</v>
      </c>
      <c r="X1" t="s">
        <v>104</v>
      </c>
      <c r="Y1" t="s">
        <v>107</v>
      </c>
      <c r="Z1" t="s">
        <v>108</v>
      </c>
      <c r="AA1" t="s">
        <v>1086</v>
      </c>
      <c r="AB1" t="s">
        <v>109</v>
      </c>
      <c r="AC1" t="s">
        <v>110</v>
      </c>
      <c r="AD1" t="s">
        <v>1147</v>
      </c>
      <c r="AE1" t="s">
        <v>111</v>
      </c>
      <c r="AF1" t="s">
        <v>112</v>
      </c>
      <c r="AG1" t="s">
        <v>363</v>
      </c>
      <c r="AH1" t="s">
        <v>113</v>
      </c>
      <c r="AI1" t="s">
        <v>1044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1005</v>
      </c>
      <c r="AP1" t="s">
        <v>1045</v>
      </c>
      <c r="AQ1" t="s">
        <v>1047</v>
      </c>
      <c r="AR1" t="s">
        <v>1048</v>
      </c>
      <c r="AS1" t="s">
        <v>990</v>
      </c>
      <c r="AT1" t="s">
        <v>120</v>
      </c>
      <c r="AU1" t="s">
        <v>121</v>
      </c>
      <c r="AV1" t="s">
        <v>122</v>
      </c>
      <c r="AW1" t="s">
        <v>123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</row>
    <row r="2" spans="1:57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7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7"/>
      <c r="F3" s="7" t="s">
        <v>74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ALL_ATOM_PATMOD_K_BEGIN_X_X_X_X_X_RESET_FREQ</v>
      </c>
      <c r="E4" t="s">
        <v>53</v>
      </c>
      <c r="F4" t="s">
        <v>74</v>
      </c>
      <c r="G4" t="s">
        <v>324</v>
      </c>
      <c r="H4" t="s">
        <v>235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1093</v>
      </c>
      <c r="R4">
        <v>90</v>
      </c>
      <c r="S4">
        <v>60</v>
      </c>
      <c r="T4">
        <v>15</v>
      </c>
      <c r="U4">
        <v>-1</v>
      </c>
      <c r="V4" t="b">
        <v>1</v>
      </c>
      <c r="Y4" t="s">
        <v>145</v>
      </c>
      <c r="Z4" t="s">
        <v>146</v>
      </c>
      <c r="AB4" t="s">
        <v>1094</v>
      </c>
      <c r="AC4" t="s">
        <v>1095</v>
      </c>
      <c r="AT4">
        <v>2</v>
      </c>
      <c r="AU4">
        <v>1</v>
      </c>
      <c r="AV4" t="s">
        <v>133</v>
      </c>
      <c r="AW4" t="s">
        <v>133</v>
      </c>
      <c r="BD4" s="26"/>
      <c r="BE4" s="26"/>
    </row>
    <row r="5" spans="1:57" x14ac:dyDescent="0.25">
      <c r="A5" s="38" t="s">
        <v>58</v>
      </c>
      <c r="B5" s="38" t="s">
        <v>5</v>
      </c>
      <c r="C5" s="38" t="str">
        <f>VLOOKUP(B5,templateLookup!A:B,2,0)</f>
        <v>COMPOSITE</v>
      </c>
      <c r="D5" s="22" t="s">
        <v>133</v>
      </c>
      <c r="F5" t="s">
        <v>74</v>
      </c>
      <c r="AT5">
        <f t="shared" ref="AT5:AT19" si="0">COUNTA(AV5:BE5)</f>
        <v>3</v>
      </c>
      <c r="AU5" t="s">
        <v>134</v>
      </c>
      <c r="AV5" t="str">
        <f>D39</f>
        <v>L2_LRU_NOM_REP</v>
      </c>
      <c r="AW5" t="str">
        <f>D21</f>
        <v>L2_SSA_MIN_REP</v>
      </c>
      <c r="AX5" t="str">
        <f>D39</f>
        <v>L2_LRU_NOM_REP</v>
      </c>
    </row>
    <row r="6" spans="1:57" x14ac:dyDescent="0.25">
      <c r="A6" s="1" t="s">
        <v>58</v>
      </c>
      <c r="B6" s="1" t="s">
        <v>33</v>
      </c>
      <c r="C6" s="1" t="str">
        <f>VLOOKUP(B6,templateLookup!A:B,2,0)</f>
        <v>iCHSRTest</v>
      </c>
      <c r="D6" t="str">
        <f>E6&amp;"_"&amp;F6&amp;"_"&amp;G6&amp;"_"&amp;H6&amp;"_"&amp;A6&amp;"_"&amp;I6&amp;"_"&amp;J6&amp;"_"&amp;K6&amp;"_"&amp;L6&amp;"_"&amp;M6&amp;"_"&amp;N6</f>
        <v>SSA_ATOM_HRY_E_BEGIN_TITO_ATOML_NOM_LFM_1700_L2_ALL_PRE_HRY</v>
      </c>
      <c r="E6" t="s">
        <v>50</v>
      </c>
      <c r="F6" t="s">
        <v>74</v>
      </c>
      <c r="G6" t="s">
        <v>135</v>
      </c>
      <c r="H6" t="s">
        <v>136</v>
      </c>
      <c r="I6" t="s">
        <v>137</v>
      </c>
      <c r="J6" t="s">
        <v>1038</v>
      </c>
      <c r="K6" t="s">
        <v>138</v>
      </c>
      <c r="L6" t="s">
        <v>139</v>
      </c>
      <c r="M6">
        <v>1700</v>
      </c>
      <c r="N6" t="s">
        <v>140</v>
      </c>
      <c r="O6" t="s">
        <v>141</v>
      </c>
      <c r="P6" t="s">
        <v>142</v>
      </c>
      <c r="Q6" t="s">
        <v>143</v>
      </c>
      <c r="R6">
        <v>60</v>
      </c>
      <c r="S6">
        <v>60</v>
      </c>
      <c r="T6">
        <v>0</v>
      </c>
      <c r="U6">
        <v>-1</v>
      </c>
      <c r="V6" t="b">
        <v>0</v>
      </c>
      <c r="W6" t="s">
        <v>144</v>
      </c>
      <c r="AQ6" t="s">
        <v>1049</v>
      </c>
      <c r="AR6" t="s">
        <v>1050</v>
      </c>
      <c r="AT6">
        <f t="shared" si="0"/>
        <v>4</v>
      </c>
      <c r="AU6" t="s">
        <v>147</v>
      </c>
      <c r="AV6" t="str">
        <f>D7</f>
        <v>SSA_ATOM_CAPTURE_E_BEGIN_TITO_ATOML_NOM_LFM_1700_L2_DAT_CAPTURE</v>
      </c>
      <c r="AW6">
        <v>1</v>
      </c>
      <c r="AX6" t="str">
        <f>D7</f>
        <v>SSA_ATOM_CAPTURE_E_BEGIN_TITO_ATOML_NOM_LFM_1700_L2_DAT_CAPTURE</v>
      </c>
      <c r="AY6" t="str">
        <f>D7</f>
        <v>SSA_ATOM_CAPTURE_E_BEGIN_TITO_ATOML_NOM_LFM_1700_L2_DAT_CAPTURE</v>
      </c>
    </row>
    <row r="7" spans="1:57" x14ac:dyDescent="0.25">
      <c r="A7" s="1" t="s">
        <v>58</v>
      </c>
      <c r="B7" s="1" t="s">
        <v>24</v>
      </c>
      <c r="C7" s="1" t="str">
        <f>VLOOKUP(B7,templateLookup!A:B,2,0)</f>
        <v>iCCapturePacketsTest</v>
      </c>
      <c r="D7" t="str">
        <f t="shared" ref="D7:D19" si="1">E7&amp;"_"&amp;F7&amp;"_"&amp;G7&amp;"_"&amp;H7&amp;"_"&amp;A7&amp;"_"&amp;I7&amp;"_"&amp;J7&amp;"_"&amp;K7&amp;"_"&amp;L7&amp;"_"&amp;M7&amp;"_"&amp;N7</f>
        <v>SSA_ATOM_CAPTURE_E_BEGIN_TITO_ATOML_NOM_LFM_1700_L2_DAT_CAPTURE</v>
      </c>
      <c r="E7" t="s">
        <v>50</v>
      </c>
      <c r="F7" t="s">
        <v>74</v>
      </c>
      <c r="G7" t="s">
        <v>148</v>
      </c>
      <c r="H7" t="s">
        <v>136</v>
      </c>
      <c r="I7" t="s">
        <v>137</v>
      </c>
      <c r="J7" t="s">
        <v>1038</v>
      </c>
      <c r="K7" t="s">
        <v>138</v>
      </c>
      <c r="L7" t="s">
        <v>139</v>
      </c>
      <c r="M7">
        <v>1700</v>
      </c>
      <c r="N7" t="s">
        <v>149</v>
      </c>
      <c r="O7" t="s">
        <v>141</v>
      </c>
      <c r="P7" t="s">
        <v>142</v>
      </c>
      <c r="Q7" t="s">
        <v>150</v>
      </c>
      <c r="R7">
        <v>60</v>
      </c>
      <c r="S7">
        <v>60</v>
      </c>
      <c r="T7">
        <v>1</v>
      </c>
      <c r="U7">
        <v>-1</v>
      </c>
      <c r="V7" t="b">
        <v>0</v>
      </c>
      <c r="W7" t="s">
        <v>144</v>
      </c>
      <c r="AK7" t="s">
        <v>151</v>
      </c>
      <c r="AT7">
        <f t="shared" si="0"/>
        <v>3</v>
      </c>
      <c r="AU7" t="s">
        <v>134</v>
      </c>
      <c r="AV7" t="str">
        <f>D10</f>
        <v>SSA_ATOM_CAPTURE_E_BEGIN_TITO_ATOML_NOM_LFM_1700_L2_C6S_CAPTURE</v>
      </c>
      <c r="AW7" t="str">
        <f>D8</f>
        <v>SSA_ATOM_REPAIR_E_BEGIN_TITO_ATOML_NOM_LFM_1700_L2_DAT_REPAIR</v>
      </c>
      <c r="AX7" t="str">
        <f>D10</f>
        <v>SSA_ATOM_CAPTURE_E_BEGIN_TITO_ATOML_NOM_LFM_1700_L2_C6S_CAPTURE</v>
      </c>
    </row>
    <row r="8" spans="1:57" x14ac:dyDescent="0.25">
      <c r="A8" s="1" t="s">
        <v>58</v>
      </c>
      <c r="B8" s="1" t="s">
        <v>26</v>
      </c>
      <c r="C8" s="1" t="str">
        <f>VLOOKUP(B8,templateLookup!A:B,2,0)</f>
        <v>iCRepairTest</v>
      </c>
      <c r="D8" t="str">
        <f t="shared" si="1"/>
        <v>SSA_ATOM_REPAIR_E_BEGIN_TITO_ATOML_NOM_LFM_1700_L2_DAT_REPAIR</v>
      </c>
      <c r="E8" t="s">
        <v>50</v>
      </c>
      <c r="F8" t="s">
        <v>74</v>
      </c>
      <c r="G8" t="s">
        <v>152</v>
      </c>
      <c r="H8" t="s">
        <v>136</v>
      </c>
      <c r="I8" t="s">
        <v>137</v>
      </c>
      <c r="J8" t="s">
        <v>1038</v>
      </c>
      <c r="K8" t="s">
        <v>138</v>
      </c>
      <c r="L8" t="s">
        <v>139</v>
      </c>
      <c r="M8">
        <v>1700</v>
      </c>
      <c r="N8" t="s">
        <v>153</v>
      </c>
      <c r="O8" t="s">
        <v>141</v>
      </c>
      <c r="P8" t="s">
        <v>142</v>
      </c>
      <c r="Q8" t="s">
        <v>150</v>
      </c>
      <c r="R8">
        <v>60</v>
      </c>
      <c r="S8">
        <v>60</v>
      </c>
      <c r="T8">
        <v>2</v>
      </c>
      <c r="U8">
        <v>-1</v>
      </c>
      <c r="V8" s="4" t="b">
        <v>0</v>
      </c>
      <c r="W8" t="s">
        <v>144</v>
      </c>
      <c r="AK8" t="s">
        <v>151</v>
      </c>
      <c r="AL8" t="s">
        <v>154</v>
      </c>
      <c r="AM8" t="s">
        <v>1151</v>
      </c>
      <c r="AN8" t="s">
        <v>156</v>
      </c>
      <c r="AT8">
        <f t="shared" si="0"/>
        <v>6</v>
      </c>
      <c r="AU8" t="s">
        <v>157</v>
      </c>
      <c r="AV8" t="str">
        <f>D10</f>
        <v>SSA_ATOM_CAPTURE_E_BEGIN_TITO_ATOML_NOM_LFM_1700_L2_C6S_CAPTURE</v>
      </c>
      <c r="AW8" t="str">
        <f>D10</f>
        <v>SSA_ATOM_CAPTURE_E_BEGIN_TITO_ATOML_NOM_LFM_1700_L2_C6S_CAPTURE</v>
      </c>
      <c r="AX8" t="str">
        <f>D10</f>
        <v>SSA_ATOM_CAPTURE_E_BEGIN_TITO_ATOML_NOM_LFM_1700_L2_C6S_CAPTURE</v>
      </c>
      <c r="AY8" t="str">
        <f>D9</f>
        <v>SSA_ATOM_REPAIR_E_BEGIN_TITO_ATOML_NOM_LFM_1700_L2_DAT_REPAIR_TO_FUSE</v>
      </c>
      <c r="AZ8" t="str">
        <f>D9</f>
        <v>SSA_ATOM_REPAIR_E_BEGIN_TITO_ATOML_NOM_LFM_1700_L2_DAT_REPAIR_TO_FUSE</v>
      </c>
      <c r="BA8" t="str">
        <f>D10</f>
        <v>SSA_ATOM_CAPTURE_E_BEGIN_TITO_ATOML_NOM_LFM_1700_L2_C6S_CAPTURE</v>
      </c>
    </row>
    <row r="9" spans="1:57" x14ac:dyDescent="0.25">
      <c r="A9" s="1" t="s">
        <v>58</v>
      </c>
      <c r="B9" s="1" t="s">
        <v>28</v>
      </c>
      <c r="C9" s="1" t="str">
        <f>VLOOKUP(B9,templateLookup!A:B,2,0)</f>
        <v>iCRepairTest</v>
      </c>
      <c r="D9" t="str">
        <f t="shared" si="1"/>
        <v>SSA_ATOM_REPAIR_E_BEGIN_TITO_ATOML_NOM_LFM_1700_L2_DAT_REPAIR_TO_FUSE</v>
      </c>
      <c r="E9" t="s">
        <v>50</v>
      </c>
      <c r="F9" t="s">
        <v>74</v>
      </c>
      <c r="G9" t="s">
        <v>152</v>
      </c>
      <c r="H9" t="s">
        <v>136</v>
      </c>
      <c r="I9" t="s">
        <v>137</v>
      </c>
      <c r="J9" t="s">
        <v>1038</v>
      </c>
      <c r="K9" t="s">
        <v>138</v>
      </c>
      <c r="L9" t="s">
        <v>139</v>
      </c>
      <c r="M9">
        <v>1700</v>
      </c>
      <c r="N9" t="s">
        <v>158</v>
      </c>
      <c r="O9" t="s">
        <v>141</v>
      </c>
      <c r="P9" t="s">
        <v>142</v>
      </c>
      <c r="Q9" t="s">
        <v>150</v>
      </c>
      <c r="R9">
        <v>60</v>
      </c>
      <c r="S9">
        <v>60</v>
      </c>
      <c r="T9">
        <v>3</v>
      </c>
      <c r="U9">
        <v>-1</v>
      </c>
      <c r="V9" t="b">
        <v>0</v>
      </c>
      <c r="W9" t="s">
        <v>144</v>
      </c>
      <c r="AK9" t="s">
        <v>151</v>
      </c>
      <c r="AL9" t="s">
        <v>154</v>
      </c>
      <c r="AM9" t="s">
        <v>1151</v>
      </c>
      <c r="AN9" t="s">
        <v>159</v>
      </c>
      <c r="AT9">
        <f t="shared" si="0"/>
        <v>6</v>
      </c>
      <c r="AU9" t="s">
        <v>157</v>
      </c>
      <c r="AV9" t="str">
        <f>D10</f>
        <v>SSA_ATOM_CAPTURE_E_BEGIN_TITO_ATOML_NOM_LFM_1700_L2_C6S_CAPTURE</v>
      </c>
      <c r="AW9" t="str">
        <f>D10</f>
        <v>SSA_ATOM_CAPTURE_E_BEGIN_TITO_ATOML_NOM_LFM_1700_L2_C6S_CAPTURE</v>
      </c>
      <c r="AX9" t="str">
        <f>D10</f>
        <v>SSA_ATOM_CAPTURE_E_BEGIN_TITO_ATOML_NOM_LFM_1700_L2_C6S_CAPTURE</v>
      </c>
      <c r="AY9" t="str">
        <f>D10</f>
        <v>SSA_ATOM_CAPTURE_E_BEGIN_TITO_ATOML_NOM_LFM_1700_L2_C6S_CAPTURE</v>
      </c>
      <c r="AZ9" t="str">
        <f>D10</f>
        <v>SSA_ATOM_CAPTURE_E_BEGIN_TITO_ATOML_NOM_LFM_1700_L2_C6S_CAPTURE</v>
      </c>
      <c r="BA9" t="str">
        <f>D10</f>
        <v>SSA_ATOM_CAPTURE_E_BEGIN_TITO_ATOML_NOM_LFM_1700_L2_C6S_CAPTURE</v>
      </c>
    </row>
    <row r="10" spans="1:57" x14ac:dyDescent="0.25">
      <c r="A10" s="1" t="s">
        <v>58</v>
      </c>
      <c r="B10" s="1" t="s">
        <v>24</v>
      </c>
      <c r="C10" s="1" t="str">
        <f>VLOOKUP(B10,templateLookup!A:B,2,0)</f>
        <v>iCCapturePacketsTest</v>
      </c>
      <c r="D10" t="str">
        <f t="shared" si="1"/>
        <v>SSA_ATOM_CAPTURE_E_BEGIN_TITO_ATOML_NOM_LFM_1700_L2_C6S_CAPTURE</v>
      </c>
      <c r="E10" t="s">
        <v>50</v>
      </c>
      <c r="F10" t="s">
        <v>74</v>
      </c>
      <c r="G10" t="s">
        <v>148</v>
      </c>
      <c r="H10" t="s">
        <v>136</v>
      </c>
      <c r="I10" t="s">
        <v>137</v>
      </c>
      <c r="J10" t="s">
        <v>1038</v>
      </c>
      <c r="K10" t="s">
        <v>138</v>
      </c>
      <c r="L10" t="s">
        <v>139</v>
      </c>
      <c r="M10">
        <v>1700</v>
      </c>
      <c r="N10" t="s">
        <v>160</v>
      </c>
      <c r="O10" t="s">
        <v>141</v>
      </c>
      <c r="P10" t="s">
        <v>142</v>
      </c>
      <c r="Q10" t="s">
        <v>161</v>
      </c>
      <c r="R10">
        <v>60</v>
      </c>
      <c r="S10">
        <v>60</v>
      </c>
      <c r="T10">
        <v>4</v>
      </c>
      <c r="U10">
        <v>-1</v>
      </c>
      <c r="V10" t="b">
        <v>0</v>
      </c>
      <c r="W10" t="s">
        <v>144</v>
      </c>
      <c r="AK10" t="s">
        <v>162</v>
      </c>
      <c r="AT10">
        <f t="shared" si="0"/>
        <v>3</v>
      </c>
      <c r="AU10" t="s">
        <v>134</v>
      </c>
      <c r="AV10" t="str">
        <f>D13</f>
        <v>SSA_ATOM_CAPTURE_E_BEGIN_TITO_ATOML_NOM_LFM_1700_L2_TSP_CAPTURE</v>
      </c>
      <c r="AW10" t="str">
        <f>D11</f>
        <v>SSA_ATOM_REPAIR_E_BEGIN_TITO_ATOML_NOM_LFM_1700_L2_C6S_REPAIR</v>
      </c>
      <c r="AX10" t="str">
        <f>D13</f>
        <v>SSA_ATOM_CAPTURE_E_BEGIN_TITO_ATOML_NOM_LFM_1700_L2_TSP_CAPTURE</v>
      </c>
    </row>
    <row r="11" spans="1:57" x14ac:dyDescent="0.25">
      <c r="A11" s="1" t="s">
        <v>58</v>
      </c>
      <c r="B11" s="1" t="s">
        <v>26</v>
      </c>
      <c r="C11" s="1" t="str">
        <f>VLOOKUP(B11,templateLookup!A:B,2,0)</f>
        <v>iCRepairTest</v>
      </c>
      <c r="D11" t="str">
        <f t="shared" si="1"/>
        <v>SSA_ATOM_REPAIR_E_BEGIN_TITO_ATOML_NOM_LFM_1700_L2_C6S_REPAIR</v>
      </c>
      <c r="E11" t="s">
        <v>50</v>
      </c>
      <c r="F11" t="s">
        <v>74</v>
      </c>
      <c r="G11" t="s">
        <v>152</v>
      </c>
      <c r="H11" t="s">
        <v>136</v>
      </c>
      <c r="I11" t="s">
        <v>137</v>
      </c>
      <c r="J11" t="s">
        <v>1038</v>
      </c>
      <c r="K11" t="s">
        <v>138</v>
      </c>
      <c r="L11" t="s">
        <v>139</v>
      </c>
      <c r="M11">
        <v>1700</v>
      </c>
      <c r="N11" t="s">
        <v>163</v>
      </c>
      <c r="O11" t="s">
        <v>141</v>
      </c>
      <c r="P11" t="s">
        <v>142</v>
      </c>
      <c r="Q11" t="s">
        <v>161</v>
      </c>
      <c r="R11">
        <v>60</v>
      </c>
      <c r="S11">
        <v>60</v>
      </c>
      <c r="T11">
        <v>5</v>
      </c>
      <c r="U11">
        <v>-1</v>
      </c>
      <c r="V11" s="4" t="b">
        <v>0</v>
      </c>
      <c r="W11" t="s">
        <v>144</v>
      </c>
      <c r="AK11" t="s">
        <v>162</v>
      </c>
      <c r="AL11" t="s">
        <v>164</v>
      </c>
      <c r="AM11" t="s">
        <v>155</v>
      </c>
      <c r="AN11" t="s">
        <v>156</v>
      </c>
      <c r="AT11">
        <f t="shared" si="0"/>
        <v>6</v>
      </c>
      <c r="AU11" t="s">
        <v>157</v>
      </c>
      <c r="AV11" t="str">
        <f>D13</f>
        <v>SSA_ATOM_CAPTURE_E_BEGIN_TITO_ATOML_NOM_LFM_1700_L2_TSP_CAPTURE</v>
      </c>
      <c r="AW11" t="str">
        <f>D13</f>
        <v>SSA_ATOM_CAPTURE_E_BEGIN_TITO_ATOML_NOM_LFM_1700_L2_TSP_CAPTURE</v>
      </c>
      <c r="AX11" t="str">
        <f>D13</f>
        <v>SSA_ATOM_CAPTURE_E_BEGIN_TITO_ATOML_NOM_LFM_1700_L2_TSP_CAPTURE</v>
      </c>
      <c r="AY11" t="str">
        <f>D12</f>
        <v>SSA_ATOM_REPAIR_E_BEGIN_TITO_ATOML_NOM_LFM_1700_L2_C6S_REPAIR_TO_FUSE</v>
      </c>
      <c r="AZ11" t="str">
        <f>D12</f>
        <v>SSA_ATOM_REPAIR_E_BEGIN_TITO_ATOML_NOM_LFM_1700_L2_C6S_REPAIR_TO_FUSE</v>
      </c>
      <c r="BA11" t="str">
        <f>D13</f>
        <v>SSA_ATOM_CAPTURE_E_BEGIN_TITO_ATOML_NOM_LFM_1700_L2_TSP_CAPTURE</v>
      </c>
    </row>
    <row r="12" spans="1:57" x14ac:dyDescent="0.25">
      <c r="A12" s="1" t="s">
        <v>58</v>
      </c>
      <c r="B12" s="1" t="s">
        <v>28</v>
      </c>
      <c r="C12" s="1" t="str">
        <f>VLOOKUP(B12,templateLookup!A:B,2,0)</f>
        <v>iCRepairTest</v>
      </c>
      <c r="D12" t="str">
        <f t="shared" si="1"/>
        <v>SSA_ATOM_REPAIR_E_BEGIN_TITO_ATOML_NOM_LFM_1700_L2_C6S_REPAIR_TO_FUSE</v>
      </c>
      <c r="E12" t="s">
        <v>50</v>
      </c>
      <c r="F12" t="s">
        <v>74</v>
      </c>
      <c r="G12" t="s">
        <v>152</v>
      </c>
      <c r="H12" t="s">
        <v>136</v>
      </c>
      <c r="I12" t="s">
        <v>137</v>
      </c>
      <c r="J12" t="s">
        <v>1038</v>
      </c>
      <c r="K12" t="s">
        <v>138</v>
      </c>
      <c r="L12" t="s">
        <v>139</v>
      </c>
      <c r="M12">
        <v>1700</v>
      </c>
      <c r="N12" t="s">
        <v>165</v>
      </c>
      <c r="O12" t="s">
        <v>141</v>
      </c>
      <c r="P12" t="s">
        <v>142</v>
      </c>
      <c r="Q12" t="s">
        <v>161</v>
      </c>
      <c r="R12">
        <v>60</v>
      </c>
      <c r="S12">
        <v>60</v>
      </c>
      <c r="T12">
        <v>6</v>
      </c>
      <c r="U12">
        <v>-1</v>
      </c>
      <c r="V12" t="b">
        <v>0</v>
      </c>
      <c r="W12" t="s">
        <v>144</v>
      </c>
      <c r="AK12" t="s">
        <v>162</v>
      </c>
      <c r="AL12" t="s">
        <v>164</v>
      </c>
      <c r="AM12" t="s">
        <v>155</v>
      </c>
      <c r="AN12" t="s">
        <v>159</v>
      </c>
      <c r="AT12">
        <f t="shared" si="0"/>
        <v>6</v>
      </c>
      <c r="AU12" t="s">
        <v>157</v>
      </c>
      <c r="AV12" t="str">
        <f>D13</f>
        <v>SSA_ATOM_CAPTURE_E_BEGIN_TITO_ATOML_NOM_LFM_1700_L2_TSP_CAPTURE</v>
      </c>
      <c r="AW12" t="str">
        <f>D13</f>
        <v>SSA_ATOM_CAPTURE_E_BEGIN_TITO_ATOML_NOM_LFM_1700_L2_TSP_CAPTURE</v>
      </c>
      <c r="AX12" t="str">
        <f>D13</f>
        <v>SSA_ATOM_CAPTURE_E_BEGIN_TITO_ATOML_NOM_LFM_1700_L2_TSP_CAPTURE</v>
      </c>
      <c r="AY12" t="str">
        <f>D13</f>
        <v>SSA_ATOM_CAPTURE_E_BEGIN_TITO_ATOML_NOM_LFM_1700_L2_TSP_CAPTURE</v>
      </c>
      <c r="AZ12" t="str">
        <f>D13</f>
        <v>SSA_ATOM_CAPTURE_E_BEGIN_TITO_ATOML_NOM_LFM_1700_L2_TSP_CAPTURE</v>
      </c>
      <c r="BA12" t="str">
        <f>D13</f>
        <v>SSA_ATOM_CAPTURE_E_BEGIN_TITO_ATOML_NOM_LFM_1700_L2_TSP_CAPTURE</v>
      </c>
    </row>
    <row r="13" spans="1:57" x14ac:dyDescent="0.25">
      <c r="A13" s="1" t="s">
        <v>58</v>
      </c>
      <c r="B13" s="1" t="s">
        <v>24</v>
      </c>
      <c r="C13" s="1" t="str">
        <f>VLOOKUP(B13,templateLookup!A:B,2,0)</f>
        <v>iCCapturePacketsTest</v>
      </c>
      <c r="D13" t="str">
        <f t="shared" si="1"/>
        <v>SSA_ATOM_CAPTURE_E_BEGIN_TITO_ATOML_NOM_LFM_1700_L2_TSP_CAPTURE</v>
      </c>
      <c r="E13" t="s">
        <v>50</v>
      </c>
      <c r="F13" t="s">
        <v>74</v>
      </c>
      <c r="G13" t="s">
        <v>148</v>
      </c>
      <c r="H13" t="s">
        <v>136</v>
      </c>
      <c r="I13" t="s">
        <v>137</v>
      </c>
      <c r="J13" t="s">
        <v>1038</v>
      </c>
      <c r="K13" t="s">
        <v>138</v>
      </c>
      <c r="L13" t="s">
        <v>139</v>
      </c>
      <c r="M13">
        <v>1700</v>
      </c>
      <c r="N13" t="s">
        <v>166</v>
      </c>
      <c r="O13" t="s">
        <v>141</v>
      </c>
      <c r="P13" t="s">
        <v>142</v>
      </c>
      <c r="Q13" t="s">
        <v>167</v>
      </c>
      <c r="R13">
        <v>60</v>
      </c>
      <c r="S13">
        <v>60</v>
      </c>
      <c r="T13">
        <v>7</v>
      </c>
      <c r="U13">
        <v>-1</v>
      </c>
      <c r="V13" t="b">
        <v>0</v>
      </c>
      <c r="W13" t="s">
        <v>144</v>
      </c>
      <c r="AK13" t="s">
        <v>168</v>
      </c>
      <c r="AT13">
        <f t="shared" si="0"/>
        <v>3</v>
      </c>
      <c r="AU13" t="s">
        <v>134</v>
      </c>
      <c r="AV13" t="str">
        <f>D16</f>
        <v>SSA_ATOM_VFDM_E_BEGIN_X_X_X_X_1700_L2_ALL_VFDM</v>
      </c>
      <c r="AW13" t="str">
        <f>D14</f>
        <v>SSA_ATOM_REPAIR_E_BEGIN_TITO_ATOML_NOM_LFM_1700_L2_TSP_REPAIR</v>
      </c>
      <c r="AX13" t="str">
        <f>D16</f>
        <v>SSA_ATOM_VFDM_E_BEGIN_X_X_X_X_1700_L2_ALL_VFDM</v>
      </c>
    </row>
    <row r="14" spans="1:57" x14ac:dyDescent="0.25">
      <c r="A14" s="1" t="s">
        <v>58</v>
      </c>
      <c r="B14" s="1" t="s">
        <v>26</v>
      </c>
      <c r="C14" s="1" t="str">
        <f>VLOOKUP(B14,templateLookup!A:B,2,0)</f>
        <v>iCRepairTest</v>
      </c>
      <c r="D14" t="str">
        <f t="shared" si="1"/>
        <v>SSA_ATOM_REPAIR_E_BEGIN_TITO_ATOML_NOM_LFM_1700_L2_TSP_REPAIR</v>
      </c>
      <c r="E14" t="s">
        <v>50</v>
      </c>
      <c r="F14" t="s">
        <v>74</v>
      </c>
      <c r="G14" t="s">
        <v>152</v>
      </c>
      <c r="H14" t="s">
        <v>136</v>
      </c>
      <c r="I14" t="s">
        <v>137</v>
      </c>
      <c r="J14" t="s">
        <v>1038</v>
      </c>
      <c r="K14" t="s">
        <v>138</v>
      </c>
      <c r="L14" t="s">
        <v>139</v>
      </c>
      <c r="M14">
        <v>1700</v>
      </c>
      <c r="N14" t="s">
        <v>169</v>
      </c>
      <c r="O14" t="s">
        <v>141</v>
      </c>
      <c r="P14" t="s">
        <v>142</v>
      </c>
      <c r="Q14" t="s">
        <v>167</v>
      </c>
      <c r="R14">
        <v>60</v>
      </c>
      <c r="S14">
        <v>60</v>
      </c>
      <c r="T14">
        <v>8</v>
      </c>
      <c r="U14">
        <v>-1</v>
      </c>
      <c r="V14" s="4" t="b">
        <v>0</v>
      </c>
      <c r="W14" t="s">
        <v>144</v>
      </c>
      <c r="AK14" t="s">
        <v>168</v>
      </c>
      <c r="AL14" t="s">
        <v>170</v>
      </c>
      <c r="AM14" t="s">
        <v>155</v>
      </c>
      <c r="AN14" t="s">
        <v>156</v>
      </c>
      <c r="AT14">
        <f t="shared" si="0"/>
        <v>6</v>
      </c>
      <c r="AU14" t="s">
        <v>157</v>
      </c>
      <c r="AV14" t="str">
        <f>D16</f>
        <v>SSA_ATOM_VFDM_E_BEGIN_X_X_X_X_1700_L2_ALL_VFDM</v>
      </c>
      <c r="AW14" t="str">
        <f>D16</f>
        <v>SSA_ATOM_VFDM_E_BEGIN_X_X_X_X_1700_L2_ALL_VFDM</v>
      </c>
      <c r="AX14" t="str">
        <f>D16</f>
        <v>SSA_ATOM_VFDM_E_BEGIN_X_X_X_X_1700_L2_ALL_VFDM</v>
      </c>
      <c r="AY14" t="str">
        <f>D15</f>
        <v>SSA_ATOM_REPAIR_E_BEGIN_TITO_ATOML_NOM_LFM_1700_L2_TSP_REPAIR_TO_FUSE</v>
      </c>
      <c r="AZ14" t="str">
        <f>D15</f>
        <v>SSA_ATOM_REPAIR_E_BEGIN_TITO_ATOML_NOM_LFM_1700_L2_TSP_REPAIR_TO_FUSE</v>
      </c>
      <c r="BA14" t="str">
        <f>D16</f>
        <v>SSA_ATOM_VFDM_E_BEGIN_X_X_X_X_1700_L2_ALL_VFDM</v>
      </c>
    </row>
    <row r="15" spans="1:57" x14ac:dyDescent="0.25">
      <c r="A15" s="1" t="s">
        <v>58</v>
      </c>
      <c r="B15" s="1" t="s">
        <v>28</v>
      </c>
      <c r="C15" s="1" t="str">
        <f>VLOOKUP(B15,templateLookup!A:B,2,0)</f>
        <v>iCRepairTest</v>
      </c>
      <c r="D15" t="str">
        <f t="shared" si="1"/>
        <v>SSA_ATOM_REPAIR_E_BEGIN_TITO_ATOML_NOM_LFM_1700_L2_TSP_REPAIR_TO_FUSE</v>
      </c>
      <c r="E15" t="s">
        <v>50</v>
      </c>
      <c r="F15" t="s">
        <v>74</v>
      </c>
      <c r="G15" t="s">
        <v>152</v>
      </c>
      <c r="H15" t="s">
        <v>136</v>
      </c>
      <c r="I15" t="s">
        <v>137</v>
      </c>
      <c r="J15" t="s">
        <v>1038</v>
      </c>
      <c r="K15" t="s">
        <v>138</v>
      </c>
      <c r="L15" t="s">
        <v>139</v>
      </c>
      <c r="M15">
        <v>1700</v>
      </c>
      <c r="N15" t="s">
        <v>171</v>
      </c>
      <c r="O15" t="s">
        <v>141</v>
      </c>
      <c r="P15" t="s">
        <v>142</v>
      </c>
      <c r="Q15" t="s">
        <v>167</v>
      </c>
      <c r="R15">
        <v>60</v>
      </c>
      <c r="S15">
        <v>60</v>
      </c>
      <c r="T15">
        <v>9</v>
      </c>
      <c r="U15">
        <v>-1</v>
      </c>
      <c r="V15" t="b">
        <v>0</v>
      </c>
      <c r="W15" t="s">
        <v>144</v>
      </c>
      <c r="AK15" t="s">
        <v>168</v>
      </c>
      <c r="AL15" t="s">
        <v>170</v>
      </c>
      <c r="AM15" t="s">
        <v>155</v>
      </c>
      <c r="AN15" t="s">
        <v>159</v>
      </c>
      <c r="AT15">
        <f t="shared" si="0"/>
        <v>6</v>
      </c>
      <c r="AU15" t="s">
        <v>157</v>
      </c>
      <c r="AV15" t="str">
        <f>D16</f>
        <v>SSA_ATOM_VFDM_E_BEGIN_X_X_X_X_1700_L2_ALL_VFDM</v>
      </c>
      <c r="AW15" t="str">
        <f>D16</f>
        <v>SSA_ATOM_VFDM_E_BEGIN_X_X_X_X_1700_L2_ALL_VFDM</v>
      </c>
      <c r="AX15" t="str">
        <f>D16</f>
        <v>SSA_ATOM_VFDM_E_BEGIN_X_X_X_X_1700_L2_ALL_VFDM</v>
      </c>
      <c r="AY15" t="str">
        <f>D16</f>
        <v>SSA_ATOM_VFDM_E_BEGIN_X_X_X_X_1700_L2_ALL_VFDM</v>
      </c>
      <c r="AZ15" t="str">
        <f>D16</f>
        <v>SSA_ATOM_VFDM_E_BEGIN_X_X_X_X_1700_L2_ALL_VFDM</v>
      </c>
      <c r="BA15" t="str">
        <f>D16</f>
        <v>SSA_ATOM_VFDM_E_BEGIN_X_X_X_X_1700_L2_ALL_VFDM</v>
      </c>
    </row>
    <row r="16" spans="1:57" x14ac:dyDescent="0.25">
      <c r="A16" s="1" t="s">
        <v>58</v>
      </c>
      <c r="B16" s="1" t="s">
        <v>31</v>
      </c>
      <c r="C16" s="1" t="str">
        <f>VLOOKUP(B16,templateLookup!A:B,2,0)</f>
        <v>iCVFDMTest</v>
      </c>
      <c r="D16" t="str">
        <f t="shared" si="1"/>
        <v>SSA_ATOM_VFDM_E_BEGIN_X_X_X_X_1700_L2_ALL_VFDM</v>
      </c>
      <c r="E16" t="s">
        <v>50</v>
      </c>
      <c r="F16" t="s">
        <v>74</v>
      </c>
      <c r="G16" t="s">
        <v>113</v>
      </c>
      <c r="H16" t="s">
        <v>136</v>
      </c>
      <c r="I16" t="s">
        <v>172</v>
      </c>
      <c r="J16" t="s">
        <v>172</v>
      </c>
      <c r="K16" t="s">
        <v>172</v>
      </c>
      <c r="L16" t="s">
        <v>172</v>
      </c>
      <c r="M16">
        <v>1700</v>
      </c>
      <c r="N16" t="s">
        <v>173</v>
      </c>
      <c r="O16" t="s">
        <v>141</v>
      </c>
      <c r="P16" t="s">
        <v>142</v>
      </c>
      <c r="Q16" t="s">
        <v>174</v>
      </c>
      <c r="R16">
        <v>60</v>
      </c>
      <c r="S16">
        <v>60</v>
      </c>
      <c r="T16">
        <v>10</v>
      </c>
      <c r="U16">
        <v>-1</v>
      </c>
      <c r="V16" t="b">
        <v>0</v>
      </c>
      <c r="W16" t="s">
        <v>144</v>
      </c>
      <c r="AH16" t="s">
        <v>1104</v>
      </c>
      <c r="AI16" t="s">
        <v>53</v>
      </c>
      <c r="AT16">
        <f t="shared" si="0"/>
        <v>3</v>
      </c>
      <c r="AU16" t="s">
        <v>134</v>
      </c>
      <c r="AV16" t="str">
        <f>D19</f>
        <v>SSA_ATOM_HRY_E_BEGIN_TITO_ATOML_NOM_LFM_1700_L2_ALL_POST_HRY</v>
      </c>
      <c r="AW16" t="str">
        <f>D17</f>
        <v>SSA_ATOM_UF_E_BEGIN_X_X_X_X_1700_L2_ALL_VFDM_APPLY</v>
      </c>
      <c r="AX16">
        <v>2</v>
      </c>
    </row>
    <row r="17" spans="1:53" x14ac:dyDescent="0.25">
      <c r="A17" s="1" t="s">
        <v>58</v>
      </c>
      <c r="B17" s="1" t="s">
        <v>29</v>
      </c>
      <c r="C17" s="1" t="str">
        <f>VLOOKUP(B17,templateLookup!A:B,2,0)</f>
        <v>iCUserFuncTest</v>
      </c>
      <c r="D17" t="str">
        <f t="shared" si="1"/>
        <v>SSA_ATOM_UF_E_BEGIN_X_X_X_X_1700_L2_ALL_VFDM_APPLY</v>
      </c>
      <c r="E17" t="s">
        <v>50</v>
      </c>
      <c r="F17" t="s">
        <v>74</v>
      </c>
      <c r="G17" t="s">
        <v>175</v>
      </c>
      <c r="H17" t="s">
        <v>136</v>
      </c>
      <c r="I17" t="s">
        <v>172</v>
      </c>
      <c r="J17" t="s">
        <v>172</v>
      </c>
      <c r="K17" t="s">
        <v>172</v>
      </c>
      <c r="L17" t="s">
        <v>172</v>
      </c>
      <c r="M17">
        <v>1700</v>
      </c>
      <c r="N17" t="s">
        <v>176</v>
      </c>
      <c r="O17" t="s">
        <v>141</v>
      </c>
      <c r="P17" t="s">
        <v>142</v>
      </c>
      <c r="Q17" t="s">
        <v>174</v>
      </c>
      <c r="R17">
        <v>60</v>
      </c>
      <c r="S17">
        <v>60</v>
      </c>
      <c r="T17">
        <v>11</v>
      </c>
      <c r="U17">
        <v>-1</v>
      </c>
      <c r="V17" s="4" t="b">
        <v>0</v>
      </c>
      <c r="W17" t="s">
        <v>144</v>
      </c>
      <c r="AP17" t="s">
        <v>1106</v>
      </c>
      <c r="AT17">
        <f t="shared" si="0"/>
        <v>3</v>
      </c>
      <c r="AU17">
        <v>1</v>
      </c>
      <c r="AV17" t="str">
        <f>D19</f>
        <v>SSA_ATOM_HRY_E_BEGIN_TITO_ATOML_NOM_LFM_1700_L2_ALL_POST_HRY</v>
      </c>
      <c r="AW17" t="str">
        <f>D18</f>
        <v>SSA_ATOM_VFDM_E_BEGIN_X_X_X_X_1700_L2_ALL_FUSE</v>
      </c>
      <c r="AX17" t="str">
        <f>D18</f>
        <v>SSA_ATOM_VFDM_E_BEGIN_X_X_X_X_1700_L2_ALL_FUSE</v>
      </c>
    </row>
    <row r="18" spans="1:53" x14ac:dyDescent="0.25">
      <c r="A18" s="1" t="s">
        <v>58</v>
      </c>
      <c r="B18" s="1" t="s">
        <v>15</v>
      </c>
      <c r="C18" s="1" t="str">
        <f>VLOOKUP(B18,templateLookup!A:B,2,0)</f>
        <v>PrimePatConfigTestMethod</v>
      </c>
      <c r="D18" t="str">
        <f t="shared" si="1"/>
        <v>SSA_ATOM_VFDM_E_BEGIN_X_X_X_X_1700_L2_ALL_FUSE</v>
      </c>
      <c r="E18" t="s">
        <v>50</v>
      </c>
      <c r="F18" t="s">
        <v>74</v>
      </c>
      <c r="G18" t="s">
        <v>113</v>
      </c>
      <c r="H18" t="s">
        <v>136</v>
      </c>
      <c r="I18" t="s">
        <v>172</v>
      </c>
      <c r="J18" t="s">
        <v>172</v>
      </c>
      <c r="K18" t="s">
        <v>172</v>
      </c>
      <c r="L18" t="s">
        <v>172</v>
      </c>
      <c r="M18">
        <v>1700</v>
      </c>
      <c r="N18" t="s">
        <v>177</v>
      </c>
      <c r="O18" t="s">
        <v>141</v>
      </c>
      <c r="P18" t="s">
        <v>142</v>
      </c>
      <c r="Q18" t="s">
        <v>174</v>
      </c>
      <c r="R18">
        <v>60</v>
      </c>
      <c r="S18">
        <v>60</v>
      </c>
      <c r="T18">
        <v>12</v>
      </c>
      <c r="U18">
        <v>-1</v>
      </c>
      <c r="V18" t="b">
        <v>0</v>
      </c>
      <c r="W18" t="s">
        <v>144</v>
      </c>
      <c r="AG18" s="17" t="s">
        <v>1105</v>
      </c>
      <c r="AT18">
        <f t="shared" si="0"/>
        <v>2</v>
      </c>
      <c r="AU18">
        <v>1</v>
      </c>
      <c r="AV18" t="str">
        <f>D19</f>
        <v>SSA_ATOM_HRY_E_BEGIN_TITO_ATOML_NOM_LFM_1700_L2_ALL_POST_HRY</v>
      </c>
      <c r="AW18" t="str">
        <f>D19</f>
        <v>SSA_ATOM_HRY_E_BEGIN_TITO_ATOML_NOM_LFM_1700_L2_ALL_POST_HRY</v>
      </c>
    </row>
    <row r="19" spans="1:53" x14ac:dyDescent="0.25">
      <c r="A19" s="1" t="s">
        <v>58</v>
      </c>
      <c r="B19" s="1" t="s">
        <v>35</v>
      </c>
      <c r="C19" s="1" t="str">
        <f>VLOOKUP(B19,templateLookup!A:B,2,0)</f>
        <v>iCHSRTest</v>
      </c>
      <c r="D19" t="str">
        <f t="shared" si="1"/>
        <v>SSA_ATOM_HRY_E_BEGIN_TITO_ATOML_NOM_LFM_1700_L2_ALL_POST_HRY</v>
      </c>
      <c r="E19" t="s">
        <v>50</v>
      </c>
      <c r="F19" t="s">
        <v>74</v>
      </c>
      <c r="G19" t="s">
        <v>135</v>
      </c>
      <c r="H19" t="s">
        <v>136</v>
      </c>
      <c r="I19" t="s">
        <v>137</v>
      </c>
      <c r="J19" t="s">
        <v>1038</v>
      </c>
      <c r="K19" t="s">
        <v>138</v>
      </c>
      <c r="L19" t="s">
        <v>139</v>
      </c>
      <c r="M19">
        <v>1700</v>
      </c>
      <c r="N19" t="s">
        <v>178</v>
      </c>
      <c r="O19" t="s">
        <v>141</v>
      </c>
      <c r="P19" t="s">
        <v>142</v>
      </c>
      <c r="Q19" t="s">
        <v>143</v>
      </c>
      <c r="R19">
        <v>60</v>
      </c>
      <c r="S19">
        <v>60</v>
      </c>
      <c r="T19">
        <v>13</v>
      </c>
      <c r="U19">
        <v>-1</v>
      </c>
      <c r="V19" t="b">
        <v>0</v>
      </c>
      <c r="W19" t="s">
        <v>144</v>
      </c>
      <c r="AT19">
        <f t="shared" si="0"/>
        <v>4</v>
      </c>
      <c r="AU19" t="s">
        <v>147</v>
      </c>
      <c r="AV19">
        <v>2</v>
      </c>
      <c r="AW19">
        <v>1</v>
      </c>
      <c r="AX19">
        <v>2</v>
      </c>
      <c r="AY19">
        <v>2</v>
      </c>
    </row>
    <row r="20" spans="1:53" x14ac:dyDescent="0.25">
      <c r="A20" s="38" t="s">
        <v>58</v>
      </c>
      <c r="B20" s="38" t="s">
        <v>6</v>
      </c>
      <c r="C20" s="38" t="str">
        <f>VLOOKUP(B20,templateLookup!A:B,2,0)</f>
        <v>COMPOSITE</v>
      </c>
    </row>
    <row r="21" spans="1:53" x14ac:dyDescent="0.25">
      <c r="A21" s="40" t="s">
        <v>58</v>
      </c>
      <c r="B21" s="40" t="s">
        <v>5</v>
      </c>
      <c r="C21" s="40" t="str">
        <f>VLOOKUP(B21,templateLookup!A:B,2,0)</f>
        <v>COMPOSITE</v>
      </c>
      <c r="D21" s="22" t="s">
        <v>180</v>
      </c>
      <c r="F21" t="s">
        <v>74</v>
      </c>
      <c r="AT21">
        <f t="shared" ref="AT21:AT36" si="2">COUNTA(AV21:BE21)</f>
        <v>3</v>
      </c>
      <c r="AU21" t="s">
        <v>134</v>
      </c>
      <c r="AV21" t="str">
        <f>D39</f>
        <v>L2_LRU_NOM_REP</v>
      </c>
      <c r="AW21" t="str">
        <f>D39</f>
        <v>L2_LRU_NOM_REP</v>
      </c>
      <c r="AX21" t="str">
        <f>D39</f>
        <v>L2_LRU_NOM_REP</v>
      </c>
    </row>
    <row r="22" spans="1:53" x14ac:dyDescent="0.25">
      <c r="A22" s="12" t="s">
        <v>58</v>
      </c>
      <c r="B22" s="12" t="s">
        <v>18</v>
      </c>
      <c r="C22" s="12" t="s">
        <v>19</v>
      </c>
      <c r="D22" t="str">
        <f t="shared" ref="D22:D37" si="3">E22&amp;"_"&amp;F22&amp;"_"&amp;G22&amp;"_"&amp;H22&amp;"_"&amp;A22&amp;"_"&amp;I22&amp;"_"&amp;J22&amp;"_"&amp;K22&amp;"_"&amp;L22&amp;"_"&amp;M22&amp;"_"&amp;N22</f>
        <v>SSA_ATOM_VMIN_E_BEGIN_TITO_ATOM_MIN_LFM_1700_L2_PRE_REPAIR_SEARCH</v>
      </c>
      <c r="E22" t="s">
        <v>50</v>
      </c>
      <c r="F22" t="s">
        <v>74</v>
      </c>
      <c r="G22" t="s">
        <v>181</v>
      </c>
      <c r="H22" t="s">
        <v>136</v>
      </c>
      <c r="I22" t="s">
        <v>137</v>
      </c>
      <c r="J22" t="s">
        <v>74</v>
      </c>
      <c r="K22" t="s">
        <v>182</v>
      </c>
      <c r="L22" t="s">
        <v>139</v>
      </c>
      <c r="M22">
        <v>1700</v>
      </c>
      <c r="N22" t="s">
        <v>183</v>
      </c>
      <c r="O22" t="s">
        <v>141</v>
      </c>
      <c r="P22" t="s">
        <v>142</v>
      </c>
      <c r="Q22" t="s">
        <v>184</v>
      </c>
      <c r="R22">
        <v>60</v>
      </c>
      <c r="S22">
        <v>60</v>
      </c>
      <c r="T22">
        <v>100</v>
      </c>
      <c r="U22">
        <v>1</v>
      </c>
      <c r="V22" s="4" t="b">
        <v>0</v>
      </c>
      <c r="W22" t="s">
        <v>144</v>
      </c>
      <c r="Y22" t="s">
        <v>145</v>
      </c>
      <c r="Z22" t="s">
        <v>146</v>
      </c>
      <c r="AE22">
        <v>8100</v>
      </c>
      <c r="AF22" t="s">
        <v>185</v>
      </c>
      <c r="AT22">
        <v>2</v>
      </c>
      <c r="AU22">
        <v>1</v>
      </c>
      <c r="AV22" t="str">
        <f>D23</f>
        <v>SSA_ATOM_HRY_E_BEGIN_TITO_ATOML_MIN_LFM_1700_L2_ALL_PRE_HRY</v>
      </c>
      <c r="AW22" t="str">
        <f>D23</f>
        <v>SSA_ATOM_HRY_E_BEGIN_TITO_ATOML_MIN_LFM_1700_L2_ALL_PRE_HRY</v>
      </c>
    </row>
    <row r="23" spans="1:53" x14ac:dyDescent="0.25">
      <c r="A23" s="12" t="s">
        <v>58</v>
      </c>
      <c r="B23" s="12" t="s">
        <v>33</v>
      </c>
      <c r="C23" s="12" t="str">
        <f>VLOOKUP(B23,templateLookup!A:B,2,0)</f>
        <v>iCHSRTest</v>
      </c>
      <c r="D23" t="str">
        <f t="shared" si="3"/>
        <v>SSA_ATOM_HRY_E_BEGIN_TITO_ATOML_MIN_LFM_1700_L2_ALL_PRE_HRY</v>
      </c>
      <c r="E23" t="s">
        <v>50</v>
      </c>
      <c r="F23" t="s">
        <v>74</v>
      </c>
      <c r="G23" t="s">
        <v>135</v>
      </c>
      <c r="H23" t="s">
        <v>136</v>
      </c>
      <c r="I23" t="s">
        <v>137</v>
      </c>
      <c r="J23" t="s">
        <v>1038</v>
      </c>
      <c r="K23" t="s">
        <v>182</v>
      </c>
      <c r="L23" t="s">
        <v>139</v>
      </c>
      <c r="M23">
        <v>1700</v>
      </c>
      <c r="N23" t="s">
        <v>140</v>
      </c>
      <c r="O23" t="s">
        <v>141</v>
      </c>
      <c r="P23" t="s">
        <v>142</v>
      </c>
      <c r="Q23" t="s">
        <v>143</v>
      </c>
      <c r="R23">
        <v>60</v>
      </c>
      <c r="S23">
        <v>60</v>
      </c>
      <c r="T23">
        <v>20</v>
      </c>
      <c r="U23">
        <v>1</v>
      </c>
      <c r="V23" t="b">
        <v>0</v>
      </c>
      <c r="W23" t="s">
        <v>144</v>
      </c>
      <c r="AT23">
        <f t="shared" si="2"/>
        <v>4</v>
      </c>
      <c r="AU23" t="s">
        <v>147</v>
      </c>
      <c r="AV23" t="str">
        <f>D24</f>
        <v>SSA_ATOM_CAPTURE_E_BEGIN_TITO_ATOML_MIN_LFM_1700_L2_DAT_CAPTURE</v>
      </c>
      <c r="AW23">
        <v>1</v>
      </c>
      <c r="AX23" t="str">
        <f>D24</f>
        <v>SSA_ATOM_CAPTURE_E_BEGIN_TITO_ATOML_MIN_LFM_1700_L2_DAT_CAPTURE</v>
      </c>
      <c r="AY23" t="str">
        <f>D24</f>
        <v>SSA_ATOM_CAPTURE_E_BEGIN_TITO_ATOML_MIN_LFM_1700_L2_DAT_CAPTURE</v>
      </c>
    </row>
    <row r="24" spans="1:53" x14ac:dyDescent="0.25">
      <c r="A24" s="12" t="s">
        <v>58</v>
      </c>
      <c r="B24" s="12" t="s">
        <v>24</v>
      </c>
      <c r="C24" s="12" t="str">
        <f>VLOOKUP(B24,templateLookup!A:B,2,0)</f>
        <v>iCCapturePacketsTest</v>
      </c>
      <c r="D24" t="str">
        <f t="shared" si="3"/>
        <v>SSA_ATOM_CAPTURE_E_BEGIN_TITO_ATOML_MIN_LFM_1700_L2_DAT_CAPTURE</v>
      </c>
      <c r="E24" t="s">
        <v>50</v>
      </c>
      <c r="F24" t="s">
        <v>74</v>
      </c>
      <c r="G24" t="s">
        <v>148</v>
      </c>
      <c r="H24" t="s">
        <v>136</v>
      </c>
      <c r="I24" t="s">
        <v>137</v>
      </c>
      <c r="J24" t="s">
        <v>1038</v>
      </c>
      <c r="K24" t="s">
        <v>182</v>
      </c>
      <c r="L24" t="s">
        <v>139</v>
      </c>
      <c r="M24">
        <v>1700</v>
      </c>
      <c r="N24" t="s">
        <v>149</v>
      </c>
      <c r="O24" t="s">
        <v>141</v>
      </c>
      <c r="P24" t="s">
        <v>142</v>
      </c>
      <c r="Q24" t="s">
        <v>150</v>
      </c>
      <c r="R24">
        <v>60</v>
      </c>
      <c r="S24">
        <v>60</v>
      </c>
      <c r="T24">
        <v>21</v>
      </c>
      <c r="U24">
        <v>1</v>
      </c>
      <c r="V24" t="b">
        <v>0</v>
      </c>
      <c r="W24" t="s">
        <v>144</v>
      </c>
      <c r="AK24" t="s">
        <v>151</v>
      </c>
      <c r="AT24">
        <f t="shared" si="2"/>
        <v>3</v>
      </c>
      <c r="AU24" t="s">
        <v>134</v>
      </c>
      <c r="AV24" t="str">
        <f>D27</f>
        <v>SSA_ATOM_CAPTURE_E_BEGIN_TITO_ATOML_MIN_LFM_1700_L2_C6S_CAPTURE</v>
      </c>
      <c r="AW24" t="str">
        <f>D25</f>
        <v>SSA_ATOM_REPAIR_E_BEGIN_TITO_ATOML_MIN_LFM_1700_L2_DAT_REPAIR</v>
      </c>
      <c r="AX24" t="str">
        <f>D27</f>
        <v>SSA_ATOM_CAPTURE_E_BEGIN_TITO_ATOML_MIN_LFM_1700_L2_C6S_CAPTURE</v>
      </c>
    </row>
    <row r="25" spans="1:53" x14ac:dyDescent="0.25">
      <c r="A25" s="12" t="s">
        <v>58</v>
      </c>
      <c r="B25" s="12" t="s">
        <v>26</v>
      </c>
      <c r="C25" s="12" t="str">
        <f>VLOOKUP(B25,templateLookup!A:B,2,0)</f>
        <v>iCRepairTest</v>
      </c>
      <c r="D25" t="str">
        <f t="shared" si="3"/>
        <v>SSA_ATOM_REPAIR_E_BEGIN_TITO_ATOML_MIN_LFM_1700_L2_DAT_REPAIR</v>
      </c>
      <c r="E25" t="s">
        <v>50</v>
      </c>
      <c r="F25" t="s">
        <v>74</v>
      </c>
      <c r="G25" t="s">
        <v>152</v>
      </c>
      <c r="H25" t="s">
        <v>136</v>
      </c>
      <c r="I25" t="s">
        <v>137</v>
      </c>
      <c r="J25" t="s">
        <v>1038</v>
      </c>
      <c r="K25" t="s">
        <v>182</v>
      </c>
      <c r="L25" t="s">
        <v>139</v>
      </c>
      <c r="M25">
        <v>1700</v>
      </c>
      <c r="N25" t="s">
        <v>153</v>
      </c>
      <c r="O25" t="s">
        <v>141</v>
      </c>
      <c r="P25" t="s">
        <v>142</v>
      </c>
      <c r="Q25" t="s">
        <v>150</v>
      </c>
      <c r="R25">
        <v>60</v>
      </c>
      <c r="S25">
        <v>60</v>
      </c>
      <c r="T25">
        <v>22</v>
      </c>
      <c r="U25">
        <v>1</v>
      </c>
      <c r="V25" t="b">
        <v>0</v>
      </c>
      <c r="W25" t="s">
        <v>144</v>
      </c>
      <c r="AK25" t="s">
        <v>151</v>
      </c>
      <c r="AL25" t="s">
        <v>154</v>
      </c>
      <c r="AM25" t="s">
        <v>155</v>
      </c>
      <c r="AN25" t="s">
        <v>156</v>
      </c>
      <c r="AT25">
        <f t="shared" si="2"/>
        <v>6</v>
      </c>
      <c r="AU25" t="s">
        <v>157</v>
      </c>
      <c r="AV25" t="str">
        <f>D27</f>
        <v>SSA_ATOM_CAPTURE_E_BEGIN_TITO_ATOML_MIN_LFM_1700_L2_C6S_CAPTURE</v>
      </c>
      <c r="AW25" t="str">
        <f>D27</f>
        <v>SSA_ATOM_CAPTURE_E_BEGIN_TITO_ATOML_MIN_LFM_1700_L2_C6S_CAPTURE</v>
      </c>
      <c r="AX25" t="str">
        <f>D27</f>
        <v>SSA_ATOM_CAPTURE_E_BEGIN_TITO_ATOML_MIN_LFM_1700_L2_C6S_CAPTURE</v>
      </c>
      <c r="AY25" t="str">
        <f>D26</f>
        <v>SSA_ATOM_REPAIR_E_BEGIN_TITO_ATOML_MIN_LFM_1700_L2_DAT_REPAIR_TO_FUSE</v>
      </c>
      <c r="AZ25" t="str">
        <f>D26</f>
        <v>SSA_ATOM_REPAIR_E_BEGIN_TITO_ATOML_MIN_LFM_1700_L2_DAT_REPAIR_TO_FUSE</v>
      </c>
      <c r="BA25" t="str">
        <f>D27</f>
        <v>SSA_ATOM_CAPTURE_E_BEGIN_TITO_ATOML_MIN_LFM_1700_L2_C6S_CAPTURE</v>
      </c>
    </row>
    <row r="26" spans="1:53" x14ac:dyDescent="0.25">
      <c r="A26" s="12" t="s">
        <v>58</v>
      </c>
      <c r="B26" s="12" t="s">
        <v>28</v>
      </c>
      <c r="C26" s="12" t="str">
        <f>VLOOKUP(B26,templateLookup!A:B,2,0)</f>
        <v>iCRepairTest</v>
      </c>
      <c r="D26" t="str">
        <f t="shared" si="3"/>
        <v>SSA_ATOM_REPAIR_E_BEGIN_TITO_ATOML_MIN_LFM_1700_L2_DAT_REPAIR_TO_FUSE</v>
      </c>
      <c r="E26" t="s">
        <v>50</v>
      </c>
      <c r="F26" t="s">
        <v>74</v>
      </c>
      <c r="G26" t="s">
        <v>152</v>
      </c>
      <c r="H26" t="s">
        <v>136</v>
      </c>
      <c r="I26" t="s">
        <v>137</v>
      </c>
      <c r="J26" t="s">
        <v>1038</v>
      </c>
      <c r="K26" t="s">
        <v>182</v>
      </c>
      <c r="L26" t="s">
        <v>139</v>
      </c>
      <c r="M26">
        <v>1700</v>
      </c>
      <c r="N26" t="s">
        <v>158</v>
      </c>
      <c r="O26" t="s">
        <v>141</v>
      </c>
      <c r="P26" t="s">
        <v>142</v>
      </c>
      <c r="Q26" t="s">
        <v>150</v>
      </c>
      <c r="R26">
        <v>60</v>
      </c>
      <c r="S26">
        <v>60</v>
      </c>
      <c r="T26">
        <v>23</v>
      </c>
      <c r="U26" s="8">
        <v>1</v>
      </c>
      <c r="V26" s="8" t="b">
        <v>0</v>
      </c>
      <c r="W26" t="s">
        <v>144</v>
      </c>
      <c r="AK26" t="s">
        <v>151</v>
      </c>
      <c r="AL26" t="s">
        <v>154</v>
      </c>
      <c r="AM26" t="s">
        <v>155</v>
      </c>
      <c r="AN26" t="s">
        <v>159</v>
      </c>
      <c r="AT26">
        <f t="shared" si="2"/>
        <v>6</v>
      </c>
      <c r="AU26" t="s">
        <v>157</v>
      </c>
      <c r="AV26" t="str">
        <f>D27</f>
        <v>SSA_ATOM_CAPTURE_E_BEGIN_TITO_ATOML_MIN_LFM_1700_L2_C6S_CAPTURE</v>
      </c>
      <c r="AW26" t="str">
        <f>D27</f>
        <v>SSA_ATOM_CAPTURE_E_BEGIN_TITO_ATOML_MIN_LFM_1700_L2_C6S_CAPTURE</v>
      </c>
      <c r="AX26" t="str">
        <f>D27</f>
        <v>SSA_ATOM_CAPTURE_E_BEGIN_TITO_ATOML_MIN_LFM_1700_L2_C6S_CAPTURE</v>
      </c>
      <c r="AY26" t="str">
        <f>D27</f>
        <v>SSA_ATOM_CAPTURE_E_BEGIN_TITO_ATOML_MIN_LFM_1700_L2_C6S_CAPTURE</v>
      </c>
      <c r="AZ26" t="str">
        <f>D27</f>
        <v>SSA_ATOM_CAPTURE_E_BEGIN_TITO_ATOML_MIN_LFM_1700_L2_C6S_CAPTURE</v>
      </c>
      <c r="BA26" t="str">
        <f>D27</f>
        <v>SSA_ATOM_CAPTURE_E_BEGIN_TITO_ATOML_MIN_LFM_1700_L2_C6S_CAPTURE</v>
      </c>
    </row>
    <row r="27" spans="1:53" x14ac:dyDescent="0.25">
      <c r="A27" s="12" t="s">
        <v>58</v>
      </c>
      <c r="B27" s="12" t="s">
        <v>24</v>
      </c>
      <c r="C27" s="12" t="str">
        <f>VLOOKUP(B27,templateLookup!A:B,2,0)</f>
        <v>iCCapturePacketsTest</v>
      </c>
      <c r="D27" t="str">
        <f t="shared" si="3"/>
        <v>SSA_ATOM_CAPTURE_E_BEGIN_TITO_ATOML_MIN_LFM_1700_L2_C6S_CAPTURE</v>
      </c>
      <c r="E27" t="s">
        <v>50</v>
      </c>
      <c r="F27" t="s">
        <v>74</v>
      </c>
      <c r="G27" t="s">
        <v>148</v>
      </c>
      <c r="H27" t="s">
        <v>136</v>
      </c>
      <c r="I27" t="s">
        <v>137</v>
      </c>
      <c r="J27" t="s">
        <v>1038</v>
      </c>
      <c r="K27" t="s">
        <v>182</v>
      </c>
      <c r="L27" t="s">
        <v>139</v>
      </c>
      <c r="M27">
        <v>1700</v>
      </c>
      <c r="N27" t="s">
        <v>160</v>
      </c>
      <c r="O27" t="s">
        <v>141</v>
      </c>
      <c r="P27" t="s">
        <v>142</v>
      </c>
      <c r="Q27" t="s">
        <v>161</v>
      </c>
      <c r="R27">
        <v>60</v>
      </c>
      <c r="S27">
        <v>60</v>
      </c>
      <c r="T27">
        <v>24</v>
      </c>
      <c r="U27">
        <v>1</v>
      </c>
      <c r="V27" t="b">
        <v>0</v>
      </c>
      <c r="W27" t="s">
        <v>144</v>
      </c>
      <c r="AK27" t="s">
        <v>162</v>
      </c>
      <c r="AT27">
        <f t="shared" si="2"/>
        <v>3</v>
      </c>
      <c r="AU27" t="s">
        <v>134</v>
      </c>
      <c r="AV27" t="str">
        <f>D30</f>
        <v>SSA_ATOM_CAPTURE_E_BEGIN_TITO_ATOML_MIN_LFM_1700_L2_TSP_CAPTURE</v>
      </c>
      <c r="AW27" t="str">
        <f>D28</f>
        <v>SSA_ATOM_REPAIR_E_BEGIN_TITO_ATOML_MIN_LFM_1700_L2_C6S_REPAIR</v>
      </c>
      <c r="AX27" t="str">
        <f>D30</f>
        <v>SSA_ATOM_CAPTURE_E_BEGIN_TITO_ATOML_MIN_LFM_1700_L2_TSP_CAPTURE</v>
      </c>
    </row>
    <row r="28" spans="1:53" x14ac:dyDescent="0.25">
      <c r="A28" s="12" t="s">
        <v>58</v>
      </c>
      <c r="B28" s="12" t="s">
        <v>26</v>
      </c>
      <c r="C28" s="12" t="str">
        <f>VLOOKUP(B28,templateLookup!A:B,2,0)</f>
        <v>iCRepairTest</v>
      </c>
      <c r="D28" t="str">
        <f t="shared" si="3"/>
        <v>SSA_ATOM_REPAIR_E_BEGIN_TITO_ATOML_MIN_LFM_1700_L2_C6S_REPAIR</v>
      </c>
      <c r="E28" t="s">
        <v>50</v>
      </c>
      <c r="F28" t="s">
        <v>74</v>
      </c>
      <c r="G28" t="s">
        <v>152</v>
      </c>
      <c r="H28" t="s">
        <v>136</v>
      </c>
      <c r="I28" t="s">
        <v>137</v>
      </c>
      <c r="J28" t="s">
        <v>1038</v>
      </c>
      <c r="K28" t="s">
        <v>182</v>
      </c>
      <c r="L28" t="s">
        <v>139</v>
      </c>
      <c r="M28">
        <v>1700</v>
      </c>
      <c r="N28" t="s">
        <v>163</v>
      </c>
      <c r="O28" t="s">
        <v>141</v>
      </c>
      <c r="P28" t="s">
        <v>142</v>
      </c>
      <c r="Q28" t="s">
        <v>161</v>
      </c>
      <c r="R28">
        <v>60</v>
      </c>
      <c r="S28">
        <v>60</v>
      </c>
      <c r="T28">
        <v>25</v>
      </c>
      <c r="U28">
        <v>1</v>
      </c>
      <c r="V28" t="b">
        <v>0</v>
      </c>
      <c r="W28" t="s">
        <v>144</v>
      </c>
      <c r="AK28" t="s">
        <v>162</v>
      </c>
      <c r="AL28" t="s">
        <v>164</v>
      </c>
      <c r="AM28" t="s">
        <v>155</v>
      </c>
      <c r="AN28" t="s">
        <v>156</v>
      </c>
      <c r="AT28">
        <f t="shared" si="2"/>
        <v>6</v>
      </c>
      <c r="AU28" t="s">
        <v>157</v>
      </c>
      <c r="AV28" t="str">
        <f>D30</f>
        <v>SSA_ATOM_CAPTURE_E_BEGIN_TITO_ATOML_MIN_LFM_1700_L2_TSP_CAPTURE</v>
      </c>
      <c r="AW28" t="str">
        <f>D30</f>
        <v>SSA_ATOM_CAPTURE_E_BEGIN_TITO_ATOML_MIN_LFM_1700_L2_TSP_CAPTURE</v>
      </c>
      <c r="AX28" t="str">
        <f>D30</f>
        <v>SSA_ATOM_CAPTURE_E_BEGIN_TITO_ATOML_MIN_LFM_1700_L2_TSP_CAPTURE</v>
      </c>
      <c r="AY28" t="str">
        <f>D29</f>
        <v>SSA_ATOM_REPAIR_E_BEGIN_TITO_ATOML_MIN_LFM_1700_L2_C6S_REPAIR_TO_FUSE</v>
      </c>
      <c r="AZ28" t="str">
        <f>D29</f>
        <v>SSA_ATOM_REPAIR_E_BEGIN_TITO_ATOML_MIN_LFM_1700_L2_C6S_REPAIR_TO_FUSE</v>
      </c>
      <c r="BA28" t="str">
        <f>D30</f>
        <v>SSA_ATOM_CAPTURE_E_BEGIN_TITO_ATOML_MIN_LFM_1700_L2_TSP_CAPTURE</v>
      </c>
    </row>
    <row r="29" spans="1:53" x14ac:dyDescent="0.25">
      <c r="A29" s="12" t="s">
        <v>58</v>
      </c>
      <c r="B29" s="12" t="s">
        <v>28</v>
      </c>
      <c r="C29" s="12" t="str">
        <f>VLOOKUP(B29,templateLookup!A:B,2,0)</f>
        <v>iCRepairTest</v>
      </c>
      <c r="D29" t="str">
        <f t="shared" si="3"/>
        <v>SSA_ATOM_REPAIR_E_BEGIN_TITO_ATOML_MIN_LFM_1700_L2_C6S_REPAIR_TO_FUSE</v>
      </c>
      <c r="E29" t="s">
        <v>50</v>
      </c>
      <c r="F29" t="s">
        <v>74</v>
      </c>
      <c r="G29" t="s">
        <v>152</v>
      </c>
      <c r="H29" t="s">
        <v>136</v>
      </c>
      <c r="I29" t="s">
        <v>137</v>
      </c>
      <c r="J29" t="s">
        <v>1038</v>
      </c>
      <c r="K29" t="s">
        <v>182</v>
      </c>
      <c r="L29" t="s">
        <v>139</v>
      </c>
      <c r="M29">
        <v>1700</v>
      </c>
      <c r="N29" t="s">
        <v>165</v>
      </c>
      <c r="O29" t="s">
        <v>141</v>
      </c>
      <c r="P29" t="s">
        <v>142</v>
      </c>
      <c r="Q29" t="s">
        <v>161</v>
      </c>
      <c r="R29">
        <v>60</v>
      </c>
      <c r="S29">
        <v>60</v>
      </c>
      <c r="T29">
        <v>26</v>
      </c>
      <c r="U29" s="8">
        <v>1</v>
      </c>
      <c r="V29" t="b">
        <v>0</v>
      </c>
      <c r="W29" t="s">
        <v>144</v>
      </c>
      <c r="AK29" t="s">
        <v>162</v>
      </c>
      <c r="AL29" t="s">
        <v>164</v>
      </c>
      <c r="AM29" t="s">
        <v>155</v>
      </c>
      <c r="AN29" t="s">
        <v>159</v>
      </c>
      <c r="AT29">
        <f t="shared" si="2"/>
        <v>6</v>
      </c>
      <c r="AU29" t="s">
        <v>157</v>
      </c>
      <c r="AV29" t="str">
        <f>D30</f>
        <v>SSA_ATOM_CAPTURE_E_BEGIN_TITO_ATOML_MIN_LFM_1700_L2_TSP_CAPTURE</v>
      </c>
      <c r="AW29" t="str">
        <f>D30</f>
        <v>SSA_ATOM_CAPTURE_E_BEGIN_TITO_ATOML_MIN_LFM_1700_L2_TSP_CAPTURE</v>
      </c>
      <c r="AX29" t="str">
        <f>D30</f>
        <v>SSA_ATOM_CAPTURE_E_BEGIN_TITO_ATOML_MIN_LFM_1700_L2_TSP_CAPTURE</v>
      </c>
      <c r="AY29" t="str">
        <f>D30</f>
        <v>SSA_ATOM_CAPTURE_E_BEGIN_TITO_ATOML_MIN_LFM_1700_L2_TSP_CAPTURE</v>
      </c>
      <c r="AZ29" t="str">
        <f>D30</f>
        <v>SSA_ATOM_CAPTURE_E_BEGIN_TITO_ATOML_MIN_LFM_1700_L2_TSP_CAPTURE</v>
      </c>
      <c r="BA29" t="str">
        <f>D30</f>
        <v>SSA_ATOM_CAPTURE_E_BEGIN_TITO_ATOML_MIN_LFM_1700_L2_TSP_CAPTURE</v>
      </c>
    </row>
    <row r="30" spans="1:53" x14ac:dyDescent="0.25">
      <c r="A30" s="12" t="s">
        <v>58</v>
      </c>
      <c r="B30" s="12" t="s">
        <v>24</v>
      </c>
      <c r="C30" s="12" t="str">
        <f>VLOOKUP(B30,templateLookup!A:B,2,0)</f>
        <v>iCCapturePacketsTest</v>
      </c>
      <c r="D30" t="str">
        <f t="shared" si="3"/>
        <v>SSA_ATOM_CAPTURE_E_BEGIN_TITO_ATOML_MIN_LFM_1700_L2_TSP_CAPTURE</v>
      </c>
      <c r="E30" t="s">
        <v>50</v>
      </c>
      <c r="F30" t="s">
        <v>74</v>
      </c>
      <c r="G30" t="s">
        <v>148</v>
      </c>
      <c r="H30" t="s">
        <v>136</v>
      </c>
      <c r="I30" t="s">
        <v>137</v>
      </c>
      <c r="J30" t="s">
        <v>1038</v>
      </c>
      <c r="K30" t="s">
        <v>182</v>
      </c>
      <c r="L30" t="s">
        <v>139</v>
      </c>
      <c r="M30">
        <v>1700</v>
      </c>
      <c r="N30" t="s">
        <v>166</v>
      </c>
      <c r="O30" t="s">
        <v>141</v>
      </c>
      <c r="P30" t="s">
        <v>142</v>
      </c>
      <c r="Q30" t="s">
        <v>167</v>
      </c>
      <c r="R30">
        <v>60</v>
      </c>
      <c r="S30">
        <v>60</v>
      </c>
      <c r="T30">
        <v>27</v>
      </c>
      <c r="U30">
        <v>1</v>
      </c>
      <c r="V30" t="b">
        <v>0</v>
      </c>
      <c r="W30" t="s">
        <v>144</v>
      </c>
      <c r="AK30" t="s">
        <v>168</v>
      </c>
      <c r="AT30">
        <f t="shared" si="2"/>
        <v>3</v>
      </c>
      <c r="AU30" t="s">
        <v>134</v>
      </c>
      <c r="AV30" t="str">
        <f>D33</f>
        <v>SSA_ATOM_VFDM_E_BEGIN_X_X_X_X_1700_L2_ALL_VFDM_MIN</v>
      </c>
      <c r="AW30" t="str">
        <f>D31</f>
        <v>SSA_ATOM_REPAIR_E_BEGIN_TITO_ATOML_MIN_LFM_1700_L2_TSP_REPAIR</v>
      </c>
      <c r="AX30" t="str">
        <f>D33</f>
        <v>SSA_ATOM_VFDM_E_BEGIN_X_X_X_X_1700_L2_ALL_VFDM_MIN</v>
      </c>
    </row>
    <row r="31" spans="1:53" x14ac:dyDescent="0.25">
      <c r="A31" s="12" t="s">
        <v>58</v>
      </c>
      <c r="B31" s="12" t="s">
        <v>26</v>
      </c>
      <c r="C31" s="12" t="str">
        <f>VLOOKUP(B31,templateLookup!A:B,2,0)</f>
        <v>iCRepairTest</v>
      </c>
      <c r="D31" t="str">
        <f t="shared" si="3"/>
        <v>SSA_ATOM_REPAIR_E_BEGIN_TITO_ATOML_MIN_LFM_1700_L2_TSP_REPAIR</v>
      </c>
      <c r="E31" t="s">
        <v>50</v>
      </c>
      <c r="F31" t="s">
        <v>74</v>
      </c>
      <c r="G31" t="s">
        <v>152</v>
      </c>
      <c r="H31" t="s">
        <v>136</v>
      </c>
      <c r="I31" t="s">
        <v>137</v>
      </c>
      <c r="J31" t="s">
        <v>1038</v>
      </c>
      <c r="K31" t="s">
        <v>182</v>
      </c>
      <c r="L31" t="s">
        <v>139</v>
      </c>
      <c r="M31">
        <v>1700</v>
      </c>
      <c r="N31" t="s">
        <v>169</v>
      </c>
      <c r="O31" t="s">
        <v>141</v>
      </c>
      <c r="P31" t="s">
        <v>142</v>
      </c>
      <c r="Q31" t="s">
        <v>167</v>
      </c>
      <c r="R31">
        <v>60</v>
      </c>
      <c r="S31">
        <v>60</v>
      </c>
      <c r="T31">
        <v>28</v>
      </c>
      <c r="U31">
        <v>1</v>
      </c>
      <c r="V31" t="b">
        <v>0</v>
      </c>
      <c r="W31" t="s">
        <v>144</v>
      </c>
      <c r="AK31" t="s">
        <v>168</v>
      </c>
      <c r="AL31" t="s">
        <v>170</v>
      </c>
      <c r="AM31" t="s">
        <v>155</v>
      </c>
      <c r="AN31" t="s">
        <v>156</v>
      </c>
      <c r="AT31">
        <f t="shared" si="2"/>
        <v>6</v>
      </c>
      <c r="AU31" t="s">
        <v>157</v>
      </c>
      <c r="AV31" t="str">
        <f>D33</f>
        <v>SSA_ATOM_VFDM_E_BEGIN_X_X_X_X_1700_L2_ALL_VFDM_MIN</v>
      </c>
      <c r="AW31" t="str">
        <f>D33</f>
        <v>SSA_ATOM_VFDM_E_BEGIN_X_X_X_X_1700_L2_ALL_VFDM_MIN</v>
      </c>
      <c r="AX31" t="str">
        <f>D33</f>
        <v>SSA_ATOM_VFDM_E_BEGIN_X_X_X_X_1700_L2_ALL_VFDM_MIN</v>
      </c>
      <c r="AY31" t="str">
        <f>D32</f>
        <v>SSA_ATOM_REPAIR_E_BEGIN_TITO_ATOML_MIN_LFM_1700_L2_TSP_REPAIR_TO_FUSE</v>
      </c>
      <c r="AZ31" t="str">
        <f>D32</f>
        <v>SSA_ATOM_REPAIR_E_BEGIN_TITO_ATOML_MIN_LFM_1700_L2_TSP_REPAIR_TO_FUSE</v>
      </c>
      <c r="BA31" t="str">
        <f>D33</f>
        <v>SSA_ATOM_VFDM_E_BEGIN_X_X_X_X_1700_L2_ALL_VFDM_MIN</v>
      </c>
    </row>
    <row r="32" spans="1:53" x14ac:dyDescent="0.25">
      <c r="A32" s="12" t="s">
        <v>58</v>
      </c>
      <c r="B32" s="12" t="s">
        <v>28</v>
      </c>
      <c r="C32" s="12" t="str">
        <f>VLOOKUP(B32,templateLookup!A:B,2,0)</f>
        <v>iCRepairTest</v>
      </c>
      <c r="D32" t="str">
        <f t="shared" si="3"/>
        <v>SSA_ATOM_REPAIR_E_BEGIN_TITO_ATOML_MIN_LFM_1700_L2_TSP_REPAIR_TO_FUSE</v>
      </c>
      <c r="E32" t="s">
        <v>50</v>
      </c>
      <c r="F32" t="s">
        <v>74</v>
      </c>
      <c r="G32" t="s">
        <v>152</v>
      </c>
      <c r="H32" t="s">
        <v>136</v>
      </c>
      <c r="I32" t="s">
        <v>137</v>
      </c>
      <c r="J32" t="s">
        <v>1038</v>
      </c>
      <c r="K32" t="s">
        <v>182</v>
      </c>
      <c r="L32" t="s">
        <v>139</v>
      </c>
      <c r="M32">
        <v>1700</v>
      </c>
      <c r="N32" t="s">
        <v>171</v>
      </c>
      <c r="O32" t="s">
        <v>141</v>
      </c>
      <c r="P32" t="s">
        <v>142</v>
      </c>
      <c r="Q32" t="s">
        <v>167</v>
      </c>
      <c r="R32">
        <v>60</v>
      </c>
      <c r="S32">
        <v>60</v>
      </c>
      <c r="T32">
        <v>29</v>
      </c>
      <c r="U32" s="8">
        <v>1</v>
      </c>
      <c r="V32" t="b">
        <v>0</v>
      </c>
      <c r="W32" t="s">
        <v>144</v>
      </c>
      <c r="AK32" t="s">
        <v>168</v>
      </c>
      <c r="AL32" t="s">
        <v>170</v>
      </c>
      <c r="AM32" t="s">
        <v>155</v>
      </c>
      <c r="AN32" t="s">
        <v>159</v>
      </c>
      <c r="AT32">
        <f t="shared" si="2"/>
        <v>6</v>
      </c>
      <c r="AU32" t="s">
        <v>157</v>
      </c>
      <c r="AV32" t="str">
        <f>D33</f>
        <v>SSA_ATOM_VFDM_E_BEGIN_X_X_X_X_1700_L2_ALL_VFDM_MIN</v>
      </c>
      <c r="AW32" t="str">
        <f>D33</f>
        <v>SSA_ATOM_VFDM_E_BEGIN_X_X_X_X_1700_L2_ALL_VFDM_MIN</v>
      </c>
      <c r="AX32" t="str">
        <f>D33</f>
        <v>SSA_ATOM_VFDM_E_BEGIN_X_X_X_X_1700_L2_ALL_VFDM_MIN</v>
      </c>
      <c r="AY32" t="str">
        <f>D33</f>
        <v>SSA_ATOM_VFDM_E_BEGIN_X_X_X_X_1700_L2_ALL_VFDM_MIN</v>
      </c>
      <c r="AZ32" t="str">
        <f>D33</f>
        <v>SSA_ATOM_VFDM_E_BEGIN_X_X_X_X_1700_L2_ALL_VFDM_MIN</v>
      </c>
      <c r="BA32" t="str">
        <f>D33</f>
        <v>SSA_ATOM_VFDM_E_BEGIN_X_X_X_X_1700_L2_ALL_VFDM_MIN</v>
      </c>
    </row>
    <row r="33" spans="1:53" x14ac:dyDescent="0.25">
      <c r="A33" s="12" t="s">
        <v>58</v>
      </c>
      <c r="B33" s="12" t="s">
        <v>31</v>
      </c>
      <c r="C33" s="12" t="str">
        <f>VLOOKUP(B33,templateLookup!A:B,2,0)</f>
        <v>iCVFDMTest</v>
      </c>
      <c r="D33" t="str">
        <f t="shared" si="3"/>
        <v>SSA_ATOM_VFDM_E_BEGIN_X_X_X_X_1700_L2_ALL_VFDM_MIN</v>
      </c>
      <c r="E33" t="s">
        <v>50</v>
      </c>
      <c r="F33" t="s">
        <v>74</v>
      </c>
      <c r="G33" t="s">
        <v>113</v>
      </c>
      <c r="H33" t="s">
        <v>136</v>
      </c>
      <c r="I33" t="s">
        <v>172</v>
      </c>
      <c r="J33" t="s">
        <v>172</v>
      </c>
      <c r="K33" t="s">
        <v>172</v>
      </c>
      <c r="L33" t="s">
        <v>172</v>
      </c>
      <c r="M33">
        <v>1700</v>
      </c>
      <c r="N33" t="s">
        <v>186</v>
      </c>
      <c r="O33" t="s">
        <v>141</v>
      </c>
      <c r="P33" t="s">
        <v>142</v>
      </c>
      <c r="Q33" t="s">
        <v>174</v>
      </c>
      <c r="R33">
        <v>60</v>
      </c>
      <c r="S33">
        <v>60</v>
      </c>
      <c r="T33">
        <v>30</v>
      </c>
      <c r="U33">
        <v>1</v>
      </c>
      <c r="V33" t="b">
        <v>0</v>
      </c>
      <c r="W33" t="s">
        <v>144</v>
      </c>
      <c r="AH33" t="s">
        <v>1104</v>
      </c>
      <c r="AI33" t="s">
        <v>53</v>
      </c>
      <c r="AT33">
        <f t="shared" si="2"/>
        <v>3</v>
      </c>
      <c r="AU33" t="s">
        <v>134</v>
      </c>
      <c r="AV33" t="str">
        <f>D36</f>
        <v>SSA_ATOM_HRY_E_BEGIN_TITO_ATOML_MIN_LFM_1700_L2_ALL_POST_HRY</v>
      </c>
      <c r="AW33" t="str">
        <f>D34</f>
        <v>SSA_ATOM_UF_E_BEGIN_X_X_X_X_1700_L2_ALL_VFDM_APPLY_MIN</v>
      </c>
      <c r="AX33">
        <v>2</v>
      </c>
    </row>
    <row r="34" spans="1:53" x14ac:dyDescent="0.25">
      <c r="A34" s="12" t="s">
        <v>58</v>
      </c>
      <c r="B34" s="12" t="s">
        <v>29</v>
      </c>
      <c r="C34" s="12" t="str">
        <f>VLOOKUP(B34,templateLookup!A:B,2,0)</f>
        <v>iCUserFuncTest</v>
      </c>
      <c r="D34" t="str">
        <f t="shared" si="3"/>
        <v>SSA_ATOM_UF_E_BEGIN_X_X_X_X_1700_L2_ALL_VFDM_APPLY_MIN</v>
      </c>
      <c r="E34" t="s">
        <v>50</v>
      </c>
      <c r="F34" t="s">
        <v>74</v>
      </c>
      <c r="G34" t="s">
        <v>175</v>
      </c>
      <c r="H34" t="s">
        <v>136</v>
      </c>
      <c r="I34" t="s">
        <v>172</v>
      </c>
      <c r="J34" t="s">
        <v>172</v>
      </c>
      <c r="K34" t="s">
        <v>172</v>
      </c>
      <c r="L34" t="s">
        <v>172</v>
      </c>
      <c r="M34">
        <v>1700</v>
      </c>
      <c r="N34" t="s">
        <v>187</v>
      </c>
      <c r="O34" t="s">
        <v>141</v>
      </c>
      <c r="P34" t="s">
        <v>142</v>
      </c>
      <c r="Q34" t="s">
        <v>174</v>
      </c>
      <c r="R34">
        <v>60</v>
      </c>
      <c r="S34">
        <v>60</v>
      </c>
      <c r="T34">
        <v>31</v>
      </c>
      <c r="U34">
        <v>1</v>
      </c>
      <c r="V34" t="b">
        <v>0</v>
      </c>
      <c r="W34" t="s">
        <v>144</v>
      </c>
      <c r="AP34" t="s">
        <v>1106</v>
      </c>
      <c r="AT34">
        <f t="shared" si="2"/>
        <v>3</v>
      </c>
      <c r="AU34">
        <v>1</v>
      </c>
      <c r="AV34" t="str">
        <f>D36</f>
        <v>SSA_ATOM_HRY_E_BEGIN_TITO_ATOML_MIN_LFM_1700_L2_ALL_POST_HRY</v>
      </c>
      <c r="AW34" t="str">
        <f>D35</f>
        <v>SSA_ATOM_VFDM_E_BEGIN_X_X_X_X_1700_L2_ALL_FUSE_MIN</v>
      </c>
      <c r="AX34" t="str">
        <f>D35</f>
        <v>SSA_ATOM_VFDM_E_BEGIN_X_X_X_X_1700_L2_ALL_FUSE_MIN</v>
      </c>
    </row>
    <row r="35" spans="1:53" x14ac:dyDescent="0.25">
      <c r="A35" s="12" t="s">
        <v>58</v>
      </c>
      <c r="B35" s="12" t="s">
        <v>15</v>
      </c>
      <c r="C35" s="12" t="str">
        <f>VLOOKUP(B35,templateLookup!A:B,2,0)</f>
        <v>PrimePatConfigTestMethod</v>
      </c>
      <c r="D35" t="str">
        <f t="shared" si="3"/>
        <v>SSA_ATOM_VFDM_E_BEGIN_X_X_X_X_1700_L2_ALL_FUSE_MIN</v>
      </c>
      <c r="E35" t="s">
        <v>50</v>
      </c>
      <c r="F35" t="s">
        <v>74</v>
      </c>
      <c r="G35" t="s">
        <v>113</v>
      </c>
      <c r="H35" t="s">
        <v>136</v>
      </c>
      <c r="I35" t="s">
        <v>172</v>
      </c>
      <c r="J35" t="s">
        <v>172</v>
      </c>
      <c r="K35" t="s">
        <v>172</v>
      </c>
      <c r="L35" t="s">
        <v>172</v>
      </c>
      <c r="M35">
        <v>1700</v>
      </c>
      <c r="N35" t="s">
        <v>188</v>
      </c>
      <c r="O35" t="s">
        <v>141</v>
      </c>
      <c r="P35" t="s">
        <v>142</v>
      </c>
      <c r="Q35" t="s">
        <v>174</v>
      </c>
      <c r="R35">
        <v>60</v>
      </c>
      <c r="S35">
        <v>60</v>
      </c>
      <c r="T35">
        <v>32</v>
      </c>
      <c r="U35">
        <v>1</v>
      </c>
      <c r="V35" t="b">
        <v>0</v>
      </c>
      <c r="W35" t="s">
        <v>144</v>
      </c>
      <c r="AG35" s="17" t="s">
        <v>1105</v>
      </c>
      <c r="AT35">
        <f t="shared" si="2"/>
        <v>2</v>
      </c>
      <c r="AU35">
        <v>1</v>
      </c>
      <c r="AV35" t="str">
        <f>D36</f>
        <v>SSA_ATOM_HRY_E_BEGIN_TITO_ATOML_MIN_LFM_1700_L2_ALL_POST_HRY</v>
      </c>
      <c r="AW35" t="str">
        <f>D36</f>
        <v>SSA_ATOM_HRY_E_BEGIN_TITO_ATOML_MIN_LFM_1700_L2_ALL_POST_HRY</v>
      </c>
    </row>
    <row r="36" spans="1:53" x14ac:dyDescent="0.25">
      <c r="A36" s="12" t="s">
        <v>58</v>
      </c>
      <c r="B36" s="12" t="s">
        <v>35</v>
      </c>
      <c r="C36" s="12" t="str">
        <f>VLOOKUP(B36,templateLookup!A:B,2,0)</f>
        <v>iCHSRTest</v>
      </c>
      <c r="D36" t="str">
        <f t="shared" si="3"/>
        <v>SSA_ATOM_HRY_E_BEGIN_TITO_ATOML_MIN_LFM_1700_L2_ALL_POST_HRY</v>
      </c>
      <c r="E36" t="s">
        <v>50</v>
      </c>
      <c r="F36" t="s">
        <v>74</v>
      </c>
      <c r="G36" t="s">
        <v>135</v>
      </c>
      <c r="H36" t="s">
        <v>136</v>
      </c>
      <c r="I36" t="s">
        <v>137</v>
      </c>
      <c r="J36" t="s">
        <v>1038</v>
      </c>
      <c r="K36" t="s">
        <v>182</v>
      </c>
      <c r="L36" t="s">
        <v>139</v>
      </c>
      <c r="M36">
        <v>1700</v>
      </c>
      <c r="N36" t="s">
        <v>178</v>
      </c>
      <c r="O36" t="s">
        <v>141</v>
      </c>
      <c r="P36" t="s">
        <v>142</v>
      </c>
      <c r="Q36" t="s">
        <v>143</v>
      </c>
      <c r="R36">
        <v>60</v>
      </c>
      <c r="S36">
        <v>60</v>
      </c>
      <c r="T36">
        <v>33</v>
      </c>
      <c r="U36">
        <v>1</v>
      </c>
      <c r="V36" s="4" t="b">
        <v>0</v>
      </c>
      <c r="W36" t="s">
        <v>144</v>
      </c>
      <c r="AT36">
        <f t="shared" si="2"/>
        <v>4</v>
      </c>
      <c r="AU36" t="s">
        <v>147</v>
      </c>
      <c r="AV36">
        <v>2</v>
      </c>
      <c r="AW36">
        <v>1</v>
      </c>
      <c r="AX36">
        <v>2</v>
      </c>
      <c r="AY36">
        <v>2</v>
      </c>
    </row>
    <row r="37" spans="1:53" x14ac:dyDescent="0.25">
      <c r="A37" s="12" t="s">
        <v>58</v>
      </c>
      <c r="B37" s="12" t="s">
        <v>18</v>
      </c>
      <c r="C37" s="12" t="s">
        <v>19</v>
      </c>
      <c r="D37" t="str">
        <f t="shared" si="3"/>
        <v>SSA_ATOM_VMIN_E_BEGIN_TITO_ATOM_MIN_LFM_1700_L2_POST_REPAIR_SEARCH</v>
      </c>
      <c r="E37" t="s">
        <v>50</v>
      </c>
      <c r="F37" t="s">
        <v>74</v>
      </c>
      <c r="G37" t="s">
        <v>181</v>
      </c>
      <c r="H37" t="s">
        <v>136</v>
      </c>
      <c r="I37" t="s">
        <v>137</v>
      </c>
      <c r="J37" t="s">
        <v>74</v>
      </c>
      <c r="K37" t="s">
        <v>182</v>
      </c>
      <c r="L37" t="s">
        <v>139</v>
      </c>
      <c r="M37">
        <v>1700</v>
      </c>
      <c r="N37" t="s">
        <v>189</v>
      </c>
      <c r="O37" t="s">
        <v>141</v>
      </c>
      <c r="P37" t="s">
        <v>142</v>
      </c>
      <c r="Q37" t="s">
        <v>184</v>
      </c>
      <c r="R37">
        <v>60</v>
      </c>
      <c r="S37">
        <v>60</v>
      </c>
      <c r="T37">
        <v>101</v>
      </c>
      <c r="U37">
        <v>1</v>
      </c>
      <c r="V37" t="b">
        <v>0</v>
      </c>
      <c r="W37" t="s">
        <v>144</v>
      </c>
      <c r="Y37" t="s">
        <v>190</v>
      </c>
      <c r="AE37">
        <v>8101</v>
      </c>
      <c r="AF37" t="s">
        <v>185</v>
      </c>
      <c r="AT37">
        <v>2</v>
      </c>
      <c r="AU37">
        <v>1</v>
      </c>
      <c r="AV37">
        <v>1</v>
      </c>
      <c r="AW37">
        <v>1</v>
      </c>
    </row>
    <row r="38" spans="1:53" x14ac:dyDescent="0.25">
      <c r="A38" s="40" t="s">
        <v>58</v>
      </c>
      <c r="B38" s="40" t="s">
        <v>6</v>
      </c>
      <c r="C38" s="40" t="str">
        <f>VLOOKUP(B38,templateLookup!A:B,2,0)</f>
        <v>COMPOSITE</v>
      </c>
    </row>
    <row r="39" spans="1:53" x14ac:dyDescent="0.25">
      <c r="A39" s="34" t="s">
        <v>58</v>
      </c>
      <c r="B39" s="34" t="s">
        <v>5</v>
      </c>
      <c r="C39" s="34" t="str">
        <f>VLOOKUP(B39,templateLookup!A:B,2,0)</f>
        <v>COMPOSITE</v>
      </c>
      <c r="D39" s="22" t="s">
        <v>191</v>
      </c>
      <c r="F39" t="s">
        <v>74</v>
      </c>
      <c r="AT39">
        <f t="shared" ref="AT39:AT47" si="4">COUNTA(AV39:BE39)</f>
        <v>3</v>
      </c>
      <c r="AU39" t="s">
        <v>134</v>
      </c>
      <c r="AV39" t="str">
        <f>D59</f>
        <v>RF_NOM_REP</v>
      </c>
      <c r="AW39" t="str">
        <f>D49</f>
        <v>L2_LRU_MIN_REP</v>
      </c>
      <c r="AX39" t="str">
        <f>D59</f>
        <v>RF_NOM_REP</v>
      </c>
    </row>
    <row r="40" spans="1:53" x14ac:dyDescent="0.25">
      <c r="A40" s="6" t="s">
        <v>58</v>
      </c>
      <c r="B40" s="6" t="s">
        <v>33</v>
      </c>
      <c r="C40" s="6" t="str">
        <f>VLOOKUP(B40,templateLookup!A:B,2,0)</f>
        <v>iCHSRTest</v>
      </c>
      <c r="D40" t="str">
        <f t="shared" ref="D40:D47" si="5">E40&amp;"_"&amp;F40&amp;"_"&amp;G40&amp;"_"&amp;H40&amp;"_"&amp;A40&amp;"_"&amp;I40&amp;"_"&amp;J40&amp;"_"&amp;K40&amp;"_"&amp;L40&amp;"_"&amp;M40&amp;"_"&amp;N40</f>
        <v>LSA_ATOM_HRY_E_BEGIN_TITO_ATOM_NOM_LFM_1700_L2_LRU_PRE_HRY</v>
      </c>
      <c r="E40" t="s">
        <v>51</v>
      </c>
      <c r="F40" t="s">
        <v>74</v>
      </c>
      <c r="G40" t="s">
        <v>135</v>
      </c>
      <c r="H40" t="s">
        <v>136</v>
      </c>
      <c r="I40" t="s">
        <v>137</v>
      </c>
      <c r="J40" t="s">
        <v>74</v>
      </c>
      <c r="K40" t="s">
        <v>138</v>
      </c>
      <c r="L40" t="s">
        <v>139</v>
      </c>
      <c r="M40">
        <v>1700</v>
      </c>
      <c r="N40" t="s">
        <v>192</v>
      </c>
      <c r="O40" t="s">
        <v>141</v>
      </c>
      <c r="P40" t="s">
        <v>142</v>
      </c>
      <c r="Q40" t="s">
        <v>193</v>
      </c>
      <c r="R40">
        <v>20</v>
      </c>
      <c r="S40">
        <v>60</v>
      </c>
      <c r="T40">
        <v>0</v>
      </c>
      <c r="U40">
        <v>-1</v>
      </c>
      <c r="V40" t="b">
        <v>0</v>
      </c>
      <c r="W40" t="s">
        <v>194</v>
      </c>
      <c r="AT40">
        <f t="shared" si="4"/>
        <v>4</v>
      </c>
      <c r="AU40" t="s">
        <v>147</v>
      </c>
      <c r="AV40" t="str">
        <f>D41</f>
        <v>LSA_ATOM_CAPTURE_E_BEGIN_TITO_ATOM_NOM_LFM_1700_L2_LRU_CAPTURE</v>
      </c>
      <c r="AW40">
        <v>1</v>
      </c>
      <c r="AX40" t="str">
        <f>D41</f>
        <v>LSA_ATOM_CAPTURE_E_BEGIN_TITO_ATOM_NOM_LFM_1700_L2_LRU_CAPTURE</v>
      </c>
      <c r="AY40" t="str">
        <f>D41</f>
        <v>LSA_ATOM_CAPTURE_E_BEGIN_TITO_ATOM_NOM_LFM_1700_L2_LRU_CAPTURE</v>
      </c>
    </row>
    <row r="41" spans="1:53" x14ac:dyDescent="0.25">
      <c r="A41" s="6" t="s">
        <v>58</v>
      </c>
      <c r="B41" s="6" t="s">
        <v>24</v>
      </c>
      <c r="C41" s="6" t="str">
        <f>VLOOKUP(B41,templateLookup!A:B,2,0)</f>
        <v>iCCapturePacketsTest</v>
      </c>
      <c r="D41" t="str">
        <f t="shared" si="5"/>
        <v>LSA_ATOM_CAPTURE_E_BEGIN_TITO_ATOM_NOM_LFM_1700_L2_LRU_CAPTURE</v>
      </c>
      <c r="E41" t="s">
        <v>51</v>
      </c>
      <c r="F41" t="s">
        <v>74</v>
      </c>
      <c r="G41" t="s">
        <v>148</v>
      </c>
      <c r="H41" t="s">
        <v>136</v>
      </c>
      <c r="I41" t="s">
        <v>137</v>
      </c>
      <c r="J41" t="s">
        <v>74</v>
      </c>
      <c r="K41" t="s">
        <v>138</v>
      </c>
      <c r="L41" t="s">
        <v>139</v>
      </c>
      <c r="M41">
        <v>1700</v>
      </c>
      <c r="N41" t="s">
        <v>195</v>
      </c>
      <c r="O41" t="s">
        <v>141</v>
      </c>
      <c r="P41" t="s">
        <v>142</v>
      </c>
      <c r="Q41" t="s">
        <v>196</v>
      </c>
      <c r="R41">
        <v>20</v>
      </c>
      <c r="S41">
        <v>60</v>
      </c>
      <c r="T41">
        <v>1</v>
      </c>
      <c r="U41">
        <v>-1</v>
      </c>
      <c r="V41" t="b">
        <v>0</v>
      </c>
      <c r="W41" t="s">
        <v>194</v>
      </c>
      <c r="AK41" t="s">
        <v>197</v>
      </c>
      <c r="AT41">
        <f t="shared" si="4"/>
        <v>3</v>
      </c>
      <c r="AU41" t="s">
        <v>134</v>
      </c>
      <c r="AV41" t="str">
        <f>D47</f>
        <v>LSA_ATOM_HRY_E_BEGIN_TITO_ATOM_NOM_LFM_1700_L2_LRU_POST_HRY</v>
      </c>
      <c r="AW41" t="str">
        <f>D42</f>
        <v>LSA_ATOM_REPAIR_E_BEGIN_TITO_ATOM_NOM_LFM_1700_L2_LRU_REPAIR</v>
      </c>
      <c r="AX41" t="str">
        <f>D47</f>
        <v>LSA_ATOM_HRY_E_BEGIN_TITO_ATOM_NOM_LFM_1700_L2_LRU_POST_HRY</v>
      </c>
    </row>
    <row r="42" spans="1:53" x14ac:dyDescent="0.25">
      <c r="A42" s="6" t="s">
        <v>58</v>
      </c>
      <c r="B42" s="6" t="s">
        <v>26</v>
      </c>
      <c r="C42" s="6" t="str">
        <f>VLOOKUP(B42,templateLookup!A:B,2,0)</f>
        <v>iCRepairTest</v>
      </c>
      <c r="D42" t="str">
        <f t="shared" si="5"/>
        <v>LSA_ATOM_REPAIR_E_BEGIN_TITO_ATOM_NOM_LFM_1700_L2_LRU_REPAIR</v>
      </c>
      <c r="E42" t="s">
        <v>51</v>
      </c>
      <c r="F42" t="s">
        <v>74</v>
      </c>
      <c r="G42" t="s">
        <v>152</v>
      </c>
      <c r="H42" t="s">
        <v>136</v>
      </c>
      <c r="I42" t="s">
        <v>137</v>
      </c>
      <c r="J42" t="s">
        <v>74</v>
      </c>
      <c r="K42" t="s">
        <v>138</v>
      </c>
      <c r="L42" t="s">
        <v>139</v>
      </c>
      <c r="M42">
        <v>1700</v>
      </c>
      <c r="N42" t="s">
        <v>198</v>
      </c>
      <c r="O42" t="s">
        <v>141</v>
      </c>
      <c r="P42" t="s">
        <v>142</v>
      </c>
      <c r="Q42" t="s">
        <v>196</v>
      </c>
      <c r="R42">
        <v>20</v>
      </c>
      <c r="S42">
        <v>60</v>
      </c>
      <c r="T42">
        <v>2</v>
      </c>
      <c r="U42">
        <v>-1</v>
      </c>
      <c r="V42" t="b">
        <v>0</v>
      </c>
      <c r="W42" t="s">
        <v>194</v>
      </c>
      <c r="AK42" t="s">
        <v>197</v>
      </c>
      <c r="AL42" t="s">
        <v>199</v>
      </c>
      <c r="AM42" t="s">
        <v>155</v>
      </c>
      <c r="AN42" t="s">
        <v>156</v>
      </c>
      <c r="AT42">
        <f t="shared" si="4"/>
        <v>6</v>
      </c>
      <c r="AU42" t="s">
        <v>157</v>
      </c>
      <c r="AV42" t="str">
        <f>D44</f>
        <v>LSA_ATOM_VFDM_E_BEGIN_X_X_X_X_1700_L2_LRU_VFDM</v>
      </c>
      <c r="AW42" t="str">
        <f>D44</f>
        <v>LSA_ATOM_VFDM_E_BEGIN_X_X_X_X_1700_L2_LRU_VFDM</v>
      </c>
      <c r="AX42" t="str">
        <f>D44</f>
        <v>LSA_ATOM_VFDM_E_BEGIN_X_X_X_X_1700_L2_LRU_VFDM</v>
      </c>
      <c r="AY42" t="str">
        <f>D43</f>
        <v>LSA_ATOM_REPAIR_E_BEGIN_TITO_ATOM_NOM_LFM_1700_L2_LRU_REPAIR_TO_FUSE</v>
      </c>
      <c r="AZ42" t="str">
        <f>D43</f>
        <v>LSA_ATOM_REPAIR_E_BEGIN_TITO_ATOM_NOM_LFM_1700_L2_LRU_REPAIR_TO_FUSE</v>
      </c>
      <c r="BA42" t="str">
        <f>D44</f>
        <v>LSA_ATOM_VFDM_E_BEGIN_X_X_X_X_1700_L2_LRU_VFDM</v>
      </c>
    </row>
    <row r="43" spans="1:53" x14ac:dyDescent="0.25">
      <c r="A43" s="6" t="s">
        <v>58</v>
      </c>
      <c r="B43" s="6" t="s">
        <v>28</v>
      </c>
      <c r="C43" s="6" t="str">
        <f>VLOOKUP(B43,templateLookup!A:B,2,0)</f>
        <v>iCRepairTest</v>
      </c>
      <c r="D43" t="str">
        <f t="shared" si="5"/>
        <v>LSA_ATOM_REPAIR_E_BEGIN_TITO_ATOM_NOM_LFM_1700_L2_LRU_REPAIR_TO_FUSE</v>
      </c>
      <c r="E43" t="s">
        <v>51</v>
      </c>
      <c r="F43" t="s">
        <v>74</v>
      </c>
      <c r="G43" t="s">
        <v>152</v>
      </c>
      <c r="H43" t="s">
        <v>136</v>
      </c>
      <c r="I43" t="s">
        <v>137</v>
      </c>
      <c r="J43" t="s">
        <v>74</v>
      </c>
      <c r="K43" t="s">
        <v>138</v>
      </c>
      <c r="L43" t="s">
        <v>139</v>
      </c>
      <c r="M43">
        <v>1700</v>
      </c>
      <c r="N43" t="s">
        <v>200</v>
      </c>
      <c r="O43" t="s">
        <v>141</v>
      </c>
      <c r="P43" t="s">
        <v>142</v>
      </c>
      <c r="Q43" t="s">
        <v>196</v>
      </c>
      <c r="R43">
        <v>20</v>
      </c>
      <c r="S43">
        <v>60</v>
      </c>
      <c r="T43">
        <v>3</v>
      </c>
      <c r="U43">
        <v>-1</v>
      </c>
      <c r="V43" s="4" t="b">
        <v>0</v>
      </c>
      <c r="W43" t="s">
        <v>194</v>
      </c>
      <c r="AK43" t="s">
        <v>197</v>
      </c>
      <c r="AL43" t="s">
        <v>199</v>
      </c>
      <c r="AM43" t="s">
        <v>155</v>
      </c>
      <c r="AN43" t="s">
        <v>159</v>
      </c>
      <c r="AT43">
        <f t="shared" si="4"/>
        <v>6</v>
      </c>
      <c r="AU43" t="s">
        <v>157</v>
      </c>
      <c r="AV43" t="str">
        <f>D44</f>
        <v>LSA_ATOM_VFDM_E_BEGIN_X_X_X_X_1700_L2_LRU_VFDM</v>
      </c>
      <c r="AW43" t="str">
        <f>D44</f>
        <v>LSA_ATOM_VFDM_E_BEGIN_X_X_X_X_1700_L2_LRU_VFDM</v>
      </c>
      <c r="AX43" t="str">
        <f>D44</f>
        <v>LSA_ATOM_VFDM_E_BEGIN_X_X_X_X_1700_L2_LRU_VFDM</v>
      </c>
      <c r="AY43" t="str">
        <f>D44</f>
        <v>LSA_ATOM_VFDM_E_BEGIN_X_X_X_X_1700_L2_LRU_VFDM</v>
      </c>
      <c r="AZ43" t="str">
        <f>D44</f>
        <v>LSA_ATOM_VFDM_E_BEGIN_X_X_X_X_1700_L2_LRU_VFDM</v>
      </c>
      <c r="BA43" t="str">
        <f>D44</f>
        <v>LSA_ATOM_VFDM_E_BEGIN_X_X_X_X_1700_L2_LRU_VFDM</v>
      </c>
    </row>
    <row r="44" spans="1:53" x14ac:dyDescent="0.25">
      <c r="A44" s="6" t="s">
        <v>58</v>
      </c>
      <c r="B44" s="6" t="s">
        <v>31</v>
      </c>
      <c r="C44" s="6" t="str">
        <f>VLOOKUP(B44,templateLookup!A:B,2,0)</f>
        <v>iCVFDMTest</v>
      </c>
      <c r="D44" t="str">
        <f t="shared" si="5"/>
        <v>LSA_ATOM_VFDM_E_BEGIN_X_X_X_X_1700_L2_LRU_VFDM</v>
      </c>
      <c r="E44" t="s">
        <v>51</v>
      </c>
      <c r="F44" t="s">
        <v>74</v>
      </c>
      <c r="G44" t="s">
        <v>113</v>
      </c>
      <c r="H44" t="s">
        <v>136</v>
      </c>
      <c r="I44" t="s">
        <v>172</v>
      </c>
      <c r="J44" t="s">
        <v>172</v>
      </c>
      <c r="K44" t="s">
        <v>172</v>
      </c>
      <c r="L44" t="s">
        <v>172</v>
      </c>
      <c r="M44">
        <v>1700</v>
      </c>
      <c r="N44" t="s">
        <v>201</v>
      </c>
      <c r="O44" t="s">
        <v>141</v>
      </c>
      <c r="P44" t="s">
        <v>142</v>
      </c>
      <c r="Q44" t="s">
        <v>174</v>
      </c>
      <c r="R44">
        <v>20</v>
      </c>
      <c r="S44">
        <v>60</v>
      </c>
      <c r="T44">
        <v>4</v>
      </c>
      <c r="U44">
        <v>-1</v>
      </c>
      <c r="V44" t="b">
        <v>0</v>
      </c>
      <c r="W44" t="s">
        <v>194</v>
      </c>
      <c r="AH44" t="s">
        <v>1104</v>
      </c>
      <c r="AI44" t="s">
        <v>53</v>
      </c>
      <c r="AT44">
        <f t="shared" si="4"/>
        <v>3</v>
      </c>
      <c r="AU44" t="s">
        <v>134</v>
      </c>
      <c r="AV44" t="str">
        <f>D47</f>
        <v>LSA_ATOM_HRY_E_BEGIN_TITO_ATOM_NOM_LFM_1700_L2_LRU_POST_HRY</v>
      </c>
      <c r="AW44" t="str">
        <f>D45</f>
        <v>LSA_ATOM_UF_E_BEGIN_X_X_X_X_1700_L2_LRU_VFDM_APPLY</v>
      </c>
      <c r="AX44">
        <v>2</v>
      </c>
    </row>
    <row r="45" spans="1:53" x14ac:dyDescent="0.25">
      <c r="A45" s="6" t="s">
        <v>58</v>
      </c>
      <c r="B45" s="6" t="s">
        <v>29</v>
      </c>
      <c r="C45" s="6" t="str">
        <f>VLOOKUP(B45,templateLookup!A:B,2,0)</f>
        <v>iCUserFuncTest</v>
      </c>
      <c r="D45" t="str">
        <f t="shared" si="5"/>
        <v>LSA_ATOM_UF_E_BEGIN_X_X_X_X_1700_L2_LRU_VFDM_APPLY</v>
      </c>
      <c r="E45" t="s">
        <v>51</v>
      </c>
      <c r="F45" t="s">
        <v>74</v>
      </c>
      <c r="G45" t="s">
        <v>175</v>
      </c>
      <c r="H45" t="s">
        <v>136</v>
      </c>
      <c r="I45" t="s">
        <v>172</v>
      </c>
      <c r="J45" t="s">
        <v>172</v>
      </c>
      <c r="K45" t="s">
        <v>172</v>
      </c>
      <c r="L45" t="s">
        <v>172</v>
      </c>
      <c r="M45">
        <v>1700</v>
      </c>
      <c r="N45" t="s">
        <v>202</v>
      </c>
      <c r="O45" t="s">
        <v>141</v>
      </c>
      <c r="P45" t="s">
        <v>142</v>
      </c>
      <c r="Q45" t="s">
        <v>174</v>
      </c>
      <c r="R45">
        <v>20</v>
      </c>
      <c r="S45">
        <v>60</v>
      </c>
      <c r="T45">
        <v>5</v>
      </c>
      <c r="U45">
        <v>-1</v>
      </c>
      <c r="V45" t="b">
        <v>0</v>
      </c>
      <c r="W45" t="s">
        <v>194</v>
      </c>
      <c r="AP45" t="s">
        <v>1106</v>
      </c>
      <c r="AT45">
        <f t="shared" si="4"/>
        <v>3</v>
      </c>
      <c r="AU45">
        <v>1</v>
      </c>
      <c r="AV45" t="str">
        <f>D47</f>
        <v>LSA_ATOM_HRY_E_BEGIN_TITO_ATOM_NOM_LFM_1700_L2_LRU_POST_HRY</v>
      </c>
      <c r="AW45" t="str">
        <f>D46</f>
        <v>LSA_ATOM_VFDM_E_BEGIN_X_X_X_X_1700_L2_LRU_FUSE</v>
      </c>
      <c r="AX45" t="str">
        <f>D46</f>
        <v>LSA_ATOM_VFDM_E_BEGIN_X_X_X_X_1700_L2_LRU_FUSE</v>
      </c>
    </row>
    <row r="46" spans="1:53" x14ac:dyDescent="0.25">
      <c r="A46" s="6" t="s">
        <v>58</v>
      </c>
      <c r="B46" s="6" t="s">
        <v>15</v>
      </c>
      <c r="C46" s="6" t="str">
        <f>VLOOKUP(B46,templateLookup!A:B,2,0)</f>
        <v>PrimePatConfigTestMethod</v>
      </c>
      <c r="D46" t="str">
        <f t="shared" si="5"/>
        <v>LSA_ATOM_VFDM_E_BEGIN_X_X_X_X_1700_L2_LRU_FUSE</v>
      </c>
      <c r="E46" t="s">
        <v>51</v>
      </c>
      <c r="F46" t="s">
        <v>74</v>
      </c>
      <c r="G46" t="s">
        <v>113</v>
      </c>
      <c r="H46" t="s">
        <v>136</v>
      </c>
      <c r="I46" t="s">
        <v>172</v>
      </c>
      <c r="J46" t="s">
        <v>172</v>
      </c>
      <c r="K46" t="s">
        <v>172</v>
      </c>
      <c r="L46" t="s">
        <v>172</v>
      </c>
      <c r="M46">
        <v>1700</v>
      </c>
      <c r="N46" t="s">
        <v>203</v>
      </c>
      <c r="O46" t="s">
        <v>141</v>
      </c>
      <c r="P46" t="s">
        <v>142</v>
      </c>
      <c r="Q46" t="s">
        <v>174</v>
      </c>
      <c r="R46">
        <v>20</v>
      </c>
      <c r="S46">
        <v>60</v>
      </c>
      <c r="T46">
        <v>6</v>
      </c>
      <c r="U46">
        <v>-1</v>
      </c>
      <c r="V46" t="b">
        <v>0</v>
      </c>
      <c r="W46" t="s">
        <v>194</v>
      </c>
      <c r="AG46" s="17" t="s">
        <v>1105</v>
      </c>
      <c r="AT46">
        <f t="shared" si="4"/>
        <v>2</v>
      </c>
      <c r="AU46">
        <v>1</v>
      </c>
      <c r="AV46" t="str">
        <f>D47</f>
        <v>LSA_ATOM_HRY_E_BEGIN_TITO_ATOM_NOM_LFM_1700_L2_LRU_POST_HRY</v>
      </c>
      <c r="AW46" t="str">
        <f>D47</f>
        <v>LSA_ATOM_HRY_E_BEGIN_TITO_ATOM_NOM_LFM_1700_L2_LRU_POST_HRY</v>
      </c>
    </row>
    <row r="47" spans="1:53" x14ac:dyDescent="0.25">
      <c r="A47" s="6" t="s">
        <v>58</v>
      </c>
      <c r="B47" s="6" t="s">
        <v>35</v>
      </c>
      <c r="C47" s="6" t="str">
        <f>VLOOKUP(B47,templateLookup!A:B,2,0)</f>
        <v>iCHSRTest</v>
      </c>
      <c r="D47" t="str">
        <f t="shared" si="5"/>
        <v>LSA_ATOM_HRY_E_BEGIN_TITO_ATOM_NOM_LFM_1700_L2_LRU_POST_HRY</v>
      </c>
      <c r="E47" t="s">
        <v>51</v>
      </c>
      <c r="F47" t="s">
        <v>74</v>
      </c>
      <c r="G47" t="s">
        <v>135</v>
      </c>
      <c r="H47" t="s">
        <v>136</v>
      </c>
      <c r="I47" t="s">
        <v>137</v>
      </c>
      <c r="J47" t="s">
        <v>74</v>
      </c>
      <c r="K47" t="s">
        <v>138</v>
      </c>
      <c r="L47" t="s">
        <v>139</v>
      </c>
      <c r="M47">
        <v>1700</v>
      </c>
      <c r="N47" t="s">
        <v>204</v>
      </c>
      <c r="O47" t="s">
        <v>141</v>
      </c>
      <c r="P47" t="s">
        <v>142</v>
      </c>
      <c r="Q47" t="s">
        <v>193</v>
      </c>
      <c r="R47">
        <v>20</v>
      </c>
      <c r="S47">
        <v>60</v>
      </c>
      <c r="T47">
        <v>7</v>
      </c>
      <c r="U47">
        <v>-1</v>
      </c>
      <c r="V47" t="b">
        <v>0</v>
      </c>
      <c r="W47" t="s">
        <v>194</v>
      </c>
      <c r="AT47">
        <f t="shared" si="4"/>
        <v>4</v>
      </c>
      <c r="AU47" t="s">
        <v>147</v>
      </c>
      <c r="AV47">
        <v>2</v>
      </c>
      <c r="AW47">
        <v>1</v>
      </c>
      <c r="AX47">
        <v>2</v>
      </c>
      <c r="AY47">
        <v>2</v>
      </c>
    </row>
    <row r="48" spans="1:53" x14ac:dyDescent="0.25">
      <c r="A48" s="34" t="s">
        <v>58</v>
      </c>
      <c r="B48" s="34" t="s">
        <v>6</v>
      </c>
      <c r="C48" s="34" t="str">
        <f>VLOOKUP(B48,templateLookup!A:B,2,0)</f>
        <v>COMPOSITE</v>
      </c>
    </row>
    <row r="49" spans="1:53" x14ac:dyDescent="0.25">
      <c r="A49" s="42" t="s">
        <v>58</v>
      </c>
      <c r="B49" s="42" t="s">
        <v>5</v>
      </c>
      <c r="C49" s="42" t="str">
        <f>VLOOKUP(B49,templateLookup!A:B,2,0)</f>
        <v>COMPOSITE</v>
      </c>
      <c r="D49" s="22" t="s">
        <v>205</v>
      </c>
      <c r="F49" t="s">
        <v>74</v>
      </c>
      <c r="AT49">
        <f t="shared" ref="AT49:AT57" si="6">COUNTA(AV49:BE49)</f>
        <v>3</v>
      </c>
      <c r="AU49" t="s">
        <v>134</v>
      </c>
      <c r="AV49" t="str">
        <f>D59</f>
        <v>RF_NOM_REP</v>
      </c>
      <c r="AW49" t="str">
        <f>D59</f>
        <v>RF_NOM_REP</v>
      </c>
      <c r="AX49" t="str">
        <f>D59</f>
        <v>RF_NOM_REP</v>
      </c>
    </row>
    <row r="50" spans="1:53" x14ac:dyDescent="0.25">
      <c r="A50" s="13" t="s">
        <v>58</v>
      </c>
      <c r="B50" s="13" t="s">
        <v>33</v>
      </c>
      <c r="C50" s="13" t="str">
        <f>VLOOKUP(B50,templateLookup!A:B,2,0)</f>
        <v>iCHSRTest</v>
      </c>
      <c r="D50" t="str">
        <f t="shared" ref="D50:D57" si="7">E50&amp;"_"&amp;F50&amp;"_"&amp;G50&amp;"_"&amp;H50&amp;"_"&amp;A50&amp;"_"&amp;I50&amp;"_"&amp;J50&amp;"_"&amp;K50&amp;"_"&amp;L50&amp;"_"&amp;M50&amp;"_"&amp;N50</f>
        <v>LSA_ATOM_HRY_E_BEGIN_TITO_ATOM_MIN_LFM_1700_L2_LRU_PRE_HRY</v>
      </c>
      <c r="E50" t="s">
        <v>51</v>
      </c>
      <c r="F50" t="s">
        <v>74</v>
      </c>
      <c r="G50" t="s">
        <v>135</v>
      </c>
      <c r="H50" t="s">
        <v>136</v>
      </c>
      <c r="I50" t="s">
        <v>137</v>
      </c>
      <c r="J50" t="s">
        <v>74</v>
      </c>
      <c r="K50" t="s">
        <v>182</v>
      </c>
      <c r="L50" t="s">
        <v>139</v>
      </c>
      <c r="M50">
        <v>1700</v>
      </c>
      <c r="N50" t="s">
        <v>192</v>
      </c>
      <c r="O50" t="s">
        <v>141</v>
      </c>
      <c r="P50" t="s">
        <v>142</v>
      </c>
      <c r="Q50" t="s">
        <v>193</v>
      </c>
      <c r="R50">
        <v>20</v>
      </c>
      <c r="S50">
        <v>60</v>
      </c>
      <c r="T50">
        <v>10</v>
      </c>
      <c r="U50">
        <v>1</v>
      </c>
      <c r="V50" t="b">
        <v>0</v>
      </c>
      <c r="W50" t="s">
        <v>194</v>
      </c>
      <c r="AT50">
        <f t="shared" si="6"/>
        <v>4</v>
      </c>
      <c r="AU50" t="s">
        <v>147</v>
      </c>
      <c r="AV50" t="str">
        <f>D51</f>
        <v>LSA_ATOM_CAPTURE_E_BEGIN_TITO_ATOM_MIN_LFM_1700_L2_LRU_CAPTURE</v>
      </c>
      <c r="AW50">
        <v>1</v>
      </c>
      <c r="AX50" t="str">
        <f>D51</f>
        <v>LSA_ATOM_CAPTURE_E_BEGIN_TITO_ATOM_MIN_LFM_1700_L2_LRU_CAPTURE</v>
      </c>
      <c r="AY50" t="str">
        <f>D51</f>
        <v>LSA_ATOM_CAPTURE_E_BEGIN_TITO_ATOM_MIN_LFM_1700_L2_LRU_CAPTURE</v>
      </c>
    </row>
    <row r="51" spans="1:53" x14ac:dyDescent="0.25">
      <c r="A51" s="13" t="s">
        <v>58</v>
      </c>
      <c r="B51" s="13" t="s">
        <v>24</v>
      </c>
      <c r="C51" s="13" t="str">
        <f>VLOOKUP(B51,templateLookup!A:B,2,0)</f>
        <v>iCCapturePacketsTest</v>
      </c>
      <c r="D51" t="str">
        <f t="shared" si="7"/>
        <v>LSA_ATOM_CAPTURE_E_BEGIN_TITO_ATOM_MIN_LFM_1700_L2_LRU_CAPTURE</v>
      </c>
      <c r="E51" t="s">
        <v>51</v>
      </c>
      <c r="F51" t="s">
        <v>74</v>
      </c>
      <c r="G51" t="s">
        <v>148</v>
      </c>
      <c r="H51" t="s">
        <v>136</v>
      </c>
      <c r="I51" t="s">
        <v>137</v>
      </c>
      <c r="J51" t="s">
        <v>74</v>
      </c>
      <c r="K51" t="s">
        <v>182</v>
      </c>
      <c r="L51" t="s">
        <v>139</v>
      </c>
      <c r="M51">
        <v>1700</v>
      </c>
      <c r="N51" t="s">
        <v>195</v>
      </c>
      <c r="O51" t="s">
        <v>141</v>
      </c>
      <c r="P51" t="s">
        <v>142</v>
      </c>
      <c r="Q51" t="s">
        <v>196</v>
      </c>
      <c r="R51">
        <v>20</v>
      </c>
      <c r="S51">
        <v>60</v>
      </c>
      <c r="T51">
        <v>11</v>
      </c>
      <c r="U51">
        <v>1</v>
      </c>
      <c r="V51" s="4" t="b">
        <v>0</v>
      </c>
      <c r="W51" t="s">
        <v>194</v>
      </c>
      <c r="AK51" t="s">
        <v>197</v>
      </c>
      <c r="AT51">
        <f t="shared" si="6"/>
        <v>3</v>
      </c>
      <c r="AU51" t="s">
        <v>134</v>
      </c>
      <c r="AV51" t="str">
        <f>D57</f>
        <v>LSA_ATOM_HRY_E_BEGIN_TITO_ATOM_MIN_LFM_1700_L2_LRU_POST_HRY</v>
      </c>
      <c r="AW51" t="str">
        <f>D52</f>
        <v>LSA_ATOM_REPAIR_E_BEGIN_TITO_ATOM_MIN_LFM_1700_L2_LRU_REPAIR</v>
      </c>
      <c r="AX51" t="str">
        <f>D57</f>
        <v>LSA_ATOM_HRY_E_BEGIN_TITO_ATOM_MIN_LFM_1700_L2_LRU_POST_HRY</v>
      </c>
    </row>
    <row r="52" spans="1:53" x14ac:dyDescent="0.25">
      <c r="A52" s="13" t="s">
        <v>58</v>
      </c>
      <c r="B52" s="13" t="s">
        <v>26</v>
      </c>
      <c r="C52" s="13" t="str">
        <f>VLOOKUP(B52,templateLookup!A:B,2,0)</f>
        <v>iCRepairTest</v>
      </c>
      <c r="D52" t="str">
        <f t="shared" si="7"/>
        <v>LSA_ATOM_REPAIR_E_BEGIN_TITO_ATOM_MIN_LFM_1700_L2_LRU_REPAIR</v>
      </c>
      <c r="E52" t="s">
        <v>51</v>
      </c>
      <c r="F52" t="s">
        <v>74</v>
      </c>
      <c r="G52" t="s">
        <v>152</v>
      </c>
      <c r="H52" t="s">
        <v>136</v>
      </c>
      <c r="I52" t="s">
        <v>137</v>
      </c>
      <c r="J52" t="s">
        <v>74</v>
      </c>
      <c r="K52" t="s">
        <v>182</v>
      </c>
      <c r="L52" t="s">
        <v>139</v>
      </c>
      <c r="M52">
        <v>1700</v>
      </c>
      <c r="N52" t="s">
        <v>198</v>
      </c>
      <c r="O52" t="s">
        <v>141</v>
      </c>
      <c r="P52" t="s">
        <v>142</v>
      </c>
      <c r="Q52" t="s">
        <v>196</v>
      </c>
      <c r="R52">
        <v>20</v>
      </c>
      <c r="S52">
        <v>60</v>
      </c>
      <c r="T52">
        <v>12</v>
      </c>
      <c r="U52">
        <v>1</v>
      </c>
      <c r="V52" t="b">
        <v>0</v>
      </c>
      <c r="W52" t="s">
        <v>194</v>
      </c>
      <c r="AK52" t="s">
        <v>197</v>
      </c>
      <c r="AL52" t="s">
        <v>199</v>
      </c>
      <c r="AM52" t="s">
        <v>155</v>
      </c>
      <c r="AN52" t="s">
        <v>156</v>
      </c>
      <c r="AT52">
        <f t="shared" si="6"/>
        <v>6</v>
      </c>
      <c r="AU52" t="s">
        <v>157</v>
      </c>
      <c r="AV52" t="str">
        <f>D54</f>
        <v>LSA_ATOM_VFDM_E_BEGIN_X_X_X_X_1700_L2_LRU_VFDM_MIN</v>
      </c>
      <c r="AW52" t="str">
        <f>D54</f>
        <v>LSA_ATOM_VFDM_E_BEGIN_X_X_X_X_1700_L2_LRU_VFDM_MIN</v>
      </c>
      <c r="AX52" t="str">
        <f>D54</f>
        <v>LSA_ATOM_VFDM_E_BEGIN_X_X_X_X_1700_L2_LRU_VFDM_MIN</v>
      </c>
      <c r="AY52" t="str">
        <f>D53</f>
        <v>LSA_ATOM_REPAIR_E_BEGIN_TITO_ATOM_MIN_LFM_1700_L2_LRU_REPAIR_TO_FUSE</v>
      </c>
      <c r="AZ52" t="str">
        <f>D53</f>
        <v>LSA_ATOM_REPAIR_E_BEGIN_TITO_ATOM_MIN_LFM_1700_L2_LRU_REPAIR_TO_FUSE</v>
      </c>
      <c r="BA52" t="str">
        <f>D54</f>
        <v>LSA_ATOM_VFDM_E_BEGIN_X_X_X_X_1700_L2_LRU_VFDM_MIN</v>
      </c>
    </row>
    <row r="53" spans="1:53" x14ac:dyDescent="0.25">
      <c r="A53" s="13" t="s">
        <v>58</v>
      </c>
      <c r="B53" s="13" t="s">
        <v>28</v>
      </c>
      <c r="C53" s="13" t="str">
        <f>VLOOKUP(B53,templateLookup!A:B,2,0)</f>
        <v>iCRepairTest</v>
      </c>
      <c r="D53" t="str">
        <f t="shared" si="7"/>
        <v>LSA_ATOM_REPAIR_E_BEGIN_TITO_ATOM_MIN_LFM_1700_L2_LRU_REPAIR_TO_FUSE</v>
      </c>
      <c r="E53" t="s">
        <v>51</v>
      </c>
      <c r="F53" t="s">
        <v>74</v>
      </c>
      <c r="G53" t="s">
        <v>152</v>
      </c>
      <c r="H53" t="s">
        <v>136</v>
      </c>
      <c r="I53" t="s">
        <v>137</v>
      </c>
      <c r="J53" t="s">
        <v>74</v>
      </c>
      <c r="K53" t="s">
        <v>182</v>
      </c>
      <c r="L53" t="s">
        <v>139</v>
      </c>
      <c r="M53">
        <v>1700</v>
      </c>
      <c r="N53" t="s">
        <v>200</v>
      </c>
      <c r="O53" t="s">
        <v>141</v>
      </c>
      <c r="P53" t="s">
        <v>142</v>
      </c>
      <c r="Q53" t="s">
        <v>196</v>
      </c>
      <c r="R53">
        <v>20</v>
      </c>
      <c r="S53">
        <v>60</v>
      </c>
      <c r="T53">
        <v>13</v>
      </c>
      <c r="U53">
        <v>1</v>
      </c>
      <c r="V53" t="b">
        <v>0</v>
      </c>
      <c r="W53" t="s">
        <v>194</v>
      </c>
      <c r="AK53" t="s">
        <v>197</v>
      </c>
      <c r="AL53" t="s">
        <v>199</v>
      </c>
      <c r="AM53" t="s">
        <v>155</v>
      </c>
      <c r="AN53" t="s">
        <v>159</v>
      </c>
      <c r="AT53">
        <f t="shared" si="6"/>
        <v>6</v>
      </c>
      <c r="AU53" t="s">
        <v>157</v>
      </c>
      <c r="AV53" t="str">
        <f>D54</f>
        <v>LSA_ATOM_VFDM_E_BEGIN_X_X_X_X_1700_L2_LRU_VFDM_MIN</v>
      </c>
      <c r="AW53" t="str">
        <f>D54</f>
        <v>LSA_ATOM_VFDM_E_BEGIN_X_X_X_X_1700_L2_LRU_VFDM_MIN</v>
      </c>
      <c r="AX53" t="str">
        <f>D54</f>
        <v>LSA_ATOM_VFDM_E_BEGIN_X_X_X_X_1700_L2_LRU_VFDM_MIN</v>
      </c>
      <c r="AY53" t="str">
        <f>D54</f>
        <v>LSA_ATOM_VFDM_E_BEGIN_X_X_X_X_1700_L2_LRU_VFDM_MIN</v>
      </c>
      <c r="AZ53" t="str">
        <f>D54</f>
        <v>LSA_ATOM_VFDM_E_BEGIN_X_X_X_X_1700_L2_LRU_VFDM_MIN</v>
      </c>
      <c r="BA53" t="str">
        <f>D54</f>
        <v>LSA_ATOM_VFDM_E_BEGIN_X_X_X_X_1700_L2_LRU_VFDM_MIN</v>
      </c>
    </row>
    <row r="54" spans="1:53" x14ac:dyDescent="0.25">
      <c r="A54" s="13" t="s">
        <v>58</v>
      </c>
      <c r="B54" s="13" t="s">
        <v>31</v>
      </c>
      <c r="C54" s="13" t="str">
        <f>VLOOKUP(B54,templateLookup!A:B,2,0)</f>
        <v>iCVFDMTest</v>
      </c>
      <c r="D54" t="str">
        <f t="shared" si="7"/>
        <v>LSA_ATOM_VFDM_E_BEGIN_X_X_X_X_1700_L2_LRU_VFDM_MIN</v>
      </c>
      <c r="E54" t="s">
        <v>51</v>
      </c>
      <c r="F54" t="s">
        <v>74</v>
      </c>
      <c r="G54" t="s">
        <v>113</v>
      </c>
      <c r="H54" t="s">
        <v>136</v>
      </c>
      <c r="I54" t="s">
        <v>172</v>
      </c>
      <c r="J54" t="s">
        <v>172</v>
      </c>
      <c r="K54" t="s">
        <v>172</v>
      </c>
      <c r="L54" t="s">
        <v>172</v>
      </c>
      <c r="M54">
        <v>1700</v>
      </c>
      <c r="N54" t="s">
        <v>206</v>
      </c>
      <c r="O54" t="s">
        <v>141</v>
      </c>
      <c r="P54" t="s">
        <v>142</v>
      </c>
      <c r="Q54" t="s">
        <v>174</v>
      </c>
      <c r="R54">
        <v>20</v>
      </c>
      <c r="S54">
        <v>60</v>
      </c>
      <c r="T54">
        <v>14</v>
      </c>
      <c r="U54">
        <v>1</v>
      </c>
      <c r="V54" t="b">
        <v>0</v>
      </c>
      <c r="W54" t="s">
        <v>194</v>
      </c>
      <c r="AH54" t="s">
        <v>1104</v>
      </c>
      <c r="AI54" t="s">
        <v>53</v>
      </c>
      <c r="AT54">
        <f t="shared" si="6"/>
        <v>3</v>
      </c>
      <c r="AU54" t="s">
        <v>134</v>
      </c>
      <c r="AV54" t="str">
        <f>D57</f>
        <v>LSA_ATOM_HRY_E_BEGIN_TITO_ATOM_MIN_LFM_1700_L2_LRU_POST_HRY</v>
      </c>
      <c r="AW54" t="str">
        <f>D55</f>
        <v>LSA_ATOM_UF_E_BEGIN_X_X_X_X_1700_L2_LRU_VFDM_APPLY_MIN</v>
      </c>
      <c r="AX54">
        <v>2</v>
      </c>
    </row>
    <row r="55" spans="1:53" x14ac:dyDescent="0.25">
      <c r="A55" s="13" t="s">
        <v>58</v>
      </c>
      <c r="B55" s="13" t="s">
        <v>29</v>
      </c>
      <c r="C55" s="13" t="str">
        <f>VLOOKUP(B55,templateLookup!A:B,2,0)</f>
        <v>iCUserFuncTest</v>
      </c>
      <c r="D55" t="str">
        <f t="shared" si="7"/>
        <v>LSA_ATOM_UF_E_BEGIN_X_X_X_X_1700_L2_LRU_VFDM_APPLY_MIN</v>
      </c>
      <c r="E55" t="s">
        <v>51</v>
      </c>
      <c r="F55" t="s">
        <v>74</v>
      </c>
      <c r="G55" t="s">
        <v>175</v>
      </c>
      <c r="H55" t="s">
        <v>136</v>
      </c>
      <c r="I55" t="s">
        <v>172</v>
      </c>
      <c r="J55" t="s">
        <v>172</v>
      </c>
      <c r="K55" t="s">
        <v>172</v>
      </c>
      <c r="L55" t="s">
        <v>172</v>
      </c>
      <c r="M55">
        <v>1700</v>
      </c>
      <c r="N55" t="s">
        <v>207</v>
      </c>
      <c r="O55" t="s">
        <v>141</v>
      </c>
      <c r="P55" t="s">
        <v>142</v>
      </c>
      <c r="Q55" t="s">
        <v>174</v>
      </c>
      <c r="R55">
        <v>20</v>
      </c>
      <c r="S55">
        <v>60</v>
      </c>
      <c r="T55">
        <v>15</v>
      </c>
      <c r="U55">
        <v>1</v>
      </c>
      <c r="V55" t="b">
        <v>0</v>
      </c>
      <c r="W55" t="s">
        <v>194</v>
      </c>
      <c r="AP55" t="s">
        <v>1106</v>
      </c>
      <c r="AT55">
        <f t="shared" si="6"/>
        <v>3</v>
      </c>
      <c r="AU55">
        <v>1</v>
      </c>
      <c r="AV55" t="str">
        <f>D57</f>
        <v>LSA_ATOM_HRY_E_BEGIN_TITO_ATOM_MIN_LFM_1700_L2_LRU_POST_HRY</v>
      </c>
      <c r="AW55" t="str">
        <f>D56</f>
        <v>LSA_ATOM_VFDM_E_BEGIN_X_X_X_X_1700_L2_LRU_FUSE_MIN</v>
      </c>
      <c r="AX55" t="str">
        <f>D56</f>
        <v>LSA_ATOM_VFDM_E_BEGIN_X_X_X_X_1700_L2_LRU_FUSE_MIN</v>
      </c>
    </row>
    <row r="56" spans="1:53" x14ac:dyDescent="0.25">
      <c r="A56" s="13" t="s">
        <v>58</v>
      </c>
      <c r="B56" s="13" t="s">
        <v>15</v>
      </c>
      <c r="C56" s="13" t="str">
        <f>VLOOKUP(B56,templateLookup!A:B,2,0)</f>
        <v>PrimePatConfigTestMethod</v>
      </c>
      <c r="D56" t="str">
        <f t="shared" si="7"/>
        <v>LSA_ATOM_VFDM_E_BEGIN_X_X_X_X_1700_L2_LRU_FUSE_MIN</v>
      </c>
      <c r="E56" t="s">
        <v>51</v>
      </c>
      <c r="F56" t="s">
        <v>74</v>
      </c>
      <c r="G56" t="s">
        <v>113</v>
      </c>
      <c r="H56" t="s">
        <v>136</v>
      </c>
      <c r="I56" t="s">
        <v>172</v>
      </c>
      <c r="J56" t="s">
        <v>172</v>
      </c>
      <c r="K56" t="s">
        <v>172</v>
      </c>
      <c r="L56" t="s">
        <v>172</v>
      </c>
      <c r="M56">
        <v>1700</v>
      </c>
      <c r="N56" t="s">
        <v>208</v>
      </c>
      <c r="O56" t="s">
        <v>141</v>
      </c>
      <c r="P56" t="s">
        <v>142</v>
      </c>
      <c r="Q56" t="s">
        <v>174</v>
      </c>
      <c r="R56">
        <v>20</v>
      </c>
      <c r="S56">
        <v>60</v>
      </c>
      <c r="T56">
        <v>16</v>
      </c>
      <c r="U56">
        <v>1</v>
      </c>
      <c r="V56" t="b">
        <v>0</v>
      </c>
      <c r="W56" t="s">
        <v>194</v>
      </c>
      <c r="AG56" s="17" t="s">
        <v>1105</v>
      </c>
      <c r="AT56">
        <f t="shared" si="6"/>
        <v>2</v>
      </c>
      <c r="AU56">
        <v>1</v>
      </c>
      <c r="AV56" t="str">
        <f>D57</f>
        <v>LSA_ATOM_HRY_E_BEGIN_TITO_ATOM_MIN_LFM_1700_L2_LRU_POST_HRY</v>
      </c>
      <c r="AW56" t="str">
        <f>D57</f>
        <v>LSA_ATOM_HRY_E_BEGIN_TITO_ATOM_MIN_LFM_1700_L2_LRU_POST_HRY</v>
      </c>
    </row>
    <row r="57" spans="1:53" x14ac:dyDescent="0.25">
      <c r="A57" s="13" t="s">
        <v>58</v>
      </c>
      <c r="B57" s="13" t="s">
        <v>35</v>
      </c>
      <c r="C57" s="13" t="str">
        <f>VLOOKUP(B57,templateLookup!A:B,2,0)</f>
        <v>iCHSRTest</v>
      </c>
      <c r="D57" t="str">
        <f t="shared" si="7"/>
        <v>LSA_ATOM_HRY_E_BEGIN_TITO_ATOM_MIN_LFM_1700_L2_LRU_POST_HRY</v>
      </c>
      <c r="E57" t="s">
        <v>51</v>
      </c>
      <c r="F57" t="s">
        <v>74</v>
      </c>
      <c r="G57" t="s">
        <v>135</v>
      </c>
      <c r="H57" t="s">
        <v>136</v>
      </c>
      <c r="I57" t="s">
        <v>137</v>
      </c>
      <c r="J57" t="s">
        <v>74</v>
      </c>
      <c r="K57" t="s">
        <v>182</v>
      </c>
      <c r="L57" t="s">
        <v>139</v>
      </c>
      <c r="M57">
        <v>1700</v>
      </c>
      <c r="N57" t="s">
        <v>204</v>
      </c>
      <c r="O57" t="s">
        <v>141</v>
      </c>
      <c r="P57" t="s">
        <v>142</v>
      </c>
      <c r="Q57" t="s">
        <v>193</v>
      </c>
      <c r="R57">
        <v>20</v>
      </c>
      <c r="S57">
        <v>60</v>
      </c>
      <c r="T57">
        <v>17</v>
      </c>
      <c r="U57">
        <v>1</v>
      </c>
      <c r="V57" t="b">
        <v>0</v>
      </c>
      <c r="W57" t="s">
        <v>194</v>
      </c>
      <c r="AT57">
        <f t="shared" si="6"/>
        <v>4</v>
      </c>
      <c r="AU57" t="s">
        <v>147</v>
      </c>
      <c r="AV57">
        <v>2</v>
      </c>
      <c r="AW57">
        <v>1</v>
      </c>
      <c r="AX57">
        <v>2</v>
      </c>
      <c r="AY57">
        <v>2</v>
      </c>
    </row>
    <row r="58" spans="1:53" x14ac:dyDescent="0.25">
      <c r="A58" s="42" t="s">
        <v>58</v>
      </c>
      <c r="B58" s="42" t="s">
        <v>6</v>
      </c>
      <c r="C58" s="42" t="str">
        <f>VLOOKUP(B58,templateLookup!A:B,2,0)</f>
        <v>COMPOSITE</v>
      </c>
      <c r="D58" s="22"/>
    </row>
    <row r="59" spans="1:53" x14ac:dyDescent="0.25">
      <c r="A59" s="41" t="s">
        <v>58</v>
      </c>
      <c r="B59" s="41" t="s">
        <v>5</v>
      </c>
      <c r="C59" s="41" t="str">
        <f>VLOOKUP(B59,templateLookup!A:B,2,0)</f>
        <v>COMPOSITE</v>
      </c>
      <c r="D59" s="22" t="s">
        <v>209</v>
      </c>
      <c r="F59" t="s">
        <v>74</v>
      </c>
      <c r="V59" s="4"/>
      <c r="AT59">
        <f t="shared" ref="AT59:AT67" si="8">COUNTA(AV59:BE59)</f>
        <v>3</v>
      </c>
      <c r="AU59" t="s">
        <v>134</v>
      </c>
      <c r="AV59" t="str">
        <f>D79</f>
        <v>RF_NON_REPAIRABLE</v>
      </c>
      <c r="AW59" t="str">
        <f>D69</f>
        <v>RF_MIN_REP</v>
      </c>
      <c r="AX59" t="str">
        <f>D79</f>
        <v>RF_NON_REPAIRABLE</v>
      </c>
    </row>
    <row r="60" spans="1:53" x14ac:dyDescent="0.25">
      <c r="A60" s="8" t="s">
        <v>58</v>
      </c>
      <c r="B60" s="8" t="s">
        <v>36</v>
      </c>
      <c r="C60" s="8" t="str">
        <f>VLOOKUP(B60,templateLookup!A:B,2,0)</f>
        <v>PrimeLSARasterTestMethod</v>
      </c>
      <c r="D60" t="str">
        <f t="shared" ref="D60:D67" si="9">E60&amp;"_"&amp;F60&amp;"_"&amp;G60&amp;"_"&amp;H60&amp;"_"&amp;A60&amp;"_"&amp;I60&amp;"_"&amp;J60&amp;"_"&amp;K60&amp;"_"&amp;L60&amp;"_"&amp;M60&amp;"_"&amp;N60</f>
        <v>LSA_ATOM_HRY_E_BEGIN_TITO_ATOM_NOM_LFM_1700_RF_PRE_HRY</v>
      </c>
      <c r="E60" t="s">
        <v>51</v>
      </c>
      <c r="F60" t="s">
        <v>74</v>
      </c>
      <c r="G60" t="s">
        <v>135</v>
      </c>
      <c r="H60" t="s">
        <v>136</v>
      </c>
      <c r="I60" t="s">
        <v>137</v>
      </c>
      <c r="J60" t="s">
        <v>74</v>
      </c>
      <c r="K60" t="s">
        <v>138</v>
      </c>
      <c r="L60" t="s">
        <v>139</v>
      </c>
      <c r="M60">
        <v>1700</v>
      </c>
      <c r="N60" t="s">
        <v>210</v>
      </c>
      <c r="O60" t="s">
        <v>141</v>
      </c>
      <c r="P60" t="s">
        <v>142</v>
      </c>
      <c r="Q60" t="s">
        <v>211</v>
      </c>
      <c r="R60">
        <v>20</v>
      </c>
      <c r="S60">
        <v>60</v>
      </c>
      <c r="T60">
        <v>20</v>
      </c>
      <c r="U60">
        <v>-1</v>
      </c>
      <c r="V60" t="b">
        <v>0</v>
      </c>
      <c r="W60" t="s">
        <v>194</v>
      </c>
      <c r="AK60" t="s">
        <v>212</v>
      </c>
      <c r="AN60" s="14" t="s">
        <v>213</v>
      </c>
      <c r="AO60" s="14"/>
      <c r="AP60" s="14"/>
      <c r="AQ60" s="14"/>
      <c r="AR60" s="14"/>
      <c r="AS60" s="14"/>
      <c r="AT60">
        <f t="shared" si="8"/>
        <v>4</v>
      </c>
      <c r="AU60" t="s">
        <v>147</v>
      </c>
      <c r="AV60" t="str">
        <f>D61</f>
        <v>LSA_ATOM_RASTER_E_BEGIN_TITO_ATOM_NOM_LFM_1700_RF_RASTER</v>
      </c>
      <c r="AW60">
        <v>1</v>
      </c>
      <c r="AX60" t="str">
        <f>D61</f>
        <v>LSA_ATOM_RASTER_E_BEGIN_TITO_ATOM_NOM_LFM_1700_RF_RASTER</v>
      </c>
      <c r="AY60" t="str">
        <f>D61</f>
        <v>LSA_ATOM_RASTER_E_BEGIN_TITO_ATOM_NOM_LFM_1700_RF_RASTER</v>
      </c>
    </row>
    <row r="61" spans="1:53" x14ac:dyDescent="0.25">
      <c r="A61" s="8" t="s">
        <v>58</v>
      </c>
      <c r="B61" s="8" t="s">
        <v>38</v>
      </c>
      <c r="C61" s="8" t="str">
        <f>VLOOKUP(B61,templateLookup!A:B,2,0)</f>
        <v>PrimeLSARasterTestMethod</v>
      </c>
      <c r="D61" t="str">
        <f t="shared" si="9"/>
        <v>LSA_ATOM_RASTER_E_BEGIN_TITO_ATOM_NOM_LFM_1700_RF_RASTER</v>
      </c>
      <c r="E61" t="s">
        <v>51</v>
      </c>
      <c r="F61" t="s">
        <v>74</v>
      </c>
      <c r="G61" t="s">
        <v>214</v>
      </c>
      <c r="H61" t="s">
        <v>136</v>
      </c>
      <c r="I61" t="s">
        <v>137</v>
      </c>
      <c r="J61" t="s">
        <v>74</v>
      </c>
      <c r="K61" t="s">
        <v>138</v>
      </c>
      <c r="L61" t="s">
        <v>139</v>
      </c>
      <c r="M61">
        <v>1700</v>
      </c>
      <c r="N61" t="s">
        <v>215</v>
      </c>
      <c r="O61" t="s">
        <v>141</v>
      </c>
      <c r="P61" t="s">
        <v>142</v>
      </c>
      <c r="Q61" t="s">
        <v>216</v>
      </c>
      <c r="R61">
        <v>20</v>
      </c>
      <c r="S61">
        <v>60</v>
      </c>
      <c r="T61">
        <v>21</v>
      </c>
      <c r="U61">
        <v>1</v>
      </c>
      <c r="V61" t="b">
        <v>0</v>
      </c>
      <c r="W61" t="s">
        <v>194</v>
      </c>
      <c r="AK61" t="s">
        <v>212</v>
      </c>
      <c r="AN61" s="14" t="s">
        <v>213</v>
      </c>
      <c r="AO61" s="14"/>
      <c r="AP61" s="14"/>
      <c r="AQ61" s="14"/>
      <c r="AR61" s="14"/>
      <c r="AS61" s="14"/>
      <c r="AT61">
        <f t="shared" si="8"/>
        <v>4</v>
      </c>
      <c r="AU61" t="s">
        <v>134</v>
      </c>
      <c r="AV61" t="str">
        <f>D67</f>
        <v>LSA_ATOM_HRY_E_BEGIN_TITO_ATOM_NOM_LFM_1700_RF_POST_HRY</v>
      </c>
      <c r="AW61" t="str">
        <f>D62</f>
        <v>LSA_ATOM_REPAIR_E_BEGIN_TITO_ATOM_NOM_LFM_1700_RF_REPAIR</v>
      </c>
      <c r="AX61" t="str">
        <f>D67</f>
        <v>LSA_ATOM_HRY_E_BEGIN_TITO_ATOM_NOM_LFM_1700_RF_POST_HRY</v>
      </c>
      <c r="AY61" t="str">
        <f>D67</f>
        <v>LSA_ATOM_HRY_E_BEGIN_TITO_ATOM_NOM_LFM_1700_RF_POST_HRY</v>
      </c>
    </row>
    <row r="62" spans="1:53" x14ac:dyDescent="0.25">
      <c r="A62" s="8" t="s">
        <v>58</v>
      </c>
      <c r="B62" s="8" t="s">
        <v>26</v>
      </c>
      <c r="C62" s="8" t="str">
        <f>VLOOKUP(B62,templateLookup!A:B,2,0)</f>
        <v>iCRepairTest</v>
      </c>
      <c r="D62" t="str">
        <f t="shared" si="9"/>
        <v>LSA_ATOM_REPAIR_E_BEGIN_TITO_ATOM_NOM_LFM_1700_RF_REPAIR</v>
      </c>
      <c r="E62" t="s">
        <v>51</v>
      </c>
      <c r="F62" t="s">
        <v>74</v>
      </c>
      <c r="G62" t="s">
        <v>152</v>
      </c>
      <c r="H62" t="s">
        <v>136</v>
      </c>
      <c r="I62" t="s">
        <v>137</v>
      </c>
      <c r="J62" t="s">
        <v>74</v>
      </c>
      <c r="K62" t="s">
        <v>138</v>
      </c>
      <c r="L62" t="s">
        <v>139</v>
      </c>
      <c r="M62">
        <v>1700</v>
      </c>
      <c r="N62" t="s">
        <v>217</v>
      </c>
      <c r="O62" t="s">
        <v>141</v>
      </c>
      <c r="P62" t="s">
        <v>142</v>
      </c>
      <c r="Q62" t="s">
        <v>216</v>
      </c>
      <c r="R62">
        <v>20</v>
      </c>
      <c r="S62">
        <v>60</v>
      </c>
      <c r="T62">
        <v>22</v>
      </c>
      <c r="U62">
        <v>1</v>
      </c>
      <c r="V62" s="4" t="b">
        <v>0</v>
      </c>
      <c r="W62" t="s">
        <v>194</v>
      </c>
      <c r="AK62" t="s">
        <v>212</v>
      </c>
      <c r="AL62" t="s">
        <v>218</v>
      </c>
      <c r="AM62" t="s">
        <v>219</v>
      </c>
      <c r="AN62" t="s">
        <v>159</v>
      </c>
      <c r="AT62">
        <f t="shared" si="8"/>
        <v>6</v>
      </c>
      <c r="AU62" t="s">
        <v>157</v>
      </c>
      <c r="AV62" t="str">
        <f>D64</f>
        <v>LSA_ATOM_VFDM_E_BEGIN_X_X_X_X_1700_RF_VFDM</v>
      </c>
      <c r="AW62" t="str">
        <f>D64</f>
        <v>LSA_ATOM_VFDM_E_BEGIN_X_X_X_X_1700_RF_VFDM</v>
      </c>
      <c r="AX62" t="str">
        <f>D64</f>
        <v>LSA_ATOM_VFDM_E_BEGIN_X_X_X_X_1700_RF_VFDM</v>
      </c>
      <c r="AY62" t="str">
        <f>D63</f>
        <v>LSA_ATOM_REPAIR_E_BEGIN_TITO_ATOM_NOM_LFM_1700_RF_REPAIR_TO_FUSE</v>
      </c>
      <c r="AZ62" t="str">
        <f>D63</f>
        <v>LSA_ATOM_REPAIR_E_BEGIN_TITO_ATOM_NOM_LFM_1700_RF_REPAIR_TO_FUSE</v>
      </c>
      <c r="BA62" t="str">
        <f>D64</f>
        <v>LSA_ATOM_VFDM_E_BEGIN_X_X_X_X_1700_RF_VFDM</v>
      </c>
    </row>
    <row r="63" spans="1:53" x14ac:dyDescent="0.25">
      <c r="A63" s="8" t="s">
        <v>58</v>
      </c>
      <c r="B63" s="8" t="s">
        <v>28</v>
      </c>
      <c r="C63" s="8" t="str">
        <f>VLOOKUP(B63,templateLookup!A:B,2,0)</f>
        <v>iCRepairTest</v>
      </c>
      <c r="D63" t="str">
        <f t="shared" si="9"/>
        <v>LSA_ATOM_REPAIR_E_BEGIN_TITO_ATOM_NOM_LFM_1700_RF_REPAIR_TO_FUSE</v>
      </c>
      <c r="E63" t="s">
        <v>51</v>
      </c>
      <c r="F63" t="s">
        <v>74</v>
      </c>
      <c r="G63" t="s">
        <v>152</v>
      </c>
      <c r="H63" t="s">
        <v>136</v>
      </c>
      <c r="I63" t="s">
        <v>137</v>
      </c>
      <c r="J63" t="s">
        <v>74</v>
      </c>
      <c r="K63" t="s">
        <v>138</v>
      </c>
      <c r="L63" t="s">
        <v>139</v>
      </c>
      <c r="M63">
        <v>1700</v>
      </c>
      <c r="N63" t="s">
        <v>220</v>
      </c>
      <c r="O63" t="s">
        <v>141</v>
      </c>
      <c r="P63" t="s">
        <v>142</v>
      </c>
      <c r="Q63" t="s">
        <v>216</v>
      </c>
      <c r="R63">
        <v>20</v>
      </c>
      <c r="S63">
        <v>60</v>
      </c>
      <c r="T63">
        <v>23</v>
      </c>
      <c r="U63">
        <v>1</v>
      </c>
      <c r="V63" t="b">
        <v>0</v>
      </c>
      <c r="W63" t="s">
        <v>194</v>
      </c>
      <c r="AK63" t="s">
        <v>212</v>
      </c>
      <c r="AL63" t="s">
        <v>218</v>
      </c>
      <c r="AM63" t="s">
        <v>219</v>
      </c>
      <c r="AN63" t="s">
        <v>159</v>
      </c>
      <c r="AT63">
        <f t="shared" si="8"/>
        <v>6</v>
      </c>
      <c r="AU63" t="s">
        <v>157</v>
      </c>
      <c r="AV63" t="str">
        <f>D64</f>
        <v>LSA_ATOM_VFDM_E_BEGIN_X_X_X_X_1700_RF_VFDM</v>
      </c>
      <c r="AW63" t="str">
        <f>D64</f>
        <v>LSA_ATOM_VFDM_E_BEGIN_X_X_X_X_1700_RF_VFDM</v>
      </c>
      <c r="AX63" t="str">
        <f>D64</f>
        <v>LSA_ATOM_VFDM_E_BEGIN_X_X_X_X_1700_RF_VFDM</v>
      </c>
      <c r="AY63" t="str">
        <f>D64</f>
        <v>LSA_ATOM_VFDM_E_BEGIN_X_X_X_X_1700_RF_VFDM</v>
      </c>
      <c r="AZ63" t="str">
        <f>D64</f>
        <v>LSA_ATOM_VFDM_E_BEGIN_X_X_X_X_1700_RF_VFDM</v>
      </c>
      <c r="BA63" t="str">
        <f>D64</f>
        <v>LSA_ATOM_VFDM_E_BEGIN_X_X_X_X_1700_RF_VFDM</v>
      </c>
    </row>
    <row r="64" spans="1:53" x14ac:dyDescent="0.25">
      <c r="A64" s="8" t="s">
        <v>58</v>
      </c>
      <c r="B64" s="8" t="s">
        <v>31</v>
      </c>
      <c r="C64" s="8" t="str">
        <f>VLOOKUP(B64,templateLookup!A:B,2,0)</f>
        <v>iCVFDMTest</v>
      </c>
      <c r="D64" t="str">
        <f t="shared" si="9"/>
        <v>LSA_ATOM_VFDM_E_BEGIN_X_X_X_X_1700_RF_VFDM</v>
      </c>
      <c r="E64" t="s">
        <v>51</v>
      </c>
      <c r="F64" t="s">
        <v>74</v>
      </c>
      <c r="G64" t="s">
        <v>113</v>
      </c>
      <c r="H64" t="s">
        <v>136</v>
      </c>
      <c r="I64" t="s">
        <v>172</v>
      </c>
      <c r="J64" t="s">
        <v>172</v>
      </c>
      <c r="K64" t="s">
        <v>172</v>
      </c>
      <c r="L64" t="s">
        <v>172</v>
      </c>
      <c r="M64">
        <v>1700</v>
      </c>
      <c r="N64" t="s">
        <v>221</v>
      </c>
      <c r="O64" t="s">
        <v>141</v>
      </c>
      <c r="P64" t="s">
        <v>142</v>
      </c>
      <c r="Q64" t="s">
        <v>174</v>
      </c>
      <c r="R64">
        <v>20</v>
      </c>
      <c r="S64">
        <v>60</v>
      </c>
      <c r="T64">
        <v>24</v>
      </c>
      <c r="U64">
        <v>1</v>
      </c>
      <c r="V64" t="b">
        <v>0</v>
      </c>
      <c r="W64" t="s">
        <v>194</v>
      </c>
      <c r="AH64" t="s">
        <v>1104</v>
      </c>
      <c r="AI64" t="s">
        <v>53</v>
      </c>
      <c r="AT64">
        <f t="shared" si="8"/>
        <v>3</v>
      </c>
      <c r="AU64" t="s">
        <v>134</v>
      </c>
      <c r="AV64" t="str">
        <f>D67</f>
        <v>LSA_ATOM_HRY_E_BEGIN_TITO_ATOM_NOM_LFM_1700_RF_POST_HRY</v>
      </c>
      <c r="AW64" t="str">
        <f>D65</f>
        <v>LSA_ATOM_UF_E_BEGIN_X_X_X_X_1700_RF_VFDM_APPLY</v>
      </c>
      <c r="AX64">
        <v>2</v>
      </c>
    </row>
    <row r="65" spans="1:53" x14ac:dyDescent="0.25">
      <c r="A65" s="8" t="s">
        <v>58</v>
      </c>
      <c r="B65" s="8" t="s">
        <v>29</v>
      </c>
      <c r="C65" s="8" t="str">
        <f>VLOOKUP(B65,templateLookup!A:B,2,0)</f>
        <v>iCUserFuncTest</v>
      </c>
      <c r="D65" t="str">
        <f t="shared" si="9"/>
        <v>LSA_ATOM_UF_E_BEGIN_X_X_X_X_1700_RF_VFDM_APPLY</v>
      </c>
      <c r="E65" t="s">
        <v>51</v>
      </c>
      <c r="F65" t="s">
        <v>74</v>
      </c>
      <c r="G65" t="s">
        <v>175</v>
      </c>
      <c r="H65" t="s">
        <v>136</v>
      </c>
      <c r="I65" t="s">
        <v>172</v>
      </c>
      <c r="J65" t="s">
        <v>172</v>
      </c>
      <c r="K65" t="s">
        <v>172</v>
      </c>
      <c r="L65" t="s">
        <v>172</v>
      </c>
      <c r="M65">
        <v>1700</v>
      </c>
      <c r="N65" t="s">
        <v>222</v>
      </c>
      <c r="O65" t="s">
        <v>141</v>
      </c>
      <c r="P65" t="s">
        <v>142</v>
      </c>
      <c r="Q65" t="s">
        <v>174</v>
      </c>
      <c r="R65">
        <v>20</v>
      </c>
      <c r="S65">
        <v>60</v>
      </c>
      <c r="T65">
        <v>25</v>
      </c>
      <c r="U65">
        <v>1</v>
      </c>
      <c r="V65" t="b">
        <v>0</v>
      </c>
      <c r="W65" t="s">
        <v>194</v>
      </c>
      <c r="AP65" t="s">
        <v>1106</v>
      </c>
      <c r="AT65">
        <f t="shared" si="8"/>
        <v>3</v>
      </c>
      <c r="AU65">
        <v>1</v>
      </c>
      <c r="AV65" t="str">
        <f>D67</f>
        <v>LSA_ATOM_HRY_E_BEGIN_TITO_ATOM_NOM_LFM_1700_RF_POST_HRY</v>
      </c>
      <c r="AW65" t="str">
        <f>D66</f>
        <v>LSA_ATOM_VFDM_E_BEGIN_X_X_X_X_1700_RF_FUSE</v>
      </c>
      <c r="AX65" t="str">
        <f>D66</f>
        <v>LSA_ATOM_VFDM_E_BEGIN_X_X_X_X_1700_RF_FUSE</v>
      </c>
    </row>
    <row r="66" spans="1:53" x14ac:dyDescent="0.25">
      <c r="A66" s="8" t="s">
        <v>58</v>
      </c>
      <c r="B66" s="8" t="s">
        <v>15</v>
      </c>
      <c r="C66" s="8" t="str">
        <f>VLOOKUP(B66,templateLookup!A:B,2,0)</f>
        <v>PrimePatConfigTestMethod</v>
      </c>
      <c r="D66" t="str">
        <f t="shared" si="9"/>
        <v>LSA_ATOM_VFDM_E_BEGIN_X_X_X_X_1700_RF_FUSE</v>
      </c>
      <c r="E66" t="s">
        <v>51</v>
      </c>
      <c r="F66" t="s">
        <v>74</v>
      </c>
      <c r="G66" t="s">
        <v>113</v>
      </c>
      <c r="H66" t="s">
        <v>136</v>
      </c>
      <c r="I66" t="s">
        <v>172</v>
      </c>
      <c r="J66" t="s">
        <v>172</v>
      </c>
      <c r="K66" t="s">
        <v>172</v>
      </c>
      <c r="L66" t="s">
        <v>172</v>
      </c>
      <c r="M66">
        <v>1700</v>
      </c>
      <c r="N66" t="s">
        <v>223</v>
      </c>
      <c r="O66" t="s">
        <v>141</v>
      </c>
      <c r="P66" t="s">
        <v>142</v>
      </c>
      <c r="Q66" t="s">
        <v>174</v>
      </c>
      <c r="R66">
        <v>20</v>
      </c>
      <c r="S66">
        <v>60</v>
      </c>
      <c r="T66">
        <v>26</v>
      </c>
      <c r="U66">
        <v>1</v>
      </c>
      <c r="V66" t="b">
        <v>0</v>
      </c>
      <c r="W66" t="s">
        <v>194</v>
      </c>
      <c r="AG66" s="17" t="s">
        <v>1105</v>
      </c>
      <c r="AT66">
        <f t="shared" si="8"/>
        <v>2</v>
      </c>
      <c r="AU66">
        <v>1</v>
      </c>
      <c r="AV66" t="str">
        <f>D67</f>
        <v>LSA_ATOM_HRY_E_BEGIN_TITO_ATOM_NOM_LFM_1700_RF_POST_HRY</v>
      </c>
      <c r="AW66" t="str">
        <f>D67</f>
        <v>LSA_ATOM_HRY_E_BEGIN_TITO_ATOM_NOM_LFM_1700_RF_POST_HRY</v>
      </c>
    </row>
    <row r="67" spans="1:53" x14ac:dyDescent="0.25">
      <c r="A67" s="8" t="s">
        <v>58</v>
      </c>
      <c r="B67" s="8" t="s">
        <v>35</v>
      </c>
      <c r="C67" s="8" t="str">
        <f>VLOOKUP(B67,templateLookup!A:B,2,0)</f>
        <v>iCHSRTest</v>
      </c>
      <c r="D67" t="str">
        <f t="shared" si="9"/>
        <v>LSA_ATOM_HRY_E_BEGIN_TITO_ATOM_NOM_LFM_1700_RF_POST_HRY</v>
      </c>
      <c r="E67" t="s">
        <v>51</v>
      </c>
      <c r="F67" t="s">
        <v>74</v>
      </c>
      <c r="G67" t="s">
        <v>135</v>
      </c>
      <c r="H67" t="s">
        <v>136</v>
      </c>
      <c r="I67" t="s">
        <v>137</v>
      </c>
      <c r="J67" t="s">
        <v>74</v>
      </c>
      <c r="K67" t="s">
        <v>138</v>
      </c>
      <c r="L67" t="s">
        <v>139</v>
      </c>
      <c r="M67">
        <v>1700</v>
      </c>
      <c r="N67" t="s">
        <v>224</v>
      </c>
      <c r="O67" t="s">
        <v>141</v>
      </c>
      <c r="P67" t="s">
        <v>142</v>
      </c>
      <c r="Q67" t="s">
        <v>211</v>
      </c>
      <c r="R67">
        <v>20</v>
      </c>
      <c r="S67">
        <v>60</v>
      </c>
      <c r="T67">
        <v>27</v>
      </c>
      <c r="U67">
        <v>1</v>
      </c>
      <c r="V67" s="4" t="b">
        <v>0</v>
      </c>
      <c r="W67" t="s">
        <v>194</v>
      </c>
      <c r="AT67">
        <f t="shared" si="8"/>
        <v>4</v>
      </c>
      <c r="AU67" t="s">
        <v>147</v>
      </c>
      <c r="AV67">
        <v>2</v>
      </c>
      <c r="AW67">
        <v>1</v>
      </c>
      <c r="AX67">
        <v>2</v>
      </c>
      <c r="AY67">
        <v>2</v>
      </c>
    </row>
    <row r="68" spans="1:53" x14ac:dyDescent="0.25">
      <c r="A68" s="41" t="s">
        <v>58</v>
      </c>
      <c r="B68" s="41" t="s">
        <v>6</v>
      </c>
      <c r="C68" s="41" t="str">
        <f>VLOOKUP(B68,templateLookup!A:B,2,0)</f>
        <v>COMPOSITE</v>
      </c>
      <c r="D68" s="22"/>
    </row>
    <row r="69" spans="1:53" x14ac:dyDescent="0.25">
      <c r="A69" s="34" t="s">
        <v>58</v>
      </c>
      <c r="B69" s="34" t="s">
        <v>5</v>
      </c>
      <c r="C69" s="34" t="str">
        <f>VLOOKUP(B69,templateLookup!A:B,2,0)</f>
        <v>COMPOSITE</v>
      </c>
      <c r="D69" s="22" t="s">
        <v>225</v>
      </c>
      <c r="F69" t="s">
        <v>74</v>
      </c>
      <c r="AT69">
        <f t="shared" ref="AT69:AT77" si="10">COUNTA(AV69:BE69)</f>
        <v>3</v>
      </c>
      <c r="AU69" t="s">
        <v>134</v>
      </c>
      <c r="AV69" t="str">
        <f>D79</f>
        <v>RF_NON_REPAIRABLE</v>
      </c>
      <c r="AW69" t="str">
        <f>D79</f>
        <v>RF_NON_REPAIRABLE</v>
      </c>
      <c r="AX69" t="str">
        <f>D79</f>
        <v>RF_NON_REPAIRABLE</v>
      </c>
    </row>
    <row r="70" spans="1:53" x14ac:dyDescent="0.25">
      <c r="A70" s="6" t="s">
        <v>58</v>
      </c>
      <c r="B70" s="6" t="s">
        <v>36</v>
      </c>
      <c r="C70" s="6" t="str">
        <f>VLOOKUP(B70,templateLookup!A:B,2,0)</f>
        <v>PrimeLSARasterTestMethod</v>
      </c>
      <c r="D70" t="str">
        <f t="shared" ref="D70:D77" si="11">E70&amp;"_"&amp;F70&amp;"_"&amp;G70&amp;"_"&amp;H70&amp;"_"&amp;A70&amp;"_"&amp;I70&amp;"_"&amp;J70&amp;"_"&amp;K70&amp;"_"&amp;L70&amp;"_"&amp;M70&amp;"_"&amp;N70</f>
        <v>LSA_ATOM_HRY_E_BEGIN_TITO_ATOM_MIN_LFM_1700_RF_PRE_HRY</v>
      </c>
      <c r="E70" t="s">
        <v>51</v>
      </c>
      <c r="F70" t="s">
        <v>74</v>
      </c>
      <c r="G70" t="s">
        <v>135</v>
      </c>
      <c r="H70" t="s">
        <v>136</v>
      </c>
      <c r="I70" t="s">
        <v>137</v>
      </c>
      <c r="J70" t="s">
        <v>74</v>
      </c>
      <c r="K70" t="s">
        <v>182</v>
      </c>
      <c r="L70" t="s">
        <v>139</v>
      </c>
      <c r="M70">
        <v>1700</v>
      </c>
      <c r="N70" t="s">
        <v>210</v>
      </c>
      <c r="O70" t="s">
        <v>141</v>
      </c>
      <c r="P70" t="s">
        <v>142</v>
      </c>
      <c r="Q70" t="s">
        <v>211</v>
      </c>
      <c r="R70">
        <v>20</v>
      </c>
      <c r="S70">
        <v>60</v>
      </c>
      <c r="T70">
        <v>30</v>
      </c>
      <c r="U70">
        <v>1</v>
      </c>
      <c r="V70" t="b">
        <v>0</v>
      </c>
      <c r="W70" t="s">
        <v>194</v>
      </c>
      <c r="AK70" t="s">
        <v>212</v>
      </c>
      <c r="AN70" s="14" t="s">
        <v>213</v>
      </c>
      <c r="AO70" s="14"/>
      <c r="AP70" s="14"/>
      <c r="AQ70" s="14"/>
      <c r="AR70" s="14"/>
      <c r="AS70" s="14"/>
      <c r="AT70">
        <f t="shared" si="10"/>
        <v>4</v>
      </c>
      <c r="AU70" t="s">
        <v>147</v>
      </c>
      <c r="AV70" t="str">
        <f>D71</f>
        <v>LSA_ATOM_RASTER_E_BEGIN_TITO_ATOM_MIN_LFM_1700_RF_RASTER</v>
      </c>
      <c r="AW70">
        <v>1</v>
      </c>
      <c r="AX70" t="str">
        <f>D71</f>
        <v>LSA_ATOM_RASTER_E_BEGIN_TITO_ATOM_MIN_LFM_1700_RF_RASTER</v>
      </c>
      <c r="AY70" t="str">
        <f>D71</f>
        <v>LSA_ATOM_RASTER_E_BEGIN_TITO_ATOM_MIN_LFM_1700_RF_RASTER</v>
      </c>
    </row>
    <row r="71" spans="1:53" x14ac:dyDescent="0.25">
      <c r="A71" s="6" t="s">
        <v>58</v>
      </c>
      <c r="B71" s="6" t="s">
        <v>38</v>
      </c>
      <c r="C71" s="6" t="str">
        <f>VLOOKUP(B71,templateLookup!A:B,2,0)</f>
        <v>PrimeLSARasterTestMethod</v>
      </c>
      <c r="D71" t="str">
        <f t="shared" si="11"/>
        <v>LSA_ATOM_RASTER_E_BEGIN_TITO_ATOM_MIN_LFM_1700_RF_RASTER</v>
      </c>
      <c r="E71" t="s">
        <v>51</v>
      </c>
      <c r="F71" t="s">
        <v>74</v>
      </c>
      <c r="G71" t="s">
        <v>214</v>
      </c>
      <c r="H71" t="s">
        <v>136</v>
      </c>
      <c r="I71" t="s">
        <v>137</v>
      </c>
      <c r="J71" t="s">
        <v>74</v>
      </c>
      <c r="K71" t="s">
        <v>182</v>
      </c>
      <c r="L71" t="s">
        <v>139</v>
      </c>
      <c r="M71">
        <v>1700</v>
      </c>
      <c r="N71" t="s">
        <v>215</v>
      </c>
      <c r="O71" t="s">
        <v>141</v>
      </c>
      <c r="P71" t="s">
        <v>142</v>
      </c>
      <c r="Q71" t="s">
        <v>216</v>
      </c>
      <c r="R71">
        <v>20</v>
      </c>
      <c r="S71">
        <v>60</v>
      </c>
      <c r="T71">
        <v>31</v>
      </c>
      <c r="U71">
        <v>1</v>
      </c>
      <c r="V71" s="4" t="b">
        <v>0</v>
      </c>
      <c r="W71" t="s">
        <v>194</v>
      </c>
      <c r="AK71" t="s">
        <v>212</v>
      </c>
      <c r="AN71" s="14" t="s">
        <v>213</v>
      </c>
      <c r="AO71" s="14"/>
      <c r="AP71" s="14"/>
      <c r="AQ71" s="14"/>
      <c r="AR71" s="14"/>
      <c r="AS71" s="14"/>
      <c r="AT71">
        <f t="shared" si="10"/>
        <v>4</v>
      </c>
      <c r="AU71" t="s">
        <v>134</v>
      </c>
      <c r="AV71" t="str">
        <f>D77</f>
        <v>LSA_ATOM_HRY_E_BEGIN_TITO_ATOM_MIN_LFM_1700_RF_POST_HRY</v>
      </c>
      <c r="AW71" t="str">
        <f>D72</f>
        <v>LSA_ATOM_REPAIR_E_BEGIN_TITO_ATOM_MIN_LFM_1700_RF_REPAIR</v>
      </c>
      <c r="AX71" t="str">
        <f>D77</f>
        <v>LSA_ATOM_HRY_E_BEGIN_TITO_ATOM_MIN_LFM_1700_RF_POST_HRY</v>
      </c>
      <c r="AY71" t="str">
        <f>D77</f>
        <v>LSA_ATOM_HRY_E_BEGIN_TITO_ATOM_MIN_LFM_1700_RF_POST_HRY</v>
      </c>
    </row>
    <row r="72" spans="1:53" x14ac:dyDescent="0.25">
      <c r="A72" s="6" t="s">
        <v>58</v>
      </c>
      <c r="B72" s="6" t="s">
        <v>26</v>
      </c>
      <c r="C72" s="6" t="str">
        <f>VLOOKUP(B72,templateLookup!A:B,2,0)</f>
        <v>iCRepairTest</v>
      </c>
      <c r="D72" t="str">
        <f t="shared" si="11"/>
        <v>LSA_ATOM_REPAIR_E_BEGIN_TITO_ATOM_MIN_LFM_1700_RF_REPAIR</v>
      </c>
      <c r="E72" t="s">
        <v>51</v>
      </c>
      <c r="F72" t="s">
        <v>74</v>
      </c>
      <c r="G72" t="s">
        <v>152</v>
      </c>
      <c r="H72" t="s">
        <v>136</v>
      </c>
      <c r="I72" t="s">
        <v>137</v>
      </c>
      <c r="J72" t="s">
        <v>74</v>
      </c>
      <c r="K72" t="s">
        <v>182</v>
      </c>
      <c r="L72" t="s">
        <v>139</v>
      </c>
      <c r="M72">
        <v>1700</v>
      </c>
      <c r="N72" t="s">
        <v>217</v>
      </c>
      <c r="O72" t="s">
        <v>141</v>
      </c>
      <c r="P72" t="s">
        <v>142</v>
      </c>
      <c r="Q72" t="s">
        <v>216</v>
      </c>
      <c r="R72">
        <v>20</v>
      </c>
      <c r="S72">
        <v>60</v>
      </c>
      <c r="T72">
        <v>32</v>
      </c>
      <c r="U72">
        <v>1</v>
      </c>
      <c r="V72" t="b">
        <v>0</v>
      </c>
      <c r="W72" t="s">
        <v>194</v>
      </c>
      <c r="AK72" t="s">
        <v>212</v>
      </c>
      <c r="AL72" t="s">
        <v>218</v>
      </c>
      <c r="AM72" t="s">
        <v>219</v>
      </c>
      <c r="AN72" t="s">
        <v>159</v>
      </c>
      <c r="AT72">
        <f t="shared" si="10"/>
        <v>6</v>
      </c>
      <c r="AU72" t="s">
        <v>157</v>
      </c>
      <c r="AV72" t="str">
        <f>D74</f>
        <v>LSA_ATOM_VFDM_E_BEGIN_X_X_X_X_1700_RF_VFDM_MIN</v>
      </c>
      <c r="AW72" t="str">
        <f>D74</f>
        <v>LSA_ATOM_VFDM_E_BEGIN_X_X_X_X_1700_RF_VFDM_MIN</v>
      </c>
      <c r="AX72" t="str">
        <f>D74</f>
        <v>LSA_ATOM_VFDM_E_BEGIN_X_X_X_X_1700_RF_VFDM_MIN</v>
      </c>
      <c r="AY72" t="str">
        <f>D73</f>
        <v>LSA_ATOM_REPAIR_E_BEGIN_TITO_ATOM_MIN_LFM_1700_RF_REPAIR_TO_FUSE</v>
      </c>
      <c r="AZ72" t="str">
        <f>D73</f>
        <v>LSA_ATOM_REPAIR_E_BEGIN_TITO_ATOM_MIN_LFM_1700_RF_REPAIR_TO_FUSE</v>
      </c>
      <c r="BA72" t="str">
        <f>D74</f>
        <v>LSA_ATOM_VFDM_E_BEGIN_X_X_X_X_1700_RF_VFDM_MIN</v>
      </c>
    </row>
    <row r="73" spans="1:53" x14ac:dyDescent="0.25">
      <c r="A73" s="6" t="s">
        <v>58</v>
      </c>
      <c r="B73" s="6" t="s">
        <v>28</v>
      </c>
      <c r="C73" s="6" t="str">
        <f>VLOOKUP(B73,templateLookup!A:B,2,0)</f>
        <v>iCRepairTest</v>
      </c>
      <c r="D73" t="str">
        <f t="shared" si="11"/>
        <v>LSA_ATOM_REPAIR_E_BEGIN_TITO_ATOM_MIN_LFM_1700_RF_REPAIR_TO_FUSE</v>
      </c>
      <c r="E73" t="s">
        <v>51</v>
      </c>
      <c r="F73" t="s">
        <v>74</v>
      </c>
      <c r="G73" t="s">
        <v>152</v>
      </c>
      <c r="H73" t="s">
        <v>136</v>
      </c>
      <c r="I73" t="s">
        <v>137</v>
      </c>
      <c r="J73" t="s">
        <v>74</v>
      </c>
      <c r="K73" t="s">
        <v>182</v>
      </c>
      <c r="L73" t="s">
        <v>139</v>
      </c>
      <c r="M73">
        <v>1700</v>
      </c>
      <c r="N73" t="s">
        <v>220</v>
      </c>
      <c r="O73" t="s">
        <v>141</v>
      </c>
      <c r="P73" t="s">
        <v>142</v>
      </c>
      <c r="Q73" t="s">
        <v>216</v>
      </c>
      <c r="R73">
        <v>20</v>
      </c>
      <c r="S73">
        <v>60</v>
      </c>
      <c r="T73">
        <v>33</v>
      </c>
      <c r="U73">
        <v>1</v>
      </c>
      <c r="V73" t="b">
        <v>0</v>
      </c>
      <c r="W73" t="s">
        <v>194</v>
      </c>
      <c r="AK73" t="s">
        <v>212</v>
      </c>
      <c r="AL73" t="s">
        <v>218</v>
      </c>
      <c r="AM73" t="s">
        <v>219</v>
      </c>
      <c r="AN73" t="s">
        <v>159</v>
      </c>
      <c r="AT73">
        <f t="shared" si="10"/>
        <v>6</v>
      </c>
      <c r="AU73" t="s">
        <v>157</v>
      </c>
      <c r="AV73" t="str">
        <f>D74</f>
        <v>LSA_ATOM_VFDM_E_BEGIN_X_X_X_X_1700_RF_VFDM_MIN</v>
      </c>
      <c r="AW73" t="str">
        <f>D74</f>
        <v>LSA_ATOM_VFDM_E_BEGIN_X_X_X_X_1700_RF_VFDM_MIN</v>
      </c>
      <c r="AX73" t="str">
        <f>D74</f>
        <v>LSA_ATOM_VFDM_E_BEGIN_X_X_X_X_1700_RF_VFDM_MIN</v>
      </c>
      <c r="AY73" t="str">
        <f>D74</f>
        <v>LSA_ATOM_VFDM_E_BEGIN_X_X_X_X_1700_RF_VFDM_MIN</v>
      </c>
      <c r="AZ73" t="str">
        <f>D74</f>
        <v>LSA_ATOM_VFDM_E_BEGIN_X_X_X_X_1700_RF_VFDM_MIN</v>
      </c>
      <c r="BA73" t="str">
        <f>D74</f>
        <v>LSA_ATOM_VFDM_E_BEGIN_X_X_X_X_1700_RF_VFDM_MIN</v>
      </c>
    </row>
    <row r="74" spans="1:53" x14ac:dyDescent="0.25">
      <c r="A74" s="6" t="s">
        <v>58</v>
      </c>
      <c r="B74" s="6" t="s">
        <v>31</v>
      </c>
      <c r="C74" s="6" t="str">
        <f>VLOOKUP(B74,templateLookup!A:B,2,0)</f>
        <v>iCVFDMTest</v>
      </c>
      <c r="D74" t="str">
        <f t="shared" si="11"/>
        <v>LSA_ATOM_VFDM_E_BEGIN_X_X_X_X_1700_RF_VFDM_MIN</v>
      </c>
      <c r="E74" t="s">
        <v>51</v>
      </c>
      <c r="F74" t="s">
        <v>74</v>
      </c>
      <c r="G74" t="s">
        <v>113</v>
      </c>
      <c r="H74" t="s">
        <v>136</v>
      </c>
      <c r="I74" t="s">
        <v>172</v>
      </c>
      <c r="J74" t="s">
        <v>172</v>
      </c>
      <c r="K74" t="s">
        <v>172</v>
      </c>
      <c r="L74" t="s">
        <v>172</v>
      </c>
      <c r="M74">
        <v>1700</v>
      </c>
      <c r="N74" t="s">
        <v>226</v>
      </c>
      <c r="O74" t="s">
        <v>141</v>
      </c>
      <c r="P74" t="s">
        <v>142</v>
      </c>
      <c r="Q74" t="s">
        <v>174</v>
      </c>
      <c r="R74">
        <v>20</v>
      </c>
      <c r="S74">
        <v>60</v>
      </c>
      <c r="T74">
        <v>34</v>
      </c>
      <c r="U74">
        <v>1</v>
      </c>
      <c r="V74" s="4" t="b">
        <v>0</v>
      </c>
      <c r="W74" t="s">
        <v>194</v>
      </c>
      <c r="AH74" t="s">
        <v>1104</v>
      </c>
      <c r="AI74" t="s">
        <v>53</v>
      </c>
      <c r="AT74">
        <f t="shared" si="10"/>
        <v>3</v>
      </c>
      <c r="AU74" t="s">
        <v>134</v>
      </c>
      <c r="AV74" t="str">
        <f>D77</f>
        <v>LSA_ATOM_HRY_E_BEGIN_TITO_ATOM_MIN_LFM_1700_RF_POST_HRY</v>
      </c>
      <c r="AW74" t="str">
        <f>D75</f>
        <v>LSA_ATOM_UF_E_BEGIN_X_X_X_X_1700_RF_VFDM_APPLY_MIN</v>
      </c>
      <c r="AX74">
        <v>2</v>
      </c>
    </row>
    <row r="75" spans="1:53" x14ac:dyDescent="0.25">
      <c r="A75" s="6" t="s">
        <v>58</v>
      </c>
      <c r="B75" s="6" t="s">
        <v>29</v>
      </c>
      <c r="C75" s="6" t="str">
        <f>VLOOKUP(B75,templateLookup!A:B,2,0)</f>
        <v>iCUserFuncTest</v>
      </c>
      <c r="D75" t="str">
        <f t="shared" si="11"/>
        <v>LSA_ATOM_UF_E_BEGIN_X_X_X_X_1700_RF_VFDM_APPLY_MIN</v>
      </c>
      <c r="E75" t="s">
        <v>51</v>
      </c>
      <c r="F75" t="s">
        <v>74</v>
      </c>
      <c r="G75" t="s">
        <v>175</v>
      </c>
      <c r="H75" t="s">
        <v>136</v>
      </c>
      <c r="I75" t="s">
        <v>172</v>
      </c>
      <c r="J75" t="s">
        <v>172</v>
      </c>
      <c r="K75" t="s">
        <v>172</v>
      </c>
      <c r="L75" t="s">
        <v>172</v>
      </c>
      <c r="M75">
        <v>1700</v>
      </c>
      <c r="N75" t="s">
        <v>227</v>
      </c>
      <c r="O75" t="s">
        <v>141</v>
      </c>
      <c r="P75" t="s">
        <v>142</v>
      </c>
      <c r="Q75" t="s">
        <v>174</v>
      </c>
      <c r="R75">
        <v>20</v>
      </c>
      <c r="S75">
        <v>60</v>
      </c>
      <c r="T75">
        <v>35</v>
      </c>
      <c r="U75">
        <v>1</v>
      </c>
      <c r="V75" t="b">
        <v>0</v>
      </c>
      <c r="W75" t="s">
        <v>194</v>
      </c>
      <c r="AP75" t="s">
        <v>1106</v>
      </c>
      <c r="AT75">
        <f t="shared" si="10"/>
        <v>3</v>
      </c>
      <c r="AU75">
        <v>1</v>
      </c>
      <c r="AV75" t="str">
        <f>D77</f>
        <v>LSA_ATOM_HRY_E_BEGIN_TITO_ATOM_MIN_LFM_1700_RF_POST_HRY</v>
      </c>
      <c r="AW75" t="str">
        <f>D76</f>
        <v>LSA_ATOM_VFDM_E_BEGIN_X_X_X_X_1700_RF_FUSE_MIN</v>
      </c>
      <c r="AX75" t="str">
        <f>D76</f>
        <v>LSA_ATOM_VFDM_E_BEGIN_X_X_X_X_1700_RF_FUSE_MIN</v>
      </c>
    </row>
    <row r="76" spans="1:53" x14ac:dyDescent="0.25">
      <c r="A76" s="6" t="s">
        <v>58</v>
      </c>
      <c r="B76" s="6" t="s">
        <v>15</v>
      </c>
      <c r="C76" s="6" t="str">
        <f>VLOOKUP(B76,templateLookup!A:B,2,0)</f>
        <v>PrimePatConfigTestMethod</v>
      </c>
      <c r="D76" t="str">
        <f t="shared" si="11"/>
        <v>LSA_ATOM_VFDM_E_BEGIN_X_X_X_X_1700_RF_FUSE_MIN</v>
      </c>
      <c r="E76" t="s">
        <v>51</v>
      </c>
      <c r="F76" t="s">
        <v>74</v>
      </c>
      <c r="G76" t="s">
        <v>113</v>
      </c>
      <c r="H76" t="s">
        <v>136</v>
      </c>
      <c r="I76" t="s">
        <v>172</v>
      </c>
      <c r="J76" t="s">
        <v>172</v>
      </c>
      <c r="K76" t="s">
        <v>172</v>
      </c>
      <c r="L76" t="s">
        <v>172</v>
      </c>
      <c r="M76">
        <v>1700</v>
      </c>
      <c r="N76" t="s">
        <v>228</v>
      </c>
      <c r="O76" t="s">
        <v>141</v>
      </c>
      <c r="P76" t="s">
        <v>142</v>
      </c>
      <c r="Q76" t="s">
        <v>174</v>
      </c>
      <c r="R76">
        <v>20</v>
      </c>
      <c r="S76">
        <v>60</v>
      </c>
      <c r="T76">
        <v>36</v>
      </c>
      <c r="U76">
        <v>1</v>
      </c>
      <c r="V76" t="b">
        <v>0</v>
      </c>
      <c r="W76" t="s">
        <v>194</v>
      </c>
      <c r="AT76">
        <f t="shared" si="10"/>
        <v>2</v>
      </c>
      <c r="AU76">
        <v>1</v>
      </c>
      <c r="AV76" t="str">
        <f>D77</f>
        <v>LSA_ATOM_HRY_E_BEGIN_TITO_ATOM_MIN_LFM_1700_RF_POST_HRY</v>
      </c>
      <c r="AW76" t="str">
        <f>D77</f>
        <v>LSA_ATOM_HRY_E_BEGIN_TITO_ATOM_MIN_LFM_1700_RF_POST_HRY</v>
      </c>
    </row>
    <row r="77" spans="1:53" x14ac:dyDescent="0.25">
      <c r="A77" s="6" t="s">
        <v>58</v>
      </c>
      <c r="B77" s="6" t="s">
        <v>35</v>
      </c>
      <c r="C77" s="6" t="str">
        <f>VLOOKUP(B77,templateLookup!A:B,2,0)</f>
        <v>iCHSRTest</v>
      </c>
      <c r="D77" t="str">
        <f t="shared" si="11"/>
        <v>LSA_ATOM_HRY_E_BEGIN_TITO_ATOM_MIN_LFM_1700_RF_POST_HRY</v>
      </c>
      <c r="E77" t="s">
        <v>51</v>
      </c>
      <c r="F77" t="s">
        <v>74</v>
      </c>
      <c r="G77" t="s">
        <v>135</v>
      </c>
      <c r="H77" t="s">
        <v>136</v>
      </c>
      <c r="I77" t="s">
        <v>137</v>
      </c>
      <c r="J77" t="s">
        <v>74</v>
      </c>
      <c r="K77" t="s">
        <v>182</v>
      </c>
      <c r="L77" t="s">
        <v>139</v>
      </c>
      <c r="M77">
        <v>1700</v>
      </c>
      <c r="N77" t="s">
        <v>224</v>
      </c>
      <c r="O77" t="s">
        <v>141</v>
      </c>
      <c r="P77" t="s">
        <v>142</v>
      </c>
      <c r="Q77" t="s">
        <v>211</v>
      </c>
      <c r="R77">
        <v>20</v>
      </c>
      <c r="S77">
        <v>60</v>
      </c>
      <c r="T77">
        <v>37</v>
      </c>
      <c r="U77">
        <v>1</v>
      </c>
      <c r="V77" s="4" t="b">
        <v>0</v>
      </c>
      <c r="W77" t="s">
        <v>194</v>
      </c>
      <c r="AT77">
        <f t="shared" si="10"/>
        <v>4</v>
      </c>
      <c r="AU77" t="s">
        <v>147</v>
      </c>
      <c r="AV77">
        <v>2</v>
      </c>
      <c r="AW77">
        <v>1</v>
      </c>
      <c r="AX77">
        <v>2</v>
      </c>
      <c r="AY77">
        <v>2</v>
      </c>
    </row>
    <row r="78" spans="1:53" x14ac:dyDescent="0.25">
      <c r="A78" s="34" t="s">
        <v>58</v>
      </c>
      <c r="B78" s="34" t="s">
        <v>6</v>
      </c>
      <c r="C78" s="34" t="str">
        <f>VLOOKUP(B78,templateLookup!A:B,2,0)</f>
        <v>COMPOSITE</v>
      </c>
      <c r="D78" s="22"/>
    </row>
    <row r="79" spans="1:53" x14ac:dyDescent="0.25">
      <c r="A79" s="27" t="s">
        <v>58</v>
      </c>
      <c r="B79" s="27" t="s">
        <v>5</v>
      </c>
      <c r="C79" s="27" t="str">
        <f>VLOOKUP(B79,templateLookup!A:B,2,0)</f>
        <v>COMPOSITE</v>
      </c>
      <c r="D79" s="22" t="s">
        <v>229</v>
      </c>
      <c r="F79" t="s">
        <v>74</v>
      </c>
      <c r="V79" s="4"/>
      <c r="AT79">
        <f>COUNTA(AV79:BE79)</f>
        <v>3</v>
      </c>
      <c r="AU79" t="s">
        <v>134</v>
      </c>
      <c r="AV79">
        <v>1</v>
      </c>
      <c r="AW79">
        <v>1</v>
      </c>
      <c r="AX79">
        <v>1</v>
      </c>
    </row>
    <row r="80" spans="1:53" x14ac:dyDescent="0.25">
      <c r="A80" s="5" t="s">
        <v>58</v>
      </c>
      <c r="B80" s="5" t="s">
        <v>36</v>
      </c>
      <c r="C80" s="5" t="str">
        <f>VLOOKUP(B80,templateLookup!A:B,2,0)</f>
        <v>PrimeLSARasterTestMethod</v>
      </c>
      <c r="D80" t="str">
        <f t="shared" ref="D80:D81" si="12">E80&amp;"_"&amp;F80&amp;"_"&amp;G80&amp;"_"&amp;H80&amp;"_"&amp;A80&amp;"_"&amp;I80&amp;"_"&amp;J80&amp;"_"&amp;K80&amp;"_"&amp;L80&amp;"_"&amp;M80&amp;"_"&amp;N80</f>
        <v>LSA_ATOM_HRY_E_BEGIN_TITO_ATOM_NOM_LFM_1700_RF_NON_REP_HRY</v>
      </c>
      <c r="E80" t="s">
        <v>51</v>
      </c>
      <c r="F80" t="s">
        <v>74</v>
      </c>
      <c r="G80" t="s">
        <v>135</v>
      </c>
      <c r="H80" t="s">
        <v>136</v>
      </c>
      <c r="I80" t="s">
        <v>137</v>
      </c>
      <c r="J80" t="s">
        <v>74</v>
      </c>
      <c r="K80" t="s">
        <v>138</v>
      </c>
      <c r="L80" t="s">
        <v>139</v>
      </c>
      <c r="M80">
        <v>1700</v>
      </c>
      <c r="N80" t="s">
        <v>230</v>
      </c>
      <c r="O80" t="s">
        <v>141</v>
      </c>
      <c r="P80" t="s">
        <v>142</v>
      </c>
      <c r="Q80" t="s">
        <v>231</v>
      </c>
      <c r="R80">
        <v>20</v>
      </c>
      <c r="S80">
        <v>60</v>
      </c>
      <c r="T80">
        <v>40</v>
      </c>
      <c r="U80">
        <v>-1</v>
      </c>
      <c r="V80" t="b">
        <v>0</v>
      </c>
      <c r="W80" t="s">
        <v>194</v>
      </c>
      <c r="AK80" t="s">
        <v>232</v>
      </c>
      <c r="AN80" t="s">
        <v>159</v>
      </c>
      <c r="AT80">
        <f>COUNTA(AV80:BE80)</f>
        <v>4</v>
      </c>
      <c r="AU80" t="s">
        <v>147</v>
      </c>
      <c r="AV80" t="str">
        <f>D81</f>
        <v>LSA_ATOM_RASTER_E_BEGIN_TITO_ATOM_NOM_LFM_1700_RF_NON_REP_RASTER</v>
      </c>
      <c r="AW80">
        <v>1</v>
      </c>
      <c r="AX80" t="str">
        <f>D81</f>
        <v>LSA_ATOM_RASTER_E_BEGIN_TITO_ATOM_NOM_LFM_1700_RF_NON_REP_RASTER</v>
      </c>
      <c r="AY80" t="str">
        <f>D81</f>
        <v>LSA_ATOM_RASTER_E_BEGIN_TITO_ATOM_NOM_LFM_1700_RF_NON_REP_RASTER</v>
      </c>
    </row>
    <row r="81" spans="1:57" x14ac:dyDescent="0.25">
      <c r="A81" s="5" t="s">
        <v>58</v>
      </c>
      <c r="B81" s="5" t="s">
        <v>38</v>
      </c>
      <c r="C81" s="5" t="str">
        <f>VLOOKUP(B81,templateLookup!A:B,2,0)</f>
        <v>PrimeLSARasterTestMethod</v>
      </c>
      <c r="D81" t="str">
        <f t="shared" si="12"/>
        <v>LSA_ATOM_RASTER_E_BEGIN_TITO_ATOM_NOM_LFM_1700_RF_NON_REP_RASTER</v>
      </c>
      <c r="E81" t="s">
        <v>51</v>
      </c>
      <c r="F81" t="s">
        <v>74</v>
      </c>
      <c r="G81" t="s">
        <v>214</v>
      </c>
      <c r="H81" t="s">
        <v>136</v>
      </c>
      <c r="I81" t="s">
        <v>137</v>
      </c>
      <c r="J81" t="s">
        <v>74</v>
      </c>
      <c r="K81" t="s">
        <v>138</v>
      </c>
      <c r="L81" t="s">
        <v>139</v>
      </c>
      <c r="M81">
        <v>1700</v>
      </c>
      <c r="N81" t="s">
        <v>233</v>
      </c>
      <c r="O81" t="s">
        <v>141</v>
      </c>
      <c r="P81" t="s">
        <v>142</v>
      </c>
      <c r="Q81" t="s">
        <v>216</v>
      </c>
      <c r="R81">
        <v>20</v>
      </c>
      <c r="S81">
        <v>60</v>
      </c>
      <c r="T81">
        <v>41</v>
      </c>
      <c r="U81">
        <v>1</v>
      </c>
      <c r="V81" t="b">
        <v>0</v>
      </c>
      <c r="W81" t="s">
        <v>194</v>
      </c>
      <c r="AK81" t="s">
        <v>232</v>
      </c>
      <c r="AN81" t="s">
        <v>159</v>
      </c>
      <c r="AT81">
        <f>COUNTA(AV81:BE81)</f>
        <v>4</v>
      </c>
      <c r="AU81" t="s">
        <v>134</v>
      </c>
      <c r="AV81">
        <v>1</v>
      </c>
      <c r="AW81">
        <v>1</v>
      </c>
      <c r="AX81">
        <v>1</v>
      </c>
      <c r="AY81">
        <v>1</v>
      </c>
    </row>
    <row r="82" spans="1:57" x14ac:dyDescent="0.25">
      <c r="A82" s="27" t="s">
        <v>58</v>
      </c>
      <c r="B82" s="27" t="s">
        <v>6</v>
      </c>
      <c r="C82" s="27" t="str">
        <f>VLOOKUP(B82,templateLookup!A:B,2,0)</f>
        <v>COMPOSITE</v>
      </c>
      <c r="D82" s="22"/>
      <c r="V82" s="4"/>
    </row>
    <row r="83" spans="1:57" x14ac:dyDescent="0.25">
      <c r="A83" s="15" t="s">
        <v>58</v>
      </c>
      <c r="B83" s="15" t="s">
        <v>6</v>
      </c>
      <c r="C83" s="15" t="str">
        <f>VLOOKUP(B83,templateLookup!A:B,2,0)</f>
        <v>COMPOSITE</v>
      </c>
      <c r="D83" s="15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W83" s="7"/>
      <c r="X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</row>
    <row r="84" spans="1:57" x14ac:dyDescent="0.25">
      <c r="A84" s="15" t="s">
        <v>234</v>
      </c>
      <c r="B84" s="15" t="s">
        <v>5</v>
      </c>
      <c r="C84" s="15" t="str">
        <f>VLOOKUP(B84,templateLookup!A:B,2,0)</f>
        <v>COMPOSITE</v>
      </c>
      <c r="D84" s="15" t="s">
        <v>234</v>
      </c>
      <c r="E84" s="7"/>
      <c r="F84" t="s">
        <v>74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W84" s="7"/>
      <c r="X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</row>
    <row r="85" spans="1:57" x14ac:dyDescent="0.25">
      <c r="A85" s="4" t="s">
        <v>234</v>
      </c>
      <c r="B85" s="4" t="s">
        <v>979</v>
      </c>
      <c r="C85" s="4" t="str">
        <f>VLOOKUP(B85,templateLookup!A:B,2,0)</f>
        <v>PrimeVminSearchTestMethod</v>
      </c>
      <c r="D85" t="str">
        <f t="shared" ref="D85:D86" si="13">E85&amp;"_"&amp;F85&amp;"_"&amp;G85&amp;"_"&amp;H85&amp;"_"&amp;A85&amp;"_"&amp;I85&amp;"_"&amp;J85&amp;"_"&amp;K85&amp;"_"&amp;L85&amp;"_"&amp;M85&amp;"_"&amp;N85</f>
        <v>ALL_ATOM_VMIN_K_PREHVQK_TITO_ATOM_MIN_LFM_1700_LSA_ROM</v>
      </c>
      <c r="E85" t="s">
        <v>53</v>
      </c>
      <c r="F85" t="s">
        <v>74</v>
      </c>
      <c r="G85" t="s">
        <v>181</v>
      </c>
      <c r="H85" t="s">
        <v>235</v>
      </c>
      <c r="I85" t="s">
        <v>137</v>
      </c>
      <c r="J85" t="s">
        <v>74</v>
      </c>
      <c r="K85" t="s">
        <v>182</v>
      </c>
      <c r="L85" t="s">
        <v>139</v>
      </c>
      <c r="M85">
        <v>1700</v>
      </c>
      <c r="N85" t="s">
        <v>1013</v>
      </c>
      <c r="O85" t="s">
        <v>141</v>
      </c>
      <c r="P85" t="s">
        <v>142</v>
      </c>
      <c r="Q85" t="s">
        <v>978</v>
      </c>
      <c r="R85">
        <v>20</v>
      </c>
      <c r="S85">
        <v>61</v>
      </c>
      <c r="T85">
        <v>200</v>
      </c>
      <c r="U85">
        <v>-1</v>
      </c>
      <c r="V85" t="b">
        <v>1</v>
      </c>
      <c r="W85" t="s">
        <v>194</v>
      </c>
      <c r="Y85" t="s">
        <v>145</v>
      </c>
      <c r="Z85" t="s">
        <v>146</v>
      </c>
      <c r="AE85">
        <v>2100</v>
      </c>
      <c r="AF85" t="s">
        <v>185</v>
      </c>
      <c r="AT85">
        <f>COUNTA(AV85:BE85)</f>
        <v>2</v>
      </c>
      <c r="AU85">
        <v>1</v>
      </c>
      <c r="AV85" t="str">
        <f>D86</f>
        <v>SSA_ATOM_VMIN_K_PREHVQK_TITO_ATOML_MIN_LFM_1700_SSA</v>
      </c>
      <c r="AW85" t="str">
        <f>D86</f>
        <v>SSA_ATOM_VMIN_K_PREHVQK_TITO_ATOML_MIN_LFM_1700_SSA</v>
      </c>
    </row>
    <row r="86" spans="1:57" x14ac:dyDescent="0.25">
      <c r="A86" s="4" t="s">
        <v>234</v>
      </c>
      <c r="B86" s="4" t="s">
        <v>979</v>
      </c>
      <c r="C86" s="4" t="str">
        <f>VLOOKUP(B86,templateLookup!A:B,2,0)</f>
        <v>PrimeVminSearchTestMethod</v>
      </c>
      <c r="D86" t="str">
        <f t="shared" si="13"/>
        <v>SSA_ATOM_VMIN_K_PREHVQK_TITO_ATOML_MIN_LFM_1700_SSA</v>
      </c>
      <c r="E86" t="s">
        <v>50</v>
      </c>
      <c r="F86" t="s">
        <v>74</v>
      </c>
      <c r="G86" t="s">
        <v>181</v>
      </c>
      <c r="H86" t="s">
        <v>235</v>
      </c>
      <c r="I86" t="s">
        <v>137</v>
      </c>
      <c r="J86" t="s">
        <v>1038</v>
      </c>
      <c r="K86" t="s">
        <v>182</v>
      </c>
      <c r="L86" t="s">
        <v>139</v>
      </c>
      <c r="M86">
        <v>1700</v>
      </c>
      <c r="N86" t="s">
        <v>50</v>
      </c>
      <c r="O86" t="s">
        <v>141</v>
      </c>
      <c r="P86" t="s">
        <v>142</v>
      </c>
      <c r="Q86" t="s">
        <v>238</v>
      </c>
      <c r="R86">
        <v>60</v>
      </c>
      <c r="S86">
        <v>61</v>
      </c>
      <c r="T86">
        <v>203</v>
      </c>
      <c r="U86">
        <v>-1</v>
      </c>
      <c r="V86" t="b">
        <v>1</v>
      </c>
      <c r="W86" t="s">
        <v>144</v>
      </c>
      <c r="Y86" t="s">
        <v>190</v>
      </c>
      <c r="AE86">
        <v>2101</v>
      </c>
      <c r="AF86" t="s">
        <v>185</v>
      </c>
      <c r="AT86">
        <f>COUNTA(AV86:BE86)</f>
        <v>2</v>
      </c>
      <c r="AU86">
        <v>1</v>
      </c>
      <c r="AV86">
        <v>1</v>
      </c>
      <c r="AW86">
        <v>1</v>
      </c>
    </row>
    <row r="87" spans="1:57" x14ac:dyDescent="0.25">
      <c r="A87" s="15" t="s">
        <v>234</v>
      </c>
      <c r="B87" s="15" t="s">
        <v>6</v>
      </c>
      <c r="C87" s="15" t="str">
        <f>VLOOKUP(B87,templateLookup!A:B,2,0)</f>
        <v>COMPOSITE</v>
      </c>
      <c r="D87" s="15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W87" s="7"/>
      <c r="X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</row>
    <row r="88" spans="1:57" x14ac:dyDescent="0.25">
      <c r="A88" s="15" t="s">
        <v>60</v>
      </c>
      <c r="B88" s="15" t="s">
        <v>5</v>
      </c>
      <c r="C88" s="15" t="str">
        <f>VLOOKUP(B88,templateLookup!A:B,2,0)</f>
        <v>COMPOSITE</v>
      </c>
      <c r="D88" s="15" t="s">
        <v>60</v>
      </c>
      <c r="E88" s="7"/>
      <c r="F88" t="s">
        <v>74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W88" s="7"/>
      <c r="X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</row>
    <row r="89" spans="1:57" x14ac:dyDescent="0.25">
      <c r="A89" s="6" t="s">
        <v>60</v>
      </c>
      <c r="B89" s="6" t="s">
        <v>988</v>
      </c>
      <c r="C89" s="6" t="str">
        <f>VLOOKUP(B89,templateLookup!A:B,2,0)</f>
        <v>iCHVQKTest</v>
      </c>
      <c r="D89" t="str">
        <f t="shared" ref="D89:D90" si="14">E89&amp;"_"&amp;F89&amp;"_"&amp;G89&amp;"_"&amp;H89&amp;"_"&amp;A89&amp;"_"&amp;I89&amp;"_"&amp;J89&amp;"_"&amp;K89&amp;"_"&amp;L89&amp;"_"&amp;M89&amp;"_"&amp;N89</f>
        <v>ALL_ATOM_HVQK_K_STRESS_TITO_ATOM_MAX_LFM_1700_LSA_ROM</v>
      </c>
      <c r="E89" t="s">
        <v>53</v>
      </c>
      <c r="F89" t="s">
        <v>74</v>
      </c>
      <c r="G89" t="s">
        <v>236</v>
      </c>
      <c r="H89" t="s">
        <v>235</v>
      </c>
      <c r="I89" t="s">
        <v>137</v>
      </c>
      <c r="J89" t="s">
        <v>74</v>
      </c>
      <c r="K89" t="s">
        <v>237</v>
      </c>
      <c r="L89" t="s">
        <v>139</v>
      </c>
      <c r="M89">
        <v>1700</v>
      </c>
      <c r="N89" t="s">
        <v>1013</v>
      </c>
      <c r="O89" t="s">
        <v>1006</v>
      </c>
      <c r="P89" t="s">
        <v>142</v>
      </c>
      <c r="Q89" t="s">
        <v>978</v>
      </c>
      <c r="R89">
        <v>17</v>
      </c>
      <c r="S89">
        <v>20</v>
      </c>
      <c r="T89">
        <v>300</v>
      </c>
      <c r="U89">
        <v>-1</v>
      </c>
      <c r="V89" t="b">
        <v>0</v>
      </c>
      <c r="W89" t="s">
        <v>194</v>
      </c>
      <c r="AQ89" t="s">
        <v>1049</v>
      </c>
      <c r="AR89" t="s">
        <v>1051</v>
      </c>
      <c r="AS89" t="s">
        <v>1004</v>
      </c>
      <c r="AT89">
        <f>COUNTA(AV89:BE89)</f>
        <v>5</v>
      </c>
      <c r="AU89" t="s">
        <v>134</v>
      </c>
      <c r="AV89" t="str">
        <f>$D90</f>
        <v>SSA_ATOM_HVQK_K_STRESS_TITO_ATOML_MAX_LFM_1700_SSA</v>
      </c>
      <c r="AW89" t="str">
        <f t="shared" ref="AW89:AX89" si="15">$D90</f>
        <v>SSA_ATOM_HVQK_K_STRESS_TITO_ATOML_MAX_LFM_1700_SSA</v>
      </c>
      <c r="AX89" t="str">
        <f t="shared" si="15"/>
        <v>SSA_ATOM_HVQK_K_STRESS_TITO_ATOML_MAX_LFM_1700_SSA</v>
      </c>
      <c r="AY89" t="str">
        <f t="shared" ref="AY89:AZ89" si="16">$D90</f>
        <v>SSA_ATOM_HVQK_K_STRESS_TITO_ATOML_MAX_LFM_1700_SSA</v>
      </c>
      <c r="AZ89" t="str">
        <f t="shared" si="16"/>
        <v>SSA_ATOM_HVQK_K_STRESS_TITO_ATOML_MAX_LFM_1700_SSA</v>
      </c>
    </row>
    <row r="90" spans="1:57" x14ac:dyDescent="0.25">
      <c r="A90" s="6" t="s">
        <v>60</v>
      </c>
      <c r="B90" s="6" t="s">
        <v>988</v>
      </c>
      <c r="C90" s="6" t="str">
        <f>VLOOKUP(B90,templateLookup!A:B,2,0)</f>
        <v>iCHVQKTest</v>
      </c>
      <c r="D90" t="str">
        <f t="shared" si="14"/>
        <v>SSA_ATOM_HVQK_K_STRESS_TITO_ATOML_MAX_LFM_1700_SSA</v>
      </c>
      <c r="E90" t="s">
        <v>50</v>
      </c>
      <c r="F90" t="s">
        <v>74</v>
      </c>
      <c r="G90" t="s">
        <v>236</v>
      </c>
      <c r="H90" t="s">
        <v>235</v>
      </c>
      <c r="I90" t="s">
        <v>137</v>
      </c>
      <c r="J90" t="s">
        <v>1038</v>
      </c>
      <c r="K90" t="s">
        <v>237</v>
      </c>
      <c r="L90" t="s">
        <v>139</v>
      </c>
      <c r="M90">
        <v>1700</v>
      </c>
      <c r="N90" t="s">
        <v>50</v>
      </c>
      <c r="O90" t="s">
        <v>1006</v>
      </c>
      <c r="P90" t="s">
        <v>142</v>
      </c>
      <c r="Q90" t="s">
        <v>238</v>
      </c>
      <c r="R90">
        <v>17</v>
      </c>
      <c r="S90">
        <v>60</v>
      </c>
      <c r="T90">
        <v>301</v>
      </c>
      <c r="U90">
        <v>-1</v>
      </c>
      <c r="V90" t="b">
        <v>0</v>
      </c>
      <c r="W90" t="s">
        <v>144</v>
      </c>
      <c r="AQ90" t="s">
        <v>1049</v>
      </c>
      <c r="AR90" t="s">
        <v>1051</v>
      </c>
      <c r="AS90" t="s">
        <v>1003</v>
      </c>
      <c r="AT90">
        <f>COUNTA(AV90:BE90)</f>
        <v>5</v>
      </c>
      <c r="AU90" t="s">
        <v>134</v>
      </c>
      <c r="AV90">
        <v>1</v>
      </c>
      <c r="AW90">
        <v>1</v>
      </c>
      <c r="AX90">
        <v>1</v>
      </c>
      <c r="AY90">
        <v>1</v>
      </c>
      <c r="AZ90">
        <v>1</v>
      </c>
    </row>
    <row r="91" spans="1:57" x14ac:dyDescent="0.25">
      <c r="A91" s="36" t="s">
        <v>60</v>
      </c>
      <c r="B91" s="36" t="s">
        <v>5</v>
      </c>
      <c r="C91" s="36" t="str">
        <f>VLOOKUP(B91,templateLookup!A:B,2,0)</f>
        <v>COMPOSITE</v>
      </c>
      <c r="D91" s="36" t="s">
        <v>981</v>
      </c>
      <c r="F91" t="s">
        <v>74</v>
      </c>
      <c r="AT91">
        <f t="shared" ref="AT91:AT92" si="17">COUNTA(AV91:BE91)</f>
        <v>2</v>
      </c>
      <c r="AU91">
        <v>1</v>
      </c>
      <c r="AV91">
        <v>1</v>
      </c>
      <c r="AW91">
        <v>1</v>
      </c>
    </row>
    <row r="92" spans="1:57" x14ac:dyDescent="0.25">
      <c r="A92" s="37" t="s">
        <v>60</v>
      </c>
      <c r="B92" s="37" t="s">
        <v>983</v>
      </c>
      <c r="C92" s="37" t="str">
        <f>VLOOKUP(B92,templateLookup!A:B,2,0)</f>
        <v>PrimeShmooTestMethod</v>
      </c>
      <c r="D92" t="str">
        <f t="shared" ref="D92:D93" si="18">E92&amp;"_"&amp;F92&amp;"_"&amp;G92&amp;"_"&amp;H92&amp;"_"&amp;A92&amp;"_"&amp;I92&amp;"_"&amp;J92&amp;"_"&amp;K92&amp;"_"&amp;L92&amp;"_"&amp;M92&amp;"_"&amp;N92</f>
        <v>ALL_ATOM_SHMOO_E_STRESS_TITO_ATOM_MAX_LFM_1700_LSA_ROM</v>
      </c>
      <c r="E92" t="s">
        <v>53</v>
      </c>
      <c r="F92" t="s">
        <v>74</v>
      </c>
      <c r="G92" t="s">
        <v>254</v>
      </c>
      <c r="H92" t="s">
        <v>136</v>
      </c>
      <c r="I92" t="s">
        <v>137</v>
      </c>
      <c r="J92" t="s">
        <v>74</v>
      </c>
      <c r="K92" t="s">
        <v>237</v>
      </c>
      <c r="L92" t="s">
        <v>139</v>
      </c>
      <c r="M92">
        <v>1700</v>
      </c>
      <c r="N92" t="s">
        <v>1013</v>
      </c>
      <c r="O92" t="s">
        <v>255</v>
      </c>
      <c r="P92" t="s">
        <v>142</v>
      </c>
      <c r="Q92" t="s">
        <v>978</v>
      </c>
      <c r="R92">
        <v>17</v>
      </c>
      <c r="S92">
        <v>20</v>
      </c>
      <c r="T92">
        <v>302</v>
      </c>
      <c r="U92">
        <v>1</v>
      </c>
      <c r="V92" t="b">
        <v>0</v>
      </c>
      <c r="W92" t="s">
        <v>194</v>
      </c>
      <c r="X92" t="s">
        <v>257</v>
      </c>
      <c r="AT92">
        <f t="shared" si="17"/>
        <v>4</v>
      </c>
      <c r="AU92" t="s">
        <v>147</v>
      </c>
      <c r="AV92" t="str">
        <f>$D93</f>
        <v>SSA_ATOM_SHMOO_E_STRESS_TITO_ATOML_MAX_LFM_1700_SSA</v>
      </c>
      <c r="AW92" t="str">
        <f t="shared" ref="AW92:AY92" si="19">$D93</f>
        <v>SSA_ATOM_SHMOO_E_STRESS_TITO_ATOML_MAX_LFM_1700_SSA</v>
      </c>
      <c r="AX92" t="str">
        <f t="shared" si="19"/>
        <v>SSA_ATOM_SHMOO_E_STRESS_TITO_ATOML_MAX_LFM_1700_SSA</v>
      </c>
      <c r="AY92" t="str">
        <f t="shared" si="19"/>
        <v>SSA_ATOM_SHMOO_E_STRESS_TITO_ATOML_MAX_LFM_1700_SSA</v>
      </c>
    </row>
    <row r="93" spans="1:57" x14ac:dyDescent="0.25">
      <c r="A93" s="37" t="s">
        <v>60</v>
      </c>
      <c r="B93" s="37" t="s">
        <v>983</v>
      </c>
      <c r="C93" s="37" t="str">
        <f>VLOOKUP(B93,templateLookup!A:B,2,0)</f>
        <v>PrimeShmooTestMethod</v>
      </c>
      <c r="D93" t="str">
        <f t="shared" si="18"/>
        <v>SSA_ATOM_SHMOO_E_STRESS_TITO_ATOML_MAX_LFM_1700_SSA</v>
      </c>
      <c r="E93" t="s">
        <v>50</v>
      </c>
      <c r="F93" t="s">
        <v>74</v>
      </c>
      <c r="G93" t="s">
        <v>254</v>
      </c>
      <c r="H93" t="s">
        <v>136</v>
      </c>
      <c r="I93" t="s">
        <v>137</v>
      </c>
      <c r="J93" t="s">
        <v>1038</v>
      </c>
      <c r="K93" t="s">
        <v>237</v>
      </c>
      <c r="L93" t="s">
        <v>139</v>
      </c>
      <c r="M93">
        <v>1700</v>
      </c>
      <c r="N93" t="s">
        <v>50</v>
      </c>
      <c r="O93" t="s">
        <v>255</v>
      </c>
      <c r="P93" t="s">
        <v>142</v>
      </c>
      <c r="Q93" t="s">
        <v>238</v>
      </c>
      <c r="R93">
        <v>17</v>
      </c>
      <c r="S93">
        <v>60</v>
      </c>
      <c r="T93">
        <v>303</v>
      </c>
      <c r="U93">
        <v>1</v>
      </c>
      <c r="V93" t="b">
        <v>0</v>
      </c>
      <c r="W93" t="s">
        <v>144</v>
      </c>
      <c r="X93" t="s">
        <v>256</v>
      </c>
      <c r="AT93">
        <f t="shared" ref="AT93" si="20">COUNTA(AV93:BE93)</f>
        <v>4</v>
      </c>
      <c r="AU93" t="s">
        <v>147</v>
      </c>
      <c r="AV93">
        <v>1</v>
      </c>
      <c r="AW93">
        <v>1</v>
      </c>
      <c r="AX93">
        <v>1</v>
      </c>
      <c r="AY93">
        <v>1</v>
      </c>
    </row>
    <row r="94" spans="1:57" x14ac:dyDescent="0.25">
      <c r="A94" s="36" t="s">
        <v>60</v>
      </c>
      <c r="B94" s="36" t="s">
        <v>6</v>
      </c>
      <c r="C94" s="36" t="str">
        <f>VLOOKUP(B94,templateLookup!A:B,2,0)</f>
        <v>COMPOSITE</v>
      </c>
      <c r="D94" s="22"/>
    </row>
    <row r="95" spans="1:57" x14ac:dyDescent="0.25">
      <c r="A95" s="15" t="s">
        <v>60</v>
      </c>
      <c r="B95" s="15" t="s">
        <v>6</v>
      </c>
      <c r="C95" s="15" t="str">
        <f>VLOOKUP(B95,templateLookup!A:B,2,0)</f>
        <v>COMPOSITE</v>
      </c>
      <c r="D95" s="15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W95" s="7"/>
      <c r="X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</row>
    <row r="96" spans="1:57" x14ac:dyDescent="0.25">
      <c r="A96" s="15" t="s">
        <v>239</v>
      </c>
      <c r="B96" s="15" t="s">
        <v>5</v>
      </c>
      <c r="C96" s="15" t="str">
        <f>VLOOKUP(B96,templateLookup!A:B,2,0)</f>
        <v>COMPOSITE</v>
      </c>
      <c r="D96" s="15" t="s">
        <v>239</v>
      </c>
      <c r="E96" s="7"/>
      <c r="F96" t="s">
        <v>74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W96" s="7"/>
      <c r="X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</row>
    <row r="97" spans="1:57" x14ac:dyDescent="0.25">
      <c r="A97" s="5" t="s">
        <v>239</v>
      </c>
      <c r="B97" s="5" t="s">
        <v>979</v>
      </c>
      <c r="C97" s="5" t="str">
        <f>VLOOKUP(B97,templateLookup!A:B,2,0)</f>
        <v>PrimeVminSearchTestMethod</v>
      </c>
      <c r="D97" t="str">
        <f t="shared" ref="D97:D98" si="21">E97&amp;"_"&amp;F97&amp;"_"&amp;G97&amp;"_"&amp;H97&amp;"_"&amp;A97&amp;"_"&amp;I97&amp;"_"&amp;J97&amp;"_"&amp;K97&amp;"_"&amp;L97&amp;"_"&amp;M97&amp;"_"&amp;N97</f>
        <v>ALL_ATOM_VMIN_K_POSTHVQK_TITO_ATOM_MIN_LFM_1700_LSA_ROM</v>
      </c>
      <c r="E97" t="s">
        <v>53</v>
      </c>
      <c r="F97" t="s">
        <v>74</v>
      </c>
      <c r="G97" t="s">
        <v>181</v>
      </c>
      <c r="H97" t="s">
        <v>235</v>
      </c>
      <c r="I97" t="s">
        <v>137</v>
      </c>
      <c r="J97" t="s">
        <v>74</v>
      </c>
      <c r="K97" t="s">
        <v>182</v>
      </c>
      <c r="L97" t="s">
        <v>139</v>
      </c>
      <c r="M97">
        <v>1700</v>
      </c>
      <c r="N97" t="s">
        <v>1013</v>
      </c>
      <c r="O97" t="s">
        <v>141</v>
      </c>
      <c r="P97" t="s">
        <v>142</v>
      </c>
      <c r="Q97" t="s">
        <v>978</v>
      </c>
      <c r="R97">
        <v>26</v>
      </c>
      <c r="S97">
        <v>20</v>
      </c>
      <c r="T97">
        <v>350</v>
      </c>
      <c r="U97">
        <v>-1</v>
      </c>
      <c r="V97" t="b">
        <v>1</v>
      </c>
      <c r="W97" t="s">
        <v>194</v>
      </c>
      <c r="Y97" t="s">
        <v>145</v>
      </c>
      <c r="Z97" t="s">
        <v>146</v>
      </c>
      <c r="AE97">
        <v>2110</v>
      </c>
      <c r="AF97" t="s">
        <v>185</v>
      </c>
      <c r="AT97">
        <f>COUNTA(AV97:BE97)</f>
        <v>2</v>
      </c>
      <c r="AU97">
        <v>1</v>
      </c>
      <c r="AV97" t="str">
        <f>D98</f>
        <v>SSA_ATOM_VMIN_K_POSTHVQK_TITO_ATOML_MIN_LFM_1700_SSA</v>
      </c>
      <c r="AW97" t="str">
        <f>D98</f>
        <v>SSA_ATOM_VMIN_K_POSTHVQK_TITO_ATOML_MIN_LFM_1700_SSA</v>
      </c>
    </row>
    <row r="98" spans="1:57" x14ac:dyDescent="0.25">
      <c r="A98" s="5" t="s">
        <v>239</v>
      </c>
      <c r="B98" s="5" t="s">
        <v>979</v>
      </c>
      <c r="C98" s="5" t="str">
        <f>VLOOKUP(B98,templateLookup!A:B,2,0)</f>
        <v>PrimeVminSearchTestMethod</v>
      </c>
      <c r="D98" t="str">
        <f t="shared" si="21"/>
        <v>SSA_ATOM_VMIN_K_POSTHVQK_TITO_ATOML_MIN_LFM_1700_SSA</v>
      </c>
      <c r="E98" t="s">
        <v>50</v>
      </c>
      <c r="F98" t="s">
        <v>74</v>
      </c>
      <c r="G98" t="s">
        <v>181</v>
      </c>
      <c r="H98" t="s">
        <v>235</v>
      </c>
      <c r="I98" t="s">
        <v>137</v>
      </c>
      <c r="J98" t="s">
        <v>1038</v>
      </c>
      <c r="K98" t="s">
        <v>182</v>
      </c>
      <c r="L98" t="s">
        <v>139</v>
      </c>
      <c r="M98">
        <v>1700</v>
      </c>
      <c r="N98" t="s">
        <v>50</v>
      </c>
      <c r="O98" t="s">
        <v>141</v>
      </c>
      <c r="P98" t="s">
        <v>142</v>
      </c>
      <c r="Q98" t="s">
        <v>238</v>
      </c>
      <c r="R98">
        <v>26</v>
      </c>
      <c r="S98">
        <v>60</v>
      </c>
      <c r="T98">
        <v>351</v>
      </c>
      <c r="U98">
        <v>-1</v>
      </c>
      <c r="V98" t="b">
        <v>1</v>
      </c>
      <c r="W98" t="s">
        <v>144</v>
      </c>
      <c r="Y98" t="s">
        <v>190</v>
      </c>
      <c r="AE98">
        <v>2111</v>
      </c>
      <c r="AF98" t="s">
        <v>185</v>
      </c>
      <c r="AT98">
        <f>COUNTA(AV98:BE98)</f>
        <v>2</v>
      </c>
      <c r="AU98">
        <v>1</v>
      </c>
      <c r="AV98">
        <v>1</v>
      </c>
      <c r="AW98">
        <v>1</v>
      </c>
    </row>
    <row r="99" spans="1:57" x14ac:dyDescent="0.25">
      <c r="A99" s="15" t="s">
        <v>239</v>
      </c>
      <c r="B99" s="15" t="s">
        <v>6</v>
      </c>
      <c r="C99" s="15" t="str">
        <f>VLOOKUP(B99,templateLookup!A:B,2,0)</f>
        <v>COMPOSITE</v>
      </c>
      <c r="D99" s="15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W99" s="7"/>
      <c r="X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</row>
    <row r="100" spans="1:57" x14ac:dyDescent="0.25">
      <c r="A100" s="15" t="s">
        <v>67</v>
      </c>
      <c r="B100" s="15" t="s">
        <v>5</v>
      </c>
      <c r="C100" s="15" t="str">
        <f>VLOOKUP(B100,templateLookup!A:B,2,0)</f>
        <v>COMPOSITE</v>
      </c>
      <c r="D100" s="15" t="s">
        <v>67</v>
      </c>
      <c r="E100" s="7"/>
      <c r="F100" t="s">
        <v>74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W100" s="7"/>
      <c r="X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</row>
    <row r="101" spans="1:57" x14ac:dyDescent="0.25">
      <c r="A101" s="27" t="s">
        <v>67</v>
      </c>
      <c r="B101" s="27" t="s">
        <v>5</v>
      </c>
      <c r="C101" s="27" t="str">
        <f>VLOOKUP(B101,templateLookup!A:B,2,0)</f>
        <v>COMPOSITE</v>
      </c>
      <c r="D101" s="22" t="s">
        <v>240</v>
      </c>
      <c r="F101" t="s">
        <v>74</v>
      </c>
      <c r="AT101">
        <f t="shared" ref="AT101:AT106" si="22">COUNTA(AV101:BE101)</f>
        <v>2</v>
      </c>
      <c r="AU101">
        <v>1</v>
      </c>
      <c r="AV101" t="str">
        <f>D108</f>
        <v>PMOVI</v>
      </c>
      <c r="AW101" t="str">
        <f>D108</f>
        <v>PMOVI</v>
      </c>
    </row>
    <row r="102" spans="1:57" x14ac:dyDescent="0.25">
      <c r="A102" s="5" t="s">
        <v>67</v>
      </c>
      <c r="B102" s="5" t="s">
        <v>18</v>
      </c>
      <c r="C102" s="5" t="str">
        <f>VLOOKUP(B102,templateLookup!A:B,2,0)</f>
        <v>PrimeVminSearchTestMethod</v>
      </c>
      <c r="D102" t="str">
        <f t="shared" ref="D102:D106" si="23">E102&amp;"_"&amp;F102&amp;"_"&amp;G102&amp;"_"&amp;H102&amp;"_"&amp;A102&amp;"_"&amp;I102&amp;"_"&amp;J102&amp;"_"&amp;K102&amp;"_"&amp;L102&amp;"_"&amp;M102&amp;"_"&amp;N102</f>
        <v>SSA_ATOM_VCHK_K_END_TITO_ATOML_NOM_LFM_1700_L2_ALL</v>
      </c>
      <c r="E102" t="s">
        <v>50</v>
      </c>
      <c r="F102" t="s">
        <v>74</v>
      </c>
      <c r="G102" t="s">
        <v>1040</v>
      </c>
      <c r="H102" t="s">
        <v>235</v>
      </c>
      <c r="I102" t="s">
        <v>137</v>
      </c>
      <c r="J102" t="s">
        <v>1038</v>
      </c>
      <c r="K102" t="s">
        <v>138</v>
      </c>
      <c r="L102" t="s">
        <v>139</v>
      </c>
      <c r="M102">
        <v>1700</v>
      </c>
      <c r="N102" t="s">
        <v>1014</v>
      </c>
      <c r="O102" t="s">
        <v>141</v>
      </c>
      <c r="P102" t="s">
        <v>142</v>
      </c>
      <c r="Q102" t="s">
        <v>241</v>
      </c>
      <c r="R102">
        <v>60</v>
      </c>
      <c r="S102">
        <v>62</v>
      </c>
      <c r="T102">
        <v>500</v>
      </c>
      <c r="U102">
        <v>-1</v>
      </c>
      <c r="V102" t="b">
        <v>1</v>
      </c>
      <c r="W102" t="s">
        <v>144</v>
      </c>
      <c r="Y102" t="s">
        <v>145</v>
      </c>
      <c r="Z102" t="s">
        <v>146</v>
      </c>
      <c r="AE102">
        <v>2120</v>
      </c>
      <c r="AF102" t="s">
        <v>242</v>
      </c>
      <c r="AT102">
        <f t="shared" si="22"/>
        <v>2</v>
      </c>
      <c r="AU102">
        <v>1</v>
      </c>
      <c r="AV102" t="str">
        <f>D103</f>
        <v>LSA_ATOM_VCHK_K_END_TITO_ATOML_NOM_LFM_1700_L2_LRU</v>
      </c>
      <c r="AW102" t="str">
        <f>D103</f>
        <v>LSA_ATOM_VCHK_K_END_TITO_ATOML_NOM_LFM_1700_L2_LRU</v>
      </c>
    </row>
    <row r="103" spans="1:57" x14ac:dyDescent="0.25">
      <c r="A103" s="5" t="s">
        <v>67</v>
      </c>
      <c r="B103" s="5" t="s">
        <v>18</v>
      </c>
      <c r="C103" s="5" t="str">
        <f>VLOOKUP(B103,templateLookup!A:B,2,0)</f>
        <v>PrimeVminSearchTestMethod</v>
      </c>
      <c r="D103" t="str">
        <f t="shared" si="23"/>
        <v>LSA_ATOM_VCHK_K_END_TITO_ATOML_NOM_LFM_1700_L2_LRU</v>
      </c>
      <c r="E103" t="s">
        <v>51</v>
      </c>
      <c r="F103" t="s">
        <v>74</v>
      </c>
      <c r="G103" t="s">
        <v>1040</v>
      </c>
      <c r="H103" t="s">
        <v>235</v>
      </c>
      <c r="I103" t="s">
        <v>137</v>
      </c>
      <c r="J103" t="s">
        <v>1038</v>
      </c>
      <c r="K103" t="s">
        <v>138</v>
      </c>
      <c r="L103" t="s">
        <v>139</v>
      </c>
      <c r="M103">
        <v>1700</v>
      </c>
      <c r="N103" t="s">
        <v>1015</v>
      </c>
      <c r="O103" t="s">
        <v>141</v>
      </c>
      <c r="P103" t="s">
        <v>142</v>
      </c>
      <c r="Q103" t="s">
        <v>243</v>
      </c>
      <c r="R103">
        <v>20</v>
      </c>
      <c r="S103">
        <v>62</v>
      </c>
      <c r="T103">
        <v>501</v>
      </c>
      <c r="U103">
        <v>-1</v>
      </c>
      <c r="V103" t="b">
        <v>1</v>
      </c>
      <c r="W103" t="s">
        <v>194</v>
      </c>
      <c r="Y103" t="s">
        <v>190</v>
      </c>
      <c r="AE103">
        <v>2121</v>
      </c>
      <c r="AF103" t="s">
        <v>242</v>
      </c>
      <c r="AT103">
        <f t="shared" si="22"/>
        <v>2</v>
      </c>
      <c r="AU103">
        <v>1</v>
      </c>
      <c r="AV103" t="str">
        <f>D104</f>
        <v>LSA_ATOM_VCHK_K_END_TITO_ATOM_NOM_LFM_1700_RF_ALL</v>
      </c>
      <c r="AW103" t="str">
        <f>D104</f>
        <v>LSA_ATOM_VCHK_K_END_TITO_ATOM_NOM_LFM_1700_RF_ALL</v>
      </c>
    </row>
    <row r="104" spans="1:57" x14ac:dyDescent="0.25">
      <c r="A104" s="5" t="s">
        <v>67</v>
      </c>
      <c r="B104" s="5" t="s">
        <v>18</v>
      </c>
      <c r="C104" s="5" t="str">
        <f>VLOOKUP(B104,templateLookup!A:B,2,0)</f>
        <v>PrimeVminSearchTestMethod</v>
      </c>
      <c r="D104" t="str">
        <f t="shared" si="23"/>
        <v>LSA_ATOM_VCHK_K_END_TITO_ATOM_NOM_LFM_1700_RF_ALL</v>
      </c>
      <c r="E104" t="s">
        <v>51</v>
      </c>
      <c r="F104" t="s">
        <v>74</v>
      </c>
      <c r="G104" t="s">
        <v>1040</v>
      </c>
      <c r="H104" t="s">
        <v>235</v>
      </c>
      <c r="I104" t="s">
        <v>137</v>
      </c>
      <c r="J104" t="s">
        <v>74</v>
      </c>
      <c r="K104" t="s">
        <v>138</v>
      </c>
      <c r="L104" t="s">
        <v>139</v>
      </c>
      <c r="M104">
        <v>1700</v>
      </c>
      <c r="N104" t="s">
        <v>408</v>
      </c>
      <c r="O104" t="s">
        <v>141</v>
      </c>
      <c r="P104" t="s">
        <v>142</v>
      </c>
      <c r="Q104" t="s">
        <v>244</v>
      </c>
      <c r="R104">
        <v>20</v>
      </c>
      <c r="S104">
        <v>62</v>
      </c>
      <c r="T104">
        <v>502</v>
      </c>
      <c r="U104">
        <v>-1</v>
      </c>
      <c r="V104" t="b">
        <v>1</v>
      </c>
      <c r="W104" t="s">
        <v>194</v>
      </c>
      <c r="Y104" t="s">
        <v>190</v>
      </c>
      <c r="AE104">
        <v>2122</v>
      </c>
      <c r="AF104" t="s">
        <v>242</v>
      </c>
      <c r="AT104">
        <f t="shared" si="22"/>
        <v>2</v>
      </c>
      <c r="AU104">
        <v>1</v>
      </c>
      <c r="AV104" t="str">
        <f>D105</f>
        <v>LSA_ATOM_VCHK_K_END_TITO_ATOM_NOM_LFM_1700_ROM</v>
      </c>
      <c r="AW104" t="str">
        <f>D105</f>
        <v>LSA_ATOM_VCHK_K_END_TITO_ATOM_NOM_LFM_1700_ROM</v>
      </c>
    </row>
    <row r="105" spans="1:57" x14ac:dyDescent="0.25">
      <c r="A105" s="5" t="s">
        <v>67</v>
      </c>
      <c r="B105" s="5" t="s">
        <v>18</v>
      </c>
      <c r="C105" s="5" t="str">
        <f>VLOOKUP(B105,templateLookup!A:B,2,0)</f>
        <v>PrimeVminSearchTestMethod</v>
      </c>
      <c r="D105" t="str">
        <f t="shared" si="23"/>
        <v>LSA_ATOM_VCHK_K_END_TITO_ATOM_NOM_LFM_1700_ROM</v>
      </c>
      <c r="E105" t="s">
        <v>51</v>
      </c>
      <c r="F105" t="s">
        <v>74</v>
      </c>
      <c r="G105" t="s">
        <v>1040</v>
      </c>
      <c r="H105" t="s">
        <v>235</v>
      </c>
      <c r="I105" t="s">
        <v>137</v>
      </c>
      <c r="J105" t="s">
        <v>74</v>
      </c>
      <c r="K105" t="s">
        <v>138</v>
      </c>
      <c r="L105" t="s">
        <v>139</v>
      </c>
      <c r="M105">
        <v>1700</v>
      </c>
      <c r="N105" t="s">
        <v>52</v>
      </c>
      <c r="O105" t="s">
        <v>141</v>
      </c>
      <c r="P105" t="s">
        <v>142</v>
      </c>
      <c r="Q105" t="s">
        <v>245</v>
      </c>
      <c r="R105">
        <v>20</v>
      </c>
      <c r="S105">
        <v>62</v>
      </c>
      <c r="T105">
        <v>503</v>
      </c>
      <c r="U105">
        <v>-1</v>
      </c>
      <c r="V105" t="b">
        <v>1</v>
      </c>
      <c r="W105" t="s">
        <v>194</v>
      </c>
      <c r="Y105" t="s">
        <v>190</v>
      </c>
      <c r="AE105">
        <v>2123</v>
      </c>
      <c r="AF105" t="s">
        <v>242</v>
      </c>
      <c r="AT105">
        <f t="shared" si="22"/>
        <v>2</v>
      </c>
      <c r="AU105">
        <v>1</v>
      </c>
      <c r="AV105" t="str">
        <f>D106</f>
        <v>CAM_ATOM_VCHK_K_END_TITO_ATOM_NOM_LFM_1700_CAM</v>
      </c>
      <c r="AW105" t="str">
        <f>D106</f>
        <v>CAM_ATOM_VCHK_K_END_TITO_ATOM_NOM_LFM_1700_CAM</v>
      </c>
    </row>
    <row r="106" spans="1:57" x14ac:dyDescent="0.25">
      <c r="A106" s="5" t="s">
        <v>67</v>
      </c>
      <c r="B106" s="5" t="s">
        <v>18</v>
      </c>
      <c r="C106" s="5" t="str">
        <f>VLOOKUP(B106,templateLookup!A:B,2,0)</f>
        <v>PrimeVminSearchTestMethod</v>
      </c>
      <c r="D106" t="str">
        <f t="shared" si="23"/>
        <v>CAM_ATOM_VCHK_K_END_TITO_ATOM_NOM_LFM_1700_CAM</v>
      </c>
      <c r="E106" t="s">
        <v>246</v>
      </c>
      <c r="F106" t="s">
        <v>74</v>
      </c>
      <c r="G106" t="s">
        <v>1040</v>
      </c>
      <c r="H106" t="s">
        <v>235</v>
      </c>
      <c r="I106" t="s">
        <v>137</v>
      </c>
      <c r="J106" t="s">
        <v>74</v>
      </c>
      <c r="K106" t="s">
        <v>138</v>
      </c>
      <c r="L106" t="s">
        <v>139</v>
      </c>
      <c r="M106">
        <v>1700</v>
      </c>
      <c r="N106" t="s">
        <v>246</v>
      </c>
      <c r="O106" t="s">
        <v>141</v>
      </c>
      <c r="P106" t="s">
        <v>142</v>
      </c>
      <c r="Q106" t="s">
        <v>247</v>
      </c>
      <c r="R106">
        <v>20</v>
      </c>
      <c r="S106">
        <v>62</v>
      </c>
      <c r="T106">
        <v>504</v>
      </c>
      <c r="U106">
        <v>-1</v>
      </c>
      <c r="V106" t="b">
        <v>1</v>
      </c>
      <c r="W106" t="s">
        <v>194</v>
      </c>
      <c r="Y106" t="s">
        <v>190</v>
      </c>
      <c r="AE106">
        <v>2124</v>
      </c>
      <c r="AF106" t="s">
        <v>242</v>
      </c>
      <c r="AT106">
        <f t="shared" si="22"/>
        <v>2</v>
      </c>
      <c r="AU106">
        <v>1</v>
      </c>
      <c r="AV106">
        <v>1</v>
      </c>
      <c r="AW106">
        <v>1</v>
      </c>
    </row>
    <row r="107" spans="1:57" x14ac:dyDescent="0.25">
      <c r="A107" s="27" t="s">
        <v>67</v>
      </c>
      <c r="B107" s="27" t="s">
        <v>6</v>
      </c>
      <c r="C107" s="27" t="str">
        <f>VLOOKUP(B107,templateLookup!A:B,2,0)</f>
        <v>COMPOSITE</v>
      </c>
      <c r="D107" s="22"/>
    </row>
    <row r="108" spans="1:57" x14ac:dyDescent="0.25">
      <c r="A108" s="40" t="s">
        <v>67</v>
      </c>
      <c r="B108" s="40" t="s">
        <v>5</v>
      </c>
      <c r="C108" s="40" t="str">
        <f>VLOOKUP(B108,templateLookup!A:B,2,0)</f>
        <v>COMPOSITE</v>
      </c>
      <c r="D108" s="22" t="s">
        <v>248</v>
      </c>
      <c r="F108" t="s">
        <v>74</v>
      </c>
      <c r="AT108">
        <f t="shared" ref="AT108:AT111" si="24">COUNTA(AV108:BE108)</f>
        <v>2</v>
      </c>
      <c r="AU108">
        <v>1</v>
      </c>
      <c r="AV108" t="str">
        <f>D113</f>
        <v>VMAX</v>
      </c>
      <c r="AW108" t="str">
        <f>D113</f>
        <v>VMAX</v>
      </c>
    </row>
    <row r="109" spans="1:57" x14ac:dyDescent="0.25">
      <c r="A109" s="12" t="s">
        <v>67</v>
      </c>
      <c r="B109" s="12" t="s">
        <v>18</v>
      </c>
      <c r="C109" s="12" t="str">
        <f>VLOOKUP(B109,templateLookup!A:B,2,0)</f>
        <v>PrimeVminSearchTestMethod</v>
      </c>
      <c r="D109" t="str">
        <f t="shared" ref="D109:D111" si="25">E109&amp;"_"&amp;F109&amp;"_"&amp;G109&amp;"_"&amp;H109&amp;"_"&amp;A109&amp;"_"&amp;I109&amp;"_"&amp;J109&amp;"_"&amp;K109&amp;"_"&amp;L109&amp;"_"&amp;M109&amp;"_"&amp;N109</f>
        <v>SSA_ATOM_VCHK_E_END_TITO_ATOML_NOM_LFM_1700_L2_ALL_PMOVI</v>
      </c>
      <c r="E109" t="s">
        <v>50</v>
      </c>
      <c r="F109" t="s">
        <v>74</v>
      </c>
      <c r="G109" t="s">
        <v>1040</v>
      </c>
      <c r="H109" t="s">
        <v>136</v>
      </c>
      <c r="I109" t="s">
        <v>137</v>
      </c>
      <c r="J109" t="s">
        <v>1038</v>
      </c>
      <c r="K109" t="s">
        <v>138</v>
      </c>
      <c r="L109" t="s">
        <v>139</v>
      </c>
      <c r="M109">
        <v>1700</v>
      </c>
      <c r="N109" t="s">
        <v>1016</v>
      </c>
      <c r="O109" t="s">
        <v>141</v>
      </c>
      <c r="P109" t="s">
        <v>142</v>
      </c>
      <c r="Q109" t="s">
        <v>249</v>
      </c>
      <c r="R109">
        <v>60</v>
      </c>
      <c r="S109">
        <v>62</v>
      </c>
      <c r="T109">
        <v>510</v>
      </c>
      <c r="U109">
        <v>1</v>
      </c>
      <c r="V109" t="b">
        <v>0</v>
      </c>
      <c r="W109" t="s">
        <v>144</v>
      </c>
      <c r="Y109" t="s">
        <v>190</v>
      </c>
      <c r="AE109">
        <v>2130</v>
      </c>
      <c r="AF109" t="s">
        <v>242</v>
      </c>
      <c r="AT109">
        <f t="shared" si="24"/>
        <v>2</v>
      </c>
      <c r="AU109">
        <v>1</v>
      </c>
      <c r="AV109" t="str">
        <f>D110</f>
        <v>LSA_ATOM_VCHK_E_END_TITO_ATOML_NOM_LFM_1700_L2_LRU_PMOVI</v>
      </c>
      <c r="AW109" t="str">
        <f>D110</f>
        <v>LSA_ATOM_VCHK_E_END_TITO_ATOML_NOM_LFM_1700_L2_LRU_PMOVI</v>
      </c>
    </row>
    <row r="110" spans="1:57" x14ac:dyDescent="0.25">
      <c r="A110" s="12" t="s">
        <v>67</v>
      </c>
      <c r="B110" s="12" t="s">
        <v>18</v>
      </c>
      <c r="C110" s="12" t="str">
        <f>VLOOKUP(B110,templateLookup!A:B,2,0)</f>
        <v>PrimeVminSearchTestMethod</v>
      </c>
      <c r="D110" t="str">
        <f t="shared" si="25"/>
        <v>LSA_ATOM_VCHK_E_END_TITO_ATOML_NOM_LFM_1700_L2_LRU_PMOVI</v>
      </c>
      <c r="E110" t="s">
        <v>51</v>
      </c>
      <c r="F110" t="s">
        <v>74</v>
      </c>
      <c r="G110" t="s">
        <v>1040</v>
      </c>
      <c r="H110" t="s">
        <v>136</v>
      </c>
      <c r="I110" t="s">
        <v>137</v>
      </c>
      <c r="J110" t="s">
        <v>1038</v>
      </c>
      <c r="K110" t="s">
        <v>138</v>
      </c>
      <c r="L110" t="s">
        <v>139</v>
      </c>
      <c r="M110">
        <v>1700</v>
      </c>
      <c r="N110" t="s">
        <v>1017</v>
      </c>
      <c r="O110" t="s">
        <v>141</v>
      </c>
      <c r="P110" t="s">
        <v>142</v>
      </c>
      <c r="Q110" t="s">
        <v>250</v>
      </c>
      <c r="R110">
        <v>20</v>
      </c>
      <c r="S110">
        <v>62</v>
      </c>
      <c r="T110">
        <v>511</v>
      </c>
      <c r="U110">
        <v>1</v>
      </c>
      <c r="V110" t="b">
        <v>0</v>
      </c>
      <c r="W110" t="s">
        <v>194</v>
      </c>
      <c r="Y110" t="s">
        <v>190</v>
      </c>
      <c r="AE110">
        <v>2131</v>
      </c>
      <c r="AF110" t="s">
        <v>242</v>
      </c>
      <c r="AT110">
        <f t="shared" si="24"/>
        <v>2</v>
      </c>
      <c r="AU110">
        <v>1</v>
      </c>
      <c r="AV110" t="str">
        <f>D111</f>
        <v>LSA_ATOM_VCHK_E_END_TITO_ATOM_NOM_LFM_1700_RF_ALL_PMOVI</v>
      </c>
      <c r="AW110" t="str">
        <f>D111</f>
        <v>LSA_ATOM_VCHK_E_END_TITO_ATOM_NOM_LFM_1700_RF_ALL_PMOVI</v>
      </c>
    </row>
    <row r="111" spans="1:57" x14ac:dyDescent="0.25">
      <c r="A111" s="12" t="s">
        <v>67</v>
      </c>
      <c r="B111" s="12" t="s">
        <v>18</v>
      </c>
      <c r="C111" s="12" t="str">
        <f>VLOOKUP(B111,templateLookup!A:B,2,0)</f>
        <v>PrimeVminSearchTestMethod</v>
      </c>
      <c r="D111" t="str">
        <f t="shared" si="25"/>
        <v>LSA_ATOM_VCHK_E_END_TITO_ATOM_NOM_LFM_1700_RF_ALL_PMOVI</v>
      </c>
      <c r="E111" t="s">
        <v>51</v>
      </c>
      <c r="F111" t="s">
        <v>74</v>
      </c>
      <c r="G111" t="s">
        <v>1040</v>
      </c>
      <c r="H111" t="s">
        <v>136</v>
      </c>
      <c r="I111" t="s">
        <v>137</v>
      </c>
      <c r="J111" t="s">
        <v>74</v>
      </c>
      <c r="K111" t="s">
        <v>138</v>
      </c>
      <c r="L111" t="s">
        <v>139</v>
      </c>
      <c r="M111">
        <v>1700</v>
      </c>
      <c r="N111" t="s">
        <v>1018</v>
      </c>
      <c r="O111" t="s">
        <v>141</v>
      </c>
      <c r="P111" t="s">
        <v>142</v>
      </c>
      <c r="Q111" t="s">
        <v>251</v>
      </c>
      <c r="R111">
        <v>20</v>
      </c>
      <c r="S111">
        <v>62</v>
      </c>
      <c r="T111">
        <v>512</v>
      </c>
      <c r="U111">
        <v>1</v>
      </c>
      <c r="V111" t="b">
        <v>0</v>
      </c>
      <c r="W111" t="s">
        <v>194</v>
      </c>
      <c r="Y111" t="s">
        <v>190</v>
      </c>
      <c r="AE111">
        <v>2132</v>
      </c>
      <c r="AF111" t="s">
        <v>242</v>
      </c>
      <c r="AT111">
        <f t="shared" si="24"/>
        <v>2</v>
      </c>
      <c r="AU111">
        <v>1</v>
      </c>
      <c r="AV111">
        <v>1</v>
      </c>
      <c r="AW111">
        <v>1</v>
      </c>
    </row>
    <row r="112" spans="1:57" x14ac:dyDescent="0.25">
      <c r="A112" s="40" t="s">
        <v>67</v>
      </c>
      <c r="B112" s="40" t="s">
        <v>6</v>
      </c>
      <c r="C112" s="40" t="str">
        <f>VLOOKUP(B112,templateLookup!A:B,2,0)</f>
        <v>COMPOSITE</v>
      </c>
      <c r="D112" s="22"/>
    </row>
    <row r="113" spans="1:57" x14ac:dyDescent="0.25">
      <c r="A113" s="41" t="s">
        <v>67</v>
      </c>
      <c r="B113" s="41" t="s">
        <v>5</v>
      </c>
      <c r="C113" s="41" t="str">
        <f>VLOOKUP(B113,templateLookup!A:B,2,0)</f>
        <v>COMPOSITE</v>
      </c>
      <c r="D113" s="22" t="s">
        <v>252</v>
      </c>
      <c r="F113" t="s">
        <v>74</v>
      </c>
      <c r="AT113">
        <f>COUNTA(AV113:BE113)</f>
        <v>2</v>
      </c>
      <c r="AU113">
        <v>1</v>
      </c>
      <c r="AV113">
        <v>1</v>
      </c>
      <c r="AW113">
        <v>1</v>
      </c>
    </row>
    <row r="114" spans="1:57" x14ac:dyDescent="0.25">
      <c r="A114" s="8" t="s">
        <v>67</v>
      </c>
      <c r="B114" s="8" t="s">
        <v>18</v>
      </c>
      <c r="C114" s="8" t="str">
        <f>VLOOKUP(B114,templateLookup!A:B,2,0)</f>
        <v>PrimeVminSearchTestMethod</v>
      </c>
      <c r="D114" t="str">
        <f t="shared" ref="D114:D117" si="26">E114&amp;"_"&amp;F114&amp;"_"&amp;G114&amp;"_"&amp;H114&amp;"_"&amp;A114&amp;"_"&amp;I114&amp;"_"&amp;J114&amp;"_"&amp;K114&amp;"_"&amp;L114&amp;"_"&amp;M114&amp;"_"&amp;N114</f>
        <v>ALL_ATOM_VCHK_K_END_TITO_ATOM_MAX_LFM_1700_LSA_ROM</v>
      </c>
      <c r="E114" t="s">
        <v>53</v>
      </c>
      <c r="F114" t="s">
        <v>74</v>
      </c>
      <c r="G114" t="s">
        <v>1040</v>
      </c>
      <c r="H114" t="s">
        <v>235</v>
      </c>
      <c r="I114" t="s">
        <v>137</v>
      </c>
      <c r="J114" t="s">
        <v>74</v>
      </c>
      <c r="K114" t="s">
        <v>237</v>
      </c>
      <c r="L114" t="s">
        <v>139</v>
      </c>
      <c r="M114">
        <v>1700</v>
      </c>
      <c r="N114" t="s">
        <v>1013</v>
      </c>
      <c r="O114" t="s">
        <v>141</v>
      </c>
      <c r="P114" t="s">
        <v>142</v>
      </c>
      <c r="Q114" t="s">
        <v>253</v>
      </c>
      <c r="R114">
        <v>17</v>
      </c>
      <c r="S114">
        <v>20</v>
      </c>
      <c r="T114">
        <v>310</v>
      </c>
      <c r="U114">
        <v>1</v>
      </c>
      <c r="V114" t="b">
        <v>0</v>
      </c>
      <c r="W114" t="s">
        <v>194</v>
      </c>
      <c r="Y114" t="s">
        <v>190</v>
      </c>
      <c r="AE114">
        <v>2140</v>
      </c>
      <c r="AF114" t="s">
        <v>242</v>
      </c>
      <c r="AT114">
        <f>COUNTA(AV114:BE114)</f>
        <v>2</v>
      </c>
      <c r="AU114">
        <v>1</v>
      </c>
      <c r="AV114" t="str">
        <f>D115</f>
        <v>SSA_ATOM_VCHK_K_END_TITO_ATOML_MAX_LFM_1700_SSA</v>
      </c>
      <c r="AW114" t="str">
        <f>D115</f>
        <v>SSA_ATOM_VCHK_K_END_TITO_ATOML_MAX_LFM_1700_SSA</v>
      </c>
    </row>
    <row r="115" spans="1:57" x14ac:dyDescent="0.25">
      <c r="A115" s="8" t="s">
        <v>67</v>
      </c>
      <c r="B115" s="8" t="s">
        <v>18</v>
      </c>
      <c r="C115" s="8" t="str">
        <f>VLOOKUP(B115,templateLookup!A:B,2,0)</f>
        <v>PrimeVminSearchTestMethod</v>
      </c>
      <c r="D115" t="str">
        <f t="shared" si="26"/>
        <v>SSA_ATOM_VCHK_K_END_TITO_ATOML_MAX_LFM_1700_SSA</v>
      </c>
      <c r="E115" t="s">
        <v>50</v>
      </c>
      <c r="F115" t="s">
        <v>74</v>
      </c>
      <c r="G115" t="s">
        <v>1040</v>
      </c>
      <c r="H115" t="s">
        <v>235</v>
      </c>
      <c r="I115" t="s">
        <v>137</v>
      </c>
      <c r="J115" t="s">
        <v>1038</v>
      </c>
      <c r="K115" t="s">
        <v>237</v>
      </c>
      <c r="L115" t="s">
        <v>139</v>
      </c>
      <c r="M115">
        <v>1700</v>
      </c>
      <c r="N115" t="s">
        <v>50</v>
      </c>
      <c r="O115" t="s">
        <v>141</v>
      </c>
      <c r="P115" t="s">
        <v>142</v>
      </c>
      <c r="Q115" t="s">
        <v>244</v>
      </c>
      <c r="R115">
        <v>17</v>
      </c>
      <c r="S115">
        <v>60</v>
      </c>
      <c r="T115">
        <v>311</v>
      </c>
      <c r="U115" s="7">
        <v>1</v>
      </c>
      <c r="V115" s="7" t="b">
        <v>0</v>
      </c>
      <c r="W115" t="s">
        <v>144</v>
      </c>
      <c r="Y115" t="s">
        <v>190</v>
      </c>
      <c r="AE115">
        <v>2141</v>
      </c>
      <c r="AF115" t="s">
        <v>242</v>
      </c>
      <c r="AT115">
        <f>COUNTA(AV115:BE115)</f>
        <v>2</v>
      </c>
      <c r="AU115">
        <v>1</v>
      </c>
      <c r="AV115" t="str">
        <f>D116</f>
        <v>ALL_ATOM_VCHK_K_END_TITO_ATOM_MAX_HFM_3900_LSA_ROM</v>
      </c>
      <c r="AW115" t="str">
        <f>D116</f>
        <v>ALL_ATOM_VCHK_K_END_TITO_ATOM_MAX_HFM_3900_LSA_ROM</v>
      </c>
    </row>
    <row r="116" spans="1:57" x14ac:dyDescent="0.25">
      <c r="A116" s="8" t="s">
        <v>67</v>
      </c>
      <c r="B116" s="8" t="s">
        <v>18</v>
      </c>
      <c r="C116" s="8" t="str">
        <f>VLOOKUP(B116,templateLookup!A:B,2,0)</f>
        <v>PrimeVminSearchTestMethod</v>
      </c>
      <c r="D116" t="str">
        <f t="shared" si="26"/>
        <v>ALL_ATOM_VCHK_K_END_TITO_ATOM_MAX_HFM_3900_LSA_ROM</v>
      </c>
      <c r="E116" t="s">
        <v>53</v>
      </c>
      <c r="F116" t="s">
        <v>74</v>
      </c>
      <c r="G116" t="s">
        <v>1040</v>
      </c>
      <c r="H116" t="s">
        <v>235</v>
      </c>
      <c r="I116" t="s">
        <v>137</v>
      </c>
      <c r="J116" t="s">
        <v>74</v>
      </c>
      <c r="K116" t="s">
        <v>237</v>
      </c>
      <c r="L116" t="s">
        <v>1012</v>
      </c>
      <c r="M116">
        <v>3900</v>
      </c>
      <c r="N116" t="s">
        <v>1013</v>
      </c>
      <c r="O116" t="s">
        <v>141</v>
      </c>
      <c r="P116" t="s">
        <v>142</v>
      </c>
      <c r="Q116" t="s">
        <v>253</v>
      </c>
      <c r="R116">
        <v>17</v>
      </c>
      <c r="S116">
        <v>20</v>
      </c>
      <c r="T116">
        <v>312</v>
      </c>
      <c r="U116" s="7">
        <v>1</v>
      </c>
      <c r="V116" s="7" t="b">
        <v>0</v>
      </c>
      <c r="W116" t="s">
        <v>194</v>
      </c>
      <c r="Y116" t="s">
        <v>190</v>
      </c>
      <c r="AE116">
        <v>2142</v>
      </c>
      <c r="AF116" t="s">
        <v>242</v>
      </c>
      <c r="AT116">
        <f>COUNTA(AV116:BE116)</f>
        <v>2</v>
      </c>
      <c r="AU116">
        <v>1</v>
      </c>
      <c r="AV116" t="str">
        <f>D117</f>
        <v>SSA_ATOM_VCHK_K_END_TITO_ATOML_MAX_HFM_3900_SSA</v>
      </c>
      <c r="AW116" t="str">
        <f>D117</f>
        <v>SSA_ATOM_VCHK_K_END_TITO_ATOML_MAX_HFM_3900_SSA</v>
      </c>
    </row>
    <row r="117" spans="1:57" x14ac:dyDescent="0.25">
      <c r="A117" s="8" t="s">
        <v>67</v>
      </c>
      <c r="B117" s="8" t="s">
        <v>18</v>
      </c>
      <c r="C117" s="8" t="str">
        <f>VLOOKUP(B117,templateLookup!A:B,2,0)</f>
        <v>PrimeVminSearchTestMethod</v>
      </c>
      <c r="D117" t="str">
        <f t="shared" si="26"/>
        <v>SSA_ATOM_VCHK_K_END_TITO_ATOML_MAX_HFM_3900_SSA</v>
      </c>
      <c r="E117" t="s">
        <v>50</v>
      </c>
      <c r="F117" t="s">
        <v>74</v>
      </c>
      <c r="G117" t="s">
        <v>1040</v>
      </c>
      <c r="H117" t="s">
        <v>235</v>
      </c>
      <c r="I117" t="s">
        <v>137</v>
      </c>
      <c r="J117" t="s">
        <v>1038</v>
      </c>
      <c r="K117" t="s">
        <v>237</v>
      </c>
      <c r="L117" t="s">
        <v>1012</v>
      </c>
      <c r="M117">
        <v>3900</v>
      </c>
      <c r="N117" t="s">
        <v>50</v>
      </c>
      <c r="O117" t="s">
        <v>141</v>
      </c>
      <c r="P117" t="s">
        <v>142</v>
      </c>
      <c r="Q117" t="s">
        <v>244</v>
      </c>
      <c r="R117">
        <v>17</v>
      </c>
      <c r="S117">
        <v>60</v>
      </c>
      <c r="T117">
        <v>313</v>
      </c>
      <c r="U117">
        <v>1</v>
      </c>
      <c r="V117" t="b">
        <v>0</v>
      </c>
      <c r="W117" t="s">
        <v>144</v>
      </c>
      <c r="Y117" t="s">
        <v>190</v>
      </c>
      <c r="AE117">
        <v>2143</v>
      </c>
      <c r="AF117" t="s">
        <v>242</v>
      </c>
      <c r="AT117">
        <f>COUNTA(AV117:BE117)</f>
        <v>2</v>
      </c>
      <c r="AU117">
        <v>1</v>
      </c>
      <c r="AV117">
        <v>1</v>
      </c>
      <c r="AW117">
        <v>1</v>
      </c>
    </row>
    <row r="118" spans="1:57" x14ac:dyDescent="0.25">
      <c r="A118" s="41" t="s">
        <v>67</v>
      </c>
      <c r="B118" s="41" t="s">
        <v>6</v>
      </c>
      <c r="C118" s="41" t="str">
        <f>VLOOKUP(B118,templateLookup!A:B,2,0)</f>
        <v>COMPOSITE</v>
      </c>
      <c r="D118" s="22"/>
    </row>
    <row r="119" spans="1:57" x14ac:dyDescent="0.25">
      <c r="A119" s="42" t="s">
        <v>67</v>
      </c>
      <c r="B119" s="42" t="s">
        <v>5</v>
      </c>
      <c r="C119" s="42" t="str">
        <f>VLOOKUP(B119,templateLookup!A:B,2,0)</f>
        <v>COMPOSITE</v>
      </c>
      <c r="D119" s="22" t="s">
        <v>254</v>
      </c>
      <c r="F119" t="s">
        <v>74</v>
      </c>
      <c r="AT119">
        <f t="shared" ref="AT119:AT124" si="27">COUNTA(AV119:BE119)</f>
        <v>2</v>
      </c>
      <c r="AU119">
        <v>1</v>
      </c>
      <c r="AV119">
        <v>1</v>
      </c>
      <c r="AW119">
        <v>1</v>
      </c>
    </row>
    <row r="120" spans="1:57" x14ac:dyDescent="0.25">
      <c r="A120" s="13" t="s">
        <v>67</v>
      </c>
      <c r="B120" s="13" t="s">
        <v>43</v>
      </c>
      <c r="C120" s="13" t="str">
        <f>VLOOKUP(B120,templateLookup!A:B,2,0)</f>
        <v>PrimeShmooTestMethod</v>
      </c>
      <c r="D120" t="str">
        <f t="shared" ref="D120:D124" si="28">E120&amp;"_"&amp;F120&amp;"_"&amp;G120&amp;"_"&amp;H120&amp;"_"&amp;A120&amp;"_"&amp;I120&amp;"_"&amp;J120&amp;"_"&amp;K120&amp;"_"&amp;L120&amp;"_"&amp;M120&amp;"_"&amp;N120</f>
        <v>SSA_ATOM_SHMOO_E_END_TITO_ATOML_NOM_LFM_1700_L2_ALL</v>
      </c>
      <c r="E120" t="s">
        <v>50</v>
      </c>
      <c r="F120" t="s">
        <v>74</v>
      </c>
      <c r="G120" t="s">
        <v>254</v>
      </c>
      <c r="H120" t="s">
        <v>136</v>
      </c>
      <c r="I120" t="s">
        <v>137</v>
      </c>
      <c r="J120" t="s">
        <v>1038</v>
      </c>
      <c r="K120" t="s">
        <v>138</v>
      </c>
      <c r="L120" t="s">
        <v>139</v>
      </c>
      <c r="M120">
        <v>1700</v>
      </c>
      <c r="N120" t="s">
        <v>1014</v>
      </c>
      <c r="O120" t="s">
        <v>255</v>
      </c>
      <c r="P120" t="s">
        <v>142</v>
      </c>
      <c r="Q120" t="s">
        <v>241</v>
      </c>
      <c r="R120">
        <v>60</v>
      </c>
      <c r="S120">
        <v>62</v>
      </c>
      <c r="T120">
        <v>650</v>
      </c>
      <c r="U120">
        <v>1</v>
      </c>
      <c r="V120" t="b">
        <v>0</v>
      </c>
      <c r="W120" t="s">
        <v>144</v>
      </c>
      <c r="X120" t="s">
        <v>256</v>
      </c>
      <c r="AT120">
        <f t="shared" si="27"/>
        <v>4</v>
      </c>
      <c r="AU120" t="s">
        <v>147</v>
      </c>
      <c r="AV120" t="str">
        <f>$D121</f>
        <v>LSA_ATOM_SHMOO_E_END_TITO_ATOML_NOM_LFM_1700_L2_LRU</v>
      </c>
      <c r="AW120" t="str">
        <f t="shared" ref="AW120:AY120" si="29">$D121</f>
        <v>LSA_ATOM_SHMOO_E_END_TITO_ATOML_NOM_LFM_1700_L2_LRU</v>
      </c>
      <c r="AX120" t="str">
        <f t="shared" si="29"/>
        <v>LSA_ATOM_SHMOO_E_END_TITO_ATOML_NOM_LFM_1700_L2_LRU</v>
      </c>
      <c r="AY120" t="str">
        <f t="shared" si="29"/>
        <v>LSA_ATOM_SHMOO_E_END_TITO_ATOML_NOM_LFM_1700_L2_LRU</v>
      </c>
    </row>
    <row r="121" spans="1:57" x14ac:dyDescent="0.25">
      <c r="A121" s="13" t="s">
        <v>67</v>
      </c>
      <c r="B121" s="13" t="s">
        <v>43</v>
      </c>
      <c r="C121" s="13" t="str">
        <f>VLOOKUP(B121,templateLookup!A:B,2,0)</f>
        <v>PrimeShmooTestMethod</v>
      </c>
      <c r="D121" t="str">
        <f t="shared" si="28"/>
        <v>LSA_ATOM_SHMOO_E_END_TITO_ATOML_NOM_LFM_1700_L2_LRU</v>
      </c>
      <c r="E121" t="s">
        <v>51</v>
      </c>
      <c r="F121" t="s">
        <v>74</v>
      </c>
      <c r="G121" t="s">
        <v>254</v>
      </c>
      <c r="H121" t="s">
        <v>136</v>
      </c>
      <c r="I121" t="s">
        <v>137</v>
      </c>
      <c r="J121" t="s">
        <v>1038</v>
      </c>
      <c r="K121" t="s">
        <v>138</v>
      </c>
      <c r="L121" t="s">
        <v>139</v>
      </c>
      <c r="M121">
        <v>1700</v>
      </c>
      <c r="N121" t="s">
        <v>1015</v>
      </c>
      <c r="O121" t="s">
        <v>255</v>
      </c>
      <c r="P121" t="s">
        <v>142</v>
      </c>
      <c r="Q121" t="s">
        <v>243</v>
      </c>
      <c r="R121">
        <v>60</v>
      </c>
      <c r="S121">
        <v>62</v>
      </c>
      <c r="T121">
        <v>651</v>
      </c>
      <c r="U121">
        <v>1</v>
      </c>
      <c r="V121" t="b">
        <v>0</v>
      </c>
      <c r="W121" t="s">
        <v>194</v>
      </c>
      <c r="X121" t="s">
        <v>257</v>
      </c>
      <c r="AT121">
        <f t="shared" si="27"/>
        <v>4</v>
      </c>
      <c r="AU121" t="s">
        <v>147</v>
      </c>
      <c r="AV121" t="str">
        <f>$D122</f>
        <v>LSA_ATOM_SHMOO_E_END_TITO_ATOM_NOM_LFM_1700_RF_ALL</v>
      </c>
      <c r="AW121" t="str">
        <f t="shared" ref="AW121:AW123" si="30">$D122</f>
        <v>LSA_ATOM_SHMOO_E_END_TITO_ATOM_NOM_LFM_1700_RF_ALL</v>
      </c>
      <c r="AX121" t="str">
        <f t="shared" ref="AX121:AX123" si="31">$D122</f>
        <v>LSA_ATOM_SHMOO_E_END_TITO_ATOM_NOM_LFM_1700_RF_ALL</v>
      </c>
      <c r="AY121" t="str">
        <f t="shared" ref="AY121:AY123" si="32">$D122</f>
        <v>LSA_ATOM_SHMOO_E_END_TITO_ATOM_NOM_LFM_1700_RF_ALL</v>
      </c>
    </row>
    <row r="122" spans="1:57" x14ac:dyDescent="0.25">
      <c r="A122" s="13" t="s">
        <v>67</v>
      </c>
      <c r="B122" s="13" t="s">
        <v>43</v>
      </c>
      <c r="C122" s="13" t="str">
        <f>VLOOKUP(B122,templateLookup!A:B,2,0)</f>
        <v>PrimeShmooTestMethod</v>
      </c>
      <c r="D122" t="str">
        <f t="shared" si="28"/>
        <v>LSA_ATOM_SHMOO_E_END_TITO_ATOM_NOM_LFM_1700_RF_ALL</v>
      </c>
      <c r="E122" t="s">
        <v>51</v>
      </c>
      <c r="F122" t="s">
        <v>74</v>
      </c>
      <c r="G122" t="s">
        <v>254</v>
      </c>
      <c r="H122" t="s">
        <v>136</v>
      </c>
      <c r="I122" t="s">
        <v>137</v>
      </c>
      <c r="J122" t="s">
        <v>74</v>
      </c>
      <c r="K122" t="s">
        <v>138</v>
      </c>
      <c r="L122" t="s">
        <v>139</v>
      </c>
      <c r="M122">
        <v>1700</v>
      </c>
      <c r="N122" t="s">
        <v>408</v>
      </c>
      <c r="O122" t="s">
        <v>255</v>
      </c>
      <c r="P122" t="s">
        <v>142</v>
      </c>
      <c r="Q122" t="s">
        <v>244</v>
      </c>
      <c r="R122">
        <v>20</v>
      </c>
      <c r="S122">
        <v>62</v>
      </c>
      <c r="T122">
        <v>652</v>
      </c>
      <c r="U122">
        <v>1</v>
      </c>
      <c r="V122" t="b">
        <v>0</v>
      </c>
      <c r="W122" t="s">
        <v>194</v>
      </c>
      <c r="X122" t="s">
        <v>257</v>
      </c>
      <c r="AT122">
        <f t="shared" si="27"/>
        <v>4</v>
      </c>
      <c r="AU122" t="s">
        <v>147</v>
      </c>
      <c r="AV122" t="str">
        <f>$D123</f>
        <v>LSA_ATOM_SHMOO_E_END_TITO_ATOM_NOM_LFM_1700_ROM</v>
      </c>
      <c r="AW122" t="str">
        <f t="shared" si="30"/>
        <v>LSA_ATOM_SHMOO_E_END_TITO_ATOM_NOM_LFM_1700_ROM</v>
      </c>
      <c r="AX122" t="str">
        <f t="shared" si="31"/>
        <v>LSA_ATOM_SHMOO_E_END_TITO_ATOM_NOM_LFM_1700_ROM</v>
      </c>
      <c r="AY122" t="str">
        <f t="shared" si="32"/>
        <v>LSA_ATOM_SHMOO_E_END_TITO_ATOM_NOM_LFM_1700_ROM</v>
      </c>
    </row>
    <row r="123" spans="1:57" x14ac:dyDescent="0.25">
      <c r="A123" s="13" t="s">
        <v>67</v>
      </c>
      <c r="B123" s="13" t="s">
        <v>43</v>
      </c>
      <c r="C123" s="13" t="str">
        <f>VLOOKUP(B123,templateLookup!A:B,2,0)</f>
        <v>PrimeShmooTestMethod</v>
      </c>
      <c r="D123" t="str">
        <f t="shared" si="28"/>
        <v>LSA_ATOM_SHMOO_E_END_TITO_ATOM_NOM_LFM_1700_ROM</v>
      </c>
      <c r="E123" t="s">
        <v>51</v>
      </c>
      <c r="F123" t="s">
        <v>74</v>
      </c>
      <c r="G123" t="s">
        <v>254</v>
      </c>
      <c r="H123" t="s">
        <v>136</v>
      </c>
      <c r="I123" t="s">
        <v>137</v>
      </c>
      <c r="J123" t="s">
        <v>74</v>
      </c>
      <c r="K123" t="s">
        <v>138</v>
      </c>
      <c r="L123" t="s">
        <v>139</v>
      </c>
      <c r="M123">
        <v>1700</v>
      </c>
      <c r="N123" t="s">
        <v>52</v>
      </c>
      <c r="O123" t="s">
        <v>255</v>
      </c>
      <c r="P123" t="s">
        <v>142</v>
      </c>
      <c r="Q123" t="s">
        <v>245</v>
      </c>
      <c r="R123">
        <v>20</v>
      </c>
      <c r="S123">
        <v>62</v>
      </c>
      <c r="T123">
        <v>653</v>
      </c>
      <c r="U123" s="7">
        <v>1</v>
      </c>
      <c r="V123" s="7" t="b">
        <v>0</v>
      </c>
      <c r="W123" t="s">
        <v>194</v>
      </c>
      <c r="X123" t="s">
        <v>257</v>
      </c>
      <c r="AT123">
        <f t="shared" si="27"/>
        <v>4</v>
      </c>
      <c r="AU123" t="s">
        <v>147</v>
      </c>
      <c r="AV123" t="str">
        <f>$D124</f>
        <v>CAM_ATOM_SHMOO_E_END_TITO_ATOM_NOM_LFM_1700_CAM</v>
      </c>
      <c r="AW123" t="str">
        <f t="shared" si="30"/>
        <v>CAM_ATOM_SHMOO_E_END_TITO_ATOM_NOM_LFM_1700_CAM</v>
      </c>
      <c r="AX123" t="str">
        <f t="shared" si="31"/>
        <v>CAM_ATOM_SHMOO_E_END_TITO_ATOM_NOM_LFM_1700_CAM</v>
      </c>
      <c r="AY123" t="str">
        <f t="shared" si="32"/>
        <v>CAM_ATOM_SHMOO_E_END_TITO_ATOM_NOM_LFM_1700_CAM</v>
      </c>
    </row>
    <row r="124" spans="1:57" x14ac:dyDescent="0.25">
      <c r="A124" s="13" t="s">
        <v>67</v>
      </c>
      <c r="B124" s="13" t="s">
        <v>43</v>
      </c>
      <c r="C124" s="13" t="str">
        <f>VLOOKUP(B124,templateLookup!A:B,2,0)</f>
        <v>PrimeShmooTestMethod</v>
      </c>
      <c r="D124" t="str">
        <f t="shared" si="28"/>
        <v>CAM_ATOM_SHMOO_E_END_TITO_ATOM_NOM_LFM_1700_CAM</v>
      </c>
      <c r="E124" t="s">
        <v>246</v>
      </c>
      <c r="F124" t="s">
        <v>74</v>
      </c>
      <c r="G124" t="s">
        <v>254</v>
      </c>
      <c r="H124" t="s">
        <v>136</v>
      </c>
      <c r="I124" t="s">
        <v>137</v>
      </c>
      <c r="J124" t="s">
        <v>74</v>
      </c>
      <c r="K124" t="s">
        <v>138</v>
      </c>
      <c r="L124" t="s">
        <v>139</v>
      </c>
      <c r="M124">
        <v>1700</v>
      </c>
      <c r="N124" t="s">
        <v>246</v>
      </c>
      <c r="O124" t="s">
        <v>255</v>
      </c>
      <c r="P124" t="s">
        <v>142</v>
      </c>
      <c r="Q124" t="s">
        <v>247</v>
      </c>
      <c r="R124">
        <v>20</v>
      </c>
      <c r="S124">
        <v>62</v>
      </c>
      <c r="T124">
        <v>654</v>
      </c>
      <c r="U124" s="7">
        <v>1</v>
      </c>
      <c r="V124" s="7" t="b">
        <v>0</v>
      </c>
      <c r="W124" t="s">
        <v>194</v>
      </c>
      <c r="X124" t="s">
        <v>257</v>
      </c>
      <c r="AT124">
        <f t="shared" si="27"/>
        <v>4</v>
      </c>
      <c r="AU124" t="s">
        <v>147</v>
      </c>
      <c r="AV124">
        <v>1</v>
      </c>
      <c r="AW124">
        <v>1</v>
      </c>
      <c r="AX124">
        <v>1</v>
      </c>
      <c r="AY124">
        <v>1</v>
      </c>
    </row>
    <row r="125" spans="1:57" x14ac:dyDescent="0.25">
      <c r="A125" s="42" t="s">
        <v>67</v>
      </c>
      <c r="B125" s="42" t="s">
        <v>6</v>
      </c>
      <c r="C125" s="42" t="str">
        <f>VLOOKUP(B125,templateLookup!A:B,2,0)</f>
        <v>COMPOSITE</v>
      </c>
      <c r="D125" s="22"/>
    </row>
    <row r="126" spans="1:57" x14ac:dyDescent="0.25">
      <c r="A126" s="15" t="s">
        <v>67</v>
      </c>
      <c r="B126" s="15" t="s">
        <v>6</v>
      </c>
      <c r="C126" s="15" t="str">
        <f>VLOOKUP(B126,templateLookup!A:B,2,0)</f>
        <v>COMPOSITE</v>
      </c>
      <c r="D126" s="15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W126" s="7"/>
      <c r="X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</row>
    <row r="127" spans="1:57" s="6" customFormat="1" x14ac:dyDescent="0.25">
      <c r="A127" s="34" t="s">
        <v>1066</v>
      </c>
      <c r="B127" s="34" t="s">
        <v>5</v>
      </c>
      <c r="C127" s="34" t="str">
        <f>VLOOKUP(B127,templateLookup!A:B,2,0)</f>
        <v>COMPOSITE</v>
      </c>
      <c r="D127" s="34" t="s">
        <v>1066</v>
      </c>
      <c r="F127" s="6" t="s">
        <v>74</v>
      </c>
    </row>
    <row r="128" spans="1:57" s="6" customFormat="1" x14ac:dyDescent="0.25">
      <c r="A128" s="6" t="s">
        <v>1066</v>
      </c>
      <c r="B128" s="6" t="s">
        <v>1067</v>
      </c>
      <c r="C128" s="6" t="str">
        <f>VLOOKUP(B128,templateLookup!A:B,2,0)</f>
        <v>PrimeVminSearchTestMethod</v>
      </c>
      <c r="D128" t="str">
        <f t="shared" ref="D128" si="33">E128&amp;"_"&amp;F128&amp;"_"&amp;G128&amp;"_"&amp;H128&amp;"_"&amp;A128&amp;"_"&amp;I128&amp;"_"&amp;J128&amp;"_"&amp;K128&amp;"_"&amp;L128&amp;"_"&amp;M128&amp;"_"&amp;N128</f>
        <v>ALL_ATOM_VMIN_K_ENDXFM_TITO_ATOM_NOM_HFM_3000_LSA_ROM</v>
      </c>
      <c r="E128" t="s">
        <v>53</v>
      </c>
      <c r="F128" t="s">
        <v>74</v>
      </c>
      <c r="G128" t="s">
        <v>181</v>
      </c>
      <c r="H128" t="s">
        <v>235</v>
      </c>
      <c r="I128" t="s">
        <v>137</v>
      </c>
      <c r="J128" t="s">
        <v>74</v>
      </c>
      <c r="K128" t="s">
        <v>138</v>
      </c>
      <c r="L128" t="s">
        <v>1012</v>
      </c>
      <c r="M128">
        <v>3000</v>
      </c>
      <c r="N128" t="s">
        <v>1013</v>
      </c>
      <c r="O128" t="s">
        <v>141</v>
      </c>
      <c r="P128" t="s">
        <v>142</v>
      </c>
      <c r="Q128" t="s">
        <v>978</v>
      </c>
      <c r="R128">
        <v>60</v>
      </c>
      <c r="S128">
        <v>63</v>
      </c>
      <c r="T128">
        <v>513</v>
      </c>
      <c r="U128">
        <v>-1</v>
      </c>
      <c r="V128" s="6" t="b">
        <v>0</v>
      </c>
      <c r="W128" t="s">
        <v>194</v>
      </c>
      <c r="X128"/>
      <c r="Y128" t="s">
        <v>145</v>
      </c>
      <c r="Z128" t="s">
        <v>1068</v>
      </c>
      <c r="AA128"/>
      <c r="AB128"/>
      <c r="AC128"/>
      <c r="AD128"/>
      <c r="AE128">
        <v>2150</v>
      </c>
      <c r="AF128" t="s">
        <v>185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>
        <v>2</v>
      </c>
      <c r="AU128">
        <v>1</v>
      </c>
      <c r="AV128" t="str">
        <f>$D129</f>
        <v>SSA_ATOM_VMIN_K_ENDXFM_TITO_ATOML_MIN_HFM_3000_SSA</v>
      </c>
      <c r="AW128" t="str">
        <f>$D129</f>
        <v>SSA_ATOM_VMIN_K_ENDXFM_TITO_ATOML_MIN_HFM_3000_SSA</v>
      </c>
      <c r="AX128"/>
      <c r="AY128"/>
      <c r="AZ128"/>
    </row>
    <row r="129" spans="1:52" x14ac:dyDescent="0.25">
      <c r="A129" s="6" t="s">
        <v>1066</v>
      </c>
      <c r="B129" s="6" t="s">
        <v>1067</v>
      </c>
      <c r="C129" s="6" t="str">
        <f>VLOOKUP(B129,templateLookup!A:B,2,0)</f>
        <v>PrimeVminSearchTestMethod</v>
      </c>
      <c r="D129" t="str">
        <f t="shared" ref="D129" si="34">E129&amp;"_"&amp;F129&amp;"_"&amp;G129&amp;"_"&amp;H129&amp;"_"&amp;A129&amp;"_"&amp;I129&amp;"_"&amp;J129&amp;"_"&amp;K129&amp;"_"&amp;L129&amp;"_"&amp;M129&amp;"_"&amp;N129</f>
        <v>SSA_ATOM_VMIN_K_ENDXFM_TITO_ATOML_MIN_HFM_3000_SSA</v>
      </c>
      <c r="E129" t="s">
        <v>50</v>
      </c>
      <c r="F129" t="s">
        <v>74</v>
      </c>
      <c r="G129" t="s">
        <v>181</v>
      </c>
      <c r="H129" t="s">
        <v>235</v>
      </c>
      <c r="I129" t="s">
        <v>137</v>
      </c>
      <c r="J129" t="s">
        <v>1038</v>
      </c>
      <c r="K129" t="s">
        <v>182</v>
      </c>
      <c r="L129" t="s">
        <v>1012</v>
      </c>
      <c r="M129">
        <v>3000</v>
      </c>
      <c r="N129" t="s">
        <v>50</v>
      </c>
      <c r="O129" t="s">
        <v>141</v>
      </c>
      <c r="P129" t="s">
        <v>142</v>
      </c>
      <c r="Q129" t="s">
        <v>238</v>
      </c>
      <c r="R129">
        <v>60</v>
      </c>
      <c r="S129">
        <v>63</v>
      </c>
      <c r="T129">
        <v>514</v>
      </c>
      <c r="U129">
        <v>-1</v>
      </c>
      <c r="V129" t="b">
        <v>0</v>
      </c>
      <c r="W129" t="s">
        <v>144</v>
      </c>
      <c r="Y129" t="s">
        <v>190</v>
      </c>
      <c r="AA129" t="s">
        <v>146</v>
      </c>
      <c r="AE129">
        <v>2151</v>
      </c>
      <c r="AF129" t="s">
        <v>185</v>
      </c>
      <c r="AT129">
        <f>COUNTA(AV129:BE129)</f>
        <v>2</v>
      </c>
      <c r="AU129">
        <v>1</v>
      </c>
      <c r="AV129">
        <v>1</v>
      </c>
      <c r="AW129">
        <v>1</v>
      </c>
    </row>
    <row r="130" spans="1:52" s="6" customFormat="1" x14ac:dyDescent="0.25">
      <c r="A130" s="34" t="s">
        <v>1066</v>
      </c>
      <c r="B130" s="34" t="s">
        <v>6</v>
      </c>
      <c r="C130" s="34" t="str">
        <f>VLOOKUP(B130,templateLookup!A:B,2,0)</f>
        <v>COMPOSITE</v>
      </c>
      <c r="D130" s="34"/>
    </row>
    <row r="131" spans="1:52" s="50" customFormat="1" x14ac:dyDescent="0.25">
      <c r="A131" s="49" t="s">
        <v>1069</v>
      </c>
      <c r="B131" s="49" t="s">
        <v>5</v>
      </c>
      <c r="C131" s="49" t="str">
        <f>VLOOKUP(B131,templateLookup!A:B,2,0)</f>
        <v>COMPOSITE</v>
      </c>
      <c r="D131" s="49" t="s">
        <v>1069</v>
      </c>
      <c r="F131" s="50" t="s">
        <v>74</v>
      </c>
    </row>
    <row r="132" spans="1:52" s="6" customFormat="1" x14ac:dyDescent="0.25">
      <c r="A132" s="50" t="s">
        <v>1069</v>
      </c>
      <c r="B132" s="50" t="s">
        <v>1067</v>
      </c>
      <c r="C132" s="50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E132&amp;"_"&amp;F132&amp;"_"&amp;G132&amp;"_"&amp;H132&amp;"_"&amp;A132&amp;"_"&amp;I132&amp;"_"&amp;J132&amp;"_"&amp;K132&amp;"_"&amp;L132&amp;"_"&amp;M132&amp;"_"&amp;N132</f>
        <v>ALL_ATOM_VMIN_K_ENDTFM_TITO_ATOM_NOM_TFM_3300_LSA_ROM</v>
      </c>
      <c r="E132" t="s">
        <v>53</v>
      </c>
      <c r="F132" t="s">
        <v>74</v>
      </c>
      <c r="G132" t="s">
        <v>181</v>
      </c>
      <c r="H132" t="s">
        <v>235</v>
      </c>
      <c r="I132" t="s">
        <v>137</v>
      </c>
      <c r="J132" t="s">
        <v>74</v>
      </c>
      <c r="K132" t="s">
        <v>138</v>
      </c>
      <c r="L132" t="s">
        <v>1070</v>
      </c>
      <c r="M132">
        <v>3300</v>
      </c>
      <c r="N132" t="s">
        <v>1013</v>
      </c>
      <c r="O132" t="s">
        <v>141</v>
      </c>
      <c r="P132" t="s">
        <v>142</v>
      </c>
      <c r="Q132" t="s">
        <v>978</v>
      </c>
      <c r="R132">
        <v>60</v>
      </c>
      <c r="S132">
        <v>64</v>
      </c>
      <c r="T132">
        <v>515</v>
      </c>
      <c r="U132">
        <v>-1</v>
      </c>
      <c r="V132" s="6" t="b">
        <v>1</v>
      </c>
      <c r="W132" t="s">
        <v>194</v>
      </c>
      <c r="X132"/>
      <c r="Y132" t="s">
        <v>145</v>
      </c>
      <c r="Z132" t="s">
        <v>1100</v>
      </c>
      <c r="AA132"/>
      <c r="AB132"/>
      <c r="AC132"/>
      <c r="AD132"/>
      <c r="AE132">
        <v>2152</v>
      </c>
      <c r="AF132" t="s">
        <v>185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>
        <v>2</v>
      </c>
      <c r="AU132">
        <v>1</v>
      </c>
      <c r="AV132" t="str">
        <f>$D133</f>
        <v>SSA_ATOM_VMIN_K_ENDTFM_TITO_ATOML_MIN_TFM_3300_SSA</v>
      </c>
      <c r="AW132" t="str">
        <f>$D133</f>
        <v>SSA_ATOM_VMIN_K_ENDTFM_TITO_ATOML_MIN_TFM_3300_SSA</v>
      </c>
      <c r="AX132"/>
      <c r="AY132"/>
      <c r="AZ132"/>
    </row>
    <row r="133" spans="1:52" x14ac:dyDescent="0.25">
      <c r="A133" s="50" t="s">
        <v>1069</v>
      </c>
      <c r="B133" s="50" t="s">
        <v>1067</v>
      </c>
      <c r="C133" s="50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E133&amp;"_"&amp;F133&amp;"_"&amp;G133&amp;"_"&amp;H133&amp;"_"&amp;A133&amp;"_"&amp;I133&amp;"_"&amp;J133&amp;"_"&amp;K133&amp;"_"&amp;L133&amp;"_"&amp;M133&amp;"_"&amp;N133</f>
        <v>SSA_ATOM_VMIN_K_ENDTFM_TITO_ATOML_MIN_TFM_3300_SSA</v>
      </c>
      <c r="E133" t="s">
        <v>50</v>
      </c>
      <c r="F133" t="s">
        <v>74</v>
      </c>
      <c r="G133" t="s">
        <v>181</v>
      </c>
      <c r="H133" t="s">
        <v>235</v>
      </c>
      <c r="I133" t="s">
        <v>137</v>
      </c>
      <c r="J133" t="s">
        <v>1038</v>
      </c>
      <c r="K133" t="s">
        <v>182</v>
      </c>
      <c r="L133" t="s">
        <v>1070</v>
      </c>
      <c r="M133">
        <v>3300</v>
      </c>
      <c r="N133" t="s">
        <v>50</v>
      </c>
      <c r="O133" t="s">
        <v>141</v>
      </c>
      <c r="P133" t="s">
        <v>142</v>
      </c>
      <c r="Q133" t="s">
        <v>238</v>
      </c>
      <c r="R133">
        <v>60</v>
      </c>
      <c r="S133">
        <v>64</v>
      </c>
      <c r="T133">
        <v>516</v>
      </c>
      <c r="U133">
        <v>-1</v>
      </c>
      <c r="V133" t="b">
        <v>1</v>
      </c>
      <c r="W133" t="s">
        <v>144</v>
      </c>
      <c r="Y133" t="s">
        <v>190</v>
      </c>
      <c r="AA133" t="s">
        <v>146</v>
      </c>
      <c r="AE133">
        <v>2153</v>
      </c>
      <c r="AF133" t="s">
        <v>185</v>
      </c>
      <c r="AT133">
        <f>COUNTA(AV133:BE133)</f>
        <v>2</v>
      </c>
      <c r="AU133">
        <v>1</v>
      </c>
      <c r="AV133">
        <v>1</v>
      </c>
      <c r="AW133">
        <v>1</v>
      </c>
    </row>
    <row r="134" spans="1:52" s="50" customFormat="1" x14ac:dyDescent="0.25">
      <c r="A134" s="49" t="s">
        <v>1069</v>
      </c>
      <c r="B134" s="49" t="s">
        <v>6</v>
      </c>
      <c r="C134" s="49" t="str">
        <f>VLOOKUP(B134,templateLookup!A:B,2,0)</f>
        <v>COMPOSITE</v>
      </c>
      <c r="D134" s="49"/>
    </row>
    <row r="135" spans="1:52" s="29" customFormat="1" x14ac:dyDescent="0.25">
      <c r="A135" s="45" t="s">
        <v>1158</v>
      </c>
      <c r="B135" s="45" t="s">
        <v>5</v>
      </c>
      <c r="C135" s="45" t="s">
        <v>4</v>
      </c>
      <c r="D135" s="45" t="s">
        <v>1158</v>
      </c>
      <c r="F135" s="29" t="s">
        <v>74</v>
      </c>
    </row>
    <row r="136" spans="1:52" s="29" customFormat="1" x14ac:dyDescent="0.25">
      <c r="A136" s="29" t="s">
        <v>1158</v>
      </c>
      <c r="B136" s="29" t="s">
        <v>1159</v>
      </c>
      <c r="C136" s="29" t="str">
        <f>VLOOKUP(B136,templateLookup!A:B,2,0)</f>
        <v>iCHVQKTest</v>
      </c>
      <c r="D136" s="29" t="str">
        <f t="shared" ref="D136:D137" si="35">E136&amp;"_"&amp;F136&amp;"_"&amp;G136&amp;"_"&amp;H136&amp;"_"&amp;A136&amp;"_"&amp;I136&amp;"_"&amp;J136&amp;"_"&amp;K136&amp;"_"&amp;L136&amp;"_"&amp;M136&amp;"_"&amp;N136</f>
        <v>ALL_ATOM_HVQK_K_SDTSTRESS_TITO_ATOM_MAX_LFM_1700_LSA_ROM</v>
      </c>
      <c r="E136" s="29" t="s">
        <v>53</v>
      </c>
      <c r="F136" s="29" t="s">
        <v>74</v>
      </c>
      <c r="G136" s="29" t="s">
        <v>236</v>
      </c>
      <c r="H136" s="29" t="s">
        <v>235</v>
      </c>
      <c r="I136" s="29" t="s">
        <v>137</v>
      </c>
      <c r="J136" s="29" t="s">
        <v>74</v>
      </c>
      <c r="K136" s="29" t="s">
        <v>237</v>
      </c>
      <c r="L136" s="29" t="s">
        <v>139</v>
      </c>
      <c r="M136" s="29">
        <v>1700</v>
      </c>
      <c r="N136" s="29" t="s">
        <v>1013</v>
      </c>
      <c r="O136" s="29" t="s">
        <v>1006</v>
      </c>
      <c r="P136" s="29" t="s">
        <v>142</v>
      </c>
      <c r="Q136" s="29" t="s">
        <v>978</v>
      </c>
      <c r="R136" s="29">
        <v>17</v>
      </c>
      <c r="S136" s="29">
        <v>20</v>
      </c>
      <c r="T136" s="29">
        <v>800</v>
      </c>
      <c r="U136" s="29">
        <v>1</v>
      </c>
      <c r="V136" s="29" t="b">
        <v>0</v>
      </c>
      <c r="W136" s="29" t="s">
        <v>194</v>
      </c>
      <c r="AQ136" s="29" t="s">
        <v>1049</v>
      </c>
      <c r="AR136" s="29" t="s">
        <v>1051</v>
      </c>
      <c r="AS136" s="29" t="s">
        <v>1004</v>
      </c>
      <c r="AT136" s="29">
        <f>COUNTA(AV136:BE136)</f>
        <v>5</v>
      </c>
      <c r="AU136" s="29" t="s">
        <v>134</v>
      </c>
      <c r="AV136" s="29" t="str">
        <f>$D137</f>
        <v>SSA_ATOM_HVQK_K_SDTSTRESS_TITO_ATOML_MAX_LFM_1700_SSA</v>
      </c>
      <c r="AW136" s="29" t="str">
        <f t="shared" ref="AW136:AZ136" si="36">$D137</f>
        <v>SSA_ATOM_HVQK_K_SDTSTRESS_TITO_ATOML_MAX_LFM_1700_SSA</v>
      </c>
      <c r="AX136" s="29" t="str">
        <f t="shared" si="36"/>
        <v>SSA_ATOM_HVQK_K_SDTSTRESS_TITO_ATOML_MAX_LFM_1700_SSA</v>
      </c>
      <c r="AY136" s="29" t="str">
        <f t="shared" si="36"/>
        <v>SSA_ATOM_HVQK_K_SDTSTRESS_TITO_ATOML_MAX_LFM_1700_SSA</v>
      </c>
      <c r="AZ136" s="29" t="str">
        <f t="shared" si="36"/>
        <v>SSA_ATOM_HVQK_K_SDTSTRESS_TITO_ATOML_MAX_LFM_1700_SSA</v>
      </c>
    </row>
    <row r="137" spans="1:52" s="29" customFormat="1" x14ac:dyDescent="0.25">
      <c r="A137" s="29" t="s">
        <v>1158</v>
      </c>
      <c r="B137" s="29" t="s">
        <v>1159</v>
      </c>
      <c r="C137" s="29" t="str">
        <f>VLOOKUP(B137,templateLookup!A:B,2,0)</f>
        <v>iCHVQKTest</v>
      </c>
      <c r="D137" s="29" t="str">
        <f t="shared" si="35"/>
        <v>SSA_ATOM_HVQK_K_SDTSTRESS_TITO_ATOML_MAX_LFM_1700_SSA</v>
      </c>
      <c r="E137" s="29" t="s">
        <v>50</v>
      </c>
      <c r="F137" s="29" t="s">
        <v>74</v>
      </c>
      <c r="G137" s="29" t="s">
        <v>236</v>
      </c>
      <c r="H137" s="29" t="s">
        <v>235</v>
      </c>
      <c r="I137" s="29" t="s">
        <v>137</v>
      </c>
      <c r="J137" s="29" t="s">
        <v>1038</v>
      </c>
      <c r="K137" s="29" t="s">
        <v>237</v>
      </c>
      <c r="L137" s="29" t="s">
        <v>139</v>
      </c>
      <c r="M137" s="29">
        <v>1700</v>
      </c>
      <c r="N137" s="29" t="s">
        <v>50</v>
      </c>
      <c r="O137" s="29" t="s">
        <v>1006</v>
      </c>
      <c r="P137" s="29" t="s">
        <v>142</v>
      </c>
      <c r="Q137" s="29" t="s">
        <v>238</v>
      </c>
      <c r="R137" s="29">
        <v>17</v>
      </c>
      <c r="S137" s="29">
        <v>60</v>
      </c>
      <c r="T137" s="29">
        <v>801</v>
      </c>
      <c r="U137" s="29">
        <v>1</v>
      </c>
      <c r="V137" s="29" t="b">
        <v>0</v>
      </c>
      <c r="W137" s="29" t="s">
        <v>144</v>
      </c>
      <c r="AQ137" s="29" t="s">
        <v>1049</v>
      </c>
      <c r="AR137" s="29" t="s">
        <v>1051</v>
      </c>
      <c r="AS137" s="29" t="s">
        <v>1003</v>
      </c>
      <c r="AT137" s="29">
        <f>COUNTA(AV137:BE137)</f>
        <v>5</v>
      </c>
      <c r="AU137" s="29" t="s">
        <v>134</v>
      </c>
      <c r="AV137" s="29">
        <v>1</v>
      </c>
      <c r="AW137" s="29">
        <v>1</v>
      </c>
      <c r="AX137" s="29">
        <v>1</v>
      </c>
      <c r="AY137" s="29">
        <v>1</v>
      </c>
      <c r="AZ137" s="29">
        <v>1</v>
      </c>
    </row>
    <row r="138" spans="1:52" s="29" customFormat="1" x14ac:dyDescent="0.25">
      <c r="A138" s="45" t="s">
        <v>1158</v>
      </c>
      <c r="B138" s="45" t="s">
        <v>6</v>
      </c>
      <c r="C138" s="45" t="s">
        <v>4</v>
      </c>
      <c r="D138" s="45"/>
    </row>
    <row r="139" spans="1:52" s="11" customFormat="1" x14ac:dyDescent="0.25">
      <c r="A139" s="52" t="s">
        <v>1142</v>
      </c>
      <c r="B139" s="52" t="s">
        <v>5</v>
      </c>
      <c r="C139" s="52" t="str">
        <f>VLOOKUP(B139,templateLookup!A:B,2,0)</f>
        <v>COMPOSITE</v>
      </c>
      <c r="D139" s="52" t="s">
        <v>1142</v>
      </c>
      <c r="F139" s="11" t="s">
        <v>74</v>
      </c>
    </row>
    <row r="140" spans="1:52" x14ac:dyDescent="0.25">
      <c r="A140" s="11" t="s">
        <v>1142</v>
      </c>
      <c r="B140" s="11" t="s">
        <v>1145</v>
      </c>
      <c r="C140" s="11" t="str">
        <f>VLOOKUP(B140,templateLookup!A:B,2,0)</f>
        <v>LNLVminSearch</v>
      </c>
      <c r="D140" t="str">
        <f>E140&amp;"_"&amp;F140&amp;"_"&amp;G140&amp;"_"&amp;H140&amp;"_"&amp;A140&amp;"_"&amp;I140&amp;"_"&amp;J140&amp;"_"&amp;K140&amp;"_"&amp;L140&amp;"_"&amp;M140&amp;"_"&amp;N140</f>
        <v>ALL_ATOM_VMIN_K_SDTEND_TITO_ATOM_MIN_LFM_1700_LSA_ROM</v>
      </c>
      <c r="E140" t="s">
        <v>53</v>
      </c>
      <c r="F140" t="s">
        <v>74</v>
      </c>
      <c r="G140" t="s">
        <v>181</v>
      </c>
      <c r="H140" t="s">
        <v>235</v>
      </c>
      <c r="I140" t="s">
        <v>137</v>
      </c>
      <c r="J140" t="s">
        <v>74</v>
      </c>
      <c r="K140" t="s">
        <v>182</v>
      </c>
      <c r="L140" t="s">
        <v>139</v>
      </c>
      <c r="M140">
        <v>1700</v>
      </c>
      <c r="N140" t="s">
        <v>1013</v>
      </c>
      <c r="O140" t="s">
        <v>141</v>
      </c>
      <c r="P140" t="s">
        <v>142</v>
      </c>
      <c r="Q140" t="s">
        <v>978</v>
      </c>
      <c r="R140">
        <v>20</v>
      </c>
      <c r="S140">
        <v>67</v>
      </c>
      <c r="T140">
        <v>700</v>
      </c>
      <c r="U140">
        <v>-1</v>
      </c>
      <c r="V140" t="b">
        <v>0</v>
      </c>
      <c r="W140" t="s">
        <v>194</v>
      </c>
      <c r="Y140" t="s">
        <v>145</v>
      </c>
      <c r="Z140" t="s">
        <v>146</v>
      </c>
      <c r="AD140" t="s">
        <v>53</v>
      </c>
      <c r="AE140">
        <v>2154</v>
      </c>
      <c r="AF140" t="s">
        <v>185</v>
      </c>
      <c r="AT140">
        <f>COUNTA(AV140:BE140)</f>
        <v>2</v>
      </c>
      <c r="AU140">
        <v>1</v>
      </c>
      <c r="AV140" t="str">
        <f>$D141</f>
        <v>SSA_ATOM_VMIN_K_SDTEND_TITO_ATOML_MIN_LFM_1700_SSA</v>
      </c>
      <c r="AW140" t="str">
        <f>$D141</f>
        <v>SSA_ATOM_VMIN_K_SDTEND_TITO_ATOML_MIN_LFM_1700_SSA</v>
      </c>
    </row>
    <row r="141" spans="1:52" x14ac:dyDescent="0.25">
      <c r="A141" s="11" t="s">
        <v>1142</v>
      </c>
      <c r="B141" s="11" t="s">
        <v>1145</v>
      </c>
      <c r="C141" s="11" t="str">
        <f>VLOOKUP(B141,templateLookup!A:B,2,0)</f>
        <v>LNLVminSearch</v>
      </c>
      <c r="D141" t="str">
        <f>E141&amp;"_"&amp;F141&amp;"_"&amp;G141&amp;"_"&amp;H141&amp;"_"&amp;A141&amp;"_"&amp;I141&amp;"_"&amp;J141&amp;"_"&amp;K141&amp;"_"&amp;L141&amp;"_"&amp;M141&amp;"_"&amp;N141</f>
        <v>SSA_ATOM_VMIN_K_SDTEND_TITO_ATOML_MIN_LFM_1700_SSA</v>
      </c>
      <c r="E141" t="s">
        <v>50</v>
      </c>
      <c r="F141" t="s">
        <v>74</v>
      </c>
      <c r="G141" t="s">
        <v>181</v>
      </c>
      <c r="H141" t="s">
        <v>235</v>
      </c>
      <c r="I141" t="s">
        <v>137</v>
      </c>
      <c r="J141" t="s">
        <v>1038</v>
      </c>
      <c r="K141" t="s">
        <v>182</v>
      </c>
      <c r="L141" t="s">
        <v>139</v>
      </c>
      <c r="M141">
        <v>1700</v>
      </c>
      <c r="N141" t="s">
        <v>50</v>
      </c>
      <c r="O141" t="s">
        <v>141</v>
      </c>
      <c r="P141" t="s">
        <v>142</v>
      </c>
      <c r="Q141" t="s">
        <v>238</v>
      </c>
      <c r="R141">
        <v>60</v>
      </c>
      <c r="S141">
        <v>67</v>
      </c>
      <c r="T141">
        <v>701</v>
      </c>
      <c r="U141">
        <v>-1</v>
      </c>
      <c r="V141" t="b">
        <v>0</v>
      </c>
      <c r="W141" t="s">
        <v>144</v>
      </c>
      <c r="Y141" t="s">
        <v>190</v>
      </c>
      <c r="AD141" t="s">
        <v>53</v>
      </c>
      <c r="AE141">
        <v>2155</v>
      </c>
      <c r="AF141" t="s">
        <v>185</v>
      </c>
      <c r="AT141">
        <f>COUNTA(AV141:BE141)</f>
        <v>2</v>
      </c>
      <c r="AU141">
        <v>1</v>
      </c>
      <c r="AV141">
        <v>1</v>
      </c>
      <c r="AW141">
        <v>1</v>
      </c>
    </row>
    <row r="142" spans="1:52" x14ac:dyDescent="0.25">
      <c r="A142" s="52" t="s">
        <v>1142</v>
      </c>
      <c r="B142" s="52" t="s">
        <v>5</v>
      </c>
      <c r="C142" s="52" t="s">
        <v>4</v>
      </c>
      <c r="D142" s="22" t="s">
        <v>1144</v>
      </c>
      <c r="F142" s="11" t="s">
        <v>74</v>
      </c>
      <c r="AT142">
        <v>2</v>
      </c>
      <c r="AU142">
        <v>1</v>
      </c>
      <c r="AV142">
        <v>1</v>
      </c>
      <c r="AW142">
        <v>1</v>
      </c>
    </row>
    <row r="143" spans="1:52" x14ac:dyDescent="0.25">
      <c r="A143" s="11" t="s">
        <v>1142</v>
      </c>
      <c r="B143" s="11" t="s">
        <v>983</v>
      </c>
      <c r="C143" s="11" t="s">
        <v>44</v>
      </c>
      <c r="D143" t="str">
        <f>E143&amp;"_"&amp;F143&amp;"_"&amp;G143&amp;"_"&amp;H143&amp;"_"&amp;A143&amp;"_"&amp;I143&amp;"_"&amp;J143&amp;"_"&amp;K143&amp;"_"&amp;L143&amp;"_"&amp;M143&amp;"_"&amp;N143</f>
        <v>ALL_ATOM_SHMOO_E_SDTEND_TITO_ATOM_MAX_LFM_1700_LSA_ROM</v>
      </c>
      <c r="E143" t="s">
        <v>53</v>
      </c>
      <c r="F143" t="s">
        <v>74</v>
      </c>
      <c r="G143" t="s">
        <v>254</v>
      </c>
      <c r="H143" t="s">
        <v>136</v>
      </c>
      <c r="I143" t="s">
        <v>137</v>
      </c>
      <c r="J143" t="s">
        <v>74</v>
      </c>
      <c r="K143" t="s">
        <v>237</v>
      </c>
      <c r="L143" t="s">
        <v>139</v>
      </c>
      <c r="M143">
        <v>1700</v>
      </c>
      <c r="N143" t="s">
        <v>1013</v>
      </c>
      <c r="O143" t="s">
        <v>255</v>
      </c>
      <c r="P143" t="s">
        <v>142</v>
      </c>
      <c r="Q143" t="s">
        <v>978</v>
      </c>
      <c r="R143">
        <v>17</v>
      </c>
      <c r="S143">
        <v>20</v>
      </c>
      <c r="T143">
        <v>702</v>
      </c>
      <c r="U143">
        <v>1</v>
      </c>
      <c r="V143" t="b">
        <v>0</v>
      </c>
      <c r="W143" t="s">
        <v>194</v>
      </c>
      <c r="X143" t="s">
        <v>257</v>
      </c>
      <c r="AT143">
        <v>4</v>
      </c>
      <c r="AU143" t="s">
        <v>147</v>
      </c>
      <c r="AV143" t="str">
        <f>$D144</f>
        <v>SSA_ATOM_SHMOO_E_SDTEND_TITO_ATOML_MAX_LFM_1700_SSA</v>
      </c>
      <c r="AW143" t="str">
        <f>$D144</f>
        <v>SSA_ATOM_SHMOO_E_SDTEND_TITO_ATOML_MAX_LFM_1700_SSA</v>
      </c>
      <c r="AX143" t="str">
        <f>$D144</f>
        <v>SSA_ATOM_SHMOO_E_SDTEND_TITO_ATOML_MAX_LFM_1700_SSA</v>
      </c>
      <c r="AY143" t="str">
        <f>$D144</f>
        <v>SSA_ATOM_SHMOO_E_SDTEND_TITO_ATOML_MAX_LFM_1700_SSA</v>
      </c>
    </row>
    <row r="144" spans="1:52" x14ac:dyDescent="0.25">
      <c r="A144" s="11" t="s">
        <v>1142</v>
      </c>
      <c r="B144" s="11" t="s">
        <v>983</v>
      </c>
      <c r="C144" s="11" t="s">
        <v>44</v>
      </c>
      <c r="D144" t="str">
        <f>E144&amp;"_"&amp;F144&amp;"_"&amp;G144&amp;"_"&amp;H144&amp;"_"&amp;A144&amp;"_"&amp;I144&amp;"_"&amp;J144&amp;"_"&amp;K144&amp;"_"&amp;L144&amp;"_"&amp;M144&amp;"_"&amp;N144</f>
        <v>SSA_ATOM_SHMOO_E_SDTEND_TITO_ATOML_MAX_LFM_1700_SSA</v>
      </c>
      <c r="E144" t="s">
        <v>50</v>
      </c>
      <c r="F144" t="s">
        <v>74</v>
      </c>
      <c r="G144" t="s">
        <v>254</v>
      </c>
      <c r="H144" t="s">
        <v>136</v>
      </c>
      <c r="I144" t="s">
        <v>137</v>
      </c>
      <c r="J144" t="s">
        <v>1038</v>
      </c>
      <c r="K144" t="s">
        <v>237</v>
      </c>
      <c r="L144" t="s">
        <v>139</v>
      </c>
      <c r="M144">
        <v>1700</v>
      </c>
      <c r="N144" t="s">
        <v>50</v>
      </c>
      <c r="O144" t="s">
        <v>255</v>
      </c>
      <c r="P144" t="s">
        <v>142</v>
      </c>
      <c r="Q144" t="s">
        <v>238</v>
      </c>
      <c r="R144">
        <v>17</v>
      </c>
      <c r="S144">
        <v>60</v>
      </c>
      <c r="T144">
        <v>703</v>
      </c>
      <c r="U144">
        <v>1</v>
      </c>
      <c r="V144" t="b">
        <v>0</v>
      </c>
      <c r="W144" t="s">
        <v>144</v>
      </c>
      <c r="X144" t="s">
        <v>256</v>
      </c>
      <c r="AT144">
        <v>4</v>
      </c>
      <c r="AU144" t="s">
        <v>147</v>
      </c>
      <c r="AV144">
        <v>1</v>
      </c>
      <c r="AW144">
        <v>1</v>
      </c>
      <c r="AX144">
        <v>1</v>
      </c>
      <c r="AY144">
        <v>1</v>
      </c>
    </row>
    <row r="145" spans="1:22" x14ac:dyDescent="0.25">
      <c r="A145" s="52" t="s">
        <v>1142</v>
      </c>
      <c r="B145" s="52" t="s">
        <v>6</v>
      </c>
      <c r="C145" s="52" t="s">
        <v>4</v>
      </c>
      <c r="D145" s="22"/>
    </row>
    <row r="146" spans="1:22" s="11" customFormat="1" x14ac:dyDescent="0.25">
      <c r="A146" s="52" t="s">
        <v>1142</v>
      </c>
      <c r="B146" s="52" t="s">
        <v>6</v>
      </c>
      <c r="C146" s="52" t="str">
        <f>VLOOKUP(B146,templateLookup!A:B,2,0)</f>
        <v>COMPOSITE</v>
      </c>
      <c r="D146" s="52"/>
    </row>
    <row r="147" spans="1:22" x14ac:dyDescent="0.25">
      <c r="A147" s="22" t="s">
        <v>132</v>
      </c>
      <c r="B147" s="22" t="s">
        <v>7</v>
      </c>
      <c r="C147" s="22" t="str">
        <f>VLOOKUP(B147,templateLookup!A:B,2,0)</f>
        <v>COMPOSITE</v>
      </c>
      <c r="D147" s="22" t="s">
        <v>132</v>
      </c>
    </row>
    <row r="155" spans="1:22" x14ac:dyDescent="0.25">
      <c r="U155" s="7"/>
      <c r="V155" s="7"/>
    </row>
    <row r="156" spans="1:22" x14ac:dyDescent="0.25">
      <c r="U156" s="7"/>
      <c r="V156" s="7"/>
    </row>
    <row r="159" spans="1:22" x14ac:dyDescent="0.25">
      <c r="U159" s="7"/>
      <c r="V159" s="7"/>
    </row>
    <row r="160" spans="1:22" x14ac:dyDescent="0.25">
      <c r="U160" s="7"/>
      <c r="V160" s="7"/>
    </row>
    <row r="216" spans="21:22" x14ac:dyDescent="0.25">
      <c r="U216" s="7"/>
      <c r="V216" s="7"/>
    </row>
  </sheetData>
  <autoFilter ref="A1:BE147" xr:uid="{E78E7DAD-E2E3-41CA-AC6B-36D49F2F3F66}"/>
  <conditionalFormatting sqref="T4">
    <cfRule type="duplicateValues" dxfId="124" priority="7"/>
  </conditionalFormatting>
  <conditionalFormatting sqref="U1:U1048576">
    <cfRule type="cellIs" dxfId="123" priority="4" operator="equal">
      <formula>1</formula>
    </cfRule>
    <cfRule type="cellIs" dxfId="122" priority="5" operator="equal">
      <formula>-1</formula>
    </cfRule>
  </conditionalFormatting>
  <conditionalFormatting sqref="V1:V1048576">
    <cfRule type="cellIs" dxfId="121" priority="2" operator="equal">
      <formula>TRUE</formula>
    </cfRule>
    <cfRule type="cellIs" dxfId="120" priority="3" operator="equal">
      <formula>FALSE</formula>
    </cfRule>
  </conditionalFormatting>
  <conditionalFormatting sqref="X4:Y4">
    <cfRule type="duplicateValues" dxfId="119" priority="6"/>
  </conditionalFormatting>
  <conditionalFormatting sqref="Y6">
    <cfRule type="duplicateValues" dxfId="118" priority="1"/>
  </conditionalFormatting>
  <conditionalFormatting sqref="AF1">
    <cfRule type="duplicateValues" dxfId="117" priority="1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BF206"/>
  <sheetViews>
    <sheetView tabSelected="1" zoomScale="85" zoomScaleNormal="85" workbookViewId="0">
      <pane xSplit="4" ySplit="1" topLeftCell="E101" activePane="bottomRight" state="frozen"/>
      <selection pane="topRight" activeCell="E1" sqref="E1"/>
      <selection pane="bottomLeft" activeCell="A2" sqref="A2"/>
      <selection pane="bottomRight" activeCell="D122" sqref="D122"/>
    </sheetView>
  </sheetViews>
  <sheetFormatPr defaultRowHeight="15" x14ac:dyDescent="0.25"/>
  <cols>
    <col min="1" max="1" width="10.7109375" bestFit="1" customWidth="1"/>
    <col min="2" max="2" width="19.5703125" bestFit="1" customWidth="1"/>
    <col min="3" max="3" width="34.140625" bestFit="1" customWidth="1"/>
    <col min="4" max="4" width="86.7109375" bestFit="1" customWidth="1"/>
    <col min="5" max="5" width="5.5703125" customWidth="1"/>
    <col min="6" max="6" width="10.85546875" customWidth="1"/>
    <col min="7" max="7" width="11.85546875" customWidth="1"/>
    <col min="8" max="8" width="9.85546875" customWidth="1"/>
    <col min="9" max="9" width="7.140625" customWidth="1"/>
    <col min="10" max="10" width="13.140625" customWidth="1"/>
    <col min="11" max="11" width="17" customWidth="1"/>
    <col min="12" max="12" width="13.7109375" customWidth="1"/>
    <col min="13" max="13" width="12.140625" customWidth="1"/>
    <col min="14" max="14" width="38.42578125" customWidth="1"/>
    <col min="15" max="15" width="31.5703125" customWidth="1"/>
    <col min="16" max="16" width="43.5703125" customWidth="1"/>
    <col min="17" max="17" width="48.5703125" customWidth="1"/>
    <col min="18" max="19" width="5" customWidth="1"/>
    <col min="20" max="20" width="5.28515625" customWidth="1"/>
    <col min="21" max="22" width="9.140625" customWidth="1"/>
    <col min="23" max="23" width="13.28515625" customWidth="1"/>
    <col min="24" max="24" width="22" customWidth="1"/>
    <col min="25" max="25" width="23.7109375" customWidth="1"/>
    <col min="26" max="26" width="13.5703125" customWidth="1"/>
    <col min="27" max="28" width="54.42578125" customWidth="1"/>
    <col min="29" max="39" width="14.7109375" customWidth="1"/>
    <col min="40" max="40" width="46.7109375" customWidth="1"/>
    <col min="41" max="41" width="15.28515625" customWidth="1"/>
    <col min="42" max="45" width="14.7109375" customWidth="1"/>
    <col min="46" max="46" width="16" customWidth="1"/>
    <col min="47" max="47" width="10" bestFit="1" customWidth="1"/>
    <col min="48" max="48" width="11.7109375" bestFit="1" customWidth="1"/>
    <col min="49" max="50" width="86.7109375" bestFit="1" customWidth="1"/>
    <col min="51" max="51" width="45.7109375" customWidth="1"/>
    <col min="53" max="54" width="71.42578125" bestFit="1" customWidth="1"/>
  </cols>
  <sheetData>
    <row r="1" spans="1:58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1011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119</v>
      </c>
      <c r="W1" t="s">
        <v>106</v>
      </c>
      <c r="X1" t="s">
        <v>107</v>
      </c>
      <c r="Y1" t="s">
        <v>114</v>
      </c>
      <c r="Z1" t="s">
        <v>258</v>
      </c>
      <c r="AA1" t="s">
        <v>108</v>
      </c>
      <c r="AB1" t="s">
        <v>1086</v>
      </c>
      <c r="AC1" t="s">
        <v>111</v>
      </c>
      <c r="AD1" t="s">
        <v>112</v>
      </c>
      <c r="AE1" t="s">
        <v>113</v>
      </c>
      <c r="AF1" t="s">
        <v>1044</v>
      </c>
      <c r="AG1" t="s">
        <v>104</v>
      </c>
      <c r="AH1" t="s">
        <v>259</v>
      </c>
      <c r="AI1" t="s">
        <v>260</v>
      </c>
      <c r="AJ1" t="s">
        <v>363</v>
      </c>
      <c r="AK1" t="s">
        <v>261</v>
      </c>
      <c r="AL1" t="s">
        <v>262</v>
      </c>
      <c r="AM1" t="s">
        <v>1147</v>
      </c>
      <c r="AN1" t="s">
        <v>109</v>
      </c>
      <c r="AO1" t="s">
        <v>110</v>
      </c>
      <c r="AP1" t="s">
        <v>1005</v>
      </c>
      <c r="AQ1" t="s">
        <v>1045</v>
      </c>
      <c r="AR1" t="s">
        <v>1047</v>
      </c>
      <c r="AS1" t="s">
        <v>1048</v>
      </c>
      <c r="AT1" t="s">
        <v>990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</row>
    <row r="2" spans="1:58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8" s="7" customFormat="1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F3" s="7" t="s">
        <v>68</v>
      </c>
    </row>
    <row r="4" spans="1:58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ALL_CCF_PATMOD_K_BEGIN_X_X_X_X_X_RESET_FREQ</v>
      </c>
      <c r="E4" t="s">
        <v>53</v>
      </c>
      <c r="F4" t="s">
        <v>68</v>
      </c>
      <c r="G4" t="s">
        <v>324</v>
      </c>
      <c r="H4" t="s">
        <v>235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1093</v>
      </c>
      <c r="R4">
        <v>90</v>
      </c>
      <c r="S4">
        <v>10</v>
      </c>
      <c r="T4">
        <v>84</v>
      </c>
      <c r="U4">
        <v>-1</v>
      </c>
      <c r="V4" t="b">
        <v>1</v>
      </c>
      <c r="X4" t="s">
        <v>145</v>
      </c>
      <c r="AA4" t="s">
        <v>266</v>
      </c>
      <c r="AN4" t="s">
        <v>1094</v>
      </c>
      <c r="AO4" t="s">
        <v>1095</v>
      </c>
      <c r="AU4">
        <v>2</v>
      </c>
      <c r="AV4">
        <v>1</v>
      </c>
      <c r="AW4" t="s">
        <v>263</v>
      </c>
      <c r="AX4" t="s">
        <v>263</v>
      </c>
      <c r="BD4" s="26"/>
      <c r="BE4" s="26"/>
    </row>
    <row r="5" spans="1:58" x14ac:dyDescent="0.25">
      <c r="A5" s="38" t="s">
        <v>58</v>
      </c>
      <c r="B5" s="38" t="s">
        <v>5</v>
      </c>
      <c r="C5" s="38" t="str">
        <f>VLOOKUP(B5,templateLookup!A:B,2,0)</f>
        <v>COMPOSITE</v>
      </c>
      <c r="D5" s="22" t="s">
        <v>263</v>
      </c>
      <c r="F5" t="s">
        <v>68</v>
      </c>
      <c r="AU5">
        <v>2</v>
      </c>
      <c r="AV5">
        <v>1</v>
      </c>
      <c r="AW5" t="str">
        <f>D11</f>
        <v>PRE_REPAIR</v>
      </c>
      <c r="AX5" t="str">
        <f>D11</f>
        <v>PRE_REPAIR</v>
      </c>
    </row>
    <row r="6" spans="1:58" x14ac:dyDescent="0.25">
      <c r="A6" s="1" t="s">
        <v>58</v>
      </c>
      <c r="B6" s="1" t="s">
        <v>10</v>
      </c>
      <c r="C6" s="1" t="str">
        <f>VLOOKUP(B6,templateLookup!A:B,2,0)</f>
        <v>PrimeMbistVminSearchTestMethod</v>
      </c>
      <c r="D6" t="str">
        <f>E6&amp;"_"&amp;F6&amp;"_"&amp;G6&amp;"_"&amp;H6&amp;"_"&amp;A6&amp;"_"&amp;I6&amp;"_"&amp;J6&amp;"_"&amp;K6&amp;"_"&amp;L6&amp;"_"&amp;M6&amp;"_"&amp;N6</f>
        <v>SSA_CCF_HRY_E_BEGIN_TITO_CLRS_NOM_LFM_1200_CBO0_NON_REP_HRY</v>
      </c>
      <c r="E6" t="s">
        <v>50</v>
      </c>
      <c r="F6" t="s">
        <v>68</v>
      </c>
      <c r="G6" t="s">
        <v>135</v>
      </c>
      <c r="H6" t="s">
        <v>136</v>
      </c>
      <c r="I6" t="s">
        <v>137</v>
      </c>
      <c r="J6" t="s">
        <v>1039</v>
      </c>
      <c r="K6" t="s">
        <v>138</v>
      </c>
      <c r="L6" t="s">
        <v>139</v>
      </c>
      <c r="M6">
        <v>1200</v>
      </c>
      <c r="N6" t="s">
        <v>264</v>
      </c>
      <c r="O6" t="s">
        <v>141</v>
      </c>
      <c r="P6" t="s">
        <v>581</v>
      </c>
      <c r="Q6" t="s">
        <v>193</v>
      </c>
      <c r="R6">
        <f>VLOOKUP(E6,binningRules!$B$6:$C$9,2,0)</f>
        <v>61</v>
      </c>
      <c r="S6">
        <v>10</v>
      </c>
      <c r="T6">
        <v>80</v>
      </c>
      <c r="U6">
        <v>1</v>
      </c>
      <c r="V6" t="b">
        <v>0</v>
      </c>
      <c r="W6" t="s">
        <v>265</v>
      </c>
      <c r="AK6" t="s">
        <v>135</v>
      </c>
      <c r="AL6" t="s">
        <v>267</v>
      </c>
      <c r="AU6">
        <f t="shared" ref="AU6:AU7" si="0">COUNTA(AW6:BF6)</f>
        <v>10</v>
      </c>
      <c r="AV6" t="s">
        <v>268</v>
      </c>
      <c r="AW6" t="str">
        <f>D7</f>
        <v>SSA_CCF_HRY_E_BEGIN_TITO_CLRS_NOM_LFM_1200_CBO1_NON_REP_HRY</v>
      </c>
      <c r="AX6" t="str">
        <f>D7</f>
        <v>SSA_CCF_HRY_E_BEGIN_TITO_CLRS_NOM_LFM_1200_CBO1_NON_REP_HRY</v>
      </c>
      <c r="AY6" t="str">
        <f>D7</f>
        <v>SSA_CCF_HRY_E_BEGIN_TITO_CLRS_NOM_LFM_1200_CBO1_NON_REP_HRY</v>
      </c>
      <c r="AZ6" t="str">
        <f>D7</f>
        <v>SSA_CCF_HRY_E_BEGIN_TITO_CLRS_NOM_LFM_1200_CBO1_NON_REP_HRY</v>
      </c>
      <c r="BA6" t="str">
        <f>D7</f>
        <v>SSA_CCF_HRY_E_BEGIN_TITO_CLRS_NOM_LFM_1200_CBO1_NON_REP_HRY</v>
      </c>
      <c r="BB6" t="str">
        <f>D7</f>
        <v>SSA_CCF_HRY_E_BEGIN_TITO_CLRS_NOM_LFM_1200_CBO1_NON_REP_HRY</v>
      </c>
      <c r="BC6" t="str">
        <f>D7</f>
        <v>SSA_CCF_HRY_E_BEGIN_TITO_CLRS_NOM_LFM_1200_CBO1_NON_REP_HRY</v>
      </c>
      <c r="BD6" t="str">
        <f>D7</f>
        <v>SSA_CCF_HRY_E_BEGIN_TITO_CLRS_NOM_LFM_1200_CBO1_NON_REP_HRY</v>
      </c>
      <c r="BE6" t="str">
        <f>D7</f>
        <v>SSA_CCF_HRY_E_BEGIN_TITO_CLRS_NOM_LFM_1200_CBO1_NON_REP_HRY</v>
      </c>
      <c r="BF6" t="str">
        <f>D7</f>
        <v>SSA_CCF_HRY_E_BEGIN_TITO_CLRS_NOM_LFM_1200_CBO1_NON_REP_HRY</v>
      </c>
    </row>
    <row r="7" spans="1:58" x14ac:dyDescent="0.25">
      <c r="A7" s="1" t="s">
        <v>58</v>
      </c>
      <c r="B7" s="1" t="s">
        <v>10</v>
      </c>
      <c r="C7" s="1" t="str">
        <f>VLOOKUP(B7,templateLookup!A:B,2,0)</f>
        <v>PrimeMbistVminSearchTestMethod</v>
      </c>
      <c r="D7" t="str">
        <f t="shared" ref="D7:D9" si="1">E7&amp;"_"&amp;F7&amp;"_"&amp;G7&amp;"_"&amp;H7&amp;"_"&amp;A7&amp;"_"&amp;I7&amp;"_"&amp;J7&amp;"_"&amp;K7&amp;"_"&amp;L7&amp;"_"&amp;M7&amp;"_"&amp;N7</f>
        <v>SSA_CCF_HRY_E_BEGIN_TITO_CLRS_NOM_LFM_1200_CBO1_NON_REP_HRY</v>
      </c>
      <c r="E7" t="s">
        <v>50</v>
      </c>
      <c r="F7" t="s">
        <v>68</v>
      </c>
      <c r="G7" t="s">
        <v>135</v>
      </c>
      <c r="H7" t="s">
        <v>136</v>
      </c>
      <c r="I7" t="s">
        <v>137</v>
      </c>
      <c r="J7" t="s">
        <v>1039</v>
      </c>
      <c r="K7" t="s">
        <v>138</v>
      </c>
      <c r="L7" t="s">
        <v>139</v>
      </c>
      <c r="M7">
        <v>1200</v>
      </c>
      <c r="N7" t="s">
        <v>269</v>
      </c>
      <c r="O7" t="s">
        <v>141</v>
      </c>
      <c r="P7" t="s">
        <v>581</v>
      </c>
      <c r="Q7" t="s">
        <v>193</v>
      </c>
      <c r="R7">
        <f>VLOOKUP(E7,binningRules!$B$6:$C$9,2,0)</f>
        <v>61</v>
      </c>
      <c r="S7">
        <v>10</v>
      </c>
      <c r="T7">
        <v>81</v>
      </c>
      <c r="U7">
        <v>1</v>
      </c>
      <c r="V7" t="b">
        <v>0</v>
      </c>
      <c r="W7" t="s">
        <v>265</v>
      </c>
      <c r="AK7" t="s">
        <v>135</v>
      </c>
      <c r="AL7" t="s">
        <v>267</v>
      </c>
      <c r="AU7">
        <f t="shared" si="0"/>
        <v>10</v>
      </c>
      <c r="AV7" t="s">
        <v>268</v>
      </c>
      <c r="AW7" t="str">
        <f>D8</f>
        <v>SSA_CCF_HRY_E_BEGIN_TITO_CLRS_NOM_LFM_1200_CBO2_NON_REP_HRY</v>
      </c>
      <c r="AX7" t="str">
        <f>D8</f>
        <v>SSA_CCF_HRY_E_BEGIN_TITO_CLRS_NOM_LFM_1200_CBO2_NON_REP_HRY</v>
      </c>
      <c r="AY7" t="str">
        <f>D8</f>
        <v>SSA_CCF_HRY_E_BEGIN_TITO_CLRS_NOM_LFM_1200_CBO2_NON_REP_HRY</v>
      </c>
      <c r="AZ7" t="str">
        <f>D8</f>
        <v>SSA_CCF_HRY_E_BEGIN_TITO_CLRS_NOM_LFM_1200_CBO2_NON_REP_HRY</v>
      </c>
      <c r="BA7" t="str">
        <f>D8</f>
        <v>SSA_CCF_HRY_E_BEGIN_TITO_CLRS_NOM_LFM_1200_CBO2_NON_REP_HRY</v>
      </c>
      <c r="BB7" t="str">
        <f>D8</f>
        <v>SSA_CCF_HRY_E_BEGIN_TITO_CLRS_NOM_LFM_1200_CBO2_NON_REP_HRY</v>
      </c>
      <c r="BC7" t="str">
        <f>D8</f>
        <v>SSA_CCF_HRY_E_BEGIN_TITO_CLRS_NOM_LFM_1200_CBO2_NON_REP_HRY</v>
      </c>
      <c r="BD7" t="str">
        <f>D8</f>
        <v>SSA_CCF_HRY_E_BEGIN_TITO_CLRS_NOM_LFM_1200_CBO2_NON_REP_HRY</v>
      </c>
      <c r="BE7" t="str">
        <f>D8</f>
        <v>SSA_CCF_HRY_E_BEGIN_TITO_CLRS_NOM_LFM_1200_CBO2_NON_REP_HRY</v>
      </c>
      <c r="BF7" t="str">
        <f>D8</f>
        <v>SSA_CCF_HRY_E_BEGIN_TITO_CLRS_NOM_LFM_1200_CBO2_NON_REP_HRY</v>
      </c>
    </row>
    <row r="8" spans="1:58" x14ac:dyDescent="0.25">
      <c r="A8" s="1" t="s">
        <v>58</v>
      </c>
      <c r="B8" s="1" t="s">
        <v>10</v>
      </c>
      <c r="C8" s="1" t="str">
        <f>VLOOKUP(B8,templateLookup!A:B,2,0)</f>
        <v>PrimeMbistVminSearchTestMethod</v>
      </c>
      <c r="D8" t="str">
        <f t="shared" si="1"/>
        <v>SSA_CCF_HRY_E_BEGIN_TITO_CLRS_NOM_LFM_1200_CBO2_NON_REP_HRY</v>
      </c>
      <c r="E8" t="s">
        <v>50</v>
      </c>
      <c r="F8" t="s">
        <v>68</v>
      </c>
      <c r="G8" t="s">
        <v>135</v>
      </c>
      <c r="H8" t="s">
        <v>136</v>
      </c>
      <c r="I8" t="s">
        <v>137</v>
      </c>
      <c r="J8" t="s">
        <v>1039</v>
      </c>
      <c r="K8" t="s">
        <v>138</v>
      </c>
      <c r="L8" t="s">
        <v>139</v>
      </c>
      <c r="M8">
        <v>1200</v>
      </c>
      <c r="N8" t="s">
        <v>270</v>
      </c>
      <c r="O8" t="s">
        <v>141</v>
      </c>
      <c r="P8" t="s">
        <v>581</v>
      </c>
      <c r="Q8" t="s">
        <v>193</v>
      </c>
      <c r="R8">
        <f>VLOOKUP(E8,binningRules!$B$6:$C$9,2,0)</f>
        <v>61</v>
      </c>
      <c r="S8">
        <v>10</v>
      </c>
      <c r="T8">
        <v>82</v>
      </c>
      <c r="U8">
        <v>1</v>
      </c>
      <c r="V8" s="4" t="b">
        <v>0</v>
      </c>
      <c r="W8" t="s">
        <v>265</v>
      </c>
      <c r="AK8" t="s">
        <v>135</v>
      </c>
      <c r="AL8" t="s">
        <v>267</v>
      </c>
      <c r="AU8">
        <f t="shared" ref="AU8:AU9" si="2">COUNTA(AW8:BF8)</f>
        <v>10</v>
      </c>
      <c r="AV8" t="s">
        <v>268</v>
      </c>
      <c r="AW8" t="str">
        <f>D9</f>
        <v>SSA_CCF_HRY_E_BEGIN_TITO_CLRS_NOM_LFM_1200_CBO3_NON_REP_HRY</v>
      </c>
      <c r="AX8" t="str">
        <f>D9</f>
        <v>SSA_CCF_HRY_E_BEGIN_TITO_CLRS_NOM_LFM_1200_CBO3_NON_REP_HRY</v>
      </c>
      <c r="AY8" t="str">
        <f>D9</f>
        <v>SSA_CCF_HRY_E_BEGIN_TITO_CLRS_NOM_LFM_1200_CBO3_NON_REP_HRY</v>
      </c>
      <c r="AZ8" t="str">
        <f>D9</f>
        <v>SSA_CCF_HRY_E_BEGIN_TITO_CLRS_NOM_LFM_1200_CBO3_NON_REP_HRY</v>
      </c>
      <c r="BA8" t="str">
        <f>D9</f>
        <v>SSA_CCF_HRY_E_BEGIN_TITO_CLRS_NOM_LFM_1200_CBO3_NON_REP_HRY</v>
      </c>
      <c r="BB8" t="str">
        <f>D9</f>
        <v>SSA_CCF_HRY_E_BEGIN_TITO_CLRS_NOM_LFM_1200_CBO3_NON_REP_HRY</v>
      </c>
      <c r="BC8" t="str">
        <f>D9</f>
        <v>SSA_CCF_HRY_E_BEGIN_TITO_CLRS_NOM_LFM_1200_CBO3_NON_REP_HRY</v>
      </c>
      <c r="BD8" t="str">
        <f>D9</f>
        <v>SSA_CCF_HRY_E_BEGIN_TITO_CLRS_NOM_LFM_1200_CBO3_NON_REP_HRY</v>
      </c>
      <c r="BE8" t="str">
        <f>D9</f>
        <v>SSA_CCF_HRY_E_BEGIN_TITO_CLRS_NOM_LFM_1200_CBO3_NON_REP_HRY</v>
      </c>
      <c r="BF8" t="str">
        <f>D9</f>
        <v>SSA_CCF_HRY_E_BEGIN_TITO_CLRS_NOM_LFM_1200_CBO3_NON_REP_HRY</v>
      </c>
    </row>
    <row r="9" spans="1:58" x14ac:dyDescent="0.25">
      <c r="A9" s="1" t="s">
        <v>58</v>
      </c>
      <c r="B9" s="1" t="s">
        <v>10</v>
      </c>
      <c r="C9" s="1" t="str">
        <f>VLOOKUP(B9,templateLookup!A:B,2,0)</f>
        <v>PrimeMbistVminSearchTestMethod</v>
      </c>
      <c r="D9" t="str">
        <f t="shared" si="1"/>
        <v>SSA_CCF_HRY_E_BEGIN_TITO_CLRS_NOM_LFM_1200_CBO3_NON_REP_HRY</v>
      </c>
      <c r="E9" t="s">
        <v>50</v>
      </c>
      <c r="F9" t="s">
        <v>68</v>
      </c>
      <c r="G9" t="s">
        <v>135</v>
      </c>
      <c r="H9" t="s">
        <v>136</v>
      </c>
      <c r="I9" t="s">
        <v>137</v>
      </c>
      <c r="J9" t="s">
        <v>1039</v>
      </c>
      <c r="K9" t="s">
        <v>138</v>
      </c>
      <c r="L9" t="s">
        <v>139</v>
      </c>
      <c r="M9">
        <v>1200</v>
      </c>
      <c r="N9" t="s">
        <v>271</v>
      </c>
      <c r="O9" t="s">
        <v>141</v>
      </c>
      <c r="P9" t="s">
        <v>581</v>
      </c>
      <c r="Q9" t="s">
        <v>193</v>
      </c>
      <c r="R9">
        <f>VLOOKUP(E9,binningRules!$B$6:$C$9,2,0)</f>
        <v>61</v>
      </c>
      <c r="S9">
        <v>10</v>
      </c>
      <c r="T9">
        <v>83</v>
      </c>
      <c r="U9">
        <v>1</v>
      </c>
      <c r="V9" t="b">
        <v>0</v>
      </c>
      <c r="W9" t="s">
        <v>265</v>
      </c>
      <c r="AK9" t="s">
        <v>135</v>
      </c>
      <c r="AL9" t="s">
        <v>267</v>
      </c>
      <c r="AU9">
        <f t="shared" si="2"/>
        <v>10</v>
      </c>
      <c r="AV9" t="s">
        <v>268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</row>
    <row r="10" spans="1:58" x14ac:dyDescent="0.25">
      <c r="A10" s="38" t="s">
        <v>58</v>
      </c>
      <c r="B10" s="38" t="s">
        <v>6</v>
      </c>
      <c r="C10" s="38" t="str">
        <f>VLOOKUP(B10,templateLookup!A:B,2,0)</f>
        <v>COMPOSITE</v>
      </c>
      <c r="D10" s="22"/>
    </row>
    <row r="11" spans="1:58" x14ac:dyDescent="0.25">
      <c r="A11" s="38" t="s">
        <v>58</v>
      </c>
      <c r="B11" s="38" t="s">
        <v>5</v>
      </c>
      <c r="C11" s="38" t="str">
        <f>VLOOKUP(B11,templateLookup!A:B,2,0)</f>
        <v>COMPOSITE</v>
      </c>
      <c r="D11" s="22" t="s">
        <v>272</v>
      </c>
      <c r="F11" t="s">
        <v>68</v>
      </c>
      <c r="V11" s="4"/>
      <c r="AU11">
        <v>2</v>
      </c>
      <c r="AV11">
        <v>1</v>
      </c>
      <c r="AW11" t="str">
        <f>D41</f>
        <v>REPAIR</v>
      </c>
      <c r="AX11" t="str">
        <f>D41</f>
        <v>REPAIR</v>
      </c>
    </row>
    <row r="12" spans="1:58" x14ac:dyDescent="0.25">
      <c r="A12" s="1" t="s">
        <v>58</v>
      </c>
      <c r="B12" s="1" t="s">
        <v>10</v>
      </c>
      <c r="C12" s="1" t="str">
        <f>VLOOKUP(B12,templateLookup!A:B,2,0)</f>
        <v>PrimeMbistVminSearchTestMethod</v>
      </c>
      <c r="D12" t="str">
        <f t="shared" ref="D12:D39" si="3">E12&amp;"_"&amp;F12&amp;"_"&amp;G12&amp;"_"&amp;H12&amp;"_"&amp;A12&amp;"_"&amp;I12&amp;"_"&amp;J12&amp;"_"&amp;K12&amp;"_"&amp;L12&amp;"_"&amp;M12&amp;"_"&amp;N12</f>
        <v>SSA_CCF_HRY_E_BEGIN_TITO_CLRS_NOM_LFM_1200_CBO0_LLC_DAT_BISR_PMA0_BP0</v>
      </c>
      <c r="E12" t="s">
        <v>50</v>
      </c>
      <c r="F12" t="s">
        <v>68</v>
      </c>
      <c r="G12" t="s">
        <v>135</v>
      </c>
      <c r="H12" t="s">
        <v>136</v>
      </c>
      <c r="I12" t="s">
        <v>137</v>
      </c>
      <c r="J12" t="s">
        <v>1039</v>
      </c>
      <c r="K12" t="s">
        <v>138</v>
      </c>
      <c r="L12" t="s">
        <v>139</v>
      </c>
      <c r="M12">
        <v>1200</v>
      </c>
      <c r="N12" t="s">
        <v>273</v>
      </c>
      <c r="O12" t="s">
        <v>141</v>
      </c>
      <c r="P12" t="s">
        <v>581</v>
      </c>
      <c r="Q12" t="s">
        <v>274</v>
      </c>
      <c r="R12">
        <f>VLOOKUP(E12,binningRules!$B$6:$C$9,2,0)</f>
        <v>61</v>
      </c>
      <c r="S12">
        <v>10</v>
      </c>
      <c r="T12">
        <v>0</v>
      </c>
      <c r="U12">
        <v>-1</v>
      </c>
      <c r="V12" t="b">
        <v>0</v>
      </c>
      <c r="W12" t="s">
        <v>265</v>
      </c>
      <c r="AK12" t="s">
        <v>135</v>
      </c>
      <c r="AL12" t="s">
        <v>267</v>
      </c>
      <c r="AU12">
        <f t="shared" ref="AU12:AU39" si="4">COUNTA(AW12:BF12)</f>
        <v>10</v>
      </c>
      <c r="AV12" t="s">
        <v>268</v>
      </c>
      <c r="AW12" t="str">
        <f t="shared" ref="AW12:AW38" si="5">D13</f>
        <v>SSA_CCF_RASTER_E_BEGIN_TITO_CLRS_NOM_LFM_1200_CBO0_LLC_DAT_RASTER</v>
      </c>
      <c r="AX12" t="str">
        <f>D14</f>
        <v>SSA_CCF_HRY_E_BEGIN_TITO_CLRS_NOM_LFM_1200_CBO0_LLC_TAG_BISR_PMA0_BP2</v>
      </c>
      <c r="AY12" t="str">
        <f>D14</f>
        <v>SSA_CCF_HRY_E_BEGIN_TITO_CLRS_NOM_LFM_1200_CBO0_LLC_TAG_BISR_PMA0_BP2</v>
      </c>
      <c r="AZ12" t="str">
        <f>D14</f>
        <v>SSA_CCF_HRY_E_BEGIN_TITO_CLRS_NOM_LFM_1200_CBO0_LLC_TAG_BISR_PMA0_BP2</v>
      </c>
      <c r="BA12" t="str">
        <f>D14</f>
        <v>SSA_CCF_HRY_E_BEGIN_TITO_CLRS_NOM_LFM_1200_CBO0_LLC_TAG_BISR_PMA0_BP2</v>
      </c>
      <c r="BB12" t="str">
        <f t="shared" ref="BB12:BB38" si="6">D13</f>
        <v>SSA_CCF_RASTER_E_BEGIN_TITO_CLRS_NOM_LFM_1200_CBO0_LLC_DAT_RASTER</v>
      </c>
      <c r="BC12" t="str">
        <f>D13</f>
        <v>SSA_CCF_RASTER_E_BEGIN_TITO_CLRS_NOM_LFM_1200_CBO0_LLC_DAT_RASTER</v>
      </c>
      <c r="BD12" t="str">
        <f>D13</f>
        <v>SSA_CCF_RASTER_E_BEGIN_TITO_CLRS_NOM_LFM_1200_CBO0_LLC_DAT_RASTER</v>
      </c>
      <c r="BE12" t="str">
        <f>$D13</f>
        <v>SSA_CCF_RASTER_E_BEGIN_TITO_CLRS_NOM_LFM_1200_CBO0_LLC_DAT_RASTER</v>
      </c>
      <c r="BF12" t="str">
        <f>$D13</f>
        <v>SSA_CCF_RASTER_E_BEGIN_TITO_CLRS_NOM_LFM_1200_CBO0_LLC_DAT_RASTER</v>
      </c>
    </row>
    <row r="13" spans="1:58" x14ac:dyDescent="0.25">
      <c r="A13" s="1" t="s">
        <v>58</v>
      </c>
      <c r="B13" s="1" t="s">
        <v>12</v>
      </c>
      <c r="C13" s="1" t="str">
        <f>VLOOKUP(B13,templateLookup!A:B,2,0)</f>
        <v>MbistRasterTC</v>
      </c>
      <c r="D13" t="str">
        <f t="shared" si="3"/>
        <v>SSA_CCF_RASTER_E_BEGIN_TITO_CLRS_NOM_LFM_1200_CBO0_LLC_DAT_RASTER</v>
      </c>
      <c r="E13" t="s">
        <v>50</v>
      </c>
      <c r="F13" t="s">
        <v>68</v>
      </c>
      <c r="G13" t="s">
        <v>214</v>
      </c>
      <c r="H13" t="s">
        <v>136</v>
      </c>
      <c r="I13" t="s">
        <v>137</v>
      </c>
      <c r="J13" t="s">
        <v>1039</v>
      </c>
      <c r="K13" t="s">
        <v>138</v>
      </c>
      <c r="L13" t="s">
        <v>139</v>
      </c>
      <c r="M13">
        <v>1200</v>
      </c>
      <c r="N13" t="s">
        <v>275</v>
      </c>
      <c r="O13" t="s">
        <v>141</v>
      </c>
      <c r="P13" t="s">
        <v>581</v>
      </c>
      <c r="Q13" t="s">
        <v>276</v>
      </c>
      <c r="R13">
        <f>VLOOKUP(E13,binningRules!$B$6:$C$9,2,0)</f>
        <v>61</v>
      </c>
      <c r="S13">
        <v>10</v>
      </c>
      <c r="T13">
        <v>1</v>
      </c>
      <c r="U13">
        <v>1</v>
      </c>
      <c r="V13" t="b">
        <v>0</v>
      </c>
      <c r="W13" t="s">
        <v>265</v>
      </c>
      <c r="AU13">
        <f t="shared" si="4"/>
        <v>6</v>
      </c>
      <c r="AV13">
        <v>1</v>
      </c>
      <c r="AW13" t="str">
        <f t="shared" si="5"/>
        <v>SSA_CCF_HRY_E_BEGIN_TITO_CLRS_NOM_LFM_1200_CBO0_LLC_TAG_BISR_PMA0_BP2</v>
      </c>
      <c r="AX13" t="str">
        <f>D14</f>
        <v>SSA_CCF_HRY_E_BEGIN_TITO_CLRS_NOM_LFM_1200_CBO0_LLC_TAG_BISR_PMA0_BP2</v>
      </c>
      <c r="AY13" t="str">
        <f>D14</f>
        <v>SSA_CCF_HRY_E_BEGIN_TITO_CLRS_NOM_LFM_1200_CBO0_LLC_TAG_BISR_PMA0_BP2</v>
      </c>
      <c r="AZ13" t="str">
        <f>D14</f>
        <v>SSA_CCF_HRY_E_BEGIN_TITO_CLRS_NOM_LFM_1200_CBO0_LLC_TAG_BISR_PMA0_BP2</v>
      </c>
      <c r="BA13" t="str">
        <f>D14</f>
        <v>SSA_CCF_HRY_E_BEGIN_TITO_CLRS_NOM_LFM_1200_CBO0_LLC_TAG_BISR_PMA0_BP2</v>
      </c>
      <c r="BB13" t="str">
        <f t="shared" si="6"/>
        <v>SSA_CCF_HRY_E_BEGIN_TITO_CLRS_NOM_LFM_1200_CBO0_LLC_TAG_BISR_PMA0_BP2</v>
      </c>
    </row>
    <row r="14" spans="1:58" x14ac:dyDescent="0.25">
      <c r="A14" s="1" t="s">
        <v>58</v>
      </c>
      <c r="B14" s="1" t="s">
        <v>10</v>
      </c>
      <c r="C14" s="1" t="str">
        <f>VLOOKUP(B14,templateLookup!A:B,2,0)</f>
        <v>PrimeMbistVminSearchTestMethod</v>
      </c>
      <c r="D14" t="str">
        <f t="shared" si="3"/>
        <v>SSA_CCF_HRY_E_BEGIN_TITO_CLRS_NOM_LFM_1200_CBO0_LLC_TAG_BISR_PMA0_BP2</v>
      </c>
      <c r="E14" t="s">
        <v>50</v>
      </c>
      <c r="F14" t="s">
        <v>68</v>
      </c>
      <c r="G14" t="s">
        <v>135</v>
      </c>
      <c r="H14" t="s">
        <v>136</v>
      </c>
      <c r="I14" t="s">
        <v>137</v>
      </c>
      <c r="J14" t="s">
        <v>1039</v>
      </c>
      <c r="K14" t="s">
        <v>138</v>
      </c>
      <c r="L14" t="s">
        <v>139</v>
      </c>
      <c r="M14">
        <v>1200</v>
      </c>
      <c r="N14" t="s">
        <v>277</v>
      </c>
      <c r="O14" t="s">
        <v>141</v>
      </c>
      <c r="P14" t="s">
        <v>581</v>
      </c>
      <c r="Q14" t="s">
        <v>278</v>
      </c>
      <c r="R14">
        <f>VLOOKUP(E14,binningRules!$B$6:$C$9,2,0)</f>
        <v>61</v>
      </c>
      <c r="S14">
        <v>10</v>
      </c>
      <c r="T14">
        <v>2</v>
      </c>
      <c r="U14">
        <v>-1</v>
      </c>
      <c r="V14" s="4" t="b">
        <v>0</v>
      </c>
      <c r="W14" t="s">
        <v>265</v>
      </c>
      <c r="AK14" t="s">
        <v>135</v>
      </c>
      <c r="AL14" t="s">
        <v>267</v>
      </c>
      <c r="AU14">
        <f t="shared" si="4"/>
        <v>10</v>
      </c>
      <c r="AV14" t="s">
        <v>268</v>
      </c>
      <c r="AW14" t="str">
        <f t="shared" si="5"/>
        <v>SSA_CCF_RASTER_E_BEGIN_TITO_CLRS_NOM_LFM_1200_CBO0_LLC_TAG_RASTER</v>
      </c>
      <c r="AX14" t="str">
        <f>D16</f>
        <v>SSA_CCF_HRY_E_BEGIN_TITO_SAN_NOM_LFM_1200_CBO0_SAR_BISR_PMA0_BP6</v>
      </c>
      <c r="AY14" t="str">
        <f>D16</f>
        <v>SSA_CCF_HRY_E_BEGIN_TITO_SAN_NOM_LFM_1200_CBO0_SAR_BISR_PMA0_BP6</v>
      </c>
      <c r="AZ14" t="str">
        <f>D16</f>
        <v>SSA_CCF_HRY_E_BEGIN_TITO_SAN_NOM_LFM_1200_CBO0_SAR_BISR_PMA0_BP6</v>
      </c>
      <c r="BA14" t="str">
        <f>D16</f>
        <v>SSA_CCF_HRY_E_BEGIN_TITO_SAN_NOM_LFM_1200_CBO0_SAR_BISR_PMA0_BP6</v>
      </c>
      <c r="BB14" t="str">
        <f t="shared" si="6"/>
        <v>SSA_CCF_RASTER_E_BEGIN_TITO_CLRS_NOM_LFM_1200_CBO0_LLC_TAG_RASTER</v>
      </c>
      <c r="BC14" t="str">
        <f>D15</f>
        <v>SSA_CCF_RASTER_E_BEGIN_TITO_CLRS_NOM_LFM_1200_CBO0_LLC_TAG_RASTER</v>
      </c>
      <c r="BD14" t="str">
        <f>D15</f>
        <v>SSA_CCF_RASTER_E_BEGIN_TITO_CLRS_NOM_LFM_1200_CBO0_LLC_TAG_RASTER</v>
      </c>
      <c r="BE14" t="str">
        <f>D15</f>
        <v>SSA_CCF_RASTER_E_BEGIN_TITO_CLRS_NOM_LFM_1200_CBO0_LLC_TAG_RASTER</v>
      </c>
      <c r="BF14" t="str">
        <f>$D15</f>
        <v>SSA_CCF_RASTER_E_BEGIN_TITO_CLRS_NOM_LFM_1200_CBO0_LLC_TAG_RASTER</v>
      </c>
    </row>
    <row r="15" spans="1:58" x14ac:dyDescent="0.25">
      <c r="A15" s="1" t="s">
        <v>58</v>
      </c>
      <c r="B15" s="1" t="s">
        <v>12</v>
      </c>
      <c r="C15" s="1" t="str">
        <f>VLOOKUP(B15,templateLookup!A:B,2,0)</f>
        <v>MbistRasterTC</v>
      </c>
      <c r="D15" t="str">
        <f t="shared" si="3"/>
        <v>SSA_CCF_RASTER_E_BEGIN_TITO_CLRS_NOM_LFM_1200_CBO0_LLC_TAG_RASTER</v>
      </c>
      <c r="E15" t="s">
        <v>50</v>
      </c>
      <c r="F15" t="s">
        <v>68</v>
      </c>
      <c r="G15" t="s">
        <v>214</v>
      </c>
      <c r="H15" t="s">
        <v>136</v>
      </c>
      <c r="I15" t="s">
        <v>137</v>
      </c>
      <c r="J15" t="s">
        <v>1039</v>
      </c>
      <c r="K15" t="s">
        <v>138</v>
      </c>
      <c r="L15" t="s">
        <v>139</v>
      </c>
      <c r="M15">
        <v>1200</v>
      </c>
      <c r="N15" t="s">
        <v>279</v>
      </c>
      <c r="O15" t="s">
        <v>141</v>
      </c>
      <c r="P15" t="s">
        <v>581</v>
      </c>
      <c r="Q15" t="s">
        <v>276</v>
      </c>
      <c r="R15">
        <f>VLOOKUP(E15,binningRules!$B$6:$C$9,2,0)</f>
        <v>61</v>
      </c>
      <c r="S15">
        <v>10</v>
      </c>
      <c r="T15">
        <v>3</v>
      </c>
      <c r="U15">
        <v>1</v>
      </c>
      <c r="V15" t="b">
        <v>0</v>
      </c>
      <c r="W15" t="s">
        <v>265</v>
      </c>
      <c r="AU15">
        <f t="shared" si="4"/>
        <v>6</v>
      </c>
      <c r="AV15">
        <v>1</v>
      </c>
      <c r="AW15" t="str">
        <f t="shared" si="5"/>
        <v>SSA_CCF_HRY_E_BEGIN_TITO_SAN_NOM_LFM_1200_CBO0_SAR_BISR_PMA0_BP6</v>
      </c>
      <c r="AX15" t="str">
        <f>D16</f>
        <v>SSA_CCF_HRY_E_BEGIN_TITO_SAN_NOM_LFM_1200_CBO0_SAR_BISR_PMA0_BP6</v>
      </c>
      <c r="AY15" t="str">
        <f>D16</f>
        <v>SSA_CCF_HRY_E_BEGIN_TITO_SAN_NOM_LFM_1200_CBO0_SAR_BISR_PMA0_BP6</v>
      </c>
      <c r="AZ15" t="str">
        <f>D16</f>
        <v>SSA_CCF_HRY_E_BEGIN_TITO_SAN_NOM_LFM_1200_CBO0_SAR_BISR_PMA0_BP6</v>
      </c>
      <c r="BA15" t="str">
        <f>D16</f>
        <v>SSA_CCF_HRY_E_BEGIN_TITO_SAN_NOM_LFM_1200_CBO0_SAR_BISR_PMA0_BP6</v>
      </c>
      <c r="BB15" t="str">
        <f t="shared" si="6"/>
        <v>SSA_CCF_HRY_E_BEGIN_TITO_SAN_NOM_LFM_1200_CBO0_SAR_BISR_PMA0_BP6</v>
      </c>
    </row>
    <row r="16" spans="1:58" x14ac:dyDescent="0.25">
      <c r="A16" s="1" t="s">
        <v>58</v>
      </c>
      <c r="B16" s="1" t="s">
        <v>10</v>
      </c>
      <c r="C16" s="1" t="str">
        <f>VLOOKUP(B16,templateLookup!A:B,2,0)</f>
        <v>PrimeMbistVminSearchTestMethod</v>
      </c>
      <c r="D16" t="str">
        <f t="shared" si="3"/>
        <v>SSA_CCF_HRY_E_BEGIN_TITO_SAN_NOM_LFM_1200_CBO0_SAR_BISR_PMA0_BP6</v>
      </c>
      <c r="E16" t="s">
        <v>50</v>
      </c>
      <c r="F16" t="s">
        <v>68</v>
      </c>
      <c r="G16" t="s">
        <v>135</v>
      </c>
      <c r="H16" t="s">
        <v>136</v>
      </c>
      <c r="I16" t="s">
        <v>137</v>
      </c>
      <c r="J16" t="s">
        <v>691</v>
      </c>
      <c r="K16" t="s">
        <v>138</v>
      </c>
      <c r="L16" t="s">
        <v>139</v>
      </c>
      <c r="M16">
        <v>1200</v>
      </c>
      <c r="N16" t="s">
        <v>280</v>
      </c>
      <c r="O16" t="s">
        <v>141</v>
      </c>
      <c r="P16" t="s">
        <v>581</v>
      </c>
      <c r="Q16" t="s">
        <v>281</v>
      </c>
      <c r="R16">
        <f>VLOOKUP(E16,binningRules!$B$6:$C$9,2,0)</f>
        <v>61</v>
      </c>
      <c r="S16">
        <v>10</v>
      </c>
      <c r="T16">
        <v>4</v>
      </c>
      <c r="U16">
        <v>-1</v>
      </c>
      <c r="V16" t="b">
        <v>0</v>
      </c>
      <c r="W16" t="s">
        <v>282</v>
      </c>
      <c r="AK16" t="s">
        <v>135</v>
      </c>
      <c r="AL16" t="s">
        <v>267</v>
      </c>
      <c r="AU16">
        <f t="shared" si="4"/>
        <v>10</v>
      </c>
      <c r="AV16" t="s">
        <v>268</v>
      </c>
      <c r="AW16" t="str">
        <f t="shared" si="5"/>
        <v>SSA_CCF_RASTER_E_BEGIN_TITO_SAN_NOM_LFM_1200_CBO0_SAR_RASTER</v>
      </c>
      <c r="AX16" t="str">
        <f>D18</f>
        <v>LSA_CCF_HRY_E_BEGIN_TITO_CLR_NOM_LFM_1200_CBO0_LSA_ALL_PMA0_BP4</v>
      </c>
      <c r="AY16" t="str">
        <f>D18</f>
        <v>LSA_CCF_HRY_E_BEGIN_TITO_CLR_NOM_LFM_1200_CBO0_LSA_ALL_PMA0_BP4</v>
      </c>
      <c r="AZ16" t="str">
        <f>D18</f>
        <v>LSA_CCF_HRY_E_BEGIN_TITO_CLR_NOM_LFM_1200_CBO0_LSA_ALL_PMA0_BP4</v>
      </c>
      <c r="BA16" t="str">
        <f>D18</f>
        <v>LSA_CCF_HRY_E_BEGIN_TITO_CLR_NOM_LFM_1200_CBO0_LSA_ALL_PMA0_BP4</v>
      </c>
      <c r="BB16" t="str">
        <f t="shared" si="6"/>
        <v>SSA_CCF_RASTER_E_BEGIN_TITO_SAN_NOM_LFM_1200_CBO0_SAR_RASTER</v>
      </c>
      <c r="BC16" t="str">
        <f>D17</f>
        <v>SSA_CCF_RASTER_E_BEGIN_TITO_SAN_NOM_LFM_1200_CBO0_SAR_RASTER</v>
      </c>
      <c r="BD16" t="str">
        <f>D17</f>
        <v>SSA_CCF_RASTER_E_BEGIN_TITO_SAN_NOM_LFM_1200_CBO0_SAR_RASTER</v>
      </c>
      <c r="BE16" t="str">
        <f>D17</f>
        <v>SSA_CCF_RASTER_E_BEGIN_TITO_SAN_NOM_LFM_1200_CBO0_SAR_RASTER</v>
      </c>
      <c r="BF16" t="str">
        <f>$D17</f>
        <v>SSA_CCF_RASTER_E_BEGIN_TITO_SAN_NOM_LFM_1200_CBO0_SAR_RASTER</v>
      </c>
    </row>
    <row r="17" spans="1:58" x14ac:dyDescent="0.25">
      <c r="A17" s="1" t="s">
        <v>58</v>
      </c>
      <c r="B17" s="1" t="s">
        <v>12</v>
      </c>
      <c r="C17" s="1" t="str">
        <f>VLOOKUP(B17,templateLookup!A:B,2,0)</f>
        <v>MbistRasterTC</v>
      </c>
      <c r="D17" t="str">
        <f t="shared" si="3"/>
        <v>SSA_CCF_RASTER_E_BEGIN_TITO_SAN_NOM_LFM_1200_CBO0_SAR_RASTER</v>
      </c>
      <c r="E17" t="s">
        <v>50</v>
      </c>
      <c r="F17" t="s">
        <v>68</v>
      </c>
      <c r="G17" t="s">
        <v>214</v>
      </c>
      <c r="H17" t="s">
        <v>136</v>
      </c>
      <c r="I17" t="s">
        <v>137</v>
      </c>
      <c r="J17" t="s">
        <v>691</v>
      </c>
      <c r="K17" t="s">
        <v>138</v>
      </c>
      <c r="L17" t="s">
        <v>139</v>
      </c>
      <c r="M17">
        <v>1200</v>
      </c>
      <c r="N17" t="s">
        <v>283</v>
      </c>
      <c r="O17" t="s">
        <v>141</v>
      </c>
      <c r="P17" t="s">
        <v>581</v>
      </c>
      <c r="Q17" t="s">
        <v>276</v>
      </c>
      <c r="R17">
        <f>VLOOKUP(E17,binningRules!$B$6:$C$9,2,0)</f>
        <v>61</v>
      </c>
      <c r="S17">
        <v>10</v>
      </c>
      <c r="T17">
        <v>5</v>
      </c>
      <c r="U17">
        <v>1</v>
      </c>
      <c r="V17" s="4" t="b">
        <v>0</v>
      </c>
      <c r="W17" t="s">
        <v>282</v>
      </c>
      <c r="AU17">
        <f t="shared" si="4"/>
        <v>6</v>
      </c>
      <c r="AV17">
        <v>1</v>
      </c>
      <c r="AW17" t="str">
        <f t="shared" si="5"/>
        <v>LSA_CCF_HRY_E_BEGIN_TITO_CLR_NOM_LFM_1200_CBO0_LSA_ALL_PMA0_BP4</v>
      </c>
      <c r="AX17" t="str">
        <f>D18</f>
        <v>LSA_CCF_HRY_E_BEGIN_TITO_CLR_NOM_LFM_1200_CBO0_LSA_ALL_PMA0_BP4</v>
      </c>
      <c r="AY17" t="str">
        <f>D18</f>
        <v>LSA_CCF_HRY_E_BEGIN_TITO_CLR_NOM_LFM_1200_CBO0_LSA_ALL_PMA0_BP4</v>
      </c>
      <c r="AZ17" t="str">
        <f>D18</f>
        <v>LSA_CCF_HRY_E_BEGIN_TITO_CLR_NOM_LFM_1200_CBO0_LSA_ALL_PMA0_BP4</v>
      </c>
      <c r="BA17" t="str">
        <f>D18</f>
        <v>LSA_CCF_HRY_E_BEGIN_TITO_CLR_NOM_LFM_1200_CBO0_LSA_ALL_PMA0_BP4</v>
      </c>
      <c r="BB17" t="str">
        <f t="shared" si="6"/>
        <v>LSA_CCF_HRY_E_BEGIN_TITO_CLR_NOM_LFM_1200_CBO0_LSA_ALL_PMA0_BP4</v>
      </c>
    </row>
    <row r="18" spans="1:58" x14ac:dyDescent="0.25">
      <c r="A18" s="1" t="s">
        <v>58</v>
      </c>
      <c r="B18" s="1" t="s">
        <v>10</v>
      </c>
      <c r="C18" s="1" t="str">
        <f>VLOOKUP(B18,templateLookup!A:B,2,0)</f>
        <v>PrimeMbistVminSearchTestMethod</v>
      </c>
      <c r="D18" t="str">
        <f t="shared" si="3"/>
        <v>LSA_CCF_HRY_E_BEGIN_TITO_CLR_NOM_LFM_1200_CBO0_LSA_ALL_PMA0_BP4</v>
      </c>
      <c r="E18" t="s">
        <v>51</v>
      </c>
      <c r="F18" t="s">
        <v>68</v>
      </c>
      <c r="G18" t="s">
        <v>135</v>
      </c>
      <c r="H18" t="s">
        <v>136</v>
      </c>
      <c r="I18" t="s">
        <v>137</v>
      </c>
      <c r="J18" t="s">
        <v>284</v>
      </c>
      <c r="K18" t="s">
        <v>138</v>
      </c>
      <c r="L18" t="s">
        <v>139</v>
      </c>
      <c r="M18">
        <v>1200</v>
      </c>
      <c r="N18" t="s">
        <v>285</v>
      </c>
      <c r="O18" t="s">
        <v>141</v>
      </c>
      <c r="P18" t="s">
        <v>581</v>
      </c>
      <c r="Q18" t="s">
        <v>286</v>
      </c>
      <c r="R18">
        <f>VLOOKUP(E18,binningRules!$B$6:$C$9,2,0)</f>
        <v>21</v>
      </c>
      <c r="S18">
        <v>10</v>
      </c>
      <c r="T18">
        <v>6</v>
      </c>
      <c r="U18">
        <v>-1</v>
      </c>
      <c r="V18" t="b">
        <v>0</v>
      </c>
      <c r="W18" t="s">
        <v>265</v>
      </c>
      <c r="AK18" t="s">
        <v>135</v>
      </c>
      <c r="AL18" t="s">
        <v>267</v>
      </c>
      <c r="AU18">
        <f t="shared" si="4"/>
        <v>10</v>
      </c>
      <c r="AV18" t="s">
        <v>268</v>
      </c>
      <c r="AW18" t="str">
        <f t="shared" si="5"/>
        <v>LSA_CCF_RASTER_E_BEGIN_TITO_CLR_NOM_LFM_1200_CBO0_LSA_ALL</v>
      </c>
      <c r="AX18" t="str">
        <f>D20</f>
        <v>SSA_CCF_HRY_E_BEGIN_TITO_CLRS_NOM_LFM_1200_CBO1_LLC_DAT_BISR_PMA0_BP1</v>
      </c>
      <c r="AY18" t="str">
        <f>D20</f>
        <v>SSA_CCF_HRY_E_BEGIN_TITO_CLRS_NOM_LFM_1200_CBO1_LLC_DAT_BISR_PMA0_BP1</v>
      </c>
      <c r="AZ18" t="str">
        <f>D20</f>
        <v>SSA_CCF_HRY_E_BEGIN_TITO_CLRS_NOM_LFM_1200_CBO1_LLC_DAT_BISR_PMA0_BP1</v>
      </c>
      <c r="BA18" t="str">
        <f>D20</f>
        <v>SSA_CCF_HRY_E_BEGIN_TITO_CLRS_NOM_LFM_1200_CBO1_LLC_DAT_BISR_PMA0_BP1</v>
      </c>
      <c r="BB18" t="str">
        <f t="shared" si="6"/>
        <v>LSA_CCF_RASTER_E_BEGIN_TITO_CLR_NOM_LFM_1200_CBO0_LSA_ALL</v>
      </c>
      <c r="BC18" t="str">
        <f>D19</f>
        <v>LSA_CCF_RASTER_E_BEGIN_TITO_CLR_NOM_LFM_1200_CBO0_LSA_ALL</v>
      </c>
      <c r="BD18" t="str">
        <f>D19</f>
        <v>LSA_CCF_RASTER_E_BEGIN_TITO_CLR_NOM_LFM_1200_CBO0_LSA_ALL</v>
      </c>
      <c r="BE18" t="str">
        <f>D19</f>
        <v>LSA_CCF_RASTER_E_BEGIN_TITO_CLR_NOM_LFM_1200_CBO0_LSA_ALL</v>
      </c>
      <c r="BF18" t="str">
        <f>$D19</f>
        <v>LSA_CCF_RASTER_E_BEGIN_TITO_CLR_NOM_LFM_1200_CBO0_LSA_ALL</v>
      </c>
    </row>
    <row r="19" spans="1:58" x14ac:dyDescent="0.25">
      <c r="A19" s="1" t="s">
        <v>58</v>
      </c>
      <c r="B19" s="1" t="s">
        <v>12</v>
      </c>
      <c r="C19" s="1" t="str">
        <f>VLOOKUP(B19,templateLookup!A:B,2,0)</f>
        <v>MbistRasterTC</v>
      </c>
      <c r="D19" t="str">
        <f t="shared" si="3"/>
        <v>LSA_CCF_RASTER_E_BEGIN_TITO_CLR_NOM_LFM_1200_CBO0_LSA_ALL</v>
      </c>
      <c r="E19" t="s">
        <v>51</v>
      </c>
      <c r="F19" t="s">
        <v>68</v>
      </c>
      <c r="G19" t="s">
        <v>214</v>
      </c>
      <c r="H19" t="s">
        <v>136</v>
      </c>
      <c r="I19" t="s">
        <v>137</v>
      </c>
      <c r="J19" t="s">
        <v>284</v>
      </c>
      <c r="K19" t="s">
        <v>138</v>
      </c>
      <c r="L19" t="s">
        <v>139</v>
      </c>
      <c r="M19">
        <v>1200</v>
      </c>
      <c r="N19" t="s">
        <v>287</v>
      </c>
      <c r="O19" t="s">
        <v>141</v>
      </c>
      <c r="P19" t="s">
        <v>581</v>
      </c>
      <c r="Q19" t="s">
        <v>276</v>
      </c>
      <c r="R19">
        <f>VLOOKUP(E19,binningRules!$B$6:$C$9,2,0)</f>
        <v>21</v>
      </c>
      <c r="S19">
        <v>10</v>
      </c>
      <c r="T19">
        <v>7</v>
      </c>
      <c r="U19">
        <v>1</v>
      </c>
      <c r="V19" t="b">
        <v>0</v>
      </c>
      <c r="W19" t="s">
        <v>265</v>
      </c>
      <c r="AU19">
        <f t="shared" si="4"/>
        <v>6</v>
      </c>
      <c r="AV19">
        <v>1</v>
      </c>
      <c r="AW19" t="str">
        <f t="shared" si="5"/>
        <v>SSA_CCF_HRY_E_BEGIN_TITO_CLRS_NOM_LFM_1200_CBO1_LLC_DAT_BISR_PMA0_BP1</v>
      </c>
      <c r="AX19" t="str">
        <f>D20</f>
        <v>SSA_CCF_HRY_E_BEGIN_TITO_CLRS_NOM_LFM_1200_CBO1_LLC_DAT_BISR_PMA0_BP1</v>
      </c>
      <c r="AY19" t="str">
        <f>D20</f>
        <v>SSA_CCF_HRY_E_BEGIN_TITO_CLRS_NOM_LFM_1200_CBO1_LLC_DAT_BISR_PMA0_BP1</v>
      </c>
      <c r="AZ19" t="str">
        <f>D20</f>
        <v>SSA_CCF_HRY_E_BEGIN_TITO_CLRS_NOM_LFM_1200_CBO1_LLC_DAT_BISR_PMA0_BP1</v>
      </c>
      <c r="BA19" t="str">
        <f>D20</f>
        <v>SSA_CCF_HRY_E_BEGIN_TITO_CLRS_NOM_LFM_1200_CBO1_LLC_DAT_BISR_PMA0_BP1</v>
      </c>
      <c r="BB19" t="str">
        <f t="shared" si="6"/>
        <v>SSA_CCF_HRY_E_BEGIN_TITO_CLRS_NOM_LFM_1200_CBO1_LLC_DAT_BISR_PMA0_BP1</v>
      </c>
    </row>
    <row r="20" spans="1:58" x14ac:dyDescent="0.25">
      <c r="A20" s="1" t="s">
        <v>58</v>
      </c>
      <c r="B20" s="1" t="s">
        <v>10</v>
      </c>
      <c r="C20" s="1" t="str">
        <f>VLOOKUP(B20,templateLookup!A:B,2,0)</f>
        <v>PrimeMbistVminSearchTestMethod</v>
      </c>
      <c r="D20" t="str">
        <f t="shared" si="3"/>
        <v>SSA_CCF_HRY_E_BEGIN_TITO_CLRS_NOM_LFM_1200_CBO1_LLC_DAT_BISR_PMA0_BP1</v>
      </c>
      <c r="E20" t="s">
        <v>50</v>
      </c>
      <c r="F20" t="s">
        <v>68</v>
      </c>
      <c r="G20" t="s">
        <v>135</v>
      </c>
      <c r="H20" t="s">
        <v>136</v>
      </c>
      <c r="I20" t="s">
        <v>137</v>
      </c>
      <c r="J20" t="s">
        <v>1039</v>
      </c>
      <c r="K20" t="s">
        <v>138</v>
      </c>
      <c r="L20" t="s">
        <v>139</v>
      </c>
      <c r="M20">
        <v>1200</v>
      </c>
      <c r="N20" t="s">
        <v>288</v>
      </c>
      <c r="O20" t="s">
        <v>141</v>
      </c>
      <c r="P20" t="s">
        <v>581</v>
      </c>
      <c r="Q20" t="s">
        <v>289</v>
      </c>
      <c r="R20">
        <f>VLOOKUP(E20,binningRules!$B$6:$C$9,2,0)</f>
        <v>61</v>
      </c>
      <c r="S20">
        <v>10</v>
      </c>
      <c r="T20">
        <v>8</v>
      </c>
      <c r="U20">
        <v>-1</v>
      </c>
      <c r="V20" s="4" t="b">
        <v>0</v>
      </c>
      <c r="W20" t="s">
        <v>265</v>
      </c>
      <c r="AK20" t="s">
        <v>135</v>
      </c>
      <c r="AL20" t="s">
        <v>267</v>
      </c>
      <c r="AU20">
        <f t="shared" si="4"/>
        <v>10</v>
      </c>
      <c r="AV20" t="s">
        <v>268</v>
      </c>
      <c r="AW20" t="str">
        <f t="shared" si="5"/>
        <v>SSA_CCF_RASTER_E_BEGIN_TITO_CLRS_NOM_LFM_1200_CBO1_LLC_DAT_RASTER</v>
      </c>
      <c r="AX20" t="str">
        <f>D22</f>
        <v>SSA_CCF_HRY_E_BEGIN_TITO_CLRS_NOM_LFM_1200_CBO1_LLC_TAG_BISR_PMA0_BP3</v>
      </c>
      <c r="AY20" t="str">
        <f>D22</f>
        <v>SSA_CCF_HRY_E_BEGIN_TITO_CLRS_NOM_LFM_1200_CBO1_LLC_TAG_BISR_PMA0_BP3</v>
      </c>
      <c r="AZ20" t="str">
        <f>D22</f>
        <v>SSA_CCF_HRY_E_BEGIN_TITO_CLRS_NOM_LFM_1200_CBO1_LLC_TAG_BISR_PMA0_BP3</v>
      </c>
      <c r="BA20" t="str">
        <f>D22</f>
        <v>SSA_CCF_HRY_E_BEGIN_TITO_CLRS_NOM_LFM_1200_CBO1_LLC_TAG_BISR_PMA0_BP3</v>
      </c>
      <c r="BB20" t="str">
        <f t="shared" si="6"/>
        <v>SSA_CCF_RASTER_E_BEGIN_TITO_CLRS_NOM_LFM_1200_CBO1_LLC_DAT_RASTER</v>
      </c>
      <c r="BC20" t="str">
        <f>D21</f>
        <v>SSA_CCF_RASTER_E_BEGIN_TITO_CLRS_NOM_LFM_1200_CBO1_LLC_DAT_RASTER</v>
      </c>
      <c r="BD20" t="str">
        <f>D21</f>
        <v>SSA_CCF_RASTER_E_BEGIN_TITO_CLRS_NOM_LFM_1200_CBO1_LLC_DAT_RASTER</v>
      </c>
      <c r="BE20" t="str">
        <f>D21</f>
        <v>SSA_CCF_RASTER_E_BEGIN_TITO_CLRS_NOM_LFM_1200_CBO1_LLC_DAT_RASTER</v>
      </c>
      <c r="BF20" t="str">
        <f>$D21</f>
        <v>SSA_CCF_RASTER_E_BEGIN_TITO_CLRS_NOM_LFM_1200_CBO1_LLC_DAT_RASTER</v>
      </c>
    </row>
    <row r="21" spans="1:58" x14ac:dyDescent="0.25">
      <c r="A21" s="1" t="s">
        <v>58</v>
      </c>
      <c r="B21" s="1" t="s">
        <v>12</v>
      </c>
      <c r="C21" s="1" t="str">
        <f>VLOOKUP(B21,templateLookup!A:B,2,0)</f>
        <v>MbistRasterTC</v>
      </c>
      <c r="D21" t="str">
        <f t="shared" si="3"/>
        <v>SSA_CCF_RASTER_E_BEGIN_TITO_CLRS_NOM_LFM_1200_CBO1_LLC_DAT_RASTER</v>
      </c>
      <c r="E21" t="s">
        <v>50</v>
      </c>
      <c r="F21" t="s">
        <v>68</v>
      </c>
      <c r="G21" t="s">
        <v>214</v>
      </c>
      <c r="H21" t="s">
        <v>136</v>
      </c>
      <c r="I21" t="s">
        <v>137</v>
      </c>
      <c r="J21" t="s">
        <v>1039</v>
      </c>
      <c r="K21" t="s">
        <v>138</v>
      </c>
      <c r="L21" t="s">
        <v>139</v>
      </c>
      <c r="M21">
        <v>1200</v>
      </c>
      <c r="N21" t="s">
        <v>290</v>
      </c>
      <c r="O21" t="s">
        <v>141</v>
      </c>
      <c r="P21" t="s">
        <v>581</v>
      </c>
      <c r="Q21" t="s">
        <v>276</v>
      </c>
      <c r="R21">
        <f>VLOOKUP(E21,binningRules!$B$6:$C$9,2,0)</f>
        <v>61</v>
      </c>
      <c r="S21">
        <v>10</v>
      </c>
      <c r="T21">
        <v>9</v>
      </c>
      <c r="U21">
        <v>1</v>
      </c>
      <c r="V21" t="b">
        <v>0</v>
      </c>
      <c r="W21" t="s">
        <v>265</v>
      </c>
      <c r="AU21">
        <f t="shared" si="4"/>
        <v>6</v>
      </c>
      <c r="AV21">
        <v>1</v>
      </c>
      <c r="AW21" t="str">
        <f t="shared" si="5"/>
        <v>SSA_CCF_HRY_E_BEGIN_TITO_CLRS_NOM_LFM_1200_CBO1_LLC_TAG_BISR_PMA0_BP3</v>
      </c>
      <c r="AX21" t="str">
        <f>D22</f>
        <v>SSA_CCF_HRY_E_BEGIN_TITO_CLRS_NOM_LFM_1200_CBO1_LLC_TAG_BISR_PMA0_BP3</v>
      </c>
      <c r="AY21" t="str">
        <f>D22</f>
        <v>SSA_CCF_HRY_E_BEGIN_TITO_CLRS_NOM_LFM_1200_CBO1_LLC_TAG_BISR_PMA0_BP3</v>
      </c>
      <c r="AZ21" t="str">
        <f>D22</f>
        <v>SSA_CCF_HRY_E_BEGIN_TITO_CLRS_NOM_LFM_1200_CBO1_LLC_TAG_BISR_PMA0_BP3</v>
      </c>
      <c r="BA21" t="str">
        <f>D22</f>
        <v>SSA_CCF_HRY_E_BEGIN_TITO_CLRS_NOM_LFM_1200_CBO1_LLC_TAG_BISR_PMA0_BP3</v>
      </c>
      <c r="BB21" t="str">
        <f t="shared" si="6"/>
        <v>SSA_CCF_HRY_E_BEGIN_TITO_CLRS_NOM_LFM_1200_CBO1_LLC_TAG_BISR_PMA0_BP3</v>
      </c>
    </row>
    <row r="22" spans="1:58" x14ac:dyDescent="0.25">
      <c r="A22" s="1" t="s">
        <v>58</v>
      </c>
      <c r="B22" s="1" t="s">
        <v>10</v>
      </c>
      <c r="C22" s="1" t="str">
        <f>VLOOKUP(B22,templateLookup!A:B,2,0)</f>
        <v>PrimeMbistVminSearchTestMethod</v>
      </c>
      <c r="D22" t="str">
        <f t="shared" si="3"/>
        <v>SSA_CCF_HRY_E_BEGIN_TITO_CLRS_NOM_LFM_1200_CBO1_LLC_TAG_BISR_PMA0_BP3</v>
      </c>
      <c r="E22" t="s">
        <v>50</v>
      </c>
      <c r="F22" t="s">
        <v>68</v>
      </c>
      <c r="G22" t="s">
        <v>135</v>
      </c>
      <c r="H22" t="s">
        <v>136</v>
      </c>
      <c r="I22" t="s">
        <v>137</v>
      </c>
      <c r="J22" t="s">
        <v>1039</v>
      </c>
      <c r="K22" t="s">
        <v>138</v>
      </c>
      <c r="L22" t="s">
        <v>139</v>
      </c>
      <c r="M22">
        <v>1200</v>
      </c>
      <c r="N22" t="s">
        <v>291</v>
      </c>
      <c r="O22" t="s">
        <v>141</v>
      </c>
      <c r="P22" t="s">
        <v>581</v>
      </c>
      <c r="Q22" t="s">
        <v>292</v>
      </c>
      <c r="R22">
        <f>VLOOKUP(E22,binningRules!$B$6:$C$9,2,0)</f>
        <v>61</v>
      </c>
      <c r="S22">
        <v>10</v>
      </c>
      <c r="T22">
        <v>10</v>
      </c>
      <c r="U22">
        <v>-1</v>
      </c>
      <c r="V22" t="b">
        <v>0</v>
      </c>
      <c r="W22" t="s">
        <v>265</v>
      </c>
      <c r="AK22" t="s">
        <v>135</v>
      </c>
      <c r="AL22" t="s">
        <v>267</v>
      </c>
      <c r="AU22">
        <f t="shared" si="4"/>
        <v>10</v>
      </c>
      <c r="AV22" t="s">
        <v>268</v>
      </c>
      <c r="AW22" t="str">
        <f t="shared" si="5"/>
        <v>SSA_CCF_RASTER_E_BEGIN_TITO_CLRS_NOM_LFM_1200_CBO1_LLC_TAG_RASTER</v>
      </c>
      <c r="AX22" t="str">
        <f>D24</f>
        <v>LSA_CCF_HRY_E_BEGIN_TITO_CLR_NOM_LFM_1200_CBO1_LSA_ALL_PMA0_BP5</v>
      </c>
      <c r="AY22" t="str">
        <f>D24</f>
        <v>LSA_CCF_HRY_E_BEGIN_TITO_CLR_NOM_LFM_1200_CBO1_LSA_ALL_PMA0_BP5</v>
      </c>
      <c r="AZ22" t="str">
        <f>D24</f>
        <v>LSA_CCF_HRY_E_BEGIN_TITO_CLR_NOM_LFM_1200_CBO1_LSA_ALL_PMA0_BP5</v>
      </c>
      <c r="BA22" t="str">
        <f>D24</f>
        <v>LSA_CCF_HRY_E_BEGIN_TITO_CLR_NOM_LFM_1200_CBO1_LSA_ALL_PMA0_BP5</v>
      </c>
      <c r="BB22" t="str">
        <f t="shared" si="6"/>
        <v>SSA_CCF_RASTER_E_BEGIN_TITO_CLRS_NOM_LFM_1200_CBO1_LLC_TAG_RASTER</v>
      </c>
      <c r="BC22" t="str">
        <f>D23</f>
        <v>SSA_CCF_RASTER_E_BEGIN_TITO_CLRS_NOM_LFM_1200_CBO1_LLC_TAG_RASTER</v>
      </c>
      <c r="BD22" t="str">
        <f>D23</f>
        <v>SSA_CCF_RASTER_E_BEGIN_TITO_CLRS_NOM_LFM_1200_CBO1_LLC_TAG_RASTER</v>
      </c>
      <c r="BE22" t="str">
        <f>D23</f>
        <v>SSA_CCF_RASTER_E_BEGIN_TITO_CLRS_NOM_LFM_1200_CBO1_LLC_TAG_RASTER</v>
      </c>
      <c r="BF22" t="str">
        <f>$D23</f>
        <v>SSA_CCF_RASTER_E_BEGIN_TITO_CLRS_NOM_LFM_1200_CBO1_LLC_TAG_RASTER</v>
      </c>
    </row>
    <row r="23" spans="1:58" x14ac:dyDescent="0.25">
      <c r="A23" s="1" t="s">
        <v>58</v>
      </c>
      <c r="B23" s="1" t="s">
        <v>12</v>
      </c>
      <c r="C23" s="1" t="str">
        <f>VLOOKUP(B23,templateLookup!A:B,2,0)</f>
        <v>MbistRasterTC</v>
      </c>
      <c r="D23" t="str">
        <f t="shared" si="3"/>
        <v>SSA_CCF_RASTER_E_BEGIN_TITO_CLRS_NOM_LFM_1200_CBO1_LLC_TAG_RASTER</v>
      </c>
      <c r="E23" t="s">
        <v>50</v>
      </c>
      <c r="F23" t="s">
        <v>68</v>
      </c>
      <c r="G23" t="s">
        <v>214</v>
      </c>
      <c r="H23" t="s">
        <v>136</v>
      </c>
      <c r="I23" t="s">
        <v>137</v>
      </c>
      <c r="J23" t="s">
        <v>1039</v>
      </c>
      <c r="K23" t="s">
        <v>138</v>
      </c>
      <c r="L23" t="s">
        <v>139</v>
      </c>
      <c r="M23">
        <v>1200</v>
      </c>
      <c r="N23" t="s">
        <v>293</v>
      </c>
      <c r="O23" t="s">
        <v>141</v>
      </c>
      <c r="P23" t="s">
        <v>581</v>
      </c>
      <c r="Q23" t="s">
        <v>276</v>
      </c>
      <c r="R23">
        <f>VLOOKUP(E23,binningRules!$B$6:$C$9,2,0)</f>
        <v>61</v>
      </c>
      <c r="S23">
        <v>10</v>
      </c>
      <c r="T23">
        <v>11</v>
      </c>
      <c r="U23">
        <v>1</v>
      </c>
      <c r="V23" s="4" t="b">
        <v>0</v>
      </c>
      <c r="W23" t="s">
        <v>265</v>
      </c>
      <c r="AU23">
        <f t="shared" si="4"/>
        <v>6</v>
      </c>
      <c r="AV23">
        <v>1</v>
      </c>
      <c r="AW23" t="str">
        <f t="shared" si="5"/>
        <v>LSA_CCF_HRY_E_BEGIN_TITO_CLR_NOM_LFM_1200_CBO1_LSA_ALL_PMA0_BP5</v>
      </c>
      <c r="AX23" t="str">
        <f>D24</f>
        <v>LSA_CCF_HRY_E_BEGIN_TITO_CLR_NOM_LFM_1200_CBO1_LSA_ALL_PMA0_BP5</v>
      </c>
      <c r="AY23" t="str">
        <f>D24</f>
        <v>LSA_CCF_HRY_E_BEGIN_TITO_CLR_NOM_LFM_1200_CBO1_LSA_ALL_PMA0_BP5</v>
      </c>
      <c r="AZ23" t="str">
        <f>D24</f>
        <v>LSA_CCF_HRY_E_BEGIN_TITO_CLR_NOM_LFM_1200_CBO1_LSA_ALL_PMA0_BP5</v>
      </c>
      <c r="BA23" t="str">
        <f>D24</f>
        <v>LSA_CCF_HRY_E_BEGIN_TITO_CLR_NOM_LFM_1200_CBO1_LSA_ALL_PMA0_BP5</v>
      </c>
      <c r="BB23" t="str">
        <f t="shared" si="6"/>
        <v>LSA_CCF_HRY_E_BEGIN_TITO_CLR_NOM_LFM_1200_CBO1_LSA_ALL_PMA0_BP5</v>
      </c>
    </row>
    <row r="24" spans="1:58" x14ac:dyDescent="0.25">
      <c r="A24" s="1" t="s">
        <v>58</v>
      </c>
      <c r="B24" s="1" t="s">
        <v>10</v>
      </c>
      <c r="C24" s="1" t="str">
        <f>VLOOKUP(B24,templateLookup!A:B,2,0)</f>
        <v>PrimeMbistVminSearchTestMethod</v>
      </c>
      <c r="D24" t="str">
        <f t="shared" si="3"/>
        <v>LSA_CCF_HRY_E_BEGIN_TITO_CLR_NOM_LFM_1200_CBO1_LSA_ALL_PMA0_BP5</v>
      </c>
      <c r="E24" t="s">
        <v>51</v>
      </c>
      <c r="F24" t="s">
        <v>68</v>
      </c>
      <c r="G24" t="s">
        <v>135</v>
      </c>
      <c r="H24" t="s">
        <v>136</v>
      </c>
      <c r="I24" t="s">
        <v>137</v>
      </c>
      <c r="J24" t="s">
        <v>284</v>
      </c>
      <c r="K24" t="s">
        <v>138</v>
      </c>
      <c r="L24" t="s">
        <v>139</v>
      </c>
      <c r="M24">
        <v>1200</v>
      </c>
      <c r="N24" t="s">
        <v>294</v>
      </c>
      <c r="O24" t="s">
        <v>141</v>
      </c>
      <c r="P24" t="s">
        <v>581</v>
      </c>
      <c r="Q24" t="s">
        <v>295</v>
      </c>
      <c r="R24">
        <f>VLOOKUP(E24,binningRules!$B$6:$C$9,2,0)</f>
        <v>21</v>
      </c>
      <c r="S24">
        <v>10</v>
      </c>
      <c r="T24">
        <v>14</v>
      </c>
      <c r="U24">
        <v>-1</v>
      </c>
      <c r="V24" t="b">
        <v>0</v>
      </c>
      <c r="W24" t="s">
        <v>265</v>
      </c>
      <c r="AK24" t="s">
        <v>135</v>
      </c>
      <c r="AL24" t="s">
        <v>267</v>
      </c>
      <c r="AU24">
        <f t="shared" si="4"/>
        <v>10</v>
      </c>
      <c r="AV24" t="s">
        <v>268</v>
      </c>
      <c r="AW24" t="str">
        <f t="shared" si="5"/>
        <v>LSA_CCF_RASTER_E_BEGIN_TITO_CLR_NOM_LFM_1200_CBO1_LSA_ALL</v>
      </c>
      <c r="AX24" t="str">
        <f>D26</f>
        <v>SSA_CCF_HRY_E_BEGIN_TITO_CLRS_NOM_LFM_1200_CBO2_LLC_DAT_BISR_PMA1_BP0</v>
      </c>
      <c r="AY24" t="str">
        <f>D26</f>
        <v>SSA_CCF_HRY_E_BEGIN_TITO_CLRS_NOM_LFM_1200_CBO2_LLC_DAT_BISR_PMA1_BP0</v>
      </c>
      <c r="AZ24" t="str">
        <f>D26</f>
        <v>SSA_CCF_HRY_E_BEGIN_TITO_CLRS_NOM_LFM_1200_CBO2_LLC_DAT_BISR_PMA1_BP0</v>
      </c>
      <c r="BA24" t="str">
        <f>D26</f>
        <v>SSA_CCF_HRY_E_BEGIN_TITO_CLRS_NOM_LFM_1200_CBO2_LLC_DAT_BISR_PMA1_BP0</v>
      </c>
      <c r="BB24" t="str">
        <f t="shared" si="6"/>
        <v>LSA_CCF_RASTER_E_BEGIN_TITO_CLR_NOM_LFM_1200_CBO1_LSA_ALL</v>
      </c>
      <c r="BC24" t="str">
        <f>D25</f>
        <v>LSA_CCF_RASTER_E_BEGIN_TITO_CLR_NOM_LFM_1200_CBO1_LSA_ALL</v>
      </c>
      <c r="BD24" t="str">
        <f>D25</f>
        <v>LSA_CCF_RASTER_E_BEGIN_TITO_CLR_NOM_LFM_1200_CBO1_LSA_ALL</v>
      </c>
      <c r="BE24" t="str">
        <f>D25</f>
        <v>LSA_CCF_RASTER_E_BEGIN_TITO_CLR_NOM_LFM_1200_CBO1_LSA_ALL</v>
      </c>
      <c r="BF24" t="str">
        <f>$D25</f>
        <v>LSA_CCF_RASTER_E_BEGIN_TITO_CLR_NOM_LFM_1200_CBO1_LSA_ALL</v>
      </c>
    </row>
    <row r="25" spans="1:58" x14ac:dyDescent="0.25">
      <c r="A25" s="1" t="s">
        <v>58</v>
      </c>
      <c r="B25" s="1" t="s">
        <v>12</v>
      </c>
      <c r="C25" s="1" t="str">
        <f>VLOOKUP(B25,templateLookup!A:B,2,0)</f>
        <v>MbistRasterTC</v>
      </c>
      <c r="D25" t="str">
        <f t="shared" si="3"/>
        <v>LSA_CCF_RASTER_E_BEGIN_TITO_CLR_NOM_LFM_1200_CBO1_LSA_ALL</v>
      </c>
      <c r="E25" t="s">
        <v>51</v>
      </c>
      <c r="F25" t="s">
        <v>68</v>
      </c>
      <c r="G25" t="s">
        <v>214</v>
      </c>
      <c r="H25" t="s">
        <v>136</v>
      </c>
      <c r="I25" t="s">
        <v>137</v>
      </c>
      <c r="J25" t="s">
        <v>284</v>
      </c>
      <c r="K25" t="s">
        <v>138</v>
      </c>
      <c r="L25" t="s">
        <v>139</v>
      </c>
      <c r="M25">
        <v>1200</v>
      </c>
      <c r="N25" t="s">
        <v>296</v>
      </c>
      <c r="O25" t="s">
        <v>141</v>
      </c>
      <c r="P25" t="s">
        <v>581</v>
      </c>
      <c r="Q25" t="s">
        <v>276</v>
      </c>
      <c r="R25">
        <f>VLOOKUP(E25,binningRules!$B$6:$C$9,2,0)</f>
        <v>21</v>
      </c>
      <c r="S25">
        <v>10</v>
      </c>
      <c r="T25">
        <v>15</v>
      </c>
      <c r="U25">
        <v>1</v>
      </c>
      <c r="V25" t="b">
        <v>0</v>
      </c>
      <c r="W25" t="s">
        <v>265</v>
      </c>
      <c r="AU25">
        <f t="shared" si="4"/>
        <v>6</v>
      </c>
      <c r="AV25">
        <v>1</v>
      </c>
      <c r="AW25" t="str">
        <f t="shared" si="5"/>
        <v>SSA_CCF_HRY_E_BEGIN_TITO_CLRS_NOM_LFM_1200_CBO2_LLC_DAT_BISR_PMA1_BP0</v>
      </c>
      <c r="AX25" t="str">
        <f>D26</f>
        <v>SSA_CCF_HRY_E_BEGIN_TITO_CLRS_NOM_LFM_1200_CBO2_LLC_DAT_BISR_PMA1_BP0</v>
      </c>
      <c r="AY25" t="str">
        <f>D26</f>
        <v>SSA_CCF_HRY_E_BEGIN_TITO_CLRS_NOM_LFM_1200_CBO2_LLC_DAT_BISR_PMA1_BP0</v>
      </c>
      <c r="AZ25" t="str">
        <f>D26</f>
        <v>SSA_CCF_HRY_E_BEGIN_TITO_CLRS_NOM_LFM_1200_CBO2_LLC_DAT_BISR_PMA1_BP0</v>
      </c>
      <c r="BA25" t="str">
        <f>D26</f>
        <v>SSA_CCF_HRY_E_BEGIN_TITO_CLRS_NOM_LFM_1200_CBO2_LLC_DAT_BISR_PMA1_BP0</v>
      </c>
      <c r="BB25" t="str">
        <f t="shared" si="6"/>
        <v>SSA_CCF_HRY_E_BEGIN_TITO_CLRS_NOM_LFM_1200_CBO2_LLC_DAT_BISR_PMA1_BP0</v>
      </c>
    </row>
    <row r="26" spans="1:58" x14ac:dyDescent="0.25">
      <c r="A26" s="1" t="s">
        <v>58</v>
      </c>
      <c r="B26" s="1" t="s">
        <v>10</v>
      </c>
      <c r="C26" s="1" t="str">
        <f>VLOOKUP(B26,templateLookup!A:B,2,0)</f>
        <v>PrimeMbistVminSearchTestMethod</v>
      </c>
      <c r="D26" t="str">
        <f t="shared" si="3"/>
        <v>SSA_CCF_HRY_E_BEGIN_TITO_CLRS_NOM_LFM_1200_CBO2_LLC_DAT_BISR_PMA1_BP0</v>
      </c>
      <c r="E26" t="s">
        <v>50</v>
      </c>
      <c r="F26" t="s">
        <v>68</v>
      </c>
      <c r="G26" t="s">
        <v>135</v>
      </c>
      <c r="H26" t="s">
        <v>136</v>
      </c>
      <c r="I26" t="s">
        <v>137</v>
      </c>
      <c r="J26" t="s">
        <v>1039</v>
      </c>
      <c r="K26" t="s">
        <v>138</v>
      </c>
      <c r="L26" t="s">
        <v>139</v>
      </c>
      <c r="M26">
        <v>1200</v>
      </c>
      <c r="N26" t="s">
        <v>297</v>
      </c>
      <c r="O26" t="s">
        <v>141</v>
      </c>
      <c r="P26" t="s">
        <v>581</v>
      </c>
      <c r="Q26" t="s">
        <v>298</v>
      </c>
      <c r="R26">
        <f>VLOOKUP(E26,binningRules!$B$6:$C$9,2,0)</f>
        <v>61</v>
      </c>
      <c r="S26">
        <v>10</v>
      </c>
      <c r="T26">
        <v>16</v>
      </c>
      <c r="U26">
        <v>-1</v>
      </c>
      <c r="V26" t="b">
        <v>0</v>
      </c>
      <c r="W26" t="s">
        <v>265</v>
      </c>
      <c r="AK26" t="s">
        <v>135</v>
      </c>
      <c r="AL26" t="s">
        <v>267</v>
      </c>
      <c r="AU26">
        <f t="shared" si="4"/>
        <v>10</v>
      </c>
      <c r="AV26" t="s">
        <v>268</v>
      </c>
      <c r="AW26" t="str">
        <f t="shared" si="5"/>
        <v>SSA_CCF_RASTER_E_BEGIN_TITO_CLRS_NOM_LFM_1200_CBO2_LLC_DAT_RASTER</v>
      </c>
      <c r="AX26" t="str">
        <f>D28</f>
        <v>SSA_CCF_HRY_E_BEGIN_TITO_CLRS_NOM_LFM_1200_CBO2_LLC_TAG_BISR_PMA1_BP2</v>
      </c>
      <c r="AY26" t="str">
        <f>D28</f>
        <v>SSA_CCF_HRY_E_BEGIN_TITO_CLRS_NOM_LFM_1200_CBO2_LLC_TAG_BISR_PMA1_BP2</v>
      </c>
      <c r="AZ26" t="str">
        <f>D28</f>
        <v>SSA_CCF_HRY_E_BEGIN_TITO_CLRS_NOM_LFM_1200_CBO2_LLC_TAG_BISR_PMA1_BP2</v>
      </c>
      <c r="BA26" t="str">
        <f>D28</f>
        <v>SSA_CCF_HRY_E_BEGIN_TITO_CLRS_NOM_LFM_1200_CBO2_LLC_TAG_BISR_PMA1_BP2</v>
      </c>
      <c r="BB26" t="str">
        <f t="shared" si="6"/>
        <v>SSA_CCF_RASTER_E_BEGIN_TITO_CLRS_NOM_LFM_1200_CBO2_LLC_DAT_RASTER</v>
      </c>
      <c r="BC26" t="str">
        <f>D27</f>
        <v>SSA_CCF_RASTER_E_BEGIN_TITO_CLRS_NOM_LFM_1200_CBO2_LLC_DAT_RASTER</v>
      </c>
      <c r="BD26" t="str">
        <f>D27</f>
        <v>SSA_CCF_RASTER_E_BEGIN_TITO_CLRS_NOM_LFM_1200_CBO2_LLC_DAT_RASTER</v>
      </c>
      <c r="BE26" t="str">
        <f>D27</f>
        <v>SSA_CCF_RASTER_E_BEGIN_TITO_CLRS_NOM_LFM_1200_CBO2_LLC_DAT_RASTER</v>
      </c>
      <c r="BF26" t="str">
        <f>$D27</f>
        <v>SSA_CCF_RASTER_E_BEGIN_TITO_CLRS_NOM_LFM_1200_CBO2_LLC_DAT_RASTER</v>
      </c>
    </row>
    <row r="27" spans="1:58" x14ac:dyDescent="0.25">
      <c r="A27" s="1" t="s">
        <v>58</v>
      </c>
      <c r="B27" s="1" t="s">
        <v>12</v>
      </c>
      <c r="C27" s="1" t="str">
        <f>VLOOKUP(B27,templateLookup!A:B,2,0)</f>
        <v>MbistRasterTC</v>
      </c>
      <c r="D27" t="str">
        <f t="shared" si="3"/>
        <v>SSA_CCF_RASTER_E_BEGIN_TITO_CLRS_NOM_LFM_1200_CBO2_LLC_DAT_RASTER</v>
      </c>
      <c r="E27" t="s">
        <v>50</v>
      </c>
      <c r="F27" t="s">
        <v>68</v>
      </c>
      <c r="G27" t="s">
        <v>214</v>
      </c>
      <c r="H27" t="s">
        <v>136</v>
      </c>
      <c r="I27" t="s">
        <v>137</v>
      </c>
      <c r="J27" t="s">
        <v>1039</v>
      </c>
      <c r="K27" t="s">
        <v>138</v>
      </c>
      <c r="L27" t="s">
        <v>139</v>
      </c>
      <c r="M27">
        <v>1200</v>
      </c>
      <c r="N27" t="s">
        <v>299</v>
      </c>
      <c r="O27" t="s">
        <v>141</v>
      </c>
      <c r="P27" t="s">
        <v>581</v>
      </c>
      <c r="Q27" t="s">
        <v>276</v>
      </c>
      <c r="R27">
        <f>VLOOKUP(E27,binningRules!$B$6:$C$9,2,0)</f>
        <v>61</v>
      </c>
      <c r="S27">
        <v>10</v>
      </c>
      <c r="T27">
        <v>17</v>
      </c>
      <c r="U27">
        <v>1</v>
      </c>
      <c r="V27" s="8" t="b">
        <v>0</v>
      </c>
      <c r="W27" t="s">
        <v>265</v>
      </c>
      <c r="AU27">
        <f t="shared" si="4"/>
        <v>6</v>
      </c>
      <c r="AV27">
        <v>1</v>
      </c>
      <c r="AW27" t="str">
        <f t="shared" si="5"/>
        <v>SSA_CCF_HRY_E_BEGIN_TITO_CLRS_NOM_LFM_1200_CBO2_LLC_TAG_BISR_PMA1_BP2</v>
      </c>
      <c r="AX27" t="str">
        <f>D28</f>
        <v>SSA_CCF_HRY_E_BEGIN_TITO_CLRS_NOM_LFM_1200_CBO2_LLC_TAG_BISR_PMA1_BP2</v>
      </c>
      <c r="AY27" t="str">
        <f>D28</f>
        <v>SSA_CCF_HRY_E_BEGIN_TITO_CLRS_NOM_LFM_1200_CBO2_LLC_TAG_BISR_PMA1_BP2</v>
      </c>
      <c r="AZ27" t="str">
        <f>D28</f>
        <v>SSA_CCF_HRY_E_BEGIN_TITO_CLRS_NOM_LFM_1200_CBO2_LLC_TAG_BISR_PMA1_BP2</v>
      </c>
      <c r="BA27" t="str">
        <f>D28</f>
        <v>SSA_CCF_HRY_E_BEGIN_TITO_CLRS_NOM_LFM_1200_CBO2_LLC_TAG_BISR_PMA1_BP2</v>
      </c>
      <c r="BB27" t="str">
        <f t="shared" si="6"/>
        <v>SSA_CCF_HRY_E_BEGIN_TITO_CLRS_NOM_LFM_1200_CBO2_LLC_TAG_BISR_PMA1_BP2</v>
      </c>
    </row>
    <row r="28" spans="1:58" x14ac:dyDescent="0.25">
      <c r="A28" s="1" t="s">
        <v>58</v>
      </c>
      <c r="B28" s="1" t="s">
        <v>10</v>
      </c>
      <c r="C28" s="1" t="str">
        <f>VLOOKUP(B28,templateLookup!A:B,2,0)</f>
        <v>PrimeMbistVminSearchTestMethod</v>
      </c>
      <c r="D28" t="str">
        <f t="shared" si="3"/>
        <v>SSA_CCF_HRY_E_BEGIN_TITO_CLRS_NOM_LFM_1200_CBO2_LLC_TAG_BISR_PMA1_BP2</v>
      </c>
      <c r="E28" t="s">
        <v>50</v>
      </c>
      <c r="F28" t="s">
        <v>68</v>
      </c>
      <c r="G28" t="s">
        <v>135</v>
      </c>
      <c r="H28" t="s">
        <v>136</v>
      </c>
      <c r="I28" t="s">
        <v>137</v>
      </c>
      <c r="J28" t="s">
        <v>1039</v>
      </c>
      <c r="K28" t="s">
        <v>138</v>
      </c>
      <c r="L28" t="s">
        <v>139</v>
      </c>
      <c r="M28">
        <v>1200</v>
      </c>
      <c r="N28" t="s">
        <v>300</v>
      </c>
      <c r="O28" t="s">
        <v>141</v>
      </c>
      <c r="P28" t="s">
        <v>581</v>
      </c>
      <c r="Q28" t="s">
        <v>301</v>
      </c>
      <c r="R28">
        <f>VLOOKUP(E28,binningRules!$B$6:$C$9,2,0)</f>
        <v>61</v>
      </c>
      <c r="S28">
        <v>10</v>
      </c>
      <c r="T28">
        <v>18</v>
      </c>
      <c r="U28">
        <v>-1</v>
      </c>
      <c r="V28" t="b">
        <v>0</v>
      </c>
      <c r="W28" t="s">
        <v>265</v>
      </c>
      <c r="AK28" t="s">
        <v>135</v>
      </c>
      <c r="AL28" t="s">
        <v>267</v>
      </c>
      <c r="AU28">
        <f t="shared" si="4"/>
        <v>10</v>
      </c>
      <c r="AV28" t="s">
        <v>268</v>
      </c>
      <c r="AW28" t="str">
        <f t="shared" si="5"/>
        <v>SSA_CCF_RASTER_E_BEGIN_TITO_CLRS_NOM_LFM_1200_CBO2_LLC_TAG_RASTER</v>
      </c>
      <c r="AX28" t="str">
        <f>D30</f>
        <v>SSA_CCF_HRY_E_BEGIN_TITO_SAN_NOM_LFM_1200_CBO2_SAR_BISR_PMA1_BP6</v>
      </c>
      <c r="AY28" t="str">
        <f>D30</f>
        <v>SSA_CCF_HRY_E_BEGIN_TITO_SAN_NOM_LFM_1200_CBO2_SAR_BISR_PMA1_BP6</v>
      </c>
      <c r="AZ28" t="str">
        <f>D30</f>
        <v>SSA_CCF_HRY_E_BEGIN_TITO_SAN_NOM_LFM_1200_CBO2_SAR_BISR_PMA1_BP6</v>
      </c>
      <c r="BA28" t="str">
        <f>D30</f>
        <v>SSA_CCF_HRY_E_BEGIN_TITO_SAN_NOM_LFM_1200_CBO2_SAR_BISR_PMA1_BP6</v>
      </c>
      <c r="BB28" t="str">
        <f t="shared" si="6"/>
        <v>SSA_CCF_RASTER_E_BEGIN_TITO_CLRS_NOM_LFM_1200_CBO2_LLC_TAG_RASTER</v>
      </c>
      <c r="BC28" t="str">
        <f>D29</f>
        <v>SSA_CCF_RASTER_E_BEGIN_TITO_CLRS_NOM_LFM_1200_CBO2_LLC_TAG_RASTER</v>
      </c>
      <c r="BD28" t="str">
        <f>D29</f>
        <v>SSA_CCF_RASTER_E_BEGIN_TITO_CLRS_NOM_LFM_1200_CBO2_LLC_TAG_RASTER</v>
      </c>
      <c r="BE28" t="str">
        <f>D29</f>
        <v>SSA_CCF_RASTER_E_BEGIN_TITO_CLRS_NOM_LFM_1200_CBO2_LLC_TAG_RASTER</v>
      </c>
      <c r="BF28" t="str">
        <f>$D29</f>
        <v>SSA_CCF_RASTER_E_BEGIN_TITO_CLRS_NOM_LFM_1200_CBO2_LLC_TAG_RASTER</v>
      </c>
    </row>
    <row r="29" spans="1:58" x14ac:dyDescent="0.25">
      <c r="A29" s="1" t="s">
        <v>58</v>
      </c>
      <c r="B29" s="1" t="s">
        <v>12</v>
      </c>
      <c r="C29" s="1" t="str">
        <f>VLOOKUP(B29,templateLookup!A:B,2,0)</f>
        <v>MbistRasterTC</v>
      </c>
      <c r="D29" t="str">
        <f t="shared" si="3"/>
        <v>SSA_CCF_RASTER_E_BEGIN_TITO_CLRS_NOM_LFM_1200_CBO2_LLC_TAG_RASTER</v>
      </c>
      <c r="E29" t="s">
        <v>50</v>
      </c>
      <c r="F29" t="s">
        <v>68</v>
      </c>
      <c r="G29" t="s">
        <v>214</v>
      </c>
      <c r="H29" t="s">
        <v>136</v>
      </c>
      <c r="I29" t="s">
        <v>137</v>
      </c>
      <c r="J29" t="s">
        <v>1039</v>
      </c>
      <c r="K29" t="s">
        <v>138</v>
      </c>
      <c r="L29" t="s">
        <v>139</v>
      </c>
      <c r="M29">
        <v>1200</v>
      </c>
      <c r="N29" t="s">
        <v>302</v>
      </c>
      <c r="O29" t="s">
        <v>141</v>
      </c>
      <c r="P29" t="s">
        <v>581</v>
      </c>
      <c r="Q29" t="s">
        <v>276</v>
      </c>
      <c r="R29">
        <f>VLOOKUP(E29,binningRules!$B$6:$C$9,2,0)</f>
        <v>61</v>
      </c>
      <c r="S29">
        <v>10</v>
      </c>
      <c r="T29">
        <v>19</v>
      </c>
      <c r="U29">
        <v>1</v>
      </c>
      <c r="V29" t="b">
        <v>0</v>
      </c>
      <c r="W29" t="s">
        <v>265</v>
      </c>
      <c r="AU29">
        <f t="shared" si="4"/>
        <v>6</v>
      </c>
      <c r="AV29">
        <v>1</v>
      </c>
      <c r="AW29" t="str">
        <f t="shared" si="5"/>
        <v>SSA_CCF_HRY_E_BEGIN_TITO_SAN_NOM_LFM_1200_CBO2_SAR_BISR_PMA1_BP6</v>
      </c>
      <c r="AX29" t="str">
        <f>D30</f>
        <v>SSA_CCF_HRY_E_BEGIN_TITO_SAN_NOM_LFM_1200_CBO2_SAR_BISR_PMA1_BP6</v>
      </c>
      <c r="AY29" t="str">
        <f>D30</f>
        <v>SSA_CCF_HRY_E_BEGIN_TITO_SAN_NOM_LFM_1200_CBO2_SAR_BISR_PMA1_BP6</v>
      </c>
      <c r="AZ29" t="str">
        <f>D30</f>
        <v>SSA_CCF_HRY_E_BEGIN_TITO_SAN_NOM_LFM_1200_CBO2_SAR_BISR_PMA1_BP6</v>
      </c>
      <c r="BA29" t="str">
        <f>D30</f>
        <v>SSA_CCF_HRY_E_BEGIN_TITO_SAN_NOM_LFM_1200_CBO2_SAR_BISR_PMA1_BP6</v>
      </c>
      <c r="BB29" t="str">
        <f t="shared" si="6"/>
        <v>SSA_CCF_HRY_E_BEGIN_TITO_SAN_NOM_LFM_1200_CBO2_SAR_BISR_PMA1_BP6</v>
      </c>
    </row>
    <row r="30" spans="1:58" x14ac:dyDescent="0.25">
      <c r="A30" s="1" t="s">
        <v>58</v>
      </c>
      <c r="B30" s="1" t="s">
        <v>10</v>
      </c>
      <c r="C30" s="1" t="str">
        <f>VLOOKUP(B30,templateLookup!A:B,2,0)</f>
        <v>PrimeMbistVminSearchTestMethod</v>
      </c>
      <c r="D30" t="str">
        <f t="shared" si="3"/>
        <v>SSA_CCF_HRY_E_BEGIN_TITO_SAN_NOM_LFM_1200_CBO2_SAR_BISR_PMA1_BP6</v>
      </c>
      <c r="E30" t="s">
        <v>50</v>
      </c>
      <c r="F30" t="s">
        <v>68</v>
      </c>
      <c r="G30" t="s">
        <v>135</v>
      </c>
      <c r="H30" t="s">
        <v>136</v>
      </c>
      <c r="I30" t="s">
        <v>137</v>
      </c>
      <c r="J30" t="s">
        <v>691</v>
      </c>
      <c r="K30" t="s">
        <v>138</v>
      </c>
      <c r="L30" t="s">
        <v>139</v>
      </c>
      <c r="M30">
        <v>1200</v>
      </c>
      <c r="N30" t="s">
        <v>303</v>
      </c>
      <c r="O30" t="s">
        <v>141</v>
      </c>
      <c r="P30" t="s">
        <v>581</v>
      </c>
      <c r="Q30" t="s">
        <v>304</v>
      </c>
      <c r="R30">
        <f>VLOOKUP(E30,binningRules!$B$6:$C$9,2,0)</f>
        <v>61</v>
      </c>
      <c r="S30">
        <v>10</v>
      </c>
      <c r="T30">
        <v>20</v>
      </c>
      <c r="U30">
        <v>-1</v>
      </c>
      <c r="V30" t="b">
        <v>0</v>
      </c>
      <c r="W30" t="s">
        <v>282</v>
      </c>
      <c r="AK30" t="s">
        <v>135</v>
      </c>
      <c r="AL30" t="s">
        <v>267</v>
      </c>
      <c r="AU30">
        <f t="shared" si="4"/>
        <v>10</v>
      </c>
      <c r="AV30" t="s">
        <v>268</v>
      </c>
      <c r="AW30" t="str">
        <f t="shared" si="5"/>
        <v>SSA_CCF_RASTER_E_BEGIN_TITO_SAN_NOM_LFM_1200_CBO2_SAR_RASTER</v>
      </c>
      <c r="AX30" t="str">
        <f>D32</f>
        <v>LSA_CCF_HRY_E_BEGIN_TITO_CLR_NOM_LFM_1200_CBO2_LSA_ALL_PMA1_BP4</v>
      </c>
      <c r="AY30" t="str">
        <f>D32</f>
        <v>LSA_CCF_HRY_E_BEGIN_TITO_CLR_NOM_LFM_1200_CBO2_LSA_ALL_PMA1_BP4</v>
      </c>
      <c r="AZ30" t="str">
        <f>D32</f>
        <v>LSA_CCF_HRY_E_BEGIN_TITO_CLR_NOM_LFM_1200_CBO2_LSA_ALL_PMA1_BP4</v>
      </c>
      <c r="BA30" t="str">
        <f>D32</f>
        <v>LSA_CCF_HRY_E_BEGIN_TITO_CLR_NOM_LFM_1200_CBO2_LSA_ALL_PMA1_BP4</v>
      </c>
      <c r="BB30" t="str">
        <f t="shared" si="6"/>
        <v>SSA_CCF_RASTER_E_BEGIN_TITO_SAN_NOM_LFM_1200_CBO2_SAR_RASTER</v>
      </c>
      <c r="BC30" t="str">
        <f>D31</f>
        <v>SSA_CCF_RASTER_E_BEGIN_TITO_SAN_NOM_LFM_1200_CBO2_SAR_RASTER</v>
      </c>
      <c r="BD30" t="str">
        <f>D31</f>
        <v>SSA_CCF_RASTER_E_BEGIN_TITO_SAN_NOM_LFM_1200_CBO2_SAR_RASTER</v>
      </c>
      <c r="BE30" t="str">
        <f>D31</f>
        <v>SSA_CCF_RASTER_E_BEGIN_TITO_SAN_NOM_LFM_1200_CBO2_SAR_RASTER</v>
      </c>
      <c r="BF30" t="str">
        <f>$D31</f>
        <v>SSA_CCF_RASTER_E_BEGIN_TITO_SAN_NOM_LFM_1200_CBO2_SAR_RASTER</v>
      </c>
    </row>
    <row r="31" spans="1:58" x14ac:dyDescent="0.25">
      <c r="A31" s="1" t="s">
        <v>58</v>
      </c>
      <c r="B31" s="1" t="s">
        <v>12</v>
      </c>
      <c r="C31" s="1" t="str">
        <f>VLOOKUP(B31,templateLookup!A:B,2,0)</f>
        <v>MbistRasterTC</v>
      </c>
      <c r="D31" t="str">
        <f t="shared" si="3"/>
        <v>SSA_CCF_RASTER_E_BEGIN_TITO_SAN_NOM_LFM_1200_CBO2_SAR_RASTER</v>
      </c>
      <c r="E31" t="s">
        <v>50</v>
      </c>
      <c r="F31" t="s">
        <v>68</v>
      </c>
      <c r="G31" t="s">
        <v>214</v>
      </c>
      <c r="H31" t="s">
        <v>136</v>
      </c>
      <c r="I31" t="s">
        <v>137</v>
      </c>
      <c r="J31" t="s">
        <v>691</v>
      </c>
      <c r="K31" t="s">
        <v>138</v>
      </c>
      <c r="L31" t="s">
        <v>139</v>
      </c>
      <c r="M31">
        <v>1200</v>
      </c>
      <c r="N31" t="s">
        <v>305</v>
      </c>
      <c r="O31" t="s">
        <v>141</v>
      </c>
      <c r="P31" t="s">
        <v>581</v>
      </c>
      <c r="Q31" t="s">
        <v>276</v>
      </c>
      <c r="R31">
        <f>VLOOKUP(E31,binningRules!$B$6:$C$9,2,0)</f>
        <v>61</v>
      </c>
      <c r="S31">
        <v>10</v>
      </c>
      <c r="T31">
        <v>21</v>
      </c>
      <c r="U31">
        <v>1</v>
      </c>
      <c r="V31" t="b">
        <v>0</v>
      </c>
      <c r="W31" t="s">
        <v>282</v>
      </c>
      <c r="AU31">
        <f t="shared" si="4"/>
        <v>6</v>
      </c>
      <c r="AV31">
        <v>1</v>
      </c>
      <c r="AW31" t="str">
        <f t="shared" si="5"/>
        <v>LSA_CCF_HRY_E_BEGIN_TITO_CLR_NOM_LFM_1200_CBO2_LSA_ALL_PMA1_BP4</v>
      </c>
      <c r="AX31" t="str">
        <f>D32</f>
        <v>LSA_CCF_HRY_E_BEGIN_TITO_CLR_NOM_LFM_1200_CBO2_LSA_ALL_PMA1_BP4</v>
      </c>
      <c r="AY31" t="str">
        <f>D32</f>
        <v>LSA_CCF_HRY_E_BEGIN_TITO_CLR_NOM_LFM_1200_CBO2_LSA_ALL_PMA1_BP4</v>
      </c>
      <c r="AZ31" t="str">
        <f>D32</f>
        <v>LSA_CCF_HRY_E_BEGIN_TITO_CLR_NOM_LFM_1200_CBO2_LSA_ALL_PMA1_BP4</v>
      </c>
      <c r="BA31" t="str">
        <f>D32</f>
        <v>LSA_CCF_HRY_E_BEGIN_TITO_CLR_NOM_LFM_1200_CBO2_LSA_ALL_PMA1_BP4</v>
      </c>
      <c r="BB31" t="str">
        <f t="shared" si="6"/>
        <v>LSA_CCF_HRY_E_BEGIN_TITO_CLR_NOM_LFM_1200_CBO2_LSA_ALL_PMA1_BP4</v>
      </c>
    </row>
    <row r="32" spans="1:58" x14ac:dyDescent="0.25">
      <c r="A32" s="1" t="s">
        <v>58</v>
      </c>
      <c r="B32" s="1" t="s">
        <v>10</v>
      </c>
      <c r="C32" s="1" t="str">
        <f>VLOOKUP(B32,templateLookup!A:B,2,0)</f>
        <v>PrimeMbistVminSearchTestMethod</v>
      </c>
      <c r="D32" t="str">
        <f t="shared" si="3"/>
        <v>LSA_CCF_HRY_E_BEGIN_TITO_CLR_NOM_LFM_1200_CBO2_LSA_ALL_PMA1_BP4</v>
      </c>
      <c r="E32" t="s">
        <v>51</v>
      </c>
      <c r="F32" t="s">
        <v>68</v>
      </c>
      <c r="G32" t="s">
        <v>135</v>
      </c>
      <c r="H32" t="s">
        <v>136</v>
      </c>
      <c r="I32" t="s">
        <v>137</v>
      </c>
      <c r="J32" t="s">
        <v>284</v>
      </c>
      <c r="K32" t="s">
        <v>138</v>
      </c>
      <c r="L32" t="s">
        <v>139</v>
      </c>
      <c r="M32">
        <v>1200</v>
      </c>
      <c r="N32" t="s">
        <v>306</v>
      </c>
      <c r="O32" t="s">
        <v>141</v>
      </c>
      <c r="P32" t="s">
        <v>581</v>
      </c>
      <c r="Q32" t="s">
        <v>307</v>
      </c>
      <c r="R32">
        <f>VLOOKUP(E32,binningRules!$B$6:$C$9,2,0)</f>
        <v>21</v>
      </c>
      <c r="S32">
        <v>10</v>
      </c>
      <c r="T32">
        <v>22</v>
      </c>
      <c r="U32">
        <v>-1</v>
      </c>
      <c r="V32" t="b">
        <v>0</v>
      </c>
      <c r="W32" t="s">
        <v>265</v>
      </c>
      <c r="AK32" t="s">
        <v>135</v>
      </c>
      <c r="AL32" t="s">
        <v>267</v>
      </c>
      <c r="AU32">
        <f t="shared" si="4"/>
        <v>10</v>
      </c>
      <c r="AV32" t="s">
        <v>268</v>
      </c>
      <c r="AW32" t="str">
        <f t="shared" si="5"/>
        <v>LSA_CCF_RASTER_E_BEGIN_TITO_CLR_NOM_LFM_1200_CBO2_LSA_ALL</v>
      </c>
      <c r="AX32" t="str">
        <f>D34</f>
        <v>SSA_CCF_HRY_E_BEGIN_TITO_CLRS_NOM_LFM_1200_CBO3_LLC_DAT_BISR_PMA1_BP1</v>
      </c>
      <c r="AY32" t="str">
        <f>D34</f>
        <v>SSA_CCF_HRY_E_BEGIN_TITO_CLRS_NOM_LFM_1200_CBO3_LLC_DAT_BISR_PMA1_BP1</v>
      </c>
      <c r="AZ32" t="str">
        <f>D34</f>
        <v>SSA_CCF_HRY_E_BEGIN_TITO_CLRS_NOM_LFM_1200_CBO3_LLC_DAT_BISR_PMA1_BP1</v>
      </c>
      <c r="BA32" t="str">
        <f>D34</f>
        <v>SSA_CCF_HRY_E_BEGIN_TITO_CLRS_NOM_LFM_1200_CBO3_LLC_DAT_BISR_PMA1_BP1</v>
      </c>
      <c r="BB32" t="str">
        <f t="shared" si="6"/>
        <v>LSA_CCF_RASTER_E_BEGIN_TITO_CLR_NOM_LFM_1200_CBO2_LSA_ALL</v>
      </c>
      <c r="BC32" t="str">
        <f>D33</f>
        <v>LSA_CCF_RASTER_E_BEGIN_TITO_CLR_NOM_LFM_1200_CBO2_LSA_ALL</v>
      </c>
      <c r="BD32" t="str">
        <f>D33</f>
        <v>LSA_CCF_RASTER_E_BEGIN_TITO_CLR_NOM_LFM_1200_CBO2_LSA_ALL</v>
      </c>
      <c r="BE32" t="str">
        <f>D33</f>
        <v>LSA_CCF_RASTER_E_BEGIN_TITO_CLR_NOM_LFM_1200_CBO2_LSA_ALL</v>
      </c>
      <c r="BF32" t="str">
        <f>$D33</f>
        <v>LSA_CCF_RASTER_E_BEGIN_TITO_CLR_NOM_LFM_1200_CBO2_LSA_ALL</v>
      </c>
    </row>
    <row r="33" spans="1:58" x14ac:dyDescent="0.25">
      <c r="A33" s="1" t="s">
        <v>58</v>
      </c>
      <c r="B33" s="1" t="s">
        <v>12</v>
      </c>
      <c r="C33" s="1" t="str">
        <f>VLOOKUP(B33,templateLookup!A:B,2,0)</f>
        <v>MbistRasterTC</v>
      </c>
      <c r="D33" t="str">
        <f t="shared" si="3"/>
        <v>LSA_CCF_RASTER_E_BEGIN_TITO_CLR_NOM_LFM_1200_CBO2_LSA_ALL</v>
      </c>
      <c r="E33" t="s">
        <v>51</v>
      </c>
      <c r="F33" t="s">
        <v>68</v>
      </c>
      <c r="G33" t="s">
        <v>214</v>
      </c>
      <c r="H33" t="s">
        <v>136</v>
      </c>
      <c r="I33" t="s">
        <v>137</v>
      </c>
      <c r="J33" t="s">
        <v>284</v>
      </c>
      <c r="K33" t="s">
        <v>138</v>
      </c>
      <c r="L33" t="s">
        <v>139</v>
      </c>
      <c r="M33">
        <v>1200</v>
      </c>
      <c r="N33" t="s">
        <v>308</v>
      </c>
      <c r="O33" t="s">
        <v>141</v>
      </c>
      <c r="P33" t="s">
        <v>581</v>
      </c>
      <c r="Q33" t="s">
        <v>276</v>
      </c>
      <c r="R33">
        <f>VLOOKUP(E33,binningRules!$B$6:$C$9,2,0)</f>
        <v>21</v>
      </c>
      <c r="S33">
        <v>10</v>
      </c>
      <c r="T33">
        <v>23</v>
      </c>
      <c r="U33">
        <v>1</v>
      </c>
      <c r="V33" t="b">
        <v>0</v>
      </c>
      <c r="W33" t="s">
        <v>265</v>
      </c>
      <c r="AU33">
        <f t="shared" si="4"/>
        <v>6</v>
      </c>
      <c r="AV33">
        <v>1</v>
      </c>
      <c r="AW33" t="str">
        <f t="shared" si="5"/>
        <v>SSA_CCF_HRY_E_BEGIN_TITO_CLRS_NOM_LFM_1200_CBO3_LLC_DAT_BISR_PMA1_BP1</v>
      </c>
      <c r="AX33" t="str">
        <f>D34</f>
        <v>SSA_CCF_HRY_E_BEGIN_TITO_CLRS_NOM_LFM_1200_CBO3_LLC_DAT_BISR_PMA1_BP1</v>
      </c>
      <c r="AY33" t="str">
        <f>D34</f>
        <v>SSA_CCF_HRY_E_BEGIN_TITO_CLRS_NOM_LFM_1200_CBO3_LLC_DAT_BISR_PMA1_BP1</v>
      </c>
      <c r="AZ33" t="str">
        <f>D34</f>
        <v>SSA_CCF_HRY_E_BEGIN_TITO_CLRS_NOM_LFM_1200_CBO3_LLC_DAT_BISR_PMA1_BP1</v>
      </c>
      <c r="BA33" t="str">
        <f>D34</f>
        <v>SSA_CCF_HRY_E_BEGIN_TITO_CLRS_NOM_LFM_1200_CBO3_LLC_DAT_BISR_PMA1_BP1</v>
      </c>
      <c r="BB33" t="str">
        <f t="shared" si="6"/>
        <v>SSA_CCF_HRY_E_BEGIN_TITO_CLRS_NOM_LFM_1200_CBO3_LLC_DAT_BISR_PMA1_BP1</v>
      </c>
    </row>
    <row r="34" spans="1:58" x14ac:dyDescent="0.25">
      <c r="A34" s="1" t="s">
        <v>58</v>
      </c>
      <c r="B34" s="1" t="s">
        <v>10</v>
      </c>
      <c r="C34" s="1" t="str">
        <f>VLOOKUP(B34,templateLookup!A:B,2,0)</f>
        <v>PrimeMbistVminSearchTestMethod</v>
      </c>
      <c r="D34" t="str">
        <f t="shared" si="3"/>
        <v>SSA_CCF_HRY_E_BEGIN_TITO_CLRS_NOM_LFM_1200_CBO3_LLC_DAT_BISR_PMA1_BP1</v>
      </c>
      <c r="E34" t="s">
        <v>50</v>
      </c>
      <c r="F34" t="s">
        <v>68</v>
      </c>
      <c r="G34" t="s">
        <v>135</v>
      </c>
      <c r="H34" t="s">
        <v>136</v>
      </c>
      <c r="I34" t="s">
        <v>137</v>
      </c>
      <c r="J34" t="s">
        <v>1039</v>
      </c>
      <c r="K34" t="s">
        <v>138</v>
      </c>
      <c r="L34" t="s">
        <v>139</v>
      </c>
      <c r="M34">
        <v>1200</v>
      </c>
      <c r="N34" t="s">
        <v>309</v>
      </c>
      <c r="O34" t="s">
        <v>141</v>
      </c>
      <c r="P34" t="s">
        <v>581</v>
      </c>
      <c r="Q34" t="s">
        <v>310</v>
      </c>
      <c r="R34">
        <f>VLOOKUP(E34,binningRules!$B$6:$C$9,2,0)</f>
        <v>61</v>
      </c>
      <c r="S34">
        <v>10</v>
      </c>
      <c r="T34">
        <v>24</v>
      </c>
      <c r="U34">
        <v>-1</v>
      </c>
      <c r="V34" t="b">
        <v>0</v>
      </c>
      <c r="W34" t="s">
        <v>265</v>
      </c>
      <c r="AK34" t="s">
        <v>135</v>
      </c>
      <c r="AL34" t="s">
        <v>267</v>
      </c>
      <c r="AU34">
        <f t="shared" si="4"/>
        <v>10</v>
      </c>
      <c r="AV34" t="s">
        <v>268</v>
      </c>
      <c r="AW34" t="str">
        <f t="shared" si="5"/>
        <v>SSA_CCF_RASTER_E_BEGIN_TITO_CLRS_NOM_LFM_1200_CBO3_LLC_DAT_RASTER</v>
      </c>
      <c r="AX34" t="str">
        <f>D36</f>
        <v>SSA_CCF_HRY_E_BEGIN_TITO_CLRS_NOM_LFM_1200_CBO3_LLC_TAG_BISR_PMA1_BP3</v>
      </c>
      <c r="AY34" t="str">
        <f>D36</f>
        <v>SSA_CCF_HRY_E_BEGIN_TITO_CLRS_NOM_LFM_1200_CBO3_LLC_TAG_BISR_PMA1_BP3</v>
      </c>
      <c r="AZ34" t="str">
        <f>D36</f>
        <v>SSA_CCF_HRY_E_BEGIN_TITO_CLRS_NOM_LFM_1200_CBO3_LLC_TAG_BISR_PMA1_BP3</v>
      </c>
      <c r="BA34" t="str">
        <f>D36</f>
        <v>SSA_CCF_HRY_E_BEGIN_TITO_CLRS_NOM_LFM_1200_CBO3_LLC_TAG_BISR_PMA1_BP3</v>
      </c>
      <c r="BB34" t="str">
        <f t="shared" si="6"/>
        <v>SSA_CCF_RASTER_E_BEGIN_TITO_CLRS_NOM_LFM_1200_CBO3_LLC_DAT_RASTER</v>
      </c>
      <c r="BC34" t="str">
        <f>D35</f>
        <v>SSA_CCF_RASTER_E_BEGIN_TITO_CLRS_NOM_LFM_1200_CBO3_LLC_DAT_RASTER</v>
      </c>
      <c r="BD34" t="str">
        <f>D35</f>
        <v>SSA_CCF_RASTER_E_BEGIN_TITO_CLRS_NOM_LFM_1200_CBO3_LLC_DAT_RASTER</v>
      </c>
      <c r="BE34" t="str">
        <f>D35</f>
        <v>SSA_CCF_RASTER_E_BEGIN_TITO_CLRS_NOM_LFM_1200_CBO3_LLC_DAT_RASTER</v>
      </c>
      <c r="BF34" t="str">
        <f>$D35</f>
        <v>SSA_CCF_RASTER_E_BEGIN_TITO_CLRS_NOM_LFM_1200_CBO3_LLC_DAT_RASTER</v>
      </c>
    </row>
    <row r="35" spans="1:58" x14ac:dyDescent="0.25">
      <c r="A35" s="1" t="s">
        <v>58</v>
      </c>
      <c r="B35" s="1" t="s">
        <v>12</v>
      </c>
      <c r="C35" s="1" t="str">
        <f>VLOOKUP(B35,templateLookup!A:B,2,0)</f>
        <v>MbistRasterTC</v>
      </c>
      <c r="D35" t="str">
        <f t="shared" si="3"/>
        <v>SSA_CCF_RASTER_E_BEGIN_TITO_CLRS_NOM_LFM_1200_CBO3_LLC_DAT_RASTER</v>
      </c>
      <c r="E35" t="s">
        <v>50</v>
      </c>
      <c r="F35" t="s">
        <v>68</v>
      </c>
      <c r="G35" t="s">
        <v>214</v>
      </c>
      <c r="H35" t="s">
        <v>136</v>
      </c>
      <c r="I35" t="s">
        <v>137</v>
      </c>
      <c r="J35" t="s">
        <v>1039</v>
      </c>
      <c r="K35" t="s">
        <v>138</v>
      </c>
      <c r="L35" t="s">
        <v>139</v>
      </c>
      <c r="M35">
        <v>1200</v>
      </c>
      <c r="N35" t="s">
        <v>311</v>
      </c>
      <c r="O35" t="s">
        <v>141</v>
      </c>
      <c r="P35" t="s">
        <v>581</v>
      </c>
      <c r="Q35" t="s">
        <v>276</v>
      </c>
      <c r="R35">
        <f>VLOOKUP(E35,binningRules!$B$6:$C$9,2,0)</f>
        <v>61</v>
      </c>
      <c r="S35">
        <v>10</v>
      </c>
      <c r="T35">
        <v>25</v>
      </c>
      <c r="U35">
        <v>1</v>
      </c>
      <c r="V35" t="b">
        <v>0</v>
      </c>
      <c r="W35" t="s">
        <v>265</v>
      </c>
      <c r="AU35">
        <f t="shared" si="4"/>
        <v>6</v>
      </c>
      <c r="AV35">
        <v>1</v>
      </c>
      <c r="AW35" t="str">
        <f t="shared" si="5"/>
        <v>SSA_CCF_HRY_E_BEGIN_TITO_CLRS_NOM_LFM_1200_CBO3_LLC_TAG_BISR_PMA1_BP3</v>
      </c>
      <c r="AX35" t="str">
        <f>D36</f>
        <v>SSA_CCF_HRY_E_BEGIN_TITO_CLRS_NOM_LFM_1200_CBO3_LLC_TAG_BISR_PMA1_BP3</v>
      </c>
      <c r="AY35" t="str">
        <f>D36</f>
        <v>SSA_CCF_HRY_E_BEGIN_TITO_CLRS_NOM_LFM_1200_CBO3_LLC_TAG_BISR_PMA1_BP3</v>
      </c>
      <c r="AZ35" t="str">
        <f>D36</f>
        <v>SSA_CCF_HRY_E_BEGIN_TITO_CLRS_NOM_LFM_1200_CBO3_LLC_TAG_BISR_PMA1_BP3</v>
      </c>
      <c r="BA35" t="str">
        <f>D36</f>
        <v>SSA_CCF_HRY_E_BEGIN_TITO_CLRS_NOM_LFM_1200_CBO3_LLC_TAG_BISR_PMA1_BP3</v>
      </c>
      <c r="BB35" t="str">
        <f t="shared" si="6"/>
        <v>SSA_CCF_HRY_E_BEGIN_TITO_CLRS_NOM_LFM_1200_CBO3_LLC_TAG_BISR_PMA1_BP3</v>
      </c>
    </row>
    <row r="36" spans="1:58" x14ac:dyDescent="0.25">
      <c r="A36" s="1" t="s">
        <v>58</v>
      </c>
      <c r="B36" s="1" t="s">
        <v>10</v>
      </c>
      <c r="C36" s="1" t="str">
        <f>VLOOKUP(B36,templateLookup!A:B,2,0)</f>
        <v>PrimeMbistVminSearchTestMethod</v>
      </c>
      <c r="D36" t="str">
        <f t="shared" si="3"/>
        <v>SSA_CCF_HRY_E_BEGIN_TITO_CLRS_NOM_LFM_1200_CBO3_LLC_TAG_BISR_PMA1_BP3</v>
      </c>
      <c r="E36" t="s">
        <v>50</v>
      </c>
      <c r="F36" t="s">
        <v>68</v>
      </c>
      <c r="G36" t="s">
        <v>135</v>
      </c>
      <c r="H36" t="s">
        <v>136</v>
      </c>
      <c r="I36" t="s">
        <v>137</v>
      </c>
      <c r="J36" t="s">
        <v>1039</v>
      </c>
      <c r="K36" t="s">
        <v>138</v>
      </c>
      <c r="L36" t="s">
        <v>139</v>
      </c>
      <c r="M36">
        <v>1200</v>
      </c>
      <c r="N36" t="s">
        <v>312</v>
      </c>
      <c r="O36" t="s">
        <v>141</v>
      </c>
      <c r="P36" t="s">
        <v>581</v>
      </c>
      <c r="Q36" t="s">
        <v>313</v>
      </c>
      <c r="R36">
        <f>VLOOKUP(E36,binningRules!$B$6:$C$9,2,0)</f>
        <v>61</v>
      </c>
      <c r="S36">
        <v>10</v>
      </c>
      <c r="T36">
        <v>26</v>
      </c>
      <c r="U36">
        <v>-1</v>
      </c>
      <c r="V36" t="b">
        <v>0</v>
      </c>
      <c r="W36" t="s">
        <v>265</v>
      </c>
      <c r="AK36" t="s">
        <v>135</v>
      </c>
      <c r="AL36" t="s">
        <v>267</v>
      </c>
      <c r="AU36">
        <f t="shared" si="4"/>
        <v>10</v>
      </c>
      <c r="AV36" t="s">
        <v>268</v>
      </c>
      <c r="AW36" t="str">
        <f t="shared" si="5"/>
        <v>SSA_CCF_RASTER_E_BEGIN_TITO_CLRS_NOM_LFM_1200_CBO3_LLC_TAG_RASTER</v>
      </c>
      <c r="AX36" t="str">
        <f>D38</f>
        <v>LSA_CCF_HRY_E_BEGIN_TITO_CLR_NOM_LFM_1200_CBO3_LSA_ALL_PMA1_BP5</v>
      </c>
      <c r="AY36" t="str">
        <f>D38</f>
        <v>LSA_CCF_HRY_E_BEGIN_TITO_CLR_NOM_LFM_1200_CBO3_LSA_ALL_PMA1_BP5</v>
      </c>
      <c r="AZ36" t="str">
        <f>D38</f>
        <v>LSA_CCF_HRY_E_BEGIN_TITO_CLR_NOM_LFM_1200_CBO3_LSA_ALL_PMA1_BP5</v>
      </c>
      <c r="BA36" t="str">
        <f>D38</f>
        <v>LSA_CCF_HRY_E_BEGIN_TITO_CLR_NOM_LFM_1200_CBO3_LSA_ALL_PMA1_BP5</v>
      </c>
      <c r="BB36" t="str">
        <f t="shared" si="6"/>
        <v>SSA_CCF_RASTER_E_BEGIN_TITO_CLRS_NOM_LFM_1200_CBO3_LLC_TAG_RASTER</v>
      </c>
      <c r="BC36" t="str">
        <f>D37</f>
        <v>SSA_CCF_RASTER_E_BEGIN_TITO_CLRS_NOM_LFM_1200_CBO3_LLC_TAG_RASTER</v>
      </c>
      <c r="BD36" t="str">
        <f>D37</f>
        <v>SSA_CCF_RASTER_E_BEGIN_TITO_CLRS_NOM_LFM_1200_CBO3_LLC_TAG_RASTER</v>
      </c>
      <c r="BE36" t="str">
        <f>D37</f>
        <v>SSA_CCF_RASTER_E_BEGIN_TITO_CLRS_NOM_LFM_1200_CBO3_LLC_TAG_RASTER</v>
      </c>
      <c r="BF36" t="str">
        <f>$D37</f>
        <v>SSA_CCF_RASTER_E_BEGIN_TITO_CLRS_NOM_LFM_1200_CBO3_LLC_TAG_RASTER</v>
      </c>
    </row>
    <row r="37" spans="1:58" x14ac:dyDescent="0.25">
      <c r="A37" s="1" t="s">
        <v>58</v>
      </c>
      <c r="B37" s="1" t="s">
        <v>12</v>
      </c>
      <c r="C37" s="1" t="str">
        <f>VLOOKUP(B37,templateLookup!A:B,2,0)</f>
        <v>MbistRasterTC</v>
      </c>
      <c r="D37" t="str">
        <f t="shared" si="3"/>
        <v>SSA_CCF_RASTER_E_BEGIN_TITO_CLRS_NOM_LFM_1200_CBO3_LLC_TAG_RASTER</v>
      </c>
      <c r="E37" t="s">
        <v>50</v>
      </c>
      <c r="F37" t="s">
        <v>68</v>
      </c>
      <c r="G37" t="s">
        <v>214</v>
      </c>
      <c r="H37" t="s">
        <v>136</v>
      </c>
      <c r="I37" t="s">
        <v>137</v>
      </c>
      <c r="J37" t="s">
        <v>1039</v>
      </c>
      <c r="K37" t="s">
        <v>138</v>
      </c>
      <c r="L37" t="s">
        <v>139</v>
      </c>
      <c r="M37">
        <v>1200</v>
      </c>
      <c r="N37" t="s">
        <v>314</v>
      </c>
      <c r="O37" t="s">
        <v>141</v>
      </c>
      <c r="P37" t="s">
        <v>581</v>
      </c>
      <c r="Q37" t="s">
        <v>276</v>
      </c>
      <c r="R37">
        <f>VLOOKUP(E37,binningRules!$B$6:$C$9,2,0)</f>
        <v>61</v>
      </c>
      <c r="S37">
        <v>10</v>
      </c>
      <c r="T37">
        <v>27</v>
      </c>
      <c r="U37">
        <v>1</v>
      </c>
      <c r="V37" s="4" t="b">
        <v>0</v>
      </c>
      <c r="W37" t="s">
        <v>265</v>
      </c>
      <c r="AU37">
        <f t="shared" si="4"/>
        <v>6</v>
      </c>
      <c r="AV37">
        <v>1</v>
      </c>
      <c r="AW37" t="str">
        <f t="shared" si="5"/>
        <v>LSA_CCF_HRY_E_BEGIN_TITO_CLR_NOM_LFM_1200_CBO3_LSA_ALL_PMA1_BP5</v>
      </c>
      <c r="AX37" t="str">
        <f>D38</f>
        <v>LSA_CCF_HRY_E_BEGIN_TITO_CLR_NOM_LFM_1200_CBO3_LSA_ALL_PMA1_BP5</v>
      </c>
      <c r="AY37" t="str">
        <f>D38</f>
        <v>LSA_CCF_HRY_E_BEGIN_TITO_CLR_NOM_LFM_1200_CBO3_LSA_ALL_PMA1_BP5</v>
      </c>
      <c r="AZ37" t="str">
        <f>D38</f>
        <v>LSA_CCF_HRY_E_BEGIN_TITO_CLR_NOM_LFM_1200_CBO3_LSA_ALL_PMA1_BP5</v>
      </c>
      <c r="BA37" t="str">
        <f>D38</f>
        <v>LSA_CCF_HRY_E_BEGIN_TITO_CLR_NOM_LFM_1200_CBO3_LSA_ALL_PMA1_BP5</v>
      </c>
      <c r="BB37" t="str">
        <f t="shared" si="6"/>
        <v>LSA_CCF_HRY_E_BEGIN_TITO_CLR_NOM_LFM_1200_CBO3_LSA_ALL_PMA1_BP5</v>
      </c>
    </row>
    <row r="38" spans="1:58" x14ac:dyDescent="0.25">
      <c r="A38" s="1" t="s">
        <v>58</v>
      </c>
      <c r="B38" s="1" t="s">
        <v>10</v>
      </c>
      <c r="C38" s="1" t="str">
        <f>VLOOKUP(B38,templateLookup!A:B,2,0)</f>
        <v>PrimeMbistVminSearchTestMethod</v>
      </c>
      <c r="D38" t="str">
        <f t="shared" si="3"/>
        <v>LSA_CCF_HRY_E_BEGIN_TITO_CLR_NOM_LFM_1200_CBO3_LSA_ALL_PMA1_BP5</v>
      </c>
      <c r="E38" t="s">
        <v>51</v>
      </c>
      <c r="F38" t="s">
        <v>68</v>
      </c>
      <c r="G38" t="s">
        <v>135</v>
      </c>
      <c r="H38" t="s">
        <v>136</v>
      </c>
      <c r="I38" t="s">
        <v>137</v>
      </c>
      <c r="J38" t="s">
        <v>284</v>
      </c>
      <c r="K38" t="s">
        <v>138</v>
      </c>
      <c r="L38" t="s">
        <v>139</v>
      </c>
      <c r="M38">
        <v>1200</v>
      </c>
      <c r="N38" t="s">
        <v>315</v>
      </c>
      <c r="O38" t="s">
        <v>141</v>
      </c>
      <c r="P38" t="s">
        <v>581</v>
      </c>
      <c r="Q38" t="s">
        <v>316</v>
      </c>
      <c r="R38">
        <f>VLOOKUP(E38,binningRules!$B$6:$C$9,2,0)</f>
        <v>21</v>
      </c>
      <c r="S38">
        <v>10</v>
      </c>
      <c r="T38">
        <v>30</v>
      </c>
      <c r="U38">
        <v>-1</v>
      </c>
      <c r="V38" t="b">
        <v>0</v>
      </c>
      <c r="W38" t="s">
        <v>265</v>
      </c>
      <c r="Z38" t="s">
        <v>317</v>
      </c>
      <c r="AK38" t="s">
        <v>135</v>
      </c>
      <c r="AL38" t="s">
        <v>267</v>
      </c>
      <c r="AU38">
        <f t="shared" si="4"/>
        <v>10</v>
      </c>
      <c r="AV38" t="s">
        <v>268</v>
      </c>
      <c r="AW38" t="str">
        <f t="shared" si="5"/>
        <v>LSA_CCF_RASTER_E_BEGIN_TITO_CLR_NOM_LFM_1200_CBO3_LSA_ALL</v>
      </c>
      <c r="AX38">
        <v>1</v>
      </c>
      <c r="AY38">
        <v>1</v>
      </c>
      <c r="AZ38">
        <v>1</v>
      </c>
      <c r="BA38">
        <v>1</v>
      </c>
      <c r="BB38" t="str">
        <f t="shared" si="6"/>
        <v>LSA_CCF_RASTER_E_BEGIN_TITO_CLR_NOM_LFM_1200_CBO3_LSA_ALL</v>
      </c>
      <c r="BC38" t="str">
        <f>D39</f>
        <v>LSA_CCF_RASTER_E_BEGIN_TITO_CLR_NOM_LFM_1200_CBO3_LSA_ALL</v>
      </c>
      <c r="BD38" t="str">
        <f>D39</f>
        <v>LSA_CCF_RASTER_E_BEGIN_TITO_CLR_NOM_LFM_1200_CBO3_LSA_ALL</v>
      </c>
      <c r="BE38" t="str">
        <f>D39</f>
        <v>LSA_CCF_RASTER_E_BEGIN_TITO_CLR_NOM_LFM_1200_CBO3_LSA_ALL</v>
      </c>
      <c r="BF38" t="str">
        <f>$D39</f>
        <v>LSA_CCF_RASTER_E_BEGIN_TITO_CLR_NOM_LFM_1200_CBO3_LSA_ALL</v>
      </c>
    </row>
    <row r="39" spans="1:58" x14ac:dyDescent="0.25">
      <c r="A39" s="1" t="s">
        <v>58</v>
      </c>
      <c r="B39" s="1" t="s">
        <v>12</v>
      </c>
      <c r="C39" s="1" t="str">
        <f>VLOOKUP(B39,templateLookup!A:B,2,0)</f>
        <v>MbistRasterTC</v>
      </c>
      <c r="D39" t="str">
        <f t="shared" si="3"/>
        <v>LSA_CCF_RASTER_E_BEGIN_TITO_CLR_NOM_LFM_1200_CBO3_LSA_ALL</v>
      </c>
      <c r="E39" t="s">
        <v>51</v>
      </c>
      <c r="F39" t="s">
        <v>68</v>
      </c>
      <c r="G39" t="s">
        <v>214</v>
      </c>
      <c r="H39" t="s">
        <v>136</v>
      </c>
      <c r="I39" t="s">
        <v>137</v>
      </c>
      <c r="J39" t="s">
        <v>284</v>
      </c>
      <c r="K39" t="s">
        <v>138</v>
      </c>
      <c r="L39" t="s">
        <v>139</v>
      </c>
      <c r="M39">
        <v>1200</v>
      </c>
      <c r="N39" t="s">
        <v>318</v>
      </c>
      <c r="O39" t="s">
        <v>141</v>
      </c>
      <c r="P39" t="s">
        <v>581</v>
      </c>
      <c r="Q39" t="s">
        <v>276</v>
      </c>
      <c r="R39">
        <f>VLOOKUP(E39,binningRules!$B$6:$C$9,2,0)</f>
        <v>21</v>
      </c>
      <c r="S39">
        <v>10</v>
      </c>
      <c r="T39">
        <v>31</v>
      </c>
      <c r="U39">
        <v>1</v>
      </c>
      <c r="V39" t="b">
        <v>0</v>
      </c>
      <c r="W39" t="s">
        <v>265</v>
      </c>
      <c r="AU39">
        <f t="shared" si="4"/>
        <v>6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</row>
    <row r="40" spans="1:58" x14ac:dyDescent="0.25">
      <c r="A40" s="38" t="s">
        <v>58</v>
      </c>
      <c r="B40" s="38" t="s">
        <v>6</v>
      </c>
      <c r="C40" s="38" t="str">
        <f>VLOOKUP(B40,templateLookup!A:B,2,0)</f>
        <v>COMPOSITE</v>
      </c>
      <c r="D40" s="22"/>
    </row>
    <row r="41" spans="1:58" x14ac:dyDescent="0.25">
      <c r="A41" s="21" t="s">
        <v>58</v>
      </c>
      <c r="B41" s="21" t="s">
        <v>5</v>
      </c>
      <c r="C41" s="21" t="str">
        <f>VLOOKUP(B41,templateLookup!A:B,2,0)</f>
        <v>COMPOSITE</v>
      </c>
      <c r="D41" s="22" t="s">
        <v>152</v>
      </c>
      <c r="F41" t="s">
        <v>68</v>
      </c>
      <c r="AU41">
        <f t="shared" ref="AU41:AU45" si="7">COUNTA(AW41:BF41)</f>
        <v>2</v>
      </c>
      <c r="AV41">
        <v>1</v>
      </c>
      <c r="AW41" t="str">
        <f>D47</f>
        <v>POST_REPAIR</v>
      </c>
      <c r="AX41" t="str">
        <f>D47</f>
        <v>POST_REPAIR</v>
      </c>
    </row>
    <row r="42" spans="1:58" x14ac:dyDescent="0.25">
      <c r="A42" s="2" t="s">
        <v>58</v>
      </c>
      <c r="B42" s="2" t="s">
        <v>41</v>
      </c>
      <c r="C42" s="2" t="str">
        <f>VLOOKUP(B42,templateLookup!A:B,2,0)</f>
        <v>iCScreenTest</v>
      </c>
      <c r="D42" t="str">
        <f t="shared" ref="D42:D45" si="8">E42&amp;"_"&amp;F42&amp;"_"&amp;G42&amp;"_"&amp;H42&amp;"_"&amp;A42&amp;"_"&amp;I42&amp;"_"&amp;J42&amp;"_"&amp;K42&amp;"_"&amp;L42&amp;"_"&amp;M42&amp;"_"&amp;N42</f>
        <v>ALL_CCF_SCREEN_E_BEGIN_X_CLRS_X_X_1200_JOIN_BISR</v>
      </c>
      <c r="E42" t="s">
        <v>53</v>
      </c>
      <c r="F42" t="s">
        <v>68</v>
      </c>
      <c r="G42" t="s">
        <v>319</v>
      </c>
      <c r="H42" t="s">
        <v>136</v>
      </c>
      <c r="I42" t="s">
        <v>172</v>
      </c>
      <c r="J42" t="s">
        <v>1039</v>
      </c>
      <c r="K42" t="s">
        <v>172</v>
      </c>
      <c r="L42" t="s">
        <v>172</v>
      </c>
      <c r="M42">
        <v>1200</v>
      </c>
      <c r="N42" t="s">
        <v>320</v>
      </c>
      <c r="O42" t="s">
        <v>141</v>
      </c>
      <c r="P42" t="s">
        <v>581</v>
      </c>
      <c r="Q42" t="s">
        <v>193</v>
      </c>
      <c r="R42">
        <f>VLOOKUP(E42,binningRules!$B$6:$C$9,2,0)</f>
        <v>61</v>
      </c>
      <c r="S42">
        <v>10</v>
      </c>
      <c r="T42">
        <v>90</v>
      </c>
      <c r="U42">
        <v>-1</v>
      </c>
      <c r="V42" t="b">
        <v>0</v>
      </c>
      <c r="AH42" t="s">
        <v>321</v>
      </c>
      <c r="AI42" t="s">
        <v>322</v>
      </c>
      <c r="AU42">
        <f t="shared" ref="AU42" si="9">COUNTA(AW42:BF42)</f>
        <v>3</v>
      </c>
      <c r="AV42">
        <v>1</v>
      </c>
      <c r="AW42" t="str">
        <f>D43</f>
        <v>ALL_CCF_VFDM_E_BEGIN_X_CLRS_X_X_1200_ALL</v>
      </c>
      <c r="AX42" t="str">
        <f>D43</f>
        <v>ALL_CCF_VFDM_E_BEGIN_X_CLRS_X_X_1200_ALL</v>
      </c>
      <c r="AY42" t="str">
        <f>D43</f>
        <v>ALL_CCF_VFDM_E_BEGIN_X_CLRS_X_X_1200_ALL</v>
      </c>
    </row>
    <row r="43" spans="1:58" x14ac:dyDescent="0.25">
      <c r="A43" s="2" t="s">
        <v>58</v>
      </c>
      <c r="B43" s="2" t="s">
        <v>31</v>
      </c>
      <c r="C43" s="2" t="str">
        <f>VLOOKUP(B43,templateLookup!A:B,2,0)</f>
        <v>iCVFDMTest</v>
      </c>
      <c r="D43" t="str">
        <f t="shared" si="8"/>
        <v>ALL_CCF_VFDM_E_BEGIN_X_CLRS_X_X_1200_ALL</v>
      </c>
      <c r="E43" t="s">
        <v>53</v>
      </c>
      <c r="F43" t="s">
        <v>68</v>
      </c>
      <c r="G43" t="s">
        <v>113</v>
      </c>
      <c r="H43" t="s">
        <v>136</v>
      </c>
      <c r="I43" t="s">
        <v>172</v>
      </c>
      <c r="J43" t="s">
        <v>1039</v>
      </c>
      <c r="K43" t="s">
        <v>172</v>
      </c>
      <c r="L43" t="s">
        <v>172</v>
      </c>
      <c r="M43">
        <v>1200</v>
      </c>
      <c r="N43" t="s">
        <v>53</v>
      </c>
      <c r="O43" t="s">
        <v>141</v>
      </c>
      <c r="P43" t="s">
        <v>581</v>
      </c>
      <c r="Q43" t="s">
        <v>193</v>
      </c>
      <c r="R43">
        <f>VLOOKUP(E43,binningRules!$B$6:$C$9,2,0)</f>
        <v>61</v>
      </c>
      <c r="S43">
        <v>10</v>
      </c>
      <c r="T43">
        <v>91</v>
      </c>
      <c r="U43">
        <v>-1</v>
      </c>
      <c r="V43" t="b">
        <v>0</v>
      </c>
      <c r="AE43" t="s">
        <v>1115</v>
      </c>
      <c r="AF43" t="s">
        <v>1114</v>
      </c>
      <c r="AU43">
        <f t="shared" si="7"/>
        <v>3</v>
      </c>
      <c r="AV43" t="s">
        <v>134</v>
      </c>
      <c r="AW43" t="str">
        <f>D44</f>
        <v>ALL_CCF_UF_K_BEGIN_X_CLRS_X_X_1200_VFDM_UF</v>
      </c>
      <c r="AX43" t="str">
        <f>D44</f>
        <v>ALL_CCF_UF_K_BEGIN_X_CLRS_X_X_1200_VFDM_UF</v>
      </c>
      <c r="AY43">
        <v>1</v>
      </c>
    </row>
    <row r="44" spans="1:58" x14ac:dyDescent="0.25">
      <c r="A44" s="2" t="s">
        <v>58</v>
      </c>
      <c r="B44" s="2" t="s">
        <v>29</v>
      </c>
      <c r="C44" s="2" t="str">
        <f>VLOOKUP(B44,templateLookup!A:B,2,0)</f>
        <v>iCUserFuncTest</v>
      </c>
      <c r="D44" t="str">
        <f t="shared" si="8"/>
        <v>ALL_CCF_UF_K_BEGIN_X_CLRS_X_X_1200_VFDM_UF</v>
      </c>
      <c r="E44" t="s">
        <v>53</v>
      </c>
      <c r="F44" t="s">
        <v>68</v>
      </c>
      <c r="G44" t="s">
        <v>175</v>
      </c>
      <c r="H44" t="s">
        <v>235</v>
      </c>
      <c r="I44" t="s">
        <v>172</v>
      </c>
      <c r="J44" t="s">
        <v>1039</v>
      </c>
      <c r="K44" t="s">
        <v>172</v>
      </c>
      <c r="L44" t="s">
        <v>172</v>
      </c>
      <c r="M44">
        <v>1200</v>
      </c>
      <c r="N44" t="s">
        <v>323</v>
      </c>
      <c r="O44" t="s">
        <v>141</v>
      </c>
      <c r="P44" t="s">
        <v>581</v>
      </c>
      <c r="Q44" t="s">
        <v>193</v>
      </c>
      <c r="R44">
        <v>90</v>
      </c>
      <c r="S44">
        <v>61</v>
      </c>
      <c r="T44">
        <v>92</v>
      </c>
      <c r="U44">
        <v>-1</v>
      </c>
      <c r="V44" t="b">
        <v>1</v>
      </c>
      <c r="AQ44" t="s">
        <v>1123</v>
      </c>
      <c r="AU44">
        <f t="shared" si="7"/>
        <v>3</v>
      </c>
      <c r="AV44" t="s">
        <v>134</v>
      </c>
      <c r="AW44" t="str">
        <f>D45</f>
        <v>ALL_CCF_PATMOD_E_BEGIN_TITO_X_MAX_LFM_1200_REPAIR</v>
      </c>
      <c r="AX44" t="str">
        <f>D45</f>
        <v>ALL_CCF_PATMOD_E_BEGIN_TITO_X_MAX_LFM_1200_REPAIR</v>
      </c>
      <c r="AY44" t="str">
        <f>D45</f>
        <v>ALL_CCF_PATMOD_E_BEGIN_TITO_X_MAX_LFM_1200_REPAIR</v>
      </c>
    </row>
    <row r="45" spans="1:58" x14ac:dyDescent="0.25">
      <c r="A45" s="2" t="s">
        <v>58</v>
      </c>
      <c r="B45" s="2" t="s">
        <v>15</v>
      </c>
      <c r="C45" s="2" t="str">
        <f>VLOOKUP(B45,templateLookup!A:B,2,0)</f>
        <v>PrimePatConfigTestMethod</v>
      </c>
      <c r="D45" t="str">
        <f t="shared" si="8"/>
        <v>ALL_CCF_PATMOD_E_BEGIN_TITO_X_MAX_LFM_1200_REPAIR</v>
      </c>
      <c r="E45" t="s">
        <v>53</v>
      </c>
      <c r="F45" t="s">
        <v>68</v>
      </c>
      <c r="G45" t="s">
        <v>324</v>
      </c>
      <c r="H45" t="s">
        <v>136</v>
      </c>
      <c r="I45" t="s">
        <v>137</v>
      </c>
      <c r="J45" t="s">
        <v>172</v>
      </c>
      <c r="K45" t="s">
        <v>237</v>
      </c>
      <c r="L45" t="s">
        <v>139</v>
      </c>
      <c r="M45">
        <v>1200</v>
      </c>
      <c r="N45" t="s">
        <v>152</v>
      </c>
      <c r="O45" t="s">
        <v>141</v>
      </c>
      <c r="P45" t="s">
        <v>581</v>
      </c>
      <c r="Q45" t="s">
        <v>193</v>
      </c>
      <c r="R45">
        <f>VLOOKUP(E45,binningRules!$B$6:$C$9,2,0)</f>
        <v>61</v>
      </c>
      <c r="S45">
        <v>10</v>
      </c>
      <c r="T45">
        <v>93</v>
      </c>
      <c r="U45">
        <v>-1</v>
      </c>
      <c r="V45" s="4" t="b">
        <v>0</v>
      </c>
      <c r="AJ45" s="17" t="s">
        <v>1121</v>
      </c>
      <c r="AU45">
        <f t="shared" si="7"/>
        <v>2</v>
      </c>
      <c r="AV45">
        <v>1</v>
      </c>
      <c r="AW45">
        <v>1</v>
      </c>
      <c r="AX45">
        <v>1</v>
      </c>
    </row>
    <row r="46" spans="1:58" x14ac:dyDescent="0.25">
      <c r="A46" s="21" t="s">
        <v>58</v>
      </c>
      <c r="B46" s="21" t="s">
        <v>6</v>
      </c>
      <c r="C46" s="21" t="str">
        <f>VLOOKUP(B46,templateLookup!A:B,2,0)</f>
        <v>COMPOSITE</v>
      </c>
      <c r="D46" s="22"/>
    </row>
    <row r="47" spans="1:58" x14ac:dyDescent="0.25">
      <c r="A47" s="39" t="s">
        <v>58</v>
      </c>
      <c r="B47" s="39" t="s">
        <v>5</v>
      </c>
      <c r="C47" s="39" t="str">
        <f>VLOOKUP(B47,templateLookup!A:B,2,0)</f>
        <v>COMPOSITE</v>
      </c>
      <c r="D47" s="22" t="s">
        <v>325</v>
      </c>
      <c r="F47" t="s">
        <v>68</v>
      </c>
      <c r="AU47">
        <f t="shared" ref="AU47:AU51" si="10">COUNTA(AW47:BF47)</f>
        <v>2</v>
      </c>
      <c r="AV47">
        <v>1</v>
      </c>
      <c r="AW47">
        <v>1</v>
      </c>
      <c r="AX47">
        <v>1</v>
      </c>
    </row>
    <row r="48" spans="1:58" x14ac:dyDescent="0.25">
      <c r="A48" s="3" t="s">
        <v>58</v>
      </c>
      <c r="B48" s="3" t="s">
        <v>11</v>
      </c>
      <c r="C48" s="3" t="str">
        <f>VLOOKUP(B48,templateLookup!A:B,2,0)</f>
        <v>PrimeMbistVminSearchTestMethod</v>
      </c>
      <c r="D48" t="str">
        <f t="shared" ref="D48:D61" si="11">E48&amp;"_"&amp;F48&amp;"_"&amp;G48&amp;"_"&amp;H48&amp;"_"&amp;A48&amp;"_"&amp;I48&amp;"_"&amp;J48&amp;"_"&amp;K48&amp;"_"&amp;L48&amp;"_"&amp;M48&amp;"_"&amp;N48</f>
        <v>SSA_CCF_HRY_E_BEGIN_TITO_CLRS_NOM_LFM_1200_CBO0_LLC_DAT_POST_REPAIR_PMA0_BP0</v>
      </c>
      <c r="E48" t="s">
        <v>50</v>
      </c>
      <c r="F48" t="s">
        <v>68</v>
      </c>
      <c r="G48" t="s">
        <v>135</v>
      </c>
      <c r="H48" t="s">
        <v>136</v>
      </c>
      <c r="I48" t="s">
        <v>137</v>
      </c>
      <c r="J48" t="s">
        <v>1039</v>
      </c>
      <c r="K48" t="s">
        <v>138</v>
      </c>
      <c r="L48" t="s">
        <v>139</v>
      </c>
      <c r="M48">
        <v>1200</v>
      </c>
      <c r="N48" t="s">
        <v>326</v>
      </c>
      <c r="O48" t="s">
        <v>141</v>
      </c>
      <c r="P48" t="s">
        <v>581</v>
      </c>
      <c r="Q48" t="s">
        <v>327</v>
      </c>
      <c r="R48">
        <f>VLOOKUP(E48,binningRules!$B$6:$C$9,2,0)</f>
        <v>61</v>
      </c>
      <c r="S48">
        <v>10</v>
      </c>
      <c r="T48">
        <v>100</v>
      </c>
      <c r="U48">
        <v>-1</v>
      </c>
      <c r="V48" t="b">
        <v>0</v>
      </c>
      <c r="W48" t="s">
        <v>265</v>
      </c>
      <c r="AK48" t="s">
        <v>328</v>
      </c>
      <c r="AL48" t="s">
        <v>267</v>
      </c>
      <c r="AU48">
        <f t="shared" si="10"/>
        <v>10</v>
      </c>
      <c r="AV48">
        <v>1</v>
      </c>
      <c r="AW48" t="str">
        <f t="shared" ref="AW48:AW60" si="12">D49</f>
        <v>SSA_CCF_HRY_E_BEGIN_TITO_CLRS_NOM_LFM_1200_CBO0_LLC_TAG_POST_REPAIR_PMA0_BP2</v>
      </c>
      <c r="AX48" t="str">
        <f t="shared" ref="AX48:AX60" si="13">D49</f>
        <v>SSA_CCF_HRY_E_BEGIN_TITO_CLRS_NOM_LFM_1200_CBO0_LLC_TAG_POST_REPAIR_PMA0_BP2</v>
      </c>
      <c r="AY48" t="str">
        <f t="shared" ref="AY48:AY60" si="14">D49</f>
        <v>SSA_CCF_HRY_E_BEGIN_TITO_CLRS_NOM_LFM_1200_CBO0_LLC_TAG_POST_REPAIR_PMA0_BP2</v>
      </c>
      <c r="AZ48" t="str">
        <f t="shared" ref="AZ48:AZ60" si="15">D49</f>
        <v>SSA_CCF_HRY_E_BEGIN_TITO_CLRS_NOM_LFM_1200_CBO0_LLC_TAG_POST_REPAIR_PMA0_BP2</v>
      </c>
      <c r="BA48" t="str">
        <f t="shared" ref="BA48:BA60" si="16">D49</f>
        <v>SSA_CCF_HRY_E_BEGIN_TITO_CLRS_NOM_LFM_1200_CBO0_LLC_TAG_POST_REPAIR_PMA0_BP2</v>
      </c>
      <c r="BB48" t="str">
        <f t="shared" ref="BB48:BB60" si="17">D49</f>
        <v>SSA_CCF_HRY_E_BEGIN_TITO_CLRS_NOM_LFM_1200_CBO0_LLC_TAG_POST_REPAIR_PMA0_BP2</v>
      </c>
      <c r="BC48" t="str">
        <f t="shared" ref="BC48:BC60" si="18">D49</f>
        <v>SSA_CCF_HRY_E_BEGIN_TITO_CLRS_NOM_LFM_1200_CBO0_LLC_TAG_POST_REPAIR_PMA0_BP2</v>
      </c>
      <c r="BD48" t="str">
        <f t="shared" ref="BD48:BD60" si="19">D49</f>
        <v>SSA_CCF_HRY_E_BEGIN_TITO_CLRS_NOM_LFM_1200_CBO0_LLC_TAG_POST_REPAIR_PMA0_BP2</v>
      </c>
      <c r="BE48" t="str">
        <f>$D49</f>
        <v>SSA_CCF_HRY_E_BEGIN_TITO_CLRS_NOM_LFM_1200_CBO0_LLC_TAG_POST_REPAIR_PMA0_BP2</v>
      </c>
      <c r="BF48" t="str">
        <f>$D49</f>
        <v>SSA_CCF_HRY_E_BEGIN_TITO_CLRS_NOM_LFM_1200_CBO0_LLC_TAG_POST_REPAIR_PMA0_BP2</v>
      </c>
    </row>
    <row r="49" spans="1:58" x14ac:dyDescent="0.25">
      <c r="A49" s="3" t="s">
        <v>58</v>
      </c>
      <c r="B49" s="3" t="s">
        <v>11</v>
      </c>
      <c r="C49" s="3" t="str">
        <f>VLOOKUP(B49,templateLookup!A:B,2,0)</f>
        <v>PrimeMbistVminSearchTestMethod</v>
      </c>
      <c r="D49" t="str">
        <f t="shared" si="11"/>
        <v>SSA_CCF_HRY_E_BEGIN_TITO_CLRS_NOM_LFM_1200_CBO0_LLC_TAG_POST_REPAIR_PMA0_BP2</v>
      </c>
      <c r="E49" t="s">
        <v>50</v>
      </c>
      <c r="F49" t="s">
        <v>68</v>
      </c>
      <c r="G49" t="s">
        <v>135</v>
      </c>
      <c r="H49" t="s">
        <v>136</v>
      </c>
      <c r="I49" t="s">
        <v>137</v>
      </c>
      <c r="J49" t="s">
        <v>1039</v>
      </c>
      <c r="K49" t="s">
        <v>138</v>
      </c>
      <c r="L49" t="s">
        <v>139</v>
      </c>
      <c r="M49">
        <v>1200</v>
      </c>
      <c r="N49" t="s">
        <v>329</v>
      </c>
      <c r="O49" t="s">
        <v>141</v>
      </c>
      <c r="P49" t="s">
        <v>581</v>
      </c>
      <c r="Q49" t="s">
        <v>330</v>
      </c>
      <c r="R49">
        <f>VLOOKUP(E49,binningRules!$B$6:$C$9,2,0)</f>
        <v>61</v>
      </c>
      <c r="S49">
        <v>10</v>
      </c>
      <c r="T49">
        <v>101</v>
      </c>
      <c r="U49">
        <v>-1</v>
      </c>
      <c r="V49" t="b">
        <v>0</v>
      </c>
      <c r="W49" t="s">
        <v>265</v>
      </c>
      <c r="AK49" t="s">
        <v>328</v>
      </c>
      <c r="AL49" t="s">
        <v>267</v>
      </c>
      <c r="AU49">
        <f t="shared" si="10"/>
        <v>10</v>
      </c>
      <c r="AV49">
        <v>1</v>
      </c>
      <c r="AW49" t="str">
        <f t="shared" si="12"/>
        <v>SSA_CCF_HRY_E_BEGIN_TITO_SAN_NOM_LFM_1200_CBO0_SAR_POST_REPAIR_PMA0_BP6</v>
      </c>
      <c r="AX49" t="str">
        <f t="shared" si="13"/>
        <v>SSA_CCF_HRY_E_BEGIN_TITO_SAN_NOM_LFM_1200_CBO0_SAR_POST_REPAIR_PMA0_BP6</v>
      </c>
      <c r="AY49" t="str">
        <f t="shared" si="14"/>
        <v>SSA_CCF_HRY_E_BEGIN_TITO_SAN_NOM_LFM_1200_CBO0_SAR_POST_REPAIR_PMA0_BP6</v>
      </c>
      <c r="AZ49" t="str">
        <f t="shared" si="15"/>
        <v>SSA_CCF_HRY_E_BEGIN_TITO_SAN_NOM_LFM_1200_CBO0_SAR_POST_REPAIR_PMA0_BP6</v>
      </c>
      <c r="BA49" t="str">
        <f t="shared" si="16"/>
        <v>SSA_CCF_HRY_E_BEGIN_TITO_SAN_NOM_LFM_1200_CBO0_SAR_POST_REPAIR_PMA0_BP6</v>
      </c>
      <c r="BB49" t="str">
        <f t="shared" si="17"/>
        <v>SSA_CCF_HRY_E_BEGIN_TITO_SAN_NOM_LFM_1200_CBO0_SAR_POST_REPAIR_PMA0_BP6</v>
      </c>
      <c r="BC49" t="str">
        <f t="shared" si="18"/>
        <v>SSA_CCF_HRY_E_BEGIN_TITO_SAN_NOM_LFM_1200_CBO0_SAR_POST_REPAIR_PMA0_BP6</v>
      </c>
      <c r="BD49" t="str">
        <f t="shared" si="19"/>
        <v>SSA_CCF_HRY_E_BEGIN_TITO_SAN_NOM_LFM_1200_CBO0_SAR_POST_REPAIR_PMA0_BP6</v>
      </c>
      <c r="BE49" t="str">
        <f t="shared" ref="BE49:BE60" si="20">$D50</f>
        <v>SSA_CCF_HRY_E_BEGIN_TITO_SAN_NOM_LFM_1200_CBO0_SAR_POST_REPAIR_PMA0_BP6</v>
      </c>
      <c r="BF49" t="str">
        <f t="shared" ref="BF49:BF60" si="21">$D50</f>
        <v>SSA_CCF_HRY_E_BEGIN_TITO_SAN_NOM_LFM_1200_CBO0_SAR_POST_REPAIR_PMA0_BP6</v>
      </c>
    </row>
    <row r="50" spans="1:58" x14ac:dyDescent="0.25">
      <c r="A50" s="3" t="s">
        <v>58</v>
      </c>
      <c r="B50" s="3" t="s">
        <v>11</v>
      </c>
      <c r="C50" s="3" t="str">
        <f>VLOOKUP(B50,templateLookup!A:B,2,0)</f>
        <v>PrimeMbistVminSearchTestMethod</v>
      </c>
      <c r="D50" t="str">
        <f t="shared" si="11"/>
        <v>SSA_CCF_HRY_E_BEGIN_TITO_SAN_NOM_LFM_1200_CBO0_SAR_POST_REPAIR_PMA0_BP6</v>
      </c>
      <c r="E50" t="s">
        <v>50</v>
      </c>
      <c r="F50" t="s">
        <v>68</v>
      </c>
      <c r="G50" t="s">
        <v>135</v>
      </c>
      <c r="H50" t="s">
        <v>136</v>
      </c>
      <c r="I50" t="s">
        <v>137</v>
      </c>
      <c r="J50" t="s">
        <v>691</v>
      </c>
      <c r="K50" t="s">
        <v>138</v>
      </c>
      <c r="L50" t="s">
        <v>139</v>
      </c>
      <c r="M50">
        <v>1200</v>
      </c>
      <c r="N50" t="s">
        <v>331</v>
      </c>
      <c r="O50" t="s">
        <v>141</v>
      </c>
      <c r="P50" t="s">
        <v>581</v>
      </c>
      <c r="Q50" t="s">
        <v>332</v>
      </c>
      <c r="R50">
        <f>VLOOKUP(E50,binningRules!$B$6:$C$9,2,0)</f>
        <v>61</v>
      </c>
      <c r="S50">
        <v>10</v>
      </c>
      <c r="T50">
        <v>102</v>
      </c>
      <c r="U50">
        <v>-1</v>
      </c>
      <c r="V50" t="b">
        <v>0</v>
      </c>
      <c r="W50" t="s">
        <v>282</v>
      </c>
      <c r="AK50" t="s">
        <v>328</v>
      </c>
      <c r="AL50" t="s">
        <v>267</v>
      </c>
      <c r="AU50">
        <f t="shared" si="10"/>
        <v>10</v>
      </c>
      <c r="AV50">
        <v>1</v>
      </c>
      <c r="AW50" t="str">
        <f t="shared" si="12"/>
        <v>LSA_CCF_HRY_E_BEGIN_TITO_CLR_NOM_LFM_1200_CBO0_LSA_ALL_POST_REPAIR_PMA0_BP4</v>
      </c>
      <c r="AX50" t="str">
        <f t="shared" si="13"/>
        <v>LSA_CCF_HRY_E_BEGIN_TITO_CLR_NOM_LFM_1200_CBO0_LSA_ALL_POST_REPAIR_PMA0_BP4</v>
      </c>
      <c r="AY50" t="str">
        <f t="shared" si="14"/>
        <v>LSA_CCF_HRY_E_BEGIN_TITO_CLR_NOM_LFM_1200_CBO0_LSA_ALL_POST_REPAIR_PMA0_BP4</v>
      </c>
      <c r="AZ50" t="str">
        <f t="shared" si="15"/>
        <v>LSA_CCF_HRY_E_BEGIN_TITO_CLR_NOM_LFM_1200_CBO0_LSA_ALL_POST_REPAIR_PMA0_BP4</v>
      </c>
      <c r="BA50" t="str">
        <f t="shared" si="16"/>
        <v>LSA_CCF_HRY_E_BEGIN_TITO_CLR_NOM_LFM_1200_CBO0_LSA_ALL_POST_REPAIR_PMA0_BP4</v>
      </c>
      <c r="BB50" t="str">
        <f t="shared" si="17"/>
        <v>LSA_CCF_HRY_E_BEGIN_TITO_CLR_NOM_LFM_1200_CBO0_LSA_ALL_POST_REPAIR_PMA0_BP4</v>
      </c>
      <c r="BC50" t="str">
        <f t="shared" si="18"/>
        <v>LSA_CCF_HRY_E_BEGIN_TITO_CLR_NOM_LFM_1200_CBO0_LSA_ALL_POST_REPAIR_PMA0_BP4</v>
      </c>
      <c r="BD50" t="str">
        <f t="shared" si="19"/>
        <v>LSA_CCF_HRY_E_BEGIN_TITO_CLR_NOM_LFM_1200_CBO0_LSA_ALL_POST_REPAIR_PMA0_BP4</v>
      </c>
      <c r="BE50" t="str">
        <f t="shared" si="20"/>
        <v>LSA_CCF_HRY_E_BEGIN_TITO_CLR_NOM_LFM_1200_CBO0_LSA_ALL_POST_REPAIR_PMA0_BP4</v>
      </c>
      <c r="BF50" t="str">
        <f t="shared" si="21"/>
        <v>LSA_CCF_HRY_E_BEGIN_TITO_CLR_NOM_LFM_1200_CBO0_LSA_ALL_POST_REPAIR_PMA0_BP4</v>
      </c>
    </row>
    <row r="51" spans="1:58" x14ac:dyDescent="0.25">
      <c r="A51" s="3" t="s">
        <v>58</v>
      </c>
      <c r="B51" s="3" t="s">
        <v>11</v>
      </c>
      <c r="C51" s="3" t="str">
        <f>VLOOKUP(B51,templateLookup!A:B,2,0)</f>
        <v>PrimeMbistVminSearchTestMethod</v>
      </c>
      <c r="D51" t="str">
        <f t="shared" si="11"/>
        <v>LSA_CCF_HRY_E_BEGIN_TITO_CLR_NOM_LFM_1200_CBO0_LSA_ALL_POST_REPAIR_PMA0_BP4</v>
      </c>
      <c r="E51" t="s">
        <v>51</v>
      </c>
      <c r="F51" t="s">
        <v>68</v>
      </c>
      <c r="G51" t="s">
        <v>135</v>
      </c>
      <c r="H51" t="s">
        <v>136</v>
      </c>
      <c r="I51" t="s">
        <v>137</v>
      </c>
      <c r="J51" t="s">
        <v>284</v>
      </c>
      <c r="K51" t="s">
        <v>138</v>
      </c>
      <c r="L51" t="s">
        <v>139</v>
      </c>
      <c r="M51">
        <v>1200</v>
      </c>
      <c r="N51" t="s">
        <v>333</v>
      </c>
      <c r="O51" t="s">
        <v>141</v>
      </c>
      <c r="P51" t="s">
        <v>581</v>
      </c>
      <c r="Q51" t="s">
        <v>334</v>
      </c>
      <c r="R51">
        <f>VLOOKUP(E51,binningRules!$B$6:$C$9,2,0)</f>
        <v>21</v>
      </c>
      <c r="S51">
        <v>10</v>
      </c>
      <c r="T51">
        <v>103</v>
      </c>
      <c r="U51">
        <v>-1</v>
      </c>
      <c r="V51" t="b">
        <v>0</v>
      </c>
      <c r="W51" t="s">
        <v>265</v>
      </c>
      <c r="AK51" t="s">
        <v>328</v>
      </c>
      <c r="AL51" t="s">
        <v>267</v>
      </c>
      <c r="AU51">
        <f t="shared" si="10"/>
        <v>10</v>
      </c>
      <c r="AV51">
        <v>1</v>
      </c>
      <c r="AW51" t="str">
        <f t="shared" si="12"/>
        <v>SSA_CCF_HRY_E_BEGIN_TITO_CLRS_NOM_LFM_1200_CBO1_LLC_DAT_POST_REPAIR_PMA0_BP1</v>
      </c>
      <c r="AX51" t="str">
        <f t="shared" si="13"/>
        <v>SSA_CCF_HRY_E_BEGIN_TITO_CLRS_NOM_LFM_1200_CBO1_LLC_DAT_POST_REPAIR_PMA0_BP1</v>
      </c>
      <c r="AY51" t="str">
        <f t="shared" si="14"/>
        <v>SSA_CCF_HRY_E_BEGIN_TITO_CLRS_NOM_LFM_1200_CBO1_LLC_DAT_POST_REPAIR_PMA0_BP1</v>
      </c>
      <c r="AZ51" t="str">
        <f t="shared" si="15"/>
        <v>SSA_CCF_HRY_E_BEGIN_TITO_CLRS_NOM_LFM_1200_CBO1_LLC_DAT_POST_REPAIR_PMA0_BP1</v>
      </c>
      <c r="BA51" t="str">
        <f t="shared" si="16"/>
        <v>SSA_CCF_HRY_E_BEGIN_TITO_CLRS_NOM_LFM_1200_CBO1_LLC_DAT_POST_REPAIR_PMA0_BP1</v>
      </c>
      <c r="BB51" t="str">
        <f t="shared" si="17"/>
        <v>SSA_CCF_HRY_E_BEGIN_TITO_CLRS_NOM_LFM_1200_CBO1_LLC_DAT_POST_REPAIR_PMA0_BP1</v>
      </c>
      <c r="BC51" t="str">
        <f t="shared" si="18"/>
        <v>SSA_CCF_HRY_E_BEGIN_TITO_CLRS_NOM_LFM_1200_CBO1_LLC_DAT_POST_REPAIR_PMA0_BP1</v>
      </c>
      <c r="BD51" t="str">
        <f t="shared" si="19"/>
        <v>SSA_CCF_HRY_E_BEGIN_TITO_CLRS_NOM_LFM_1200_CBO1_LLC_DAT_POST_REPAIR_PMA0_BP1</v>
      </c>
      <c r="BE51" t="str">
        <f t="shared" si="20"/>
        <v>SSA_CCF_HRY_E_BEGIN_TITO_CLRS_NOM_LFM_1200_CBO1_LLC_DAT_POST_REPAIR_PMA0_BP1</v>
      </c>
      <c r="BF51" t="str">
        <f t="shared" si="21"/>
        <v>SSA_CCF_HRY_E_BEGIN_TITO_CLRS_NOM_LFM_1200_CBO1_LLC_DAT_POST_REPAIR_PMA0_BP1</v>
      </c>
    </row>
    <row r="52" spans="1:58" x14ac:dyDescent="0.25">
      <c r="A52" s="3" t="s">
        <v>58</v>
      </c>
      <c r="B52" s="3" t="s">
        <v>11</v>
      </c>
      <c r="C52" s="3" t="str">
        <f>VLOOKUP(B52,templateLookup!A:B,2,0)</f>
        <v>PrimeMbistVminSearchTestMethod</v>
      </c>
      <c r="D52" t="str">
        <f t="shared" si="11"/>
        <v>SSA_CCF_HRY_E_BEGIN_TITO_CLRS_NOM_LFM_1200_CBO1_LLC_DAT_POST_REPAIR_PMA0_BP1</v>
      </c>
      <c r="E52" t="s">
        <v>50</v>
      </c>
      <c r="F52" t="s">
        <v>68</v>
      </c>
      <c r="G52" t="s">
        <v>135</v>
      </c>
      <c r="H52" t="s">
        <v>136</v>
      </c>
      <c r="I52" t="s">
        <v>137</v>
      </c>
      <c r="J52" t="s">
        <v>1039</v>
      </c>
      <c r="K52" t="s">
        <v>138</v>
      </c>
      <c r="L52" t="s">
        <v>139</v>
      </c>
      <c r="M52">
        <v>1200</v>
      </c>
      <c r="N52" t="s">
        <v>335</v>
      </c>
      <c r="O52" t="s">
        <v>141</v>
      </c>
      <c r="P52" t="s">
        <v>581</v>
      </c>
      <c r="Q52" t="s">
        <v>336</v>
      </c>
      <c r="R52">
        <f>VLOOKUP(E52,binningRules!$B$6:$C$9,2,0)</f>
        <v>61</v>
      </c>
      <c r="S52">
        <v>10</v>
      </c>
      <c r="T52">
        <v>104</v>
      </c>
      <c r="U52">
        <v>-1</v>
      </c>
      <c r="V52" t="b">
        <v>0</v>
      </c>
      <c r="W52" t="s">
        <v>265</v>
      </c>
      <c r="AK52" t="s">
        <v>328</v>
      </c>
      <c r="AL52" t="s">
        <v>267</v>
      </c>
      <c r="AU52">
        <f>COUNTA(AW52:BF52)</f>
        <v>10</v>
      </c>
      <c r="AV52">
        <v>1</v>
      </c>
      <c r="AW52" t="str">
        <f t="shared" si="12"/>
        <v>SSA_CCF_HRY_E_BEGIN_TITO_CLRS_NOM_LFM_1200_CBO1_LLC_TAG_POST_REPAIR_PMA0_BP3</v>
      </c>
      <c r="AX52" t="str">
        <f t="shared" si="13"/>
        <v>SSA_CCF_HRY_E_BEGIN_TITO_CLRS_NOM_LFM_1200_CBO1_LLC_TAG_POST_REPAIR_PMA0_BP3</v>
      </c>
      <c r="AY52" t="str">
        <f t="shared" si="14"/>
        <v>SSA_CCF_HRY_E_BEGIN_TITO_CLRS_NOM_LFM_1200_CBO1_LLC_TAG_POST_REPAIR_PMA0_BP3</v>
      </c>
      <c r="AZ52" t="str">
        <f t="shared" si="15"/>
        <v>SSA_CCF_HRY_E_BEGIN_TITO_CLRS_NOM_LFM_1200_CBO1_LLC_TAG_POST_REPAIR_PMA0_BP3</v>
      </c>
      <c r="BA52" t="str">
        <f t="shared" si="16"/>
        <v>SSA_CCF_HRY_E_BEGIN_TITO_CLRS_NOM_LFM_1200_CBO1_LLC_TAG_POST_REPAIR_PMA0_BP3</v>
      </c>
      <c r="BB52" t="str">
        <f t="shared" si="17"/>
        <v>SSA_CCF_HRY_E_BEGIN_TITO_CLRS_NOM_LFM_1200_CBO1_LLC_TAG_POST_REPAIR_PMA0_BP3</v>
      </c>
      <c r="BC52" t="str">
        <f t="shared" si="18"/>
        <v>SSA_CCF_HRY_E_BEGIN_TITO_CLRS_NOM_LFM_1200_CBO1_LLC_TAG_POST_REPAIR_PMA0_BP3</v>
      </c>
      <c r="BD52" t="str">
        <f t="shared" si="19"/>
        <v>SSA_CCF_HRY_E_BEGIN_TITO_CLRS_NOM_LFM_1200_CBO1_LLC_TAG_POST_REPAIR_PMA0_BP3</v>
      </c>
      <c r="BE52" t="str">
        <f t="shared" si="20"/>
        <v>SSA_CCF_HRY_E_BEGIN_TITO_CLRS_NOM_LFM_1200_CBO1_LLC_TAG_POST_REPAIR_PMA0_BP3</v>
      </c>
      <c r="BF52" t="str">
        <f t="shared" si="21"/>
        <v>SSA_CCF_HRY_E_BEGIN_TITO_CLRS_NOM_LFM_1200_CBO1_LLC_TAG_POST_REPAIR_PMA0_BP3</v>
      </c>
    </row>
    <row r="53" spans="1:58" x14ac:dyDescent="0.25">
      <c r="A53" s="3" t="s">
        <v>58</v>
      </c>
      <c r="B53" s="3" t="s">
        <v>11</v>
      </c>
      <c r="C53" s="3" t="str">
        <f>VLOOKUP(B53,templateLookup!A:B,2,0)</f>
        <v>PrimeMbistVminSearchTestMethod</v>
      </c>
      <c r="D53" t="str">
        <f t="shared" si="11"/>
        <v>SSA_CCF_HRY_E_BEGIN_TITO_CLRS_NOM_LFM_1200_CBO1_LLC_TAG_POST_REPAIR_PMA0_BP3</v>
      </c>
      <c r="E53" t="s">
        <v>50</v>
      </c>
      <c r="F53" t="s">
        <v>68</v>
      </c>
      <c r="G53" t="s">
        <v>135</v>
      </c>
      <c r="H53" t="s">
        <v>136</v>
      </c>
      <c r="I53" t="s">
        <v>137</v>
      </c>
      <c r="J53" t="s">
        <v>1039</v>
      </c>
      <c r="K53" t="s">
        <v>138</v>
      </c>
      <c r="L53" t="s">
        <v>139</v>
      </c>
      <c r="M53">
        <v>1200</v>
      </c>
      <c r="N53" t="s">
        <v>337</v>
      </c>
      <c r="O53" t="s">
        <v>141</v>
      </c>
      <c r="P53" t="s">
        <v>581</v>
      </c>
      <c r="Q53" t="s">
        <v>338</v>
      </c>
      <c r="R53">
        <f>VLOOKUP(E53,binningRules!$B$6:$C$9,2,0)</f>
        <v>61</v>
      </c>
      <c r="S53">
        <v>10</v>
      </c>
      <c r="T53">
        <v>105</v>
      </c>
      <c r="U53">
        <v>-1</v>
      </c>
      <c r="V53" s="4" t="b">
        <v>0</v>
      </c>
      <c r="W53" t="s">
        <v>265</v>
      </c>
      <c r="AK53" t="s">
        <v>328</v>
      </c>
      <c r="AL53" t="s">
        <v>267</v>
      </c>
      <c r="AU53">
        <f>COUNTA(AW53:BF53)</f>
        <v>10</v>
      </c>
      <c r="AV53">
        <v>1</v>
      </c>
      <c r="AW53" t="str">
        <f t="shared" si="12"/>
        <v>LSA_CCF_HRY_E_BEGIN_TITO_CLR_NOM_LFM_1200_CBO1_LSA_ALL_POST_REPAIR_PMA0_BP5</v>
      </c>
      <c r="AX53" t="str">
        <f t="shared" si="13"/>
        <v>LSA_CCF_HRY_E_BEGIN_TITO_CLR_NOM_LFM_1200_CBO1_LSA_ALL_POST_REPAIR_PMA0_BP5</v>
      </c>
      <c r="AY53" t="str">
        <f t="shared" si="14"/>
        <v>LSA_CCF_HRY_E_BEGIN_TITO_CLR_NOM_LFM_1200_CBO1_LSA_ALL_POST_REPAIR_PMA0_BP5</v>
      </c>
      <c r="AZ53" t="str">
        <f t="shared" si="15"/>
        <v>LSA_CCF_HRY_E_BEGIN_TITO_CLR_NOM_LFM_1200_CBO1_LSA_ALL_POST_REPAIR_PMA0_BP5</v>
      </c>
      <c r="BA53" t="str">
        <f t="shared" si="16"/>
        <v>LSA_CCF_HRY_E_BEGIN_TITO_CLR_NOM_LFM_1200_CBO1_LSA_ALL_POST_REPAIR_PMA0_BP5</v>
      </c>
      <c r="BB53" t="str">
        <f t="shared" si="17"/>
        <v>LSA_CCF_HRY_E_BEGIN_TITO_CLR_NOM_LFM_1200_CBO1_LSA_ALL_POST_REPAIR_PMA0_BP5</v>
      </c>
      <c r="BC53" t="str">
        <f t="shared" si="18"/>
        <v>LSA_CCF_HRY_E_BEGIN_TITO_CLR_NOM_LFM_1200_CBO1_LSA_ALL_POST_REPAIR_PMA0_BP5</v>
      </c>
      <c r="BD53" t="str">
        <f t="shared" si="19"/>
        <v>LSA_CCF_HRY_E_BEGIN_TITO_CLR_NOM_LFM_1200_CBO1_LSA_ALL_POST_REPAIR_PMA0_BP5</v>
      </c>
      <c r="BE53" t="str">
        <f t="shared" si="20"/>
        <v>LSA_CCF_HRY_E_BEGIN_TITO_CLR_NOM_LFM_1200_CBO1_LSA_ALL_POST_REPAIR_PMA0_BP5</v>
      </c>
      <c r="BF53" t="str">
        <f t="shared" si="21"/>
        <v>LSA_CCF_HRY_E_BEGIN_TITO_CLR_NOM_LFM_1200_CBO1_LSA_ALL_POST_REPAIR_PMA0_BP5</v>
      </c>
    </row>
    <row r="54" spans="1:58" x14ac:dyDescent="0.25">
      <c r="A54" s="3" t="s">
        <v>58</v>
      </c>
      <c r="B54" s="3" t="s">
        <v>11</v>
      </c>
      <c r="C54" s="3" t="str">
        <f>VLOOKUP(B54,templateLookup!A:B,2,0)</f>
        <v>PrimeMbistVminSearchTestMethod</v>
      </c>
      <c r="D54" t="str">
        <f t="shared" si="11"/>
        <v>LSA_CCF_HRY_E_BEGIN_TITO_CLR_NOM_LFM_1200_CBO1_LSA_ALL_POST_REPAIR_PMA0_BP5</v>
      </c>
      <c r="E54" t="s">
        <v>51</v>
      </c>
      <c r="F54" t="s">
        <v>68</v>
      </c>
      <c r="G54" t="s">
        <v>135</v>
      </c>
      <c r="H54" t="s">
        <v>136</v>
      </c>
      <c r="I54" t="s">
        <v>137</v>
      </c>
      <c r="J54" t="s">
        <v>284</v>
      </c>
      <c r="K54" t="s">
        <v>138</v>
      </c>
      <c r="L54" t="s">
        <v>139</v>
      </c>
      <c r="M54">
        <v>1200</v>
      </c>
      <c r="N54" t="s">
        <v>339</v>
      </c>
      <c r="O54" t="s">
        <v>141</v>
      </c>
      <c r="P54" t="s">
        <v>581</v>
      </c>
      <c r="Q54" t="s">
        <v>340</v>
      </c>
      <c r="R54">
        <f>VLOOKUP(E54,binningRules!$B$6:$C$9,2,0)</f>
        <v>21</v>
      </c>
      <c r="S54">
        <v>10</v>
      </c>
      <c r="T54">
        <v>106</v>
      </c>
      <c r="U54">
        <v>-1</v>
      </c>
      <c r="V54" t="b">
        <v>0</v>
      </c>
      <c r="W54" t="s">
        <v>265</v>
      </c>
      <c r="AK54" t="s">
        <v>328</v>
      </c>
      <c r="AL54" t="s">
        <v>267</v>
      </c>
      <c r="AU54">
        <f t="shared" ref="AU54:AU58" si="22">COUNTA(AW54:BF54)</f>
        <v>10</v>
      </c>
      <c r="AV54">
        <v>1</v>
      </c>
      <c r="AW54" t="str">
        <f t="shared" si="12"/>
        <v>SSA_CCF_HRY_E_BEGIN_TITO_CLRS_NOM_LFM_1200_CBO2_LLC_DAT_POST_REPAIR_PMA1_BP0</v>
      </c>
      <c r="AX54" t="str">
        <f t="shared" si="13"/>
        <v>SSA_CCF_HRY_E_BEGIN_TITO_CLRS_NOM_LFM_1200_CBO2_LLC_DAT_POST_REPAIR_PMA1_BP0</v>
      </c>
      <c r="AY54" t="str">
        <f t="shared" si="14"/>
        <v>SSA_CCF_HRY_E_BEGIN_TITO_CLRS_NOM_LFM_1200_CBO2_LLC_DAT_POST_REPAIR_PMA1_BP0</v>
      </c>
      <c r="AZ54" t="str">
        <f t="shared" si="15"/>
        <v>SSA_CCF_HRY_E_BEGIN_TITO_CLRS_NOM_LFM_1200_CBO2_LLC_DAT_POST_REPAIR_PMA1_BP0</v>
      </c>
      <c r="BA54" t="str">
        <f t="shared" si="16"/>
        <v>SSA_CCF_HRY_E_BEGIN_TITO_CLRS_NOM_LFM_1200_CBO2_LLC_DAT_POST_REPAIR_PMA1_BP0</v>
      </c>
      <c r="BB54" t="str">
        <f t="shared" si="17"/>
        <v>SSA_CCF_HRY_E_BEGIN_TITO_CLRS_NOM_LFM_1200_CBO2_LLC_DAT_POST_REPAIR_PMA1_BP0</v>
      </c>
      <c r="BC54" t="str">
        <f t="shared" si="18"/>
        <v>SSA_CCF_HRY_E_BEGIN_TITO_CLRS_NOM_LFM_1200_CBO2_LLC_DAT_POST_REPAIR_PMA1_BP0</v>
      </c>
      <c r="BD54" t="str">
        <f t="shared" si="19"/>
        <v>SSA_CCF_HRY_E_BEGIN_TITO_CLRS_NOM_LFM_1200_CBO2_LLC_DAT_POST_REPAIR_PMA1_BP0</v>
      </c>
      <c r="BE54" t="str">
        <f t="shared" si="20"/>
        <v>SSA_CCF_HRY_E_BEGIN_TITO_CLRS_NOM_LFM_1200_CBO2_LLC_DAT_POST_REPAIR_PMA1_BP0</v>
      </c>
      <c r="BF54" t="str">
        <f t="shared" si="21"/>
        <v>SSA_CCF_HRY_E_BEGIN_TITO_CLRS_NOM_LFM_1200_CBO2_LLC_DAT_POST_REPAIR_PMA1_BP0</v>
      </c>
    </row>
    <row r="55" spans="1:58" x14ac:dyDescent="0.25">
      <c r="A55" s="3" t="s">
        <v>58</v>
      </c>
      <c r="B55" s="3" t="s">
        <v>11</v>
      </c>
      <c r="C55" s="3" t="str">
        <f>VLOOKUP(B55,templateLookup!A:B,2,0)</f>
        <v>PrimeMbistVminSearchTestMethod</v>
      </c>
      <c r="D55" t="str">
        <f t="shared" si="11"/>
        <v>SSA_CCF_HRY_E_BEGIN_TITO_CLRS_NOM_LFM_1200_CBO2_LLC_DAT_POST_REPAIR_PMA1_BP0</v>
      </c>
      <c r="E55" t="s">
        <v>50</v>
      </c>
      <c r="F55" t="s">
        <v>68</v>
      </c>
      <c r="G55" t="s">
        <v>135</v>
      </c>
      <c r="H55" t="s">
        <v>136</v>
      </c>
      <c r="I55" t="s">
        <v>137</v>
      </c>
      <c r="J55" t="s">
        <v>1039</v>
      </c>
      <c r="K55" t="s">
        <v>138</v>
      </c>
      <c r="L55" t="s">
        <v>139</v>
      </c>
      <c r="M55">
        <v>1200</v>
      </c>
      <c r="N55" t="s">
        <v>341</v>
      </c>
      <c r="O55" t="s">
        <v>141</v>
      </c>
      <c r="P55" t="s">
        <v>581</v>
      </c>
      <c r="Q55" t="s">
        <v>327</v>
      </c>
      <c r="R55">
        <f>VLOOKUP(E55,binningRules!$B$6:$C$9,2,0)</f>
        <v>61</v>
      </c>
      <c r="S55">
        <v>10</v>
      </c>
      <c r="T55">
        <v>107</v>
      </c>
      <c r="U55">
        <v>-1</v>
      </c>
      <c r="V55" t="b">
        <v>0</v>
      </c>
      <c r="W55" t="s">
        <v>265</v>
      </c>
      <c r="AK55" t="s">
        <v>328</v>
      </c>
      <c r="AL55" t="s">
        <v>267</v>
      </c>
      <c r="AU55">
        <f t="shared" si="22"/>
        <v>10</v>
      </c>
      <c r="AV55">
        <v>1</v>
      </c>
      <c r="AW55" t="str">
        <f t="shared" si="12"/>
        <v>SSA_CCF_HRY_E_BEGIN_TITO_CLRS_NOM_LFM_1200_CBO2_LLC_TAG_POST_REPAIR_PMA1_BP2</v>
      </c>
      <c r="AX55" t="str">
        <f t="shared" si="13"/>
        <v>SSA_CCF_HRY_E_BEGIN_TITO_CLRS_NOM_LFM_1200_CBO2_LLC_TAG_POST_REPAIR_PMA1_BP2</v>
      </c>
      <c r="AY55" t="str">
        <f t="shared" si="14"/>
        <v>SSA_CCF_HRY_E_BEGIN_TITO_CLRS_NOM_LFM_1200_CBO2_LLC_TAG_POST_REPAIR_PMA1_BP2</v>
      </c>
      <c r="AZ55" t="str">
        <f t="shared" si="15"/>
        <v>SSA_CCF_HRY_E_BEGIN_TITO_CLRS_NOM_LFM_1200_CBO2_LLC_TAG_POST_REPAIR_PMA1_BP2</v>
      </c>
      <c r="BA55" t="str">
        <f t="shared" si="16"/>
        <v>SSA_CCF_HRY_E_BEGIN_TITO_CLRS_NOM_LFM_1200_CBO2_LLC_TAG_POST_REPAIR_PMA1_BP2</v>
      </c>
      <c r="BB55" t="str">
        <f t="shared" si="17"/>
        <v>SSA_CCF_HRY_E_BEGIN_TITO_CLRS_NOM_LFM_1200_CBO2_LLC_TAG_POST_REPAIR_PMA1_BP2</v>
      </c>
      <c r="BC55" t="str">
        <f t="shared" si="18"/>
        <v>SSA_CCF_HRY_E_BEGIN_TITO_CLRS_NOM_LFM_1200_CBO2_LLC_TAG_POST_REPAIR_PMA1_BP2</v>
      </c>
      <c r="BD55" t="str">
        <f t="shared" si="19"/>
        <v>SSA_CCF_HRY_E_BEGIN_TITO_CLRS_NOM_LFM_1200_CBO2_LLC_TAG_POST_REPAIR_PMA1_BP2</v>
      </c>
      <c r="BE55" t="str">
        <f t="shared" si="20"/>
        <v>SSA_CCF_HRY_E_BEGIN_TITO_CLRS_NOM_LFM_1200_CBO2_LLC_TAG_POST_REPAIR_PMA1_BP2</v>
      </c>
      <c r="BF55" t="str">
        <f t="shared" si="21"/>
        <v>SSA_CCF_HRY_E_BEGIN_TITO_CLRS_NOM_LFM_1200_CBO2_LLC_TAG_POST_REPAIR_PMA1_BP2</v>
      </c>
    </row>
    <row r="56" spans="1:58" x14ac:dyDescent="0.25">
      <c r="A56" s="3" t="s">
        <v>58</v>
      </c>
      <c r="B56" s="3" t="s">
        <v>11</v>
      </c>
      <c r="C56" s="3" t="str">
        <f>VLOOKUP(B56,templateLookup!A:B,2,0)</f>
        <v>PrimeMbistVminSearchTestMethod</v>
      </c>
      <c r="D56" t="str">
        <f t="shared" si="11"/>
        <v>SSA_CCF_HRY_E_BEGIN_TITO_CLRS_NOM_LFM_1200_CBO2_LLC_TAG_POST_REPAIR_PMA1_BP2</v>
      </c>
      <c r="E56" t="s">
        <v>50</v>
      </c>
      <c r="F56" t="s">
        <v>68</v>
      </c>
      <c r="G56" t="s">
        <v>135</v>
      </c>
      <c r="H56" t="s">
        <v>136</v>
      </c>
      <c r="I56" t="s">
        <v>137</v>
      </c>
      <c r="J56" t="s">
        <v>1039</v>
      </c>
      <c r="K56" t="s">
        <v>138</v>
      </c>
      <c r="L56" t="s">
        <v>139</v>
      </c>
      <c r="M56">
        <v>1200</v>
      </c>
      <c r="N56" t="s">
        <v>342</v>
      </c>
      <c r="O56" t="s">
        <v>141</v>
      </c>
      <c r="P56" t="s">
        <v>581</v>
      </c>
      <c r="Q56" t="s">
        <v>330</v>
      </c>
      <c r="R56">
        <f>VLOOKUP(E56,binningRules!$B$6:$C$9,2,0)</f>
        <v>61</v>
      </c>
      <c r="S56">
        <v>10</v>
      </c>
      <c r="T56">
        <v>108</v>
      </c>
      <c r="U56">
        <v>-1</v>
      </c>
      <c r="V56" t="b">
        <v>0</v>
      </c>
      <c r="W56" t="s">
        <v>265</v>
      </c>
      <c r="AK56" t="s">
        <v>328</v>
      </c>
      <c r="AL56" t="s">
        <v>267</v>
      </c>
      <c r="AU56">
        <f t="shared" si="22"/>
        <v>10</v>
      </c>
      <c r="AV56">
        <v>1</v>
      </c>
      <c r="AW56" t="str">
        <f t="shared" si="12"/>
        <v>SSA_CCF_HRY_E_BEGIN_TITO_SAN_NOM_LFM_1200_CBO2_SAR_POST_REPAIR_PMA1_BP6</v>
      </c>
      <c r="AX56" t="str">
        <f t="shared" si="13"/>
        <v>SSA_CCF_HRY_E_BEGIN_TITO_SAN_NOM_LFM_1200_CBO2_SAR_POST_REPAIR_PMA1_BP6</v>
      </c>
      <c r="AY56" t="str">
        <f t="shared" si="14"/>
        <v>SSA_CCF_HRY_E_BEGIN_TITO_SAN_NOM_LFM_1200_CBO2_SAR_POST_REPAIR_PMA1_BP6</v>
      </c>
      <c r="AZ56" t="str">
        <f t="shared" si="15"/>
        <v>SSA_CCF_HRY_E_BEGIN_TITO_SAN_NOM_LFM_1200_CBO2_SAR_POST_REPAIR_PMA1_BP6</v>
      </c>
      <c r="BA56" t="str">
        <f t="shared" si="16"/>
        <v>SSA_CCF_HRY_E_BEGIN_TITO_SAN_NOM_LFM_1200_CBO2_SAR_POST_REPAIR_PMA1_BP6</v>
      </c>
      <c r="BB56" t="str">
        <f t="shared" si="17"/>
        <v>SSA_CCF_HRY_E_BEGIN_TITO_SAN_NOM_LFM_1200_CBO2_SAR_POST_REPAIR_PMA1_BP6</v>
      </c>
      <c r="BC56" t="str">
        <f t="shared" si="18"/>
        <v>SSA_CCF_HRY_E_BEGIN_TITO_SAN_NOM_LFM_1200_CBO2_SAR_POST_REPAIR_PMA1_BP6</v>
      </c>
      <c r="BD56" t="str">
        <f t="shared" si="19"/>
        <v>SSA_CCF_HRY_E_BEGIN_TITO_SAN_NOM_LFM_1200_CBO2_SAR_POST_REPAIR_PMA1_BP6</v>
      </c>
      <c r="BE56" t="str">
        <f t="shared" si="20"/>
        <v>SSA_CCF_HRY_E_BEGIN_TITO_SAN_NOM_LFM_1200_CBO2_SAR_POST_REPAIR_PMA1_BP6</v>
      </c>
      <c r="BF56" t="str">
        <f t="shared" si="21"/>
        <v>SSA_CCF_HRY_E_BEGIN_TITO_SAN_NOM_LFM_1200_CBO2_SAR_POST_REPAIR_PMA1_BP6</v>
      </c>
    </row>
    <row r="57" spans="1:58" x14ac:dyDescent="0.25">
      <c r="A57" s="3" t="s">
        <v>58</v>
      </c>
      <c r="B57" s="3" t="s">
        <v>11</v>
      </c>
      <c r="C57" s="3" t="str">
        <f>VLOOKUP(B57,templateLookup!A:B,2,0)</f>
        <v>PrimeMbistVminSearchTestMethod</v>
      </c>
      <c r="D57" t="str">
        <f t="shared" si="11"/>
        <v>SSA_CCF_HRY_E_BEGIN_TITO_SAN_NOM_LFM_1200_CBO2_SAR_POST_REPAIR_PMA1_BP6</v>
      </c>
      <c r="E57" t="s">
        <v>50</v>
      </c>
      <c r="F57" t="s">
        <v>68</v>
      </c>
      <c r="G57" t="s">
        <v>135</v>
      </c>
      <c r="H57" t="s">
        <v>136</v>
      </c>
      <c r="I57" t="s">
        <v>137</v>
      </c>
      <c r="J57" t="s">
        <v>691</v>
      </c>
      <c r="K57" t="s">
        <v>138</v>
      </c>
      <c r="L57" t="s">
        <v>139</v>
      </c>
      <c r="M57">
        <v>1200</v>
      </c>
      <c r="N57" t="s">
        <v>343</v>
      </c>
      <c r="O57" t="s">
        <v>141</v>
      </c>
      <c r="P57" t="s">
        <v>581</v>
      </c>
      <c r="Q57" t="s">
        <v>332</v>
      </c>
      <c r="R57">
        <f>VLOOKUP(E57,binningRules!$B$6:$C$9,2,0)</f>
        <v>61</v>
      </c>
      <c r="S57">
        <v>10</v>
      </c>
      <c r="T57">
        <v>109</v>
      </c>
      <c r="U57">
        <v>-1</v>
      </c>
      <c r="V57" t="b">
        <v>0</v>
      </c>
      <c r="W57" t="s">
        <v>282</v>
      </c>
      <c r="AK57" t="s">
        <v>328</v>
      </c>
      <c r="AL57" t="s">
        <v>267</v>
      </c>
      <c r="AU57">
        <f t="shared" si="22"/>
        <v>10</v>
      </c>
      <c r="AV57">
        <v>1</v>
      </c>
      <c r="AW57" t="str">
        <f t="shared" si="12"/>
        <v>LSA_CCF_HRY_E_BEGIN_TITO_CLR_NOM_LFM_1200_CBO2_LSA_ALL_POST_REPAIR_PMA1_BP4</v>
      </c>
      <c r="AX57" t="str">
        <f t="shared" si="13"/>
        <v>LSA_CCF_HRY_E_BEGIN_TITO_CLR_NOM_LFM_1200_CBO2_LSA_ALL_POST_REPAIR_PMA1_BP4</v>
      </c>
      <c r="AY57" t="str">
        <f t="shared" si="14"/>
        <v>LSA_CCF_HRY_E_BEGIN_TITO_CLR_NOM_LFM_1200_CBO2_LSA_ALL_POST_REPAIR_PMA1_BP4</v>
      </c>
      <c r="AZ57" t="str">
        <f t="shared" si="15"/>
        <v>LSA_CCF_HRY_E_BEGIN_TITO_CLR_NOM_LFM_1200_CBO2_LSA_ALL_POST_REPAIR_PMA1_BP4</v>
      </c>
      <c r="BA57" t="str">
        <f t="shared" si="16"/>
        <v>LSA_CCF_HRY_E_BEGIN_TITO_CLR_NOM_LFM_1200_CBO2_LSA_ALL_POST_REPAIR_PMA1_BP4</v>
      </c>
      <c r="BB57" t="str">
        <f t="shared" si="17"/>
        <v>LSA_CCF_HRY_E_BEGIN_TITO_CLR_NOM_LFM_1200_CBO2_LSA_ALL_POST_REPAIR_PMA1_BP4</v>
      </c>
      <c r="BC57" t="str">
        <f t="shared" si="18"/>
        <v>LSA_CCF_HRY_E_BEGIN_TITO_CLR_NOM_LFM_1200_CBO2_LSA_ALL_POST_REPAIR_PMA1_BP4</v>
      </c>
      <c r="BD57" t="str">
        <f t="shared" si="19"/>
        <v>LSA_CCF_HRY_E_BEGIN_TITO_CLR_NOM_LFM_1200_CBO2_LSA_ALL_POST_REPAIR_PMA1_BP4</v>
      </c>
      <c r="BE57" t="str">
        <f t="shared" si="20"/>
        <v>LSA_CCF_HRY_E_BEGIN_TITO_CLR_NOM_LFM_1200_CBO2_LSA_ALL_POST_REPAIR_PMA1_BP4</v>
      </c>
      <c r="BF57" t="str">
        <f t="shared" si="21"/>
        <v>LSA_CCF_HRY_E_BEGIN_TITO_CLR_NOM_LFM_1200_CBO2_LSA_ALL_POST_REPAIR_PMA1_BP4</v>
      </c>
    </row>
    <row r="58" spans="1:58" x14ac:dyDescent="0.25">
      <c r="A58" s="3" t="s">
        <v>58</v>
      </c>
      <c r="B58" s="3" t="s">
        <v>11</v>
      </c>
      <c r="C58" s="3" t="str">
        <f>VLOOKUP(B58,templateLookup!A:B,2,0)</f>
        <v>PrimeMbistVminSearchTestMethod</v>
      </c>
      <c r="D58" t="str">
        <f t="shared" si="11"/>
        <v>LSA_CCF_HRY_E_BEGIN_TITO_CLR_NOM_LFM_1200_CBO2_LSA_ALL_POST_REPAIR_PMA1_BP4</v>
      </c>
      <c r="E58" t="s">
        <v>51</v>
      </c>
      <c r="F58" t="s">
        <v>68</v>
      </c>
      <c r="G58" t="s">
        <v>135</v>
      </c>
      <c r="H58" t="s">
        <v>136</v>
      </c>
      <c r="I58" t="s">
        <v>137</v>
      </c>
      <c r="J58" t="s">
        <v>284</v>
      </c>
      <c r="K58" t="s">
        <v>138</v>
      </c>
      <c r="L58" t="s">
        <v>139</v>
      </c>
      <c r="M58">
        <v>1200</v>
      </c>
      <c r="N58" t="s">
        <v>344</v>
      </c>
      <c r="O58" t="s">
        <v>141</v>
      </c>
      <c r="P58" t="s">
        <v>581</v>
      </c>
      <c r="Q58" t="s">
        <v>334</v>
      </c>
      <c r="R58">
        <f>VLOOKUP(E58,binningRules!$B$6:$C$9,2,0)</f>
        <v>21</v>
      </c>
      <c r="S58">
        <v>10</v>
      </c>
      <c r="T58">
        <v>110</v>
      </c>
      <c r="U58">
        <v>-1</v>
      </c>
      <c r="V58" t="b">
        <v>0</v>
      </c>
      <c r="W58" t="s">
        <v>265</v>
      </c>
      <c r="AK58" t="s">
        <v>328</v>
      </c>
      <c r="AL58" t="s">
        <v>267</v>
      </c>
      <c r="AU58">
        <f t="shared" si="22"/>
        <v>10</v>
      </c>
      <c r="AV58">
        <v>1</v>
      </c>
      <c r="AW58" t="str">
        <f t="shared" si="12"/>
        <v>SSA_CCF_HRY_E_BEGIN_TITO_CLRS_NOM_LFM_1200_CBO3_LLC_DAT_POST_REPAIR_PMA1_BP1</v>
      </c>
      <c r="AX58" t="str">
        <f t="shared" si="13"/>
        <v>SSA_CCF_HRY_E_BEGIN_TITO_CLRS_NOM_LFM_1200_CBO3_LLC_DAT_POST_REPAIR_PMA1_BP1</v>
      </c>
      <c r="AY58" t="str">
        <f t="shared" si="14"/>
        <v>SSA_CCF_HRY_E_BEGIN_TITO_CLRS_NOM_LFM_1200_CBO3_LLC_DAT_POST_REPAIR_PMA1_BP1</v>
      </c>
      <c r="AZ58" t="str">
        <f t="shared" si="15"/>
        <v>SSA_CCF_HRY_E_BEGIN_TITO_CLRS_NOM_LFM_1200_CBO3_LLC_DAT_POST_REPAIR_PMA1_BP1</v>
      </c>
      <c r="BA58" t="str">
        <f t="shared" si="16"/>
        <v>SSA_CCF_HRY_E_BEGIN_TITO_CLRS_NOM_LFM_1200_CBO3_LLC_DAT_POST_REPAIR_PMA1_BP1</v>
      </c>
      <c r="BB58" t="str">
        <f t="shared" si="17"/>
        <v>SSA_CCF_HRY_E_BEGIN_TITO_CLRS_NOM_LFM_1200_CBO3_LLC_DAT_POST_REPAIR_PMA1_BP1</v>
      </c>
      <c r="BC58" t="str">
        <f t="shared" si="18"/>
        <v>SSA_CCF_HRY_E_BEGIN_TITO_CLRS_NOM_LFM_1200_CBO3_LLC_DAT_POST_REPAIR_PMA1_BP1</v>
      </c>
      <c r="BD58" t="str">
        <f t="shared" si="19"/>
        <v>SSA_CCF_HRY_E_BEGIN_TITO_CLRS_NOM_LFM_1200_CBO3_LLC_DAT_POST_REPAIR_PMA1_BP1</v>
      </c>
      <c r="BE58" t="str">
        <f t="shared" si="20"/>
        <v>SSA_CCF_HRY_E_BEGIN_TITO_CLRS_NOM_LFM_1200_CBO3_LLC_DAT_POST_REPAIR_PMA1_BP1</v>
      </c>
      <c r="BF58" t="str">
        <f t="shared" si="21"/>
        <v>SSA_CCF_HRY_E_BEGIN_TITO_CLRS_NOM_LFM_1200_CBO3_LLC_DAT_POST_REPAIR_PMA1_BP1</v>
      </c>
    </row>
    <row r="59" spans="1:58" x14ac:dyDescent="0.25">
      <c r="A59" s="3" t="s">
        <v>58</v>
      </c>
      <c r="B59" s="3" t="s">
        <v>11</v>
      </c>
      <c r="C59" s="3" t="str">
        <f>VLOOKUP(B59,templateLookup!A:B,2,0)</f>
        <v>PrimeMbistVminSearchTestMethod</v>
      </c>
      <c r="D59" t="str">
        <f t="shared" si="11"/>
        <v>SSA_CCF_HRY_E_BEGIN_TITO_CLRS_NOM_LFM_1200_CBO3_LLC_DAT_POST_REPAIR_PMA1_BP1</v>
      </c>
      <c r="E59" t="s">
        <v>50</v>
      </c>
      <c r="F59" t="s">
        <v>68</v>
      </c>
      <c r="G59" t="s">
        <v>135</v>
      </c>
      <c r="H59" t="s">
        <v>136</v>
      </c>
      <c r="I59" t="s">
        <v>137</v>
      </c>
      <c r="J59" t="s">
        <v>1039</v>
      </c>
      <c r="K59" t="s">
        <v>138</v>
      </c>
      <c r="L59" t="s">
        <v>139</v>
      </c>
      <c r="M59">
        <v>1200</v>
      </c>
      <c r="N59" t="s">
        <v>345</v>
      </c>
      <c r="O59" t="s">
        <v>141</v>
      </c>
      <c r="P59" t="s">
        <v>581</v>
      </c>
      <c r="Q59" t="s">
        <v>336</v>
      </c>
      <c r="R59">
        <f>VLOOKUP(E59,binningRules!$B$6:$C$9,2,0)</f>
        <v>61</v>
      </c>
      <c r="S59">
        <v>10</v>
      </c>
      <c r="T59">
        <v>111</v>
      </c>
      <c r="U59">
        <v>-1</v>
      </c>
      <c r="V59" t="b">
        <v>0</v>
      </c>
      <c r="W59" t="s">
        <v>265</v>
      </c>
      <c r="AK59" t="s">
        <v>328</v>
      </c>
      <c r="AL59" t="s">
        <v>267</v>
      </c>
      <c r="AU59">
        <f>COUNTA(AW59:BF59)</f>
        <v>10</v>
      </c>
      <c r="AV59">
        <v>1</v>
      </c>
      <c r="AW59" t="str">
        <f t="shared" si="12"/>
        <v>SSA_CCF_HRY_E_BEGIN_TITO_CLRS_NOM_LFM_1200_CBO3_LLC_TAG_POST_REPAIR_PMA1_BP3</v>
      </c>
      <c r="AX59" t="str">
        <f t="shared" si="13"/>
        <v>SSA_CCF_HRY_E_BEGIN_TITO_CLRS_NOM_LFM_1200_CBO3_LLC_TAG_POST_REPAIR_PMA1_BP3</v>
      </c>
      <c r="AY59" t="str">
        <f t="shared" si="14"/>
        <v>SSA_CCF_HRY_E_BEGIN_TITO_CLRS_NOM_LFM_1200_CBO3_LLC_TAG_POST_REPAIR_PMA1_BP3</v>
      </c>
      <c r="AZ59" t="str">
        <f t="shared" si="15"/>
        <v>SSA_CCF_HRY_E_BEGIN_TITO_CLRS_NOM_LFM_1200_CBO3_LLC_TAG_POST_REPAIR_PMA1_BP3</v>
      </c>
      <c r="BA59" t="str">
        <f t="shared" si="16"/>
        <v>SSA_CCF_HRY_E_BEGIN_TITO_CLRS_NOM_LFM_1200_CBO3_LLC_TAG_POST_REPAIR_PMA1_BP3</v>
      </c>
      <c r="BB59" t="str">
        <f t="shared" si="17"/>
        <v>SSA_CCF_HRY_E_BEGIN_TITO_CLRS_NOM_LFM_1200_CBO3_LLC_TAG_POST_REPAIR_PMA1_BP3</v>
      </c>
      <c r="BC59" t="str">
        <f t="shared" si="18"/>
        <v>SSA_CCF_HRY_E_BEGIN_TITO_CLRS_NOM_LFM_1200_CBO3_LLC_TAG_POST_REPAIR_PMA1_BP3</v>
      </c>
      <c r="BD59" t="str">
        <f t="shared" si="19"/>
        <v>SSA_CCF_HRY_E_BEGIN_TITO_CLRS_NOM_LFM_1200_CBO3_LLC_TAG_POST_REPAIR_PMA1_BP3</v>
      </c>
      <c r="BE59" t="str">
        <f t="shared" si="20"/>
        <v>SSA_CCF_HRY_E_BEGIN_TITO_CLRS_NOM_LFM_1200_CBO3_LLC_TAG_POST_REPAIR_PMA1_BP3</v>
      </c>
      <c r="BF59" t="str">
        <f t="shared" si="21"/>
        <v>SSA_CCF_HRY_E_BEGIN_TITO_CLRS_NOM_LFM_1200_CBO3_LLC_TAG_POST_REPAIR_PMA1_BP3</v>
      </c>
    </row>
    <row r="60" spans="1:58" x14ac:dyDescent="0.25">
      <c r="A60" s="3" t="s">
        <v>58</v>
      </c>
      <c r="B60" s="3" t="s">
        <v>11</v>
      </c>
      <c r="C60" s="3" t="str">
        <f>VLOOKUP(B60,templateLookup!A:B,2,0)</f>
        <v>PrimeMbistVminSearchTestMethod</v>
      </c>
      <c r="D60" t="str">
        <f t="shared" si="11"/>
        <v>SSA_CCF_HRY_E_BEGIN_TITO_CLRS_NOM_LFM_1200_CBO3_LLC_TAG_POST_REPAIR_PMA1_BP3</v>
      </c>
      <c r="E60" t="s">
        <v>50</v>
      </c>
      <c r="F60" t="s">
        <v>68</v>
      </c>
      <c r="G60" t="s">
        <v>135</v>
      </c>
      <c r="H60" t="s">
        <v>136</v>
      </c>
      <c r="I60" t="s">
        <v>137</v>
      </c>
      <c r="J60" t="s">
        <v>1039</v>
      </c>
      <c r="K60" t="s">
        <v>138</v>
      </c>
      <c r="L60" t="s">
        <v>139</v>
      </c>
      <c r="M60">
        <v>1200</v>
      </c>
      <c r="N60" t="s">
        <v>346</v>
      </c>
      <c r="O60" t="s">
        <v>141</v>
      </c>
      <c r="P60" t="s">
        <v>581</v>
      </c>
      <c r="Q60" t="s">
        <v>338</v>
      </c>
      <c r="R60">
        <f>VLOOKUP(E60,binningRules!$B$6:$C$9,2,0)</f>
        <v>61</v>
      </c>
      <c r="S60">
        <v>10</v>
      </c>
      <c r="T60">
        <v>112</v>
      </c>
      <c r="U60">
        <v>-1</v>
      </c>
      <c r="V60" t="b">
        <v>0</v>
      </c>
      <c r="W60" t="s">
        <v>265</v>
      </c>
      <c r="AK60" t="s">
        <v>328</v>
      </c>
      <c r="AL60" t="s">
        <v>267</v>
      </c>
      <c r="AU60">
        <f>COUNTA(AW60:BF60)</f>
        <v>10</v>
      </c>
      <c r="AV60">
        <v>1</v>
      </c>
      <c r="AW60" t="str">
        <f t="shared" si="12"/>
        <v>LSA_CCF_HRY_E_BEGIN_TITO_CLR_NOM_LFM_1200_CBO3_LSA_ALL_POST_REPAIR_PMA1_BP5</v>
      </c>
      <c r="AX60" t="str">
        <f t="shared" si="13"/>
        <v>LSA_CCF_HRY_E_BEGIN_TITO_CLR_NOM_LFM_1200_CBO3_LSA_ALL_POST_REPAIR_PMA1_BP5</v>
      </c>
      <c r="AY60" t="str">
        <f t="shared" si="14"/>
        <v>LSA_CCF_HRY_E_BEGIN_TITO_CLR_NOM_LFM_1200_CBO3_LSA_ALL_POST_REPAIR_PMA1_BP5</v>
      </c>
      <c r="AZ60" t="str">
        <f t="shared" si="15"/>
        <v>LSA_CCF_HRY_E_BEGIN_TITO_CLR_NOM_LFM_1200_CBO3_LSA_ALL_POST_REPAIR_PMA1_BP5</v>
      </c>
      <c r="BA60" t="str">
        <f t="shared" si="16"/>
        <v>LSA_CCF_HRY_E_BEGIN_TITO_CLR_NOM_LFM_1200_CBO3_LSA_ALL_POST_REPAIR_PMA1_BP5</v>
      </c>
      <c r="BB60" t="str">
        <f t="shared" si="17"/>
        <v>LSA_CCF_HRY_E_BEGIN_TITO_CLR_NOM_LFM_1200_CBO3_LSA_ALL_POST_REPAIR_PMA1_BP5</v>
      </c>
      <c r="BC60" t="str">
        <f t="shared" si="18"/>
        <v>LSA_CCF_HRY_E_BEGIN_TITO_CLR_NOM_LFM_1200_CBO3_LSA_ALL_POST_REPAIR_PMA1_BP5</v>
      </c>
      <c r="BD60" t="str">
        <f t="shared" si="19"/>
        <v>LSA_CCF_HRY_E_BEGIN_TITO_CLR_NOM_LFM_1200_CBO3_LSA_ALL_POST_REPAIR_PMA1_BP5</v>
      </c>
      <c r="BE60" t="str">
        <f t="shared" si="20"/>
        <v>LSA_CCF_HRY_E_BEGIN_TITO_CLR_NOM_LFM_1200_CBO3_LSA_ALL_POST_REPAIR_PMA1_BP5</v>
      </c>
      <c r="BF60" t="str">
        <f t="shared" si="21"/>
        <v>LSA_CCF_HRY_E_BEGIN_TITO_CLR_NOM_LFM_1200_CBO3_LSA_ALL_POST_REPAIR_PMA1_BP5</v>
      </c>
    </row>
    <row r="61" spans="1:58" x14ac:dyDescent="0.25">
      <c r="A61" s="3" t="s">
        <v>58</v>
      </c>
      <c r="B61" s="3" t="s">
        <v>11</v>
      </c>
      <c r="C61" s="3" t="str">
        <f>VLOOKUP(B61,templateLookup!A:B,2,0)</f>
        <v>PrimeMbistVminSearchTestMethod</v>
      </c>
      <c r="D61" t="str">
        <f t="shared" si="11"/>
        <v>LSA_CCF_HRY_E_BEGIN_TITO_CLR_NOM_LFM_1200_CBO3_LSA_ALL_POST_REPAIR_PMA1_BP5</v>
      </c>
      <c r="E61" t="s">
        <v>51</v>
      </c>
      <c r="F61" t="s">
        <v>68</v>
      </c>
      <c r="G61" t="s">
        <v>135</v>
      </c>
      <c r="H61" t="s">
        <v>136</v>
      </c>
      <c r="I61" t="s">
        <v>137</v>
      </c>
      <c r="J61" t="s">
        <v>284</v>
      </c>
      <c r="K61" t="s">
        <v>138</v>
      </c>
      <c r="L61" t="s">
        <v>139</v>
      </c>
      <c r="M61">
        <v>1200</v>
      </c>
      <c r="N61" t="s">
        <v>347</v>
      </c>
      <c r="O61" t="s">
        <v>141</v>
      </c>
      <c r="P61" t="s">
        <v>581</v>
      </c>
      <c r="Q61" t="s">
        <v>340</v>
      </c>
      <c r="R61">
        <f>VLOOKUP(E61,binningRules!$B$6:$C$9,2,0)</f>
        <v>21</v>
      </c>
      <c r="S61">
        <v>10</v>
      </c>
      <c r="T61">
        <v>113</v>
      </c>
      <c r="U61">
        <v>-1</v>
      </c>
      <c r="V61" t="b">
        <v>0</v>
      </c>
      <c r="W61" t="s">
        <v>265</v>
      </c>
      <c r="Z61" t="s">
        <v>317</v>
      </c>
      <c r="AK61" t="s">
        <v>328</v>
      </c>
      <c r="AL61" t="s">
        <v>267</v>
      </c>
      <c r="AU61">
        <f t="shared" ref="AU61" si="23">COUNTA(AW61:BF61)</f>
        <v>10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</row>
    <row r="62" spans="1:58" x14ac:dyDescent="0.25">
      <c r="A62" s="39" t="s">
        <v>58</v>
      </c>
      <c r="B62" s="39" t="s">
        <v>6</v>
      </c>
      <c r="C62" s="39" t="str">
        <f>VLOOKUP(B62,templateLookup!A:B,2,0)</f>
        <v>COMPOSITE</v>
      </c>
      <c r="D62" s="22"/>
      <c r="V62" s="4"/>
    </row>
    <row r="63" spans="1:58" s="7" customFormat="1" x14ac:dyDescent="0.25">
      <c r="A63" s="15" t="s">
        <v>58</v>
      </c>
      <c r="B63" s="15" t="s">
        <v>6</v>
      </c>
      <c r="C63" s="15" t="str">
        <f>VLOOKUP(B63,templateLookup!A:B,2,0)</f>
        <v>COMPOSITE</v>
      </c>
      <c r="D63" s="15"/>
      <c r="U63"/>
      <c r="V63"/>
    </row>
    <row r="64" spans="1:58" s="7" customFormat="1" x14ac:dyDescent="0.25">
      <c r="A64" s="15" t="s">
        <v>234</v>
      </c>
      <c r="B64" s="15" t="s">
        <v>5</v>
      </c>
      <c r="C64" s="15" t="str">
        <f>VLOOKUP(B64,templateLookup!A:B,2,0)</f>
        <v>COMPOSITE</v>
      </c>
      <c r="D64" s="15" t="s">
        <v>234</v>
      </c>
      <c r="F64" t="s">
        <v>68</v>
      </c>
      <c r="U64"/>
      <c r="V64"/>
    </row>
    <row r="65" spans="1:53" x14ac:dyDescent="0.25">
      <c r="A65" s="4" t="s">
        <v>234</v>
      </c>
      <c r="B65" s="4" t="s">
        <v>979</v>
      </c>
      <c r="C65" s="4" t="str">
        <f>VLOOKUP(B65,templateLookup!A:B,2,0)</f>
        <v>PrimeVminSearchTestMethod</v>
      </c>
      <c r="D65" t="str">
        <f t="shared" ref="D65:D67" si="24">E65&amp;"_"&amp;F65&amp;"_"&amp;G65&amp;"_"&amp;H65&amp;"_"&amp;A65&amp;"_"&amp;I65&amp;"_"&amp;J65&amp;"_"&amp;K65&amp;"_"&amp;L65&amp;"_"&amp;M65&amp;"_"&amp;N65</f>
        <v>ALL_CCF_VMIN_K_PREHVQK_TITO_CLRS_MIN_LFM_1200_CBO</v>
      </c>
      <c r="E65" t="s">
        <v>53</v>
      </c>
      <c r="F65" t="s">
        <v>68</v>
      </c>
      <c r="G65" t="s">
        <v>181</v>
      </c>
      <c r="H65" t="s">
        <v>235</v>
      </c>
      <c r="I65" t="s">
        <v>137</v>
      </c>
      <c r="J65" t="s">
        <v>1039</v>
      </c>
      <c r="K65" t="s">
        <v>182</v>
      </c>
      <c r="L65" t="s">
        <v>139</v>
      </c>
      <c r="M65">
        <v>1200</v>
      </c>
      <c r="N65" t="s">
        <v>1019</v>
      </c>
      <c r="O65" t="s">
        <v>141</v>
      </c>
      <c r="P65" t="s">
        <v>581</v>
      </c>
      <c r="Q65" t="s">
        <v>349</v>
      </c>
      <c r="R65">
        <f>VLOOKUP(E65,binningRules!$B$6:$C$9,2,0)</f>
        <v>61</v>
      </c>
      <c r="S65">
        <v>11</v>
      </c>
      <c r="T65">
        <v>200</v>
      </c>
      <c r="U65">
        <v>-1</v>
      </c>
      <c r="V65" s="4" t="b">
        <v>1</v>
      </c>
      <c r="W65" t="s">
        <v>265</v>
      </c>
      <c r="X65" t="s">
        <v>145</v>
      </c>
      <c r="AA65" t="s">
        <v>266</v>
      </c>
      <c r="AC65">
        <v>2000</v>
      </c>
      <c r="AD65" t="s">
        <v>185</v>
      </c>
      <c r="AU65">
        <f t="shared" ref="AU65:AU66" si="25">COUNTA(AW65:BF65)</f>
        <v>2</v>
      </c>
      <c r="AV65">
        <v>1</v>
      </c>
      <c r="AW65" t="str">
        <f>$D66</f>
        <v>ALL_CCF_VMIN_K_PREHVQK_TITO_CLRS_MIN_LFM_1200_SBO</v>
      </c>
      <c r="AX65" t="str">
        <f>$D66</f>
        <v>ALL_CCF_VMIN_K_PREHVQK_TITO_CLRS_MIN_LFM_1200_SBO</v>
      </c>
    </row>
    <row r="66" spans="1:53" x14ac:dyDescent="0.25">
      <c r="A66" s="4" t="s">
        <v>234</v>
      </c>
      <c r="B66" s="4" t="s">
        <v>979</v>
      </c>
      <c r="C66" s="4" t="str">
        <f>VLOOKUP(B66,templateLookup!A:B,2,0)</f>
        <v>PrimeVminSearchTestMethod</v>
      </c>
      <c r="D66" t="str">
        <f t="shared" si="24"/>
        <v>ALL_CCF_VMIN_K_PREHVQK_TITO_CLRS_MIN_LFM_1200_SBO</v>
      </c>
      <c r="E66" t="s">
        <v>53</v>
      </c>
      <c r="F66" t="s">
        <v>68</v>
      </c>
      <c r="G66" t="s">
        <v>181</v>
      </c>
      <c r="H66" t="s">
        <v>235</v>
      </c>
      <c r="I66" t="s">
        <v>137</v>
      </c>
      <c r="J66" t="s">
        <v>1039</v>
      </c>
      <c r="K66" t="s">
        <v>182</v>
      </c>
      <c r="L66" t="s">
        <v>139</v>
      </c>
      <c r="M66">
        <v>1200</v>
      </c>
      <c r="N66" t="s">
        <v>1020</v>
      </c>
      <c r="O66" t="s">
        <v>141</v>
      </c>
      <c r="P66" t="s">
        <v>581</v>
      </c>
      <c r="Q66" t="s">
        <v>1156</v>
      </c>
      <c r="R66">
        <f>VLOOKUP(E66,binningRules!$B$6:$C$9,2,0)</f>
        <v>61</v>
      </c>
      <c r="S66">
        <v>11</v>
      </c>
      <c r="T66">
        <v>201</v>
      </c>
      <c r="U66">
        <v>-1</v>
      </c>
      <c r="V66" t="b">
        <v>1</v>
      </c>
      <c r="W66" t="s">
        <v>282</v>
      </c>
      <c r="X66" t="s">
        <v>190</v>
      </c>
      <c r="AC66">
        <v>2001</v>
      </c>
      <c r="AD66" t="s">
        <v>185</v>
      </c>
      <c r="AU66">
        <f t="shared" si="25"/>
        <v>2</v>
      </c>
      <c r="AV66">
        <v>1</v>
      </c>
      <c r="AW66" t="str">
        <f>$D67</f>
        <v>SSA_CCF_VMIN_K_PREHVQK_TITO_SAN_MIN_LFM_1200_PMA</v>
      </c>
      <c r="AX66" t="str">
        <f>$D67</f>
        <v>SSA_CCF_VMIN_K_PREHVQK_TITO_SAN_MIN_LFM_1200_PMA</v>
      </c>
    </row>
    <row r="67" spans="1:53" x14ac:dyDescent="0.25">
      <c r="A67" s="4" t="s">
        <v>234</v>
      </c>
      <c r="B67" s="4" t="s">
        <v>979</v>
      </c>
      <c r="C67" s="4" t="str">
        <f>VLOOKUP(B67,templateLookup!A:B,2,0)</f>
        <v>PrimeVminSearchTestMethod</v>
      </c>
      <c r="D67" t="str">
        <f t="shared" si="24"/>
        <v>SSA_CCF_VMIN_K_PREHVQK_TITO_SAN_MIN_LFM_1200_PMA</v>
      </c>
      <c r="E67" t="s">
        <v>50</v>
      </c>
      <c r="F67" t="s">
        <v>68</v>
      </c>
      <c r="G67" t="s">
        <v>181</v>
      </c>
      <c r="H67" t="s">
        <v>235</v>
      </c>
      <c r="I67" t="s">
        <v>137</v>
      </c>
      <c r="J67" t="s">
        <v>691</v>
      </c>
      <c r="K67" t="s">
        <v>182</v>
      </c>
      <c r="L67" t="s">
        <v>139</v>
      </c>
      <c r="M67">
        <v>1200</v>
      </c>
      <c r="N67" t="s">
        <v>1021</v>
      </c>
      <c r="O67" t="s">
        <v>141</v>
      </c>
      <c r="P67" t="s">
        <v>581</v>
      </c>
      <c r="Q67" t="s">
        <v>973</v>
      </c>
      <c r="R67">
        <f>VLOOKUP(E67,binningRules!$B$6:$C$9,2,0)</f>
        <v>61</v>
      </c>
      <c r="S67">
        <v>11</v>
      </c>
      <c r="T67">
        <v>202</v>
      </c>
      <c r="U67">
        <v>-1</v>
      </c>
      <c r="V67" t="b">
        <v>1</v>
      </c>
      <c r="W67" t="s">
        <v>282</v>
      </c>
      <c r="X67" t="s">
        <v>190</v>
      </c>
      <c r="AC67">
        <v>2002</v>
      </c>
      <c r="AD67" t="s">
        <v>185</v>
      </c>
      <c r="AU67">
        <f>COUNTA(AW67:BF67)</f>
        <v>2</v>
      </c>
      <c r="AV67">
        <v>1</v>
      </c>
      <c r="AW67">
        <v>1</v>
      </c>
      <c r="AX67">
        <v>1</v>
      </c>
    </row>
    <row r="68" spans="1:53" s="7" customFormat="1" x14ac:dyDescent="0.25">
      <c r="A68" s="15" t="s">
        <v>234</v>
      </c>
      <c r="B68" s="15" t="s">
        <v>6</v>
      </c>
      <c r="C68" s="15" t="str">
        <f>VLOOKUP(B68,templateLookup!A:B,2,0)</f>
        <v>COMPOSITE</v>
      </c>
      <c r="D68" s="15"/>
      <c r="U68"/>
      <c r="V68"/>
    </row>
    <row r="69" spans="1:53" s="7" customFormat="1" x14ac:dyDescent="0.25">
      <c r="A69" s="15" t="s">
        <v>60</v>
      </c>
      <c r="B69" s="15" t="s">
        <v>5</v>
      </c>
      <c r="C69" s="15" t="str">
        <f>VLOOKUP(B69,templateLookup!A:B,2,0)</f>
        <v>COMPOSITE</v>
      </c>
      <c r="D69" s="15" t="s">
        <v>60</v>
      </c>
      <c r="F69" t="s">
        <v>68</v>
      </c>
      <c r="U69"/>
      <c r="V69"/>
    </row>
    <row r="70" spans="1:53" x14ac:dyDescent="0.25">
      <c r="A70" s="6" t="s">
        <v>60</v>
      </c>
      <c r="B70" s="6" t="s">
        <v>988</v>
      </c>
      <c r="C70" s="6" t="str">
        <f>VLOOKUP(B70,templateLookup!A:B,2,0)</f>
        <v>iCHVQKTest</v>
      </c>
      <c r="D70" t="str">
        <f t="shared" ref="D70:D72" si="26">E70&amp;"_"&amp;F70&amp;"_"&amp;G70&amp;"_"&amp;H70&amp;"_"&amp;A70&amp;"_"&amp;I70&amp;"_"&amp;J70&amp;"_"&amp;K70&amp;"_"&amp;L70&amp;"_"&amp;M70&amp;"_"&amp;N70</f>
        <v>ALL_CCF_HVQK_K_STRESS_TITO_CLRS_MAX_LFM_1200_CBO</v>
      </c>
      <c r="E70" t="s">
        <v>53</v>
      </c>
      <c r="F70" t="s">
        <v>68</v>
      </c>
      <c r="G70" t="s">
        <v>236</v>
      </c>
      <c r="H70" t="s">
        <v>235</v>
      </c>
      <c r="I70" t="s">
        <v>137</v>
      </c>
      <c r="J70" t="s">
        <v>1039</v>
      </c>
      <c r="K70" t="s">
        <v>237</v>
      </c>
      <c r="L70" t="s">
        <v>139</v>
      </c>
      <c r="M70">
        <v>1200</v>
      </c>
      <c r="N70" t="s">
        <v>1019</v>
      </c>
      <c r="O70" t="s">
        <v>1007</v>
      </c>
      <c r="P70" t="s">
        <v>581</v>
      </c>
      <c r="Q70" t="s">
        <v>349</v>
      </c>
      <c r="R70">
        <v>17</v>
      </c>
      <c r="S70">
        <v>61</v>
      </c>
      <c r="T70">
        <v>100</v>
      </c>
      <c r="U70">
        <v>-1</v>
      </c>
      <c r="V70" t="b">
        <v>0</v>
      </c>
      <c r="W70" t="s">
        <v>265</v>
      </c>
      <c r="AT70" t="s">
        <v>1000</v>
      </c>
      <c r="AU70">
        <f>COUNTA(AW70:BF70)</f>
        <v>5</v>
      </c>
      <c r="AV70" t="s">
        <v>134</v>
      </c>
      <c r="AW70" t="str">
        <f t="shared" ref="AW70:BA71" si="27">$D71</f>
        <v>ALL_CCF_HVQK_K_STRESS_TITO_CLRS_MAX_LFM_1200_SBO</v>
      </c>
      <c r="AX70" t="str">
        <f t="shared" si="27"/>
        <v>ALL_CCF_HVQK_K_STRESS_TITO_CLRS_MAX_LFM_1200_SBO</v>
      </c>
      <c r="AY70" t="str">
        <f t="shared" si="27"/>
        <v>ALL_CCF_HVQK_K_STRESS_TITO_CLRS_MAX_LFM_1200_SBO</v>
      </c>
      <c r="AZ70" t="str">
        <f t="shared" si="27"/>
        <v>ALL_CCF_HVQK_K_STRESS_TITO_CLRS_MAX_LFM_1200_SBO</v>
      </c>
      <c r="BA70" t="str">
        <f t="shared" si="27"/>
        <v>ALL_CCF_HVQK_K_STRESS_TITO_CLRS_MAX_LFM_1200_SBO</v>
      </c>
    </row>
    <row r="71" spans="1:53" x14ac:dyDescent="0.25">
      <c r="A71" s="6" t="s">
        <v>60</v>
      </c>
      <c r="B71" s="6" t="s">
        <v>988</v>
      </c>
      <c r="C71" s="6" t="str">
        <f>VLOOKUP(B71,templateLookup!A:B,2,0)</f>
        <v>iCHVQKTest</v>
      </c>
      <c r="D71" t="str">
        <f t="shared" si="26"/>
        <v>ALL_CCF_HVQK_K_STRESS_TITO_CLRS_MAX_LFM_1200_SBO</v>
      </c>
      <c r="E71" t="s">
        <v>53</v>
      </c>
      <c r="F71" t="s">
        <v>68</v>
      </c>
      <c r="G71" t="s">
        <v>236</v>
      </c>
      <c r="H71" t="s">
        <v>235</v>
      </c>
      <c r="I71" t="s">
        <v>137</v>
      </c>
      <c r="J71" t="s">
        <v>1039</v>
      </c>
      <c r="K71" t="s">
        <v>237</v>
      </c>
      <c r="L71" t="s">
        <v>139</v>
      </c>
      <c r="M71">
        <v>1200</v>
      </c>
      <c r="N71" t="s">
        <v>1020</v>
      </c>
      <c r="O71" t="s">
        <v>1007</v>
      </c>
      <c r="P71" t="s">
        <v>581</v>
      </c>
      <c r="Q71" t="s">
        <v>1156</v>
      </c>
      <c r="R71">
        <v>17</v>
      </c>
      <c r="S71">
        <v>61</v>
      </c>
      <c r="T71">
        <v>101</v>
      </c>
      <c r="U71">
        <v>-1</v>
      </c>
      <c r="V71" t="b">
        <v>0</v>
      </c>
      <c r="W71" t="s">
        <v>282</v>
      </c>
      <c r="AT71" t="s">
        <v>1001</v>
      </c>
      <c r="AU71">
        <f>COUNTA(AW71:BF71)</f>
        <v>5</v>
      </c>
      <c r="AV71" t="s">
        <v>134</v>
      </c>
      <c r="AW71" t="str">
        <f t="shared" si="27"/>
        <v>SSA_CCF_HVQK_K_STRESS_TITO_SAN_MAX_LFM_1200_PMA</v>
      </c>
      <c r="AX71" t="str">
        <f t="shared" si="27"/>
        <v>SSA_CCF_HVQK_K_STRESS_TITO_SAN_MAX_LFM_1200_PMA</v>
      </c>
      <c r="AY71" t="str">
        <f t="shared" si="27"/>
        <v>SSA_CCF_HVQK_K_STRESS_TITO_SAN_MAX_LFM_1200_PMA</v>
      </c>
      <c r="AZ71" t="str">
        <f t="shared" si="27"/>
        <v>SSA_CCF_HVQK_K_STRESS_TITO_SAN_MAX_LFM_1200_PMA</v>
      </c>
      <c r="BA71" t="str">
        <f t="shared" si="27"/>
        <v>SSA_CCF_HVQK_K_STRESS_TITO_SAN_MAX_LFM_1200_PMA</v>
      </c>
    </row>
    <row r="72" spans="1:53" x14ac:dyDescent="0.25">
      <c r="A72" s="6" t="s">
        <v>60</v>
      </c>
      <c r="B72" s="6" t="s">
        <v>988</v>
      </c>
      <c r="C72" s="6" t="str">
        <f>VLOOKUP(B72,templateLookup!A:B,2,0)</f>
        <v>iCHVQKTest</v>
      </c>
      <c r="D72" t="str">
        <f t="shared" si="26"/>
        <v>SSA_CCF_HVQK_K_STRESS_TITO_SAN_MAX_LFM_1200_PMA</v>
      </c>
      <c r="E72" t="s">
        <v>50</v>
      </c>
      <c r="F72" t="s">
        <v>68</v>
      </c>
      <c r="G72" t="s">
        <v>236</v>
      </c>
      <c r="H72" t="s">
        <v>235</v>
      </c>
      <c r="I72" t="s">
        <v>137</v>
      </c>
      <c r="J72" t="s">
        <v>691</v>
      </c>
      <c r="K72" t="s">
        <v>237</v>
      </c>
      <c r="L72" t="s">
        <v>139</v>
      </c>
      <c r="M72">
        <v>1200</v>
      </c>
      <c r="N72" t="s">
        <v>1021</v>
      </c>
      <c r="O72" t="s">
        <v>1007</v>
      </c>
      <c r="P72" t="s">
        <v>581</v>
      </c>
      <c r="Q72" t="s">
        <v>973</v>
      </c>
      <c r="R72">
        <v>17</v>
      </c>
      <c r="S72">
        <v>61</v>
      </c>
      <c r="T72">
        <v>102</v>
      </c>
      <c r="U72">
        <v>-1</v>
      </c>
      <c r="V72" t="b">
        <v>0</v>
      </c>
      <c r="W72" t="s">
        <v>282</v>
      </c>
      <c r="AT72" t="s">
        <v>1002</v>
      </c>
      <c r="AU72">
        <f>COUNTA(AW72:BF72)</f>
        <v>5</v>
      </c>
      <c r="AV72" t="s">
        <v>134</v>
      </c>
      <c r="AW72">
        <v>1</v>
      </c>
      <c r="AX72">
        <v>1</v>
      </c>
      <c r="AY72">
        <v>1</v>
      </c>
      <c r="AZ72">
        <v>1</v>
      </c>
      <c r="BA72">
        <v>1</v>
      </c>
    </row>
    <row r="73" spans="1:53" x14ac:dyDescent="0.25">
      <c r="A73" s="36" t="s">
        <v>60</v>
      </c>
      <c r="B73" s="36" t="s">
        <v>5</v>
      </c>
      <c r="C73" s="36" t="str">
        <f>VLOOKUP(B73,templateLookup!A:B,2,0)</f>
        <v>COMPOSITE</v>
      </c>
      <c r="D73" s="36" t="s">
        <v>981</v>
      </c>
      <c r="F73" t="s">
        <v>68</v>
      </c>
      <c r="AU73">
        <f>COUNTA(AW73:BF73)</f>
        <v>2</v>
      </c>
      <c r="AV73">
        <v>1</v>
      </c>
      <c r="AW73">
        <v>1</v>
      </c>
      <c r="AX73">
        <v>1</v>
      </c>
    </row>
    <row r="74" spans="1:53" x14ac:dyDescent="0.25">
      <c r="A74" s="36" t="s">
        <v>60</v>
      </c>
      <c r="B74" s="37" t="s">
        <v>983</v>
      </c>
      <c r="C74" s="37" t="str">
        <f>VLOOKUP(B74,templateLookup!A:B,2,0)</f>
        <v>PrimeShmooTestMethod</v>
      </c>
      <c r="D74" t="str">
        <f t="shared" ref="D74:D76" si="28">E74&amp;"_"&amp;F74&amp;"_"&amp;G74&amp;"_"&amp;H74&amp;"_"&amp;A74&amp;"_"&amp;I74&amp;"_"&amp;J74&amp;"_"&amp;K74&amp;"_"&amp;L74&amp;"_"&amp;M74&amp;"_"&amp;N74</f>
        <v>ALL_CCF_SHMOO_E_STRESS_TITO_CLRS_MAX_LFM_1200_CBO</v>
      </c>
      <c r="E74" t="s">
        <v>53</v>
      </c>
      <c r="F74" t="s">
        <v>68</v>
      </c>
      <c r="G74" t="s">
        <v>254</v>
      </c>
      <c r="H74" t="s">
        <v>136</v>
      </c>
      <c r="I74" t="s">
        <v>137</v>
      </c>
      <c r="J74" t="s">
        <v>1039</v>
      </c>
      <c r="K74" t="s">
        <v>237</v>
      </c>
      <c r="L74" t="s">
        <v>139</v>
      </c>
      <c r="M74">
        <v>1200</v>
      </c>
      <c r="N74" t="s">
        <v>1019</v>
      </c>
      <c r="O74" t="s">
        <v>255</v>
      </c>
      <c r="P74" t="s">
        <v>581</v>
      </c>
      <c r="Q74" t="s">
        <v>349</v>
      </c>
      <c r="R74">
        <v>17</v>
      </c>
      <c r="S74">
        <v>61</v>
      </c>
      <c r="T74">
        <v>103</v>
      </c>
      <c r="U74">
        <v>1</v>
      </c>
      <c r="V74" t="b">
        <v>0</v>
      </c>
      <c r="W74" t="s">
        <v>265</v>
      </c>
      <c r="AG74" t="s">
        <v>361</v>
      </c>
      <c r="AU74">
        <f t="shared" ref="AU74" si="29">COUNTA(AW74:BF74)</f>
        <v>4</v>
      </c>
      <c r="AV74" t="s">
        <v>147</v>
      </c>
      <c r="AW74" t="str">
        <f>$D75</f>
        <v>ALL_CCF_SHMOO_E_STRESS_TITO_CLRS_MAX_LFM_1200_SBO</v>
      </c>
      <c r="AX74" t="str">
        <f t="shared" ref="AX74:AZ75" si="30">$D75</f>
        <v>ALL_CCF_SHMOO_E_STRESS_TITO_CLRS_MAX_LFM_1200_SBO</v>
      </c>
      <c r="AY74" t="str">
        <f t="shared" si="30"/>
        <v>ALL_CCF_SHMOO_E_STRESS_TITO_CLRS_MAX_LFM_1200_SBO</v>
      </c>
      <c r="AZ74" t="str">
        <f t="shared" si="30"/>
        <v>ALL_CCF_SHMOO_E_STRESS_TITO_CLRS_MAX_LFM_1200_SBO</v>
      </c>
    </row>
    <row r="75" spans="1:53" x14ac:dyDescent="0.25">
      <c r="A75" s="36" t="s">
        <v>60</v>
      </c>
      <c r="B75" s="37" t="s">
        <v>983</v>
      </c>
      <c r="C75" s="37" t="str">
        <f>VLOOKUP(B75,templateLookup!A:B,2,0)</f>
        <v>PrimeShmooTestMethod</v>
      </c>
      <c r="D75" t="str">
        <f t="shared" si="28"/>
        <v>ALL_CCF_SHMOO_E_STRESS_TITO_CLRS_MAX_LFM_1200_SBO</v>
      </c>
      <c r="E75" t="s">
        <v>53</v>
      </c>
      <c r="F75" t="s">
        <v>68</v>
      </c>
      <c r="G75" t="s">
        <v>254</v>
      </c>
      <c r="H75" t="s">
        <v>136</v>
      </c>
      <c r="I75" t="s">
        <v>137</v>
      </c>
      <c r="J75" t="s">
        <v>1039</v>
      </c>
      <c r="K75" t="s">
        <v>237</v>
      </c>
      <c r="L75" t="s">
        <v>139</v>
      </c>
      <c r="M75">
        <v>1200</v>
      </c>
      <c r="N75" t="s">
        <v>1020</v>
      </c>
      <c r="O75" t="s">
        <v>255</v>
      </c>
      <c r="P75" t="s">
        <v>581</v>
      </c>
      <c r="Q75" t="s">
        <v>1156</v>
      </c>
      <c r="R75">
        <v>17</v>
      </c>
      <c r="S75">
        <v>61</v>
      </c>
      <c r="T75">
        <v>104</v>
      </c>
      <c r="U75">
        <v>1</v>
      </c>
      <c r="V75" s="4" t="b">
        <v>0</v>
      </c>
      <c r="W75" t="s">
        <v>282</v>
      </c>
      <c r="AG75" t="s">
        <v>362</v>
      </c>
      <c r="AU75">
        <f t="shared" ref="AU75" si="31">COUNTA(AW75:BF75)</f>
        <v>4</v>
      </c>
      <c r="AV75" t="s">
        <v>147</v>
      </c>
      <c r="AW75" t="str">
        <f>$D76</f>
        <v>SSA_CCF_SHMOO_E_STRESS_TITO_SAN_MAX_LFM_1200_PMA</v>
      </c>
      <c r="AX75" t="str">
        <f t="shared" si="30"/>
        <v>SSA_CCF_SHMOO_E_STRESS_TITO_SAN_MAX_LFM_1200_PMA</v>
      </c>
      <c r="AY75" t="str">
        <f t="shared" si="30"/>
        <v>SSA_CCF_SHMOO_E_STRESS_TITO_SAN_MAX_LFM_1200_PMA</v>
      </c>
      <c r="AZ75" t="str">
        <f t="shared" si="30"/>
        <v>SSA_CCF_SHMOO_E_STRESS_TITO_SAN_MAX_LFM_1200_PMA</v>
      </c>
    </row>
    <row r="76" spans="1:53" x14ac:dyDescent="0.25">
      <c r="A76" s="36" t="s">
        <v>60</v>
      </c>
      <c r="B76" s="37" t="s">
        <v>983</v>
      </c>
      <c r="C76" s="37" t="str">
        <f>VLOOKUP(B76,templateLookup!A:B,2,0)</f>
        <v>PrimeShmooTestMethod</v>
      </c>
      <c r="D76" t="str">
        <f t="shared" si="28"/>
        <v>SSA_CCF_SHMOO_E_STRESS_TITO_SAN_MAX_LFM_1200_PMA</v>
      </c>
      <c r="E76" t="s">
        <v>50</v>
      </c>
      <c r="F76" t="s">
        <v>68</v>
      </c>
      <c r="G76" t="s">
        <v>254</v>
      </c>
      <c r="H76" t="s">
        <v>136</v>
      </c>
      <c r="I76" t="s">
        <v>137</v>
      </c>
      <c r="J76" t="s">
        <v>691</v>
      </c>
      <c r="K76" t="s">
        <v>237</v>
      </c>
      <c r="L76" t="s">
        <v>139</v>
      </c>
      <c r="M76">
        <v>1200</v>
      </c>
      <c r="N76" t="s">
        <v>1021</v>
      </c>
      <c r="O76" t="s">
        <v>255</v>
      </c>
      <c r="P76" t="s">
        <v>581</v>
      </c>
      <c r="Q76" t="s">
        <v>973</v>
      </c>
      <c r="R76">
        <v>17</v>
      </c>
      <c r="S76">
        <v>61</v>
      </c>
      <c r="T76">
        <v>105</v>
      </c>
      <c r="U76">
        <v>1</v>
      </c>
      <c r="V76" t="b">
        <v>0</v>
      </c>
      <c r="W76" t="s">
        <v>282</v>
      </c>
      <c r="AG76" t="s">
        <v>362</v>
      </c>
      <c r="AU76">
        <f t="shared" ref="AU76" si="32">COUNTA(AW76:BF76)</f>
        <v>4</v>
      </c>
      <c r="AV76" t="s">
        <v>147</v>
      </c>
      <c r="AW76">
        <v>1</v>
      </c>
      <c r="AX76">
        <v>1</v>
      </c>
      <c r="AY76">
        <v>1</v>
      </c>
      <c r="AZ76">
        <v>1</v>
      </c>
    </row>
    <row r="77" spans="1:53" x14ac:dyDescent="0.25">
      <c r="A77" s="36" t="s">
        <v>60</v>
      </c>
      <c r="B77" s="36" t="s">
        <v>6</v>
      </c>
      <c r="C77" s="36" t="str">
        <f>VLOOKUP(B77,templateLookup!A:B,2,0)</f>
        <v>COMPOSITE</v>
      </c>
      <c r="D77" s="22"/>
    </row>
    <row r="78" spans="1:53" s="7" customFormat="1" x14ac:dyDescent="0.25">
      <c r="A78" s="15" t="s">
        <v>60</v>
      </c>
      <c r="B78" s="15" t="s">
        <v>6</v>
      </c>
      <c r="C78" s="15" t="str">
        <f>VLOOKUP(B78,templateLookup!A:B,2,0)</f>
        <v>COMPOSITE</v>
      </c>
      <c r="D78" s="15"/>
      <c r="U78"/>
      <c r="V78"/>
    </row>
    <row r="79" spans="1:53" s="7" customFormat="1" x14ac:dyDescent="0.25">
      <c r="A79" s="15" t="s">
        <v>239</v>
      </c>
      <c r="B79" s="15" t="s">
        <v>5</v>
      </c>
      <c r="C79" s="15" t="str">
        <f>VLOOKUP(B79,templateLookup!A:B,2,0)</f>
        <v>COMPOSITE</v>
      </c>
      <c r="D79" s="15" t="s">
        <v>239</v>
      </c>
      <c r="F79" t="s">
        <v>68</v>
      </c>
      <c r="U79"/>
      <c r="V79" s="4"/>
    </row>
    <row r="80" spans="1:53" x14ac:dyDescent="0.25">
      <c r="A80" s="5" t="s">
        <v>239</v>
      </c>
      <c r="B80" s="5" t="s">
        <v>979</v>
      </c>
      <c r="C80" s="5" t="str">
        <f>VLOOKUP(B80,templateLookup!A:B,2,0)</f>
        <v>PrimeVminSearchTestMethod</v>
      </c>
      <c r="D80" t="str">
        <f t="shared" ref="D80:D82" si="33">E80&amp;"_"&amp;F80&amp;"_"&amp;G80&amp;"_"&amp;H80&amp;"_"&amp;A80&amp;"_"&amp;I80&amp;"_"&amp;J80&amp;"_"&amp;K80&amp;"_"&amp;L80&amp;"_"&amp;M80&amp;"_"&amp;N80</f>
        <v>ALL_CCF_VMIN_K_POSTHVQK_TITO_CLRS_MIN_LFM_1200_CBO</v>
      </c>
      <c r="E80" t="s">
        <v>53</v>
      </c>
      <c r="F80" t="s">
        <v>68</v>
      </c>
      <c r="G80" t="s">
        <v>181</v>
      </c>
      <c r="H80" t="s">
        <v>235</v>
      </c>
      <c r="I80" t="s">
        <v>137</v>
      </c>
      <c r="J80" t="s">
        <v>1039</v>
      </c>
      <c r="K80" t="s">
        <v>182</v>
      </c>
      <c r="L80" t="s">
        <v>139</v>
      </c>
      <c r="M80">
        <v>1200</v>
      </c>
      <c r="N80" t="s">
        <v>1019</v>
      </c>
      <c r="O80" t="s">
        <v>141</v>
      </c>
      <c r="P80" t="s">
        <v>581</v>
      </c>
      <c r="Q80" t="s">
        <v>349</v>
      </c>
      <c r="R80">
        <v>26</v>
      </c>
      <c r="S80">
        <v>61</v>
      </c>
      <c r="T80">
        <v>150</v>
      </c>
      <c r="U80">
        <v>-1</v>
      </c>
      <c r="V80" t="b">
        <v>1</v>
      </c>
      <c r="W80" t="s">
        <v>265</v>
      </c>
      <c r="X80" t="s">
        <v>190</v>
      </c>
      <c r="AA80" t="s">
        <v>266</v>
      </c>
      <c r="AC80">
        <v>2010</v>
      </c>
      <c r="AD80" t="s">
        <v>185</v>
      </c>
      <c r="AU80">
        <f t="shared" ref="AU80:AU81" si="34">COUNTA(AW80:BF80)</f>
        <v>2</v>
      </c>
      <c r="AV80">
        <v>1</v>
      </c>
      <c r="AW80" t="str">
        <f>$D81</f>
        <v>ALL_CCF_VMIN_K_POSTHVQK_TITO_CLRS_MIN_LFM_1200_SBO</v>
      </c>
      <c r="AX80" t="str">
        <f>$D81</f>
        <v>ALL_CCF_VMIN_K_POSTHVQK_TITO_CLRS_MIN_LFM_1200_SBO</v>
      </c>
    </row>
    <row r="81" spans="1:50" x14ac:dyDescent="0.25">
      <c r="A81" s="5" t="s">
        <v>239</v>
      </c>
      <c r="B81" s="5" t="s">
        <v>979</v>
      </c>
      <c r="C81" s="5" t="str">
        <f>VLOOKUP(B81,templateLookup!A:B,2,0)</f>
        <v>PrimeVminSearchTestMethod</v>
      </c>
      <c r="D81" t="str">
        <f t="shared" si="33"/>
        <v>ALL_CCF_VMIN_K_POSTHVQK_TITO_CLRS_MIN_LFM_1200_SBO</v>
      </c>
      <c r="E81" t="s">
        <v>53</v>
      </c>
      <c r="F81" t="s">
        <v>68</v>
      </c>
      <c r="G81" t="s">
        <v>181</v>
      </c>
      <c r="H81" t="s">
        <v>235</v>
      </c>
      <c r="I81" t="s">
        <v>137</v>
      </c>
      <c r="J81" t="s">
        <v>1039</v>
      </c>
      <c r="K81" t="s">
        <v>182</v>
      </c>
      <c r="L81" t="s">
        <v>139</v>
      </c>
      <c r="M81">
        <v>1200</v>
      </c>
      <c r="N81" t="s">
        <v>1020</v>
      </c>
      <c r="O81" t="s">
        <v>141</v>
      </c>
      <c r="P81" t="s">
        <v>581</v>
      </c>
      <c r="Q81" t="s">
        <v>1156</v>
      </c>
      <c r="R81">
        <v>26</v>
      </c>
      <c r="S81">
        <v>21</v>
      </c>
      <c r="T81">
        <v>151</v>
      </c>
      <c r="U81">
        <v>-1</v>
      </c>
      <c r="V81" t="b">
        <v>1</v>
      </c>
      <c r="W81" t="s">
        <v>282</v>
      </c>
      <c r="X81" t="s">
        <v>190</v>
      </c>
      <c r="AC81">
        <v>2011</v>
      </c>
      <c r="AD81" t="s">
        <v>185</v>
      </c>
      <c r="AU81">
        <f t="shared" si="34"/>
        <v>2</v>
      </c>
      <c r="AV81">
        <v>1</v>
      </c>
      <c r="AW81" t="str">
        <f>$D82</f>
        <v>SSA_CCF_VMIN_K_POSTHVQK_TITO_SAN_MIN_LFM_1200_PMA</v>
      </c>
      <c r="AX81" t="str">
        <f>$D82</f>
        <v>SSA_CCF_VMIN_K_POSTHVQK_TITO_SAN_MIN_LFM_1200_PMA</v>
      </c>
    </row>
    <row r="82" spans="1:50" x14ac:dyDescent="0.25">
      <c r="A82" s="5" t="s">
        <v>239</v>
      </c>
      <c r="B82" s="5" t="s">
        <v>979</v>
      </c>
      <c r="C82" s="5" t="str">
        <f>VLOOKUP(B82,templateLookup!A:B,2,0)</f>
        <v>PrimeVminSearchTestMethod</v>
      </c>
      <c r="D82" t="str">
        <f t="shared" si="33"/>
        <v>SSA_CCF_VMIN_K_POSTHVQK_TITO_SAN_MIN_LFM_1200_PMA</v>
      </c>
      <c r="E82" t="s">
        <v>50</v>
      </c>
      <c r="F82" t="s">
        <v>68</v>
      </c>
      <c r="G82" t="s">
        <v>181</v>
      </c>
      <c r="H82" t="s">
        <v>235</v>
      </c>
      <c r="I82" t="s">
        <v>137</v>
      </c>
      <c r="J82" t="s">
        <v>691</v>
      </c>
      <c r="K82" t="s">
        <v>182</v>
      </c>
      <c r="L82" t="s">
        <v>139</v>
      </c>
      <c r="M82">
        <v>1200</v>
      </c>
      <c r="N82" t="s">
        <v>1021</v>
      </c>
      <c r="O82" t="s">
        <v>141</v>
      </c>
      <c r="P82" t="s">
        <v>581</v>
      </c>
      <c r="Q82" t="s">
        <v>973</v>
      </c>
      <c r="R82">
        <v>26</v>
      </c>
      <c r="S82">
        <v>61</v>
      </c>
      <c r="T82">
        <v>152</v>
      </c>
      <c r="U82">
        <v>-1</v>
      </c>
      <c r="V82" s="4" t="b">
        <v>1</v>
      </c>
      <c r="W82" t="s">
        <v>282</v>
      </c>
      <c r="X82" t="s">
        <v>190</v>
      </c>
      <c r="AC82">
        <v>2012</v>
      </c>
      <c r="AD82" t="s">
        <v>185</v>
      </c>
      <c r="AU82">
        <f>COUNTA(AW82:BF82)</f>
        <v>2</v>
      </c>
      <c r="AV82">
        <v>1</v>
      </c>
      <c r="AW82">
        <v>1</v>
      </c>
      <c r="AX82">
        <v>1</v>
      </c>
    </row>
    <row r="83" spans="1:50" s="7" customFormat="1" x14ac:dyDescent="0.25">
      <c r="A83" s="15" t="s">
        <v>239</v>
      </c>
      <c r="B83" s="15" t="s">
        <v>6</v>
      </c>
      <c r="C83" s="15" t="str">
        <f>VLOOKUP(B83,templateLookup!A:B,2,0)</f>
        <v>COMPOSITE</v>
      </c>
      <c r="D83" s="15"/>
      <c r="U83"/>
      <c r="V83"/>
    </row>
    <row r="84" spans="1:50" s="7" customFormat="1" x14ac:dyDescent="0.25">
      <c r="A84" s="15" t="s">
        <v>67</v>
      </c>
      <c r="B84" s="15" t="s">
        <v>5</v>
      </c>
      <c r="C84" s="15" t="str">
        <f>VLOOKUP(B84,templateLookup!A:B,2,0)</f>
        <v>COMPOSITE</v>
      </c>
      <c r="D84" s="15" t="s">
        <v>67</v>
      </c>
      <c r="F84" t="s">
        <v>68</v>
      </c>
      <c r="U84"/>
      <c r="V84"/>
    </row>
    <row r="85" spans="1:50" x14ac:dyDescent="0.25">
      <c r="A85" s="27" t="s">
        <v>67</v>
      </c>
      <c r="B85" s="27" t="s">
        <v>5</v>
      </c>
      <c r="C85" s="27" t="str">
        <f>VLOOKUP(B85,templateLookup!A:B,2,0)</f>
        <v>COMPOSITE</v>
      </c>
      <c r="D85" s="22" t="s">
        <v>240</v>
      </c>
      <c r="F85" t="s">
        <v>68</v>
      </c>
      <c r="AU85">
        <f>COUNTA(AW85:BF85)</f>
        <v>2</v>
      </c>
      <c r="AV85">
        <v>1</v>
      </c>
      <c r="AW85" t="s">
        <v>248</v>
      </c>
      <c r="AX85" t="s">
        <v>248</v>
      </c>
    </row>
    <row r="86" spans="1:50" x14ac:dyDescent="0.25">
      <c r="A86" s="5" t="s">
        <v>67</v>
      </c>
      <c r="B86" s="5" t="s">
        <v>18</v>
      </c>
      <c r="C86" s="5" t="str">
        <f>VLOOKUP(B86,templateLookup!A:B,2,0)</f>
        <v>PrimeVminSearchTestMethod</v>
      </c>
      <c r="D86" t="str">
        <f t="shared" ref="D86:D93" si="35">E86&amp;"_"&amp;F86&amp;"_"&amp;G86&amp;"_"&amp;H86&amp;"_"&amp;A86&amp;"_"&amp;I86&amp;"_"&amp;J86&amp;"_"&amp;K86&amp;"_"&amp;L86&amp;"_"&amp;M86&amp;"_"&amp;N86</f>
        <v>ALL_CCF_VCHK_K_END_TITO_CLRS_NOM_LFM_1200_CBO</v>
      </c>
      <c r="E86" t="s">
        <v>53</v>
      </c>
      <c r="F86" t="s">
        <v>68</v>
      </c>
      <c r="G86" t="s">
        <v>1040</v>
      </c>
      <c r="H86" t="s">
        <v>235</v>
      </c>
      <c r="I86" t="s">
        <v>137</v>
      </c>
      <c r="J86" t="s">
        <v>1039</v>
      </c>
      <c r="K86" t="s">
        <v>138</v>
      </c>
      <c r="L86" t="s">
        <v>139</v>
      </c>
      <c r="M86">
        <v>1200</v>
      </c>
      <c r="N86" t="s">
        <v>1019</v>
      </c>
      <c r="O86" t="s">
        <v>141</v>
      </c>
      <c r="P86" t="s">
        <v>581</v>
      </c>
      <c r="Q86" s="7" t="s">
        <v>351</v>
      </c>
      <c r="R86">
        <f>VLOOKUP(E86,binningRules!$B$6:$C$9,2,0)</f>
        <v>61</v>
      </c>
      <c r="S86">
        <v>12</v>
      </c>
      <c r="T86">
        <v>500</v>
      </c>
      <c r="U86">
        <v>1</v>
      </c>
      <c r="V86" t="b">
        <v>0</v>
      </c>
      <c r="W86" t="s">
        <v>265</v>
      </c>
      <c r="X86" t="s">
        <v>145</v>
      </c>
      <c r="AA86" t="s">
        <v>266</v>
      </c>
      <c r="AC86">
        <v>2020</v>
      </c>
      <c r="AD86" t="s">
        <v>242</v>
      </c>
      <c r="AU86">
        <f t="shared" ref="AU86:AU92" si="36">COUNTA(AW86:BF86)</f>
        <v>2</v>
      </c>
      <c r="AV86">
        <v>1</v>
      </c>
      <c r="AW86" t="str">
        <f>$D87</f>
        <v>SSA_CCF_VCHK_K_END_TITO_CLRS_NOM_LFM_1200_CBO_SSA_FF</v>
      </c>
      <c r="AX86" t="str">
        <f>$D87</f>
        <v>SSA_CCF_VCHK_K_END_TITO_CLRS_NOM_LFM_1200_CBO_SSA_FF</v>
      </c>
    </row>
    <row r="87" spans="1:50" x14ac:dyDescent="0.25">
      <c r="A87" s="5" t="s">
        <v>67</v>
      </c>
      <c r="B87" s="5" t="s">
        <v>18</v>
      </c>
      <c r="C87" s="5" t="str">
        <f>VLOOKUP(B87,templateLookup!A:B,2,0)</f>
        <v>PrimeVminSearchTestMethod</v>
      </c>
      <c r="D87" t="str">
        <f t="shared" si="35"/>
        <v>SSA_CCF_VCHK_K_END_TITO_CLRS_NOM_LFM_1200_CBO_SSA_FF</v>
      </c>
      <c r="E87" t="s">
        <v>50</v>
      </c>
      <c r="F87" t="s">
        <v>68</v>
      </c>
      <c r="G87" t="s">
        <v>1040</v>
      </c>
      <c r="H87" t="s">
        <v>235</v>
      </c>
      <c r="I87" t="s">
        <v>137</v>
      </c>
      <c r="J87" t="s">
        <v>1039</v>
      </c>
      <c r="K87" t="s">
        <v>138</v>
      </c>
      <c r="L87" t="s">
        <v>139</v>
      </c>
      <c r="M87">
        <v>1200</v>
      </c>
      <c r="N87" t="s">
        <v>1022</v>
      </c>
      <c r="O87" t="s">
        <v>141</v>
      </c>
      <c r="P87" t="s">
        <v>581</v>
      </c>
      <c r="Q87" t="s">
        <v>351</v>
      </c>
      <c r="R87">
        <f>VLOOKUP(E87,binningRules!$B$6:$C$9,2,0)</f>
        <v>61</v>
      </c>
      <c r="S87">
        <v>12</v>
      </c>
      <c r="T87">
        <v>501</v>
      </c>
      <c r="U87">
        <v>-1</v>
      </c>
      <c r="V87" t="b">
        <v>1</v>
      </c>
      <c r="W87" t="s">
        <v>265</v>
      </c>
      <c r="X87" t="s">
        <v>145</v>
      </c>
      <c r="AA87" t="s">
        <v>266</v>
      </c>
      <c r="AC87">
        <v>2021</v>
      </c>
      <c r="AD87" t="s">
        <v>242</v>
      </c>
      <c r="AU87">
        <f t="shared" si="36"/>
        <v>2</v>
      </c>
      <c r="AV87">
        <v>1</v>
      </c>
      <c r="AW87" t="str">
        <f t="shared" ref="AW87:AX92" si="37">$D88</f>
        <v>LSA_CCF_VCHK_K_END_TITO_CLR_NOM_LFM_1200_CBO_LSA_FF</v>
      </c>
      <c r="AX87" t="str">
        <f t="shared" si="37"/>
        <v>LSA_CCF_VCHK_K_END_TITO_CLR_NOM_LFM_1200_CBO_LSA_FF</v>
      </c>
    </row>
    <row r="88" spans="1:50" x14ac:dyDescent="0.25">
      <c r="A88" s="5" t="s">
        <v>67</v>
      </c>
      <c r="B88" s="5" t="s">
        <v>18</v>
      </c>
      <c r="C88" s="5" t="str">
        <f>VLOOKUP(B88,templateLookup!A:B,2,0)</f>
        <v>PrimeVminSearchTestMethod</v>
      </c>
      <c r="D88" t="str">
        <f t="shared" si="35"/>
        <v>LSA_CCF_VCHK_K_END_TITO_CLR_NOM_LFM_1200_CBO_LSA_FF</v>
      </c>
      <c r="E88" t="s">
        <v>51</v>
      </c>
      <c r="F88" t="s">
        <v>68</v>
      </c>
      <c r="G88" t="s">
        <v>1040</v>
      </c>
      <c r="H88" t="s">
        <v>235</v>
      </c>
      <c r="I88" t="s">
        <v>137</v>
      </c>
      <c r="J88" t="s">
        <v>284</v>
      </c>
      <c r="K88" t="s">
        <v>138</v>
      </c>
      <c r="L88" t="s">
        <v>139</v>
      </c>
      <c r="M88">
        <v>1200</v>
      </c>
      <c r="N88" t="s">
        <v>1023</v>
      </c>
      <c r="O88" t="s">
        <v>141</v>
      </c>
      <c r="P88" t="s">
        <v>581</v>
      </c>
      <c r="Q88" t="s">
        <v>352</v>
      </c>
      <c r="R88">
        <f>VLOOKUP(E88,binningRules!$B$6:$C$9,2,0)</f>
        <v>21</v>
      </c>
      <c r="S88">
        <v>12</v>
      </c>
      <c r="T88">
        <v>502</v>
      </c>
      <c r="U88">
        <v>-1</v>
      </c>
      <c r="V88" t="b">
        <v>1</v>
      </c>
      <c r="W88" t="s">
        <v>265</v>
      </c>
      <c r="X88" t="s">
        <v>190</v>
      </c>
      <c r="AC88">
        <v>2022</v>
      </c>
      <c r="AD88" t="s">
        <v>242</v>
      </c>
      <c r="AU88">
        <f t="shared" si="36"/>
        <v>2</v>
      </c>
      <c r="AV88">
        <v>1</v>
      </c>
      <c r="AW88" t="str">
        <f t="shared" si="37"/>
        <v>ALL_CCF_VCHK_K_END_TITO_CLRS_NOM_LFM_1200_SBO</v>
      </c>
      <c r="AX88" t="str">
        <f t="shared" si="37"/>
        <v>ALL_CCF_VCHK_K_END_TITO_CLRS_NOM_LFM_1200_SBO</v>
      </c>
    </row>
    <row r="89" spans="1:50" x14ac:dyDescent="0.25">
      <c r="A89" s="5" t="s">
        <v>67</v>
      </c>
      <c r="B89" s="5" t="s">
        <v>18</v>
      </c>
      <c r="C89" s="5" t="str">
        <f>VLOOKUP(B89,templateLookup!A:B,2,0)</f>
        <v>PrimeVminSearchTestMethod</v>
      </c>
      <c r="D89" t="str">
        <f t="shared" si="35"/>
        <v>ALL_CCF_VCHK_K_END_TITO_CLRS_NOM_LFM_1200_SBO</v>
      </c>
      <c r="E89" t="s">
        <v>53</v>
      </c>
      <c r="F89" t="s">
        <v>68</v>
      </c>
      <c r="G89" t="s">
        <v>1040</v>
      </c>
      <c r="H89" t="s">
        <v>235</v>
      </c>
      <c r="I89" t="s">
        <v>137</v>
      </c>
      <c r="J89" t="s">
        <v>1039</v>
      </c>
      <c r="K89" t="s">
        <v>138</v>
      </c>
      <c r="L89" t="s">
        <v>139</v>
      </c>
      <c r="M89">
        <v>1200</v>
      </c>
      <c r="N89" t="s">
        <v>1020</v>
      </c>
      <c r="O89" t="s">
        <v>141</v>
      </c>
      <c r="P89" t="s">
        <v>581</v>
      </c>
      <c r="Q89" s="7" t="s">
        <v>353</v>
      </c>
      <c r="R89">
        <f>VLOOKUP(E89,binningRules!$B$6:$C$9,2,0)</f>
        <v>61</v>
      </c>
      <c r="S89">
        <v>12</v>
      </c>
      <c r="T89">
        <v>503</v>
      </c>
      <c r="U89">
        <v>1</v>
      </c>
      <c r="V89" t="b">
        <v>0</v>
      </c>
      <c r="W89" t="s">
        <v>282</v>
      </c>
      <c r="X89" t="s">
        <v>190</v>
      </c>
      <c r="AC89">
        <v>2023</v>
      </c>
      <c r="AD89" t="s">
        <v>242</v>
      </c>
      <c r="AU89">
        <f t="shared" si="36"/>
        <v>2</v>
      </c>
      <c r="AV89">
        <v>1</v>
      </c>
      <c r="AW89" t="str">
        <f>$D90</f>
        <v>SSA_CCF_VCHK_K_END_TITO_CLRS_NOM_LFM_1200_SBO_SSA_FF</v>
      </c>
      <c r="AX89" t="str">
        <f>$D90</f>
        <v>SSA_CCF_VCHK_K_END_TITO_CLRS_NOM_LFM_1200_SBO_SSA_FF</v>
      </c>
    </row>
    <row r="90" spans="1:50" x14ac:dyDescent="0.25">
      <c r="A90" s="5" t="s">
        <v>67</v>
      </c>
      <c r="B90" s="5" t="s">
        <v>18</v>
      </c>
      <c r="C90" s="5" t="str">
        <f>VLOOKUP(B90,templateLookup!A:B,2,0)</f>
        <v>PrimeVminSearchTestMethod</v>
      </c>
      <c r="D90" t="str">
        <f t="shared" si="35"/>
        <v>SSA_CCF_VCHK_K_END_TITO_CLRS_NOM_LFM_1200_SBO_SSA_FF</v>
      </c>
      <c r="E90" t="s">
        <v>50</v>
      </c>
      <c r="F90" t="s">
        <v>68</v>
      </c>
      <c r="G90" t="s">
        <v>1040</v>
      </c>
      <c r="H90" t="s">
        <v>235</v>
      </c>
      <c r="I90" t="s">
        <v>137</v>
      </c>
      <c r="J90" t="s">
        <v>1039</v>
      </c>
      <c r="K90" t="s">
        <v>138</v>
      </c>
      <c r="L90" t="s">
        <v>139</v>
      </c>
      <c r="M90">
        <v>1200</v>
      </c>
      <c r="N90" t="s">
        <v>1024</v>
      </c>
      <c r="O90" t="s">
        <v>141</v>
      </c>
      <c r="P90" t="s">
        <v>581</v>
      </c>
      <c r="Q90" t="s">
        <v>1157</v>
      </c>
      <c r="R90">
        <f>VLOOKUP(E90,binningRules!$B$6:$C$9,2,0)</f>
        <v>61</v>
      </c>
      <c r="S90">
        <v>12</v>
      </c>
      <c r="T90">
        <v>504</v>
      </c>
      <c r="U90">
        <v>-1</v>
      </c>
      <c r="V90" t="b">
        <v>0</v>
      </c>
      <c r="W90" t="s">
        <v>282</v>
      </c>
      <c r="X90" t="s">
        <v>190</v>
      </c>
      <c r="AC90">
        <v>2024</v>
      </c>
      <c r="AD90" t="s">
        <v>242</v>
      </c>
      <c r="AU90">
        <f t="shared" si="36"/>
        <v>2</v>
      </c>
      <c r="AV90">
        <v>1</v>
      </c>
      <c r="AW90" t="str">
        <f t="shared" si="37"/>
        <v>LSA_CCF_VCHK_K_END_TITO_CLR_NOM_LFM_1200_SBO_LSA_FF</v>
      </c>
      <c r="AX90" t="str">
        <f t="shared" si="37"/>
        <v>LSA_CCF_VCHK_K_END_TITO_CLR_NOM_LFM_1200_SBO_LSA_FF</v>
      </c>
    </row>
    <row r="91" spans="1:50" x14ac:dyDescent="0.25">
      <c r="A91" s="5" t="s">
        <v>67</v>
      </c>
      <c r="B91" s="5" t="s">
        <v>18</v>
      </c>
      <c r="C91" s="5" t="str">
        <f>VLOOKUP(B91,templateLookup!A:B,2,0)</f>
        <v>PrimeVminSearchTestMethod</v>
      </c>
      <c r="D91" t="str">
        <f t="shared" si="35"/>
        <v>LSA_CCF_VCHK_K_END_TITO_CLR_NOM_LFM_1200_SBO_LSA_FF</v>
      </c>
      <c r="E91" t="s">
        <v>51</v>
      </c>
      <c r="F91" t="s">
        <v>68</v>
      </c>
      <c r="G91" t="s">
        <v>1040</v>
      </c>
      <c r="H91" t="s">
        <v>235</v>
      </c>
      <c r="I91" t="s">
        <v>137</v>
      </c>
      <c r="J91" t="s">
        <v>284</v>
      </c>
      <c r="K91" t="s">
        <v>138</v>
      </c>
      <c r="L91" t="s">
        <v>139</v>
      </c>
      <c r="M91">
        <v>1200</v>
      </c>
      <c r="N91" t="s">
        <v>1025</v>
      </c>
      <c r="O91" t="s">
        <v>141</v>
      </c>
      <c r="P91" t="s">
        <v>581</v>
      </c>
      <c r="Q91" t="s">
        <v>354</v>
      </c>
      <c r="R91">
        <f>VLOOKUP(E91,binningRules!$B$6:$C$9,2,0)</f>
        <v>21</v>
      </c>
      <c r="S91">
        <v>12</v>
      </c>
      <c r="T91">
        <v>505</v>
      </c>
      <c r="U91">
        <v>1</v>
      </c>
      <c r="V91" t="b">
        <v>0</v>
      </c>
      <c r="W91" t="s">
        <v>282</v>
      </c>
      <c r="X91" t="s">
        <v>190</v>
      </c>
      <c r="AC91">
        <v>2025</v>
      </c>
      <c r="AD91" t="s">
        <v>242</v>
      </c>
      <c r="AU91">
        <f t="shared" ref="AU91" si="38">COUNTA(AW91:BF91)</f>
        <v>2</v>
      </c>
      <c r="AV91">
        <v>1</v>
      </c>
      <c r="AW91" t="str">
        <f t="shared" si="37"/>
        <v>ROM_CCF_VCHK_K_END_TITO_CLR_NOM_LFM_1200_SBO_ROM_FF</v>
      </c>
      <c r="AX91" t="str">
        <f t="shared" si="37"/>
        <v>ROM_CCF_VCHK_K_END_TITO_CLR_NOM_LFM_1200_SBO_ROM_FF</v>
      </c>
    </row>
    <row r="92" spans="1:50" x14ac:dyDescent="0.25">
      <c r="A92" s="5" t="s">
        <v>67</v>
      </c>
      <c r="B92" s="5" t="s">
        <v>18</v>
      </c>
      <c r="C92" s="5" t="str">
        <f>VLOOKUP(B92,templateLookup!A:B,2,0)</f>
        <v>PrimeVminSearchTestMethod</v>
      </c>
      <c r="D92" t="str">
        <f t="shared" si="35"/>
        <v>ROM_CCF_VCHK_K_END_TITO_CLR_NOM_LFM_1200_SBO_ROM_FF</v>
      </c>
      <c r="E92" t="s">
        <v>52</v>
      </c>
      <c r="F92" t="s">
        <v>68</v>
      </c>
      <c r="G92" t="s">
        <v>1040</v>
      </c>
      <c r="H92" t="s">
        <v>235</v>
      </c>
      <c r="I92" t="s">
        <v>137</v>
      </c>
      <c r="J92" t="s">
        <v>284</v>
      </c>
      <c r="K92" t="s">
        <v>138</v>
      </c>
      <c r="L92" t="s">
        <v>139</v>
      </c>
      <c r="M92">
        <v>1200</v>
      </c>
      <c r="N92" t="s">
        <v>1026</v>
      </c>
      <c r="O92" t="s">
        <v>141</v>
      </c>
      <c r="P92" t="s">
        <v>581</v>
      </c>
      <c r="Q92" t="s">
        <v>355</v>
      </c>
      <c r="R92">
        <f>VLOOKUP(E92,binningRules!$B$6:$C$9,2,0)</f>
        <v>21</v>
      </c>
      <c r="S92">
        <v>12</v>
      </c>
      <c r="T92">
        <v>506</v>
      </c>
      <c r="U92">
        <v>1</v>
      </c>
      <c r="V92" t="b">
        <v>0</v>
      </c>
      <c r="W92" t="s">
        <v>282</v>
      </c>
      <c r="X92" t="s">
        <v>190</v>
      </c>
      <c r="AC92">
        <v>2026</v>
      </c>
      <c r="AD92" t="s">
        <v>242</v>
      </c>
      <c r="AU92">
        <f t="shared" si="36"/>
        <v>2</v>
      </c>
      <c r="AV92">
        <v>1</v>
      </c>
      <c r="AW92" t="str">
        <f t="shared" si="37"/>
        <v>SSA_CCF_VCHK_K_END_TITO_SAN_NOM_LFM_1200_PMA</v>
      </c>
      <c r="AX92" t="str">
        <f t="shared" si="37"/>
        <v>SSA_CCF_VCHK_K_END_TITO_SAN_NOM_LFM_1200_PMA</v>
      </c>
    </row>
    <row r="93" spans="1:50" x14ac:dyDescent="0.25">
      <c r="A93" s="5" t="s">
        <v>67</v>
      </c>
      <c r="B93" s="5" t="s">
        <v>18</v>
      </c>
      <c r="C93" s="5" t="str">
        <f>VLOOKUP(B93,templateLookup!A:B,2,0)</f>
        <v>PrimeVminSearchTestMethod</v>
      </c>
      <c r="D93" t="str">
        <f t="shared" si="35"/>
        <v>SSA_CCF_VCHK_K_END_TITO_SAN_NOM_LFM_1200_PMA</v>
      </c>
      <c r="E93" t="s">
        <v>50</v>
      </c>
      <c r="F93" t="s">
        <v>68</v>
      </c>
      <c r="G93" t="s">
        <v>1040</v>
      </c>
      <c r="H93" t="s">
        <v>235</v>
      </c>
      <c r="I93" t="s">
        <v>137</v>
      </c>
      <c r="J93" t="s">
        <v>691</v>
      </c>
      <c r="K93" t="s">
        <v>138</v>
      </c>
      <c r="L93" t="s">
        <v>139</v>
      </c>
      <c r="M93">
        <v>1200</v>
      </c>
      <c r="N93" t="s">
        <v>1021</v>
      </c>
      <c r="O93" t="s">
        <v>141</v>
      </c>
      <c r="P93" t="s">
        <v>581</v>
      </c>
      <c r="Q93" t="s">
        <v>356</v>
      </c>
      <c r="R93">
        <f>VLOOKUP(E93,binningRules!$B$6:$C$9,2,0)</f>
        <v>61</v>
      </c>
      <c r="S93">
        <v>12</v>
      </c>
      <c r="T93">
        <v>507</v>
      </c>
      <c r="U93">
        <v>-1</v>
      </c>
      <c r="V93" t="b">
        <v>1</v>
      </c>
      <c r="W93" t="s">
        <v>282</v>
      </c>
      <c r="X93" t="s">
        <v>190</v>
      </c>
      <c r="AC93">
        <v>2027</v>
      </c>
      <c r="AD93" t="s">
        <v>242</v>
      </c>
      <c r="AU93">
        <f t="shared" ref="AU93" si="39">COUNTA(AW93:BF93)</f>
        <v>2</v>
      </c>
      <c r="AV93">
        <v>1</v>
      </c>
      <c r="AW93">
        <v>1</v>
      </c>
      <c r="AX93">
        <v>1</v>
      </c>
    </row>
    <row r="94" spans="1:50" x14ac:dyDescent="0.25">
      <c r="A94" s="27" t="s">
        <v>67</v>
      </c>
      <c r="B94" s="27" t="s">
        <v>6</v>
      </c>
      <c r="C94" s="27" t="str">
        <f>VLOOKUP(B94,templateLookup!A:B,2,0)</f>
        <v>COMPOSITE</v>
      </c>
      <c r="D94" s="22"/>
    </row>
    <row r="95" spans="1:50" x14ac:dyDescent="0.25">
      <c r="A95" s="40" t="s">
        <v>67</v>
      </c>
      <c r="B95" s="40" t="s">
        <v>5</v>
      </c>
      <c r="C95" s="40" t="str">
        <f>VLOOKUP(B95,templateLookup!A:B,2,0)</f>
        <v>COMPOSITE</v>
      </c>
      <c r="D95" s="22" t="s">
        <v>248</v>
      </c>
      <c r="F95" t="s">
        <v>68</v>
      </c>
      <c r="AU95">
        <f t="shared" ref="AU95:AU99" si="40">COUNTA(AW95:BF95)</f>
        <v>2</v>
      </c>
      <c r="AV95">
        <v>1</v>
      </c>
      <c r="AW95" t="s">
        <v>252</v>
      </c>
      <c r="AX95" t="s">
        <v>252</v>
      </c>
    </row>
    <row r="96" spans="1:50" x14ac:dyDescent="0.25">
      <c r="A96" s="12" t="s">
        <v>67</v>
      </c>
      <c r="B96" s="12" t="s">
        <v>18</v>
      </c>
      <c r="C96" s="12" t="str">
        <f>VLOOKUP(B96,templateLookup!A:B,2,0)</f>
        <v>PrimeVminSearchTestMethod</v>
      </c>
      <c r="D96" t="str">
        <f t="shared" ref="D96:D100" si="41">E96&amp;"_"&amp;F96&amp;"_"&amp;G96&amp;"_"&amp;H96&amp;"_"&amp;A96&amp;"_"&amp;I96&amp;"_"&amp;J96&amp;"_"&amp;K96&amp;"_"&amp;L96&amp;"_"&amp;M96&amp;"_"&amp;N96</f>
        <v>SSA_CCF_VCHK_E_END_TITO_CLRS_NOM_LFM_1200_CBO_SSA_PMOVI</v>
      </c>
      <c r="E96" t="s">
        <v>50</v>
      </c>
      <c r="F96" t="s">
        <v>68</v>
      </c>
      <c r="G96" t="s">
        <v>1040</v>
      </c>
      <c r="H96" t="s">
        <v>136</v>
      </c>
      <c r="I96" t="s">
        <v>137</v>
      </c>
      <c r="J96" t="s">
        <v>1039</v>
      </c>
      <c r="K96" t="s">
        <v>138</v>
      </c>
      <c r="L96" t="s">
        <v>139</v>
      </c>
      <c r="M96">
        <v>1200</v>
      </c>
      <c r="N96" t="s">
        <v>1027</v>
      </c>
      <c r="O96" t="s">
        <v>141</v>
      </c>
      <c r="P96" t="s">
        <v>581</v>
      </c>
      <c r="Q96" t="s">
        <v>357</v>
      </c>
      <c r="R96">
        <f>VLOOKUP(E96,binningRules!$B$6:$C$9,2,0)</f>
        <v>61</v>
      </c>
      <c r="S96">
        <v>12</v>
      </c>
      <c r="T96">
        <v>510</v>
      </c>
      <c r="U96">
        <v>1</v>
      </c>
      <c r="V96" t="b">
        <v>0</v>
      </c>
      <c r="W96" t="s">
        <v>265</v>
      </c>
      <c r="X96" t="s">
        <v>190</v>
      </c>
      <c r="AC96">
        <v>2040</v>
      </c>
      <c r="AD96" t="s">
        <v>242</v>
      </c>
      <c r="AU96">
        <f t="shared" si="40"/>
        <v>2</v>
      </c>
      <c r="AV96">
        <v>1</v>
      </c>
      <c r="AW96" t="str">
        <f t="shared" ref="AW96:AW99" si="42">$D97</f>
        <v>LSA_CCF_VCHK_E_END_TITO_CLR_NOM_LFM_1200_CBO_LSA_PMOVI</v>
      </c>
      <c r="AX96" t="str">
        <f t="shared" ref="AX96:AX99" si="43">$D97</f>
        <v>LSA_CCF_VCHK_E_END_TITO_CLR_NOM_LFM_1200_CBO_LSA_PMOVI</v>
      </c>
    </row>
    <row r="97" spans="1:52" x14ac:dyDescent="0.25">
      <c r="A97" s="12" t="s">
        <v>67</v>
      </c>
      <c r="B97" s="12" t="s">
        <v>18</v>
      </c>
      <c r="C97" s="12" t="str">
        <f>VLOOKUP(B97,templateLookup!A:B,2,0)</f>
        <v>PrimeVminSearchTestMethod</v>
      </c>
      <c r="D97" t="str">
        <f t="shared" si="41"/>
        <v>LSA_CCF_VCHK_E_END_TITO_CLR_NOM_LFM_1200_CBO_LSA_PMOVI</v>
      </c>
      <c r="E97" t="s">
        <v>51</v>
      </c>
      <c r="F97" t="s">
        <v>68</v>
      </c>
      <c r="G97" t="s">
        <v>1040</v>
      </c>
      <c r="H97" t="s">
        <v>136</v>
      </c>
      <c r="I97" t="s">
        <v>137</v>
      </c>
      <c r="J97" t="s">
        <v>284</v>
      </c>
      <c r="K97" t="s">
        <v>138</v>
      </c>
      <c r="L97" t="s">
        <v>139</v>
      </c>
      <c r="M97">
        <v>1200</v>
      </c>
      <c r="N97" t="s">
        <v>1028</v>
      </c>
      <c r="O97" t="s">
        <v>141</v>
      </c>
      <c r="P97" t="s">
        <v>581</v>
      </c>
      <c r="Q97" t="s">
        <v>358</v>
      </c>
      <c r="R97">
        <f>VLOOKUP(E97,binningRules!$B$6:$C$9,2,0)</f>
        <v>21</v>
      </c>
      <c r="S97">
        <v>12</v>
      </c>
      <c r="T97">
        <v>511</v>
      </c>
      <c r="U97">
        <v>1</v>
      </c>
      <c r="V97" t="b">
        <v>0</v>
      </c>
      <c r="W97" t="s">
        <v>265</v>
      </c>
      <c r="X97" t="s">
        <v>190</v>
      </c>
      <c r="AC97">
        <v>2041</v>
      </c>
      <c r="AD97" t="s">
        <v>242</v>
      </c>
      <c r="AU97">
        <f t="shared" ref="AU97:AU98" si="44">COUNTA(AW97:BF97)</f>
        <v>2</v>
      </c>
      <c r="AV97">
        <v>1</v>
      </c>
      <c r="AW97" t="str">
        <f t="shared" si="42"/>
        <v>SSA_CCF_VCHK_E_END_TITO_CLRS_NOM_LFM_1200_SBO_SSA_PMOVI</v>
      </c>
      <c r="AX97" t="str">
        <f t="shared" si="43"/>
        <v>SSA_CCF_VCHK_E_END_TITO_CLRS_NOM_LFM_1200_SBO_SSA_PMOVI</v>
      </c>
    </row>
    <row r="98" spans="1:52" x14ac:dyDescent="0.25">
      <c r="A98" s="12" t="s">
        <v>67</v>
      </c>
      <c r="B98" s="12" t="s">
        <v>18</v>
      </c>
      <c r="C98" s="12" t="str">
        <f>VLOOKUP(B98,templateLookup!A:B,2,0)</f>
        <v>PrimeVminSearchTestMethod</v>
      </c>
      <c r="D98" t="str">
        <f t="shared" si="41"/>
        <v>SSA_CCF_VCHK_E_END_TITO_CLRS_NOM_LFM_1200_SBO_SSA_PMOVI</v>
      </c>
      <c r="E98" t="s">
        <v>50</v>
      </c>
      <c r="F98" t="s">
        <v>68</v>
      </c>
      <c r="G98" t="s">
        <v>1040</v>
      </c>
      <c r="H98" t="s">
        <v>136</v>
      </c>
      <c r="I98" t="s">
        <v>137</v>
      </c>
      <c r="J98" t="s">
        <v>1039</v>
      </c>
      <c r="K98" t="s">
        <v>138</v>
      </c>
      <c r="L98" t="s">
        <v>139</v>
      </c>
      <c r="M98">
        <v>1200</v>
      </c>
      <c r="N98" t="s">
        <v>1029</v>
      </c>
      <c r="O98" t="s">
        <v>141</v>
      </c>
      <c r="P98" t="s">
        <v>581</v>
      </c>
      <c r="Q98" t="s">
        <v>359</v>
      </c>
      <c r="R98">
        <f>VLOOKUP(E98,binningRules!$B$6:$C$9,2,0)</f>
        <v>61</v>
      </c>
      <c r="S98">
        <v>12</v>
      </c>
      <c r="T98">
        <v>512</v>
      </c>
      <c r="U98">
        <v>1</v>
      </c>
      <c r="V98" t="b">
        <v>0</v>
      </c>
      <c r="W98" t="s">
        <v>282</v>
      </c>
      <c r="X98" t="s">
        <v>190</v>
      </c>
      <c r="AC98">
        <v>2042</v>
      </c>
      <c r="AD98" t="s">
        <v>242</v>
      </c>
      <c r="AU98">
        <f t="shared" si="44"/>
        <v>2</v>
      </c>
      <c r="AV98">
        <v>1</v>
      </c>
      <c r="AW98" t="str">
        <f t="shared" si="42"/>
        <v>LSA_CCF_VCHK_E_END_TITO_CLR_NOM_LFM_1200_SBO_LSA_PMOVI</v>
      </c>
      <c r="AX98" t="str">
        <f t="shared" si="43"/>
        <v>LSA_CCF_VCHK_E_END_TITO_CLR_NOM_LFM_1200_SBO_LSA_PMOVI</v>
      </c>
    </row>
    <row r="99" spans="1:52" x14ac:dyDescent="0.25">
      <c r="A99" s="12" t="s">
        <v>67</v>
      </c>
      <c r="B99" s="12" t="s">
        <v>18</v>
      </c>
      <c r="C99" s="12" t="str">
        <f>VLOOKUP(B99,templateLookup!A:B,2,0)</f>
        <v>PrimeVminSearchTestMethod</v>
      </c>
      <c r="D99" t="str">
        <f t="shared" si="41"/>
        <v>LSA_CCF_VCHK_E_END_TITO_CLR_NOM_LFM_1200_SBO_LSA_PMOVI</v>
      </c>
      <c r="E99" t="s">
        <v>51</v>
      </c>
      <c r="F99" t="s">
        <v>68</v>
      </c>
      <c r="G99" t="s">
        <v>1040</v>
      </c>
      <c r="H99" t="s">
        <v>136</v>
      </c>
      <c r="I99" t="s">
        <v>137</v>
      </c>
      <c r="J99" t="s">
        <v>284</v>
      </c>
      <c r="K99" t="s">
        <v>138</v>
      </c>
      <c r="L99" t="s">
        <v>139</v>
      </c>
      <c r="M99">
        <v>1200</v>
      </c>
      <c r="N99" t="s">
        <v>1030</v>
      </c>
      <c r="O99" t="s">
        <v>141</v>
      </c>
      <c r="P99" t="s">
        <v>581</v>
      </c>
      <c r="Q99" t="s">
        <v>360</v>
      </c>
      <c r="R99">
        <f>VLOOKUP(E99,binningRules!$B$6:$C$9,2,0)</f>
        <v>21</v>
      </c>
      <c r="S99">
        <v>12</v>
      </c>
      <c r="T99">
        <v>513</v>
      </c>
      <c r="U99">
        <v>1</v>
      </c>
      <c r="V99" t="b">
        <v>0</v>
      </c>
      <c r="W99" t="s">
        <v>282</v>
      </c>
      <c r="X99" t="s">
        <v>190</v>
      </c>
      <c r="AC99">
        <v>2043</v>
      </c>
      <c r="AD99" t="s">
        <v>242</v>
      </c>
      <c r="AU99">
        <f t="shared" si="40"/>
        <v>2</v>
      </c>
      <c r="AV99">
        <v>1</v>
      </c>
      <c r="AW99" t="str">
        <f t="shared" si="42"/>
        <v>SSA_CCF_VCHK_E_END_TITO_SAN_NOM_LFM_1200_PMA_PMOVI</v>
      </c>
      <c r="AX99" t="str">
        <f t="shared" si="43"/>
        <v>SSA_CCF_VCHK_E_END_TITO_SAN_NOM_LFM_1200_PMA_PMOVI</v>
      </c>
    </row>
    <row r="100" spans="1:52" x14ac:dyDescent="0.25">
      <c r="A100" s="12" t="s">
        <v>67</v>
      </c>
      <c r="B100" s="12" t="s">
        <v>18</v>
      </c>
      <c r="C100" s="12" t="str">
        <f>VLOOKUP(B100,templateLookup!A:B,2,0)</f>
        <v>PrimeVminSearchTestMethod</v>
      </c>
      <c r="D100" t="str">
        <f t="shared" si="41"/>
        <v>SSA_CCF_VCHK_E_END_TITO_SAN_NOM_LFM_1200_PMA_PMOVI</v>
      </c>
      <c r="E100" t="s">
        <v>50</v>
      </c>
      <c r="F100" t="s">
        <v>68</v>
      </c>
      <c r="G100" t="s">
        <v>1040</v>
      </c>
      <c r="H100" t="s">
        <v>136</v>
      </c>
      <c r="I100" t="s">
        <v>137</v>
      </c>
      <c r="J100" t="s">
        <v>691</v>
      </c>
      <c r="K100" t="s">
        <v>138</v>
      </c>
      <c r="L100" t="s">
        <v>139</v>
      </c>
      <c r="M100">
        <v>1200</v>
      </c>
      <c r="N100" t="s">
        <v>1031</v>
      </c>
      <c r="O100" t="s">
        <v>141</v>
      </c>
      <c r="P100" t="s">
        <v>142</v>
      </c>
      <c r="Q100" t="s">
        <v>348</v>
      </c>
      <c r="R100">
        <f>VLOOKUP(E100,binningRules!$B$6:$C$9,2,0)</f>
        <v>61</v>
      </c>
      <c r="S100">
        <v>12</v>
      </c>
      <c r="T100">
        <v>514</v>
      </c>
      <c r="U100">
        <v>1</v>
      </c>
      <c r="V100" t="b">
        <v>0</v>
      </c>
      <c r="W100" t="s">
        <v>282</v>
      </c>
      <c r="X100" t="s">
        <v>190</v>
      </c>
      <c r="AC100">
        <v>2044</v>
      </c>
      <c r="AD100" t="s">
        <v>242</v>
      </c>
      <c r="AU100">
        <f>COUNTA(AW100:BF100)</f>
        <v>2</v>
      </c>
      <c r="AV100">
        <v>1</v>
      </c>
      <c r="AW100">
        <v>1</v>
      </c>
      <c r="AX100">
        <v>1</v>
      </c>
    </row>
    <row r="101" spans="1:52" x14ac:dyDescent="0.25">
      <c r="A101" s="40" t="s">
        <v>67</v>
      </c>
      <c r="B101" s="40" t="s">
        <v>6</v>
      </c>
      <c r="C101" s="40" t="str">
        <f>VLOOKUP(B101,templateLookup!A:B,2,0)</f>
        <v>COMPOSITE</v>
      </c>
      <c r="D101" s="22"/>
    </row>
    <row r="102" spans="1:52" x14ac:dyDescent="0.25">
      <c r="A102" s="41" t="s">
        <v>67</v>
      </c>
      <c r="B102" s="41" t="s">
        <v>5</v>
      </c>
      <c r="C102" s="41" t="str">
        <f>VLOOKUP(B102,templateLookup!A:B,2,0)</f>
        <v>COMPOSITE</v>
      </c>
      <c r="D102" s="22" t="s">
        <v>252</v>
      </c>
      <c r="F102" t="s">
        <v>68</v>
      </c>
      <c r="AU102">
        <f>COUNTA(AW102:BF102)</f>
        <v>2</v>
      </c>
      <c r="AV102">
        <v>1</v>
      </c>
      <c r="AW102">
        <v>1</v>
      </c>
      <c r="AX102">
        <v>1</v>
      </c>
    </row>
    <row r="103" spans="1:52" x14ac:dyDescent="0.25">
      <c r="A103" s="8" t="s">
        <v>67</v>
      </c>
      <c r="B103" s="8" t="s">
        <v>18</v>
      </c>
      <c r="C103" s="8" t="str">
        <f>VLOOKUP(B103,templateLookup!A:B,2,0)</f>
        <v>PrimeVminSearchTestMethod</v>
      </c>
      <c r="D103" t="str">
        <f t="shared" ref="D103:D108" si="45">E103&amp;"_"&amp;F103&amp;"_"&amp;G103&amp;"_"&amp;H103&amp;"_"&amp;A103&amp;"_"&amp;I103&amp;"_"&amp;J103&amp;"_"&amp;K103&amp;"_"&amp;L103&amp;"_"&amp;M103&amp;"_"&amp;N103</f>
        <v>ALL_CCF_VMAX_K_END_TITO_CLRS_NOM_LFM_1200_CBO_F1</v>
      </c>
      <c r="E103" t="s">
        <v>53</v>
      </c>
      <c r="F103" t="s">
        <v>68</v>
      </c>
      <c r="G103" t="s">
        <v>252</v>
      </c>
      <c r="H103" t="s">
        <v>235</v>
      </c>
      <c r="I103" t="s">
        <v>137</v>
      </c>
      <c r="J103" t="s">
        <v>1039</v>
      </c>
      <c r="K103" t="s">
        <v>138</v>
      </c>
      <c r="L103" t="s">
        <v>139</v>
      </c>
      <c r="M103">
        <v>1200</v>
      </c>
      <c r="N103" t="s">
        <v>1032</v>
      </c>
      <c r="O103" t="s">
        <v>141</v>
      </c>
      <c r="P103" t="s">
        <v>581</v>
      </c>
      <c r="Q103" s="7" t="s">
        <v>357</v>
      </c>
      <c r="R103">
        <v>17</v>
      </c>
      <c r="S103">
        <v>61</v>
      </c>
      <c r="T103">
        <v>110</v>
      </c>
      <c r="U103">
        <v>1</v>
      </c>
      <c r="V103" t="b">
        <v>0</v>
      </c>
      <c r="W103" t="s">
        <v>265</v>
      </c>
      <c r="X103" t="s">
        <v>190</v>
      </c>
      <c r="AC103">
        <v>2060</v>
      </c>
      <c r="AD103" t="s">
        <v>242</v>
      </c>
      <c r="AU103">
        <f t="shared" ref="AU103:AU105" si="46">COUNTA(AW103:BF103)</f>
        <v>2</v>
      </c>
      <c r="AV103">
        <v>1</v>
      </c>
      <c r="AW103" t="str">
        <f t="shared" ref="AW103:AX107" si="47">$D104</f>
        <v>ALL_CCF_VMAX_K_END_TITO_CLRS_NOM_LFM_1200_SBO_F1</v>
      </c>
      <c r="AX103" t="str">
        <f t="shared" si="47"/>
        <v>ALL_CCF_VMAX_K_END_TITO_CLRS_NOM_LFM_1200_SBO_F1</v>
      </c>
    </row>
    <row r="104" spans="1:52" x14ac:dyDescent="0.25">
      <c r="A104" s="8" t="s">
        <v>67</v>
      </c>
      <c r="B104" s="8" t="s">
        <v>18</v>
      </c>
      <c r="C104" s="8" t="str">
        <f>VLOOKUP(B104,templateLookup!A:B,2,0)</f>
        <v>PrimeVminSearchTestMethod</v>
      </c>
      <c r="D104" t="str">
        <f t="shared" si="45"/>
        <v>ALL_CCF_VMAX_K_END_TITO_CLRS_NOM_LFM_1200_SBO_F1</v>
      </c>
      <c r="E104" t="s">
        <v>53</v>
      </c>
      <c r="F104" t="s">
        <v>68</v>
      </c>
      <c r="G104" t="s">
        <v>252</v>
      </c>
      <c r="H104" t="s">
        <v>235</v>
      </c>
      <c r="I104" t="s">
        <v>137</v>
      </c>
      <c r="J104" t="s">
        <v>1039</v>
      </c>
      <c r="K104" t="s">
        <v>138</v>
      </c>
      <c r="L104" t="s">
        <v>139</v>
      </c>
      <c r="M104">
        <v>1200</v>
      </c>
      <c r="N104" t="s">
        <v>1033</v>
      </c>
      <c r="O104" t="s">
        <v>141</v>
      </c>
      <c r="P104" t="s">
        <v>581</v>
      </c>
      <c r="Q104" s="7" t="s">
        <v>359</v>
      </c>
      <c r="R104">
        <v>17</v>
      </c>
      <c r="S104">
        <v>61</v>
      </c>
      <c r="T104">
        <v>111</v>
      </c>
      <c r="U104">
        <v>1</v>
      </c>
      <c r="V104" t="b">
        <v>0</v>
      </c>
      <c r="W104" t="s">
        <v>282</v>
      </c>
      <c r="X104" t="s">
        <v>190</v>
      </c>
      <c r="AC104">
        <v>2063</v>
      </c>
      <c r="AD104" t="s">
        <v>242</v>
      </c>
      <c r="AU104">
        <f t="shared" si="46"/>
        <v>2</v>
      </c>
      <c r="AV104">
        <v>1</v>
      </c>
      <c r="AW104" t="str">
        <f t="shared" si="47"/>
        <v>SSA_CCF_VMAX_K_END_TITO_SAN_NOM_LFM_1200_PMA_F1</v>
      </c>
      <c r="AX104" t="str">
        <f t="shared" si="47"/>
        <v>SSA_CCF_VMAX_K_END_TITO_SAN_NOM_LFM_1200_PMA_F1</v>
      </c>
    </row>
    <row r="105" spans="1:52" x14ac:dyDescent="0.25">
      <c r="A105" s="8" t="s">
        <v>67</v>
      </c>
      <c r="B105" s="8" t="s">
        <v>18</v>
      </c>
      <c r="C105" s="8" t="str">
        <f>VLOOKUP(B105,templateLookup!A:B,2,0)</f>
        <v>PrimeVminSearchTestMethod</v>
      </c>
      <c r="D105" t="str">
        <f t="shared" si="45"/>
        <v>SSA_CCF_VMAX_K_END_TITO_SAN_NOM_LFM_1200_PMA_F1</v>
      </c>
      <c r="E105" t="s">
        <v>50</v>
      </c>
      <c r="F105" t="s">
        <v>68</v>
      </c>
      <c r="G105" t="s">
        <v>252</v>
      </c>
      <c r="H105" t="s">
        <v>235</v>
      </c>
      <c r="I105" t="s">
        <v>137</v>
      </c>
      <c r="J105" t="s">
        <v>691</v>
      </c>
      <c r="K105" t="s">
        <v>138</v>
      </c>
      <c r="L105" t="s">
        <v>139</v>
      </c>
      <c r="M105">
        <v>1200</v>
      </c>
      <c r="N105" t="s">
        <v>1034</v>
      </c>
      <c r="O105" t="s">
        <v>141</v>
      </c>
      <c r="P105" t="s">
        <v>581</v>
      </c>
      <c r="Q105" t="s">
        <v>348</v>
      </c>
      <c r="R105">
        <v>17</v>
      </c>
      <c r="S105">
        <v>61</v>
      </c>
      <c r="T105">
        <v>112</v>
      </c>
      <c r="U105">
        <v>1</v>
      </c>
      <c r="V105" t="b">
        <v>0</v>
      </c>
      <c r="W105" t="s">
        <v>282</v>
      </c>
      <c r="X105" t="s">
        <v>190</v>
      </c>
      <c r="AC105">
        <v>2067</v>
      </c>
      <c r="AD105" t="s">
        <v>242</v>
      </c>
      <c r="AU105">
        <f t="shared" si="46"/>
        <v>2</v>
      </c>
      <c r="AV105">
        <v>1</v>
      </c>
      <c r="AW105" t="str">
        <f t="shared" si="47"/>
        <v>ALL_CCF_VMAX_K_END_TITO_CLRS_NOM_LFM_1200_CBO_F6</v>
      </c>
      <c r="AX105" t="str">
        <f t="shared" si="47"/>
        <v>ALL_CCF_VMAX_K_END_TITO_CLRS_NOM_LFM_1200_CBO_F6</v>
      </c>
    </row>
    <row r="106" spans="1:52" x14ac:dyDescent="0.25">
      <c r="A106" s="8" t="s">
        <v>67</v>
      </c>
      <c r="B106" s="8" t="s">
        <v>18</v>
      </c>
      <c r="C106" s="8" t="str">
        <f>VLOOKUP(B106,templateLookup!A:B,2,0)</f>
        <v>PrimeVminSearchTestMethod</v>
      </c>
      <c r="D106" t="str">
        <f t="shared" si="45"/>
        <v>ALL_CCF_VMAX_K_END_TITO_CLRS_NOM_LFM_1200_CBO_F6</v>
      </c>
      <c r="E106" t="s">
        <v>53</v>
      </c>
      <c r="F106" t="s">
        <v>68</v>
      </c>
      <c r="G106" t="s">
        <v>252</v>
      </c>
      <c r="H106" t="s">
        <v>235</v>
      </c>
      <c r="I106" t="s">
        <v>137</v>
      </c>
      <c r="J106" t="s">
        <v>1039</v>
      </c>
      <c r="K106" t="s">
        <v>138</v>
      </c>
      <c r="L106" t="s">
        <v>139</v>
      </c>
      <c r="M106">
        <v>1200</v>
      </c>
      <c r="N106" t="s">
        <v>1035</v>
      </c>
      <c r="O106" t="s">
        <v>141</v>
      </c>
      <c r="P106" t="s">
        <v>581</v>
      </c>
      <c r="Q106" s="7" t="s">
        <v>357</v>
      </c>
      <c r="R106">
        <v>17</v>
      </c>
      <c r="S106">
        <v>61</v>
      </c>
      <c r="T106">
        <v>113</v>
      </c>
      <c r="U106">
        <v>1</v>
      </c>
      <c r="V106" t="b">
        <v>0</v>
      </c>
      <c r="W106" t="s">
        <v>265</v>
      </c>
      <c r="X106" t="s">
        <v>190</v>
      </c>
      <c r="AC106">
        <v>2068</v>
      </c>
      <c r="AD106" t="s">
        <v>242</v>
      </c>
      <c r="AU106">
        <f t="shared" ref="AU106:AU108" si="48">COUNTA(AW106:BF106)</f>
        <v>2</v>
      </c>
      <c r="AV106">
        <v>1</v>
      </c>
      <c r="AW106" t="str">
        <f t="shared" si="47"/>
        <v>ALL_CCF_VMAX_K_END_TITO_CLRS_NOM_LFM_1200_SBO_F6</v>
      </c>
      <c r="AX106" t="str">
        <f t="shared" si="47"/>
        <v>ALL_CCF_VMAX_K_END_TITO_CLRS_NOM_LFM_1200_SBO_F6</v>
      </c>
    </row>
    <row r="107" spans="1:52" x14ac:dyDescent="0.25">
      <c r="A107" s="8" t="s">
        <v>67</v>
      </c>
      <c r="B107" s="8" t="s">
        <v>18</v>
      </c>
      <c r="C107" s="8" t="str">
        <f>VLOOKUP(B107,templateLookup!A:B,2,0)</f>
        <v>PrimeVminSearchTestMethod</v>
      </c>
      <c r="D107" t="str">
        <f t="shared" si="45"/>
        <v>ALL_CCF_VMAX_K_END_TITO_CLRS_NOM_LFM_1200_SBO_F6</v>
      </c>
      <c r="E107" t="s">
        <v>53</v>
      </c>
      <c r="F107" t="s">
        <v>68</v>
      </c>
      <c r="G107" t="s">
        <v>252</v>
      </c>
      <c r="H107" t="s">
        <v>235</v>
      </c>
      <c r="I107" t="s">
        <v>137</v>
      </c>
      <c r="J107" t="s">
        <v>1039</v>
      </c>
      <c r="K107" t="s">
        <v>138</v>
      </c>
      <c r="L107" t="s">
        <v>139</v>
      </c>
      <c r="M107">
        <v>1200</v>
      </c>
      <c r="N107" t="s">
        <v>1036</v>
      </c>
      <c r="O107" t="s">
        <v>141</v>
      </c>
      <c r="P107" t="s">
        <v>581</v>
      </c>
      <c r="Q107" s="7" t="s">
        <v>359</v>
      </c>
      <c r="R107">
        <v>17</v>
      </c>
      <c r="S107">
        <v>61</v>
      </c>
      <c r="T107">
        <v>114</v>
      </c>
      <c r="U107">
        <v>1</v>
      </c>
      <c r="V107" t="b">
        <v>0</v>
      </c>
      <c r="W107" t="s">
        <v>282</v>
      </c>
      <c r="X107" t="s">
        <v>190</v>
      </c>
      <c r="AC107">
        <v>2071</v>
      </c>
      <c r="AD107" t="s">
        <v>242</v>
      </c>
      <c r="AU107">
        <f t="shared" si="48"/>
        <v>2</v>
      </c>
      <c r="AV107">
        <v>1</v>
      </c>
      <c r="AW107" t="str">
        <f t="shared" si="47"/>
        <v>SSA_CCF_VMAX_K_END_TITO_SAN_NOM_LFM_1200_PMA_F6</v>
      </c>
      <c r="AX107" t="str">
        <f t="shared" si="47"/>
        <v>SSA_CCF_VMAX_K_END_TITO_SAN_NOM_LFM_1200_PMA_F6</v>
      </c>
    </row>
    <row r="108" spans="1:52" x14ac:dyDescent="0.25">
      <c r="A108" s="8" t="s">
        <v>67</v>
      </c>
      <c r="B108" s="8" t="s">
        <v>18</v>
      </c>
      <c r="C108" s="8" t="str">
        <f>VLOOKUP(B108,templateLookup!A:B,2,0)</f>
        <v>PrimeVminSearchTestMethod</v>
      </c>
      <c r="D108" t="str">
        <f t="shared" si="45"/>
        <v>SSA_CCF_VMAX_K_END_TITO_SAN_NOM_LFM_1200_PMA_F6</v>
      </c>
      <c r="E108" t="s">
        <v>50</v>
      </c>
      <c r="F108" t="s">
        <v>68</v>
      </c>
      <c r="G108" t="s">
        <v>252</v>
      </c>
      <c r="H108" t="s">
        <v>235</v>
      </c>
      <c r="I108" t="s">
        <v>137</v>
      </c>
      <c r="J108" t="s">
        <v>691</v>
      </c>
      <c r="K108" t="s">
        <v>138</v>
      </c>
      <c r="L108" t="s">
        <v>139</v>
      </c>
      <c r="M108">
        <v>1200</v>
      </c>
      <c r="N108" t="s">
        <v>1037</v>
      </c>
      <c r="O108" t="s">
        <v>141</v>
      </c>
      <c r="P108" t="s">
        <v>142</v>
      </c>
      <c r="Q108" t="s">
        <v>348</v>
      </c>
      <c r="R108">
        <v>17</v>
      </c>
      <c r="S108">
        <v>61</v>
      </c>
      <c r="T108">
        <v>115</v>
      </c>
      <c r="U108">
        <v>1</v>
      </c>
      <c r="V108" t="b">
        <v>0</v>
      </c>
      <c r="W108" t="s">
        <v>282</v>
      </c>
      <c r="X108" t="s">
        <v>190</v>
      </c>
      <c r="AC108">
        <v>2075</v>
      </c>
      <c r="AD108" t="s">
        <v>242</v>
      </c>
      <c r="AU108">
        <f t="shared" si="48"/>
        <v>2</v>
      </c>
      <c r="AV108">
        <v>1</v>
      </c>
      <c r="AW108">
        <v>1</v>
      </c>
      <c r="AX108">
        <v>1</v>
      </c>
    </row>
    <row r="109" spans="1:52" x14ac:dyDescent="0.25">
      <c r="A109" s="41" t="s">
        <v>67</v>
      </c>
      <c r="B109" s="41" t="s">
        <v>6</v>
      </c>
      <c r="C109" s="41" t="str">
        <f>VLOOKUP(B109,templateLookup!A:B,2,0)</f>
        <v>COMPOSITE</v>
      </c>
      <c r="D109" s="22"/>
      <c r="U109" s="7"/>
      <c r="V109" s="7"/>
    </row>
    <row r="110" spans="1:52" x14ac:dyDescent="0.25">
      <c r="A110" s="39" t="s">
        <v>67</v>
      </c>
      <c r="B110" s="39" t="s">
        <v>5</v>
      </c>
      <c r="C110" s="39" t="str">
        <f>VLOOKUP(B110,templateLookup!A:B,2,0)</f>
        <v>COMPOSITE</v>
      </c>
      <c r="D110" s="22" t="s">
        <v>254</v>
      </c>
      <c r="F110" t="s">
        <v>68</v>
      </c>
      <c r="U110" s="7"/>
      <c r="V110" s="7"/>
      <c r="AU110">
        <f>COUNTA(AW110:BF110)</f>
        <v>2</v>
      </c>
      <c r="AV110">
        <v>1</v>
      </c>
      <c r="AW110">
        <v>1</v>
      </c>
      <c r="AX110">
        <v>1</v>
      </c>
    </row>
    <row r="111" spans="1:52" x14ac:dyDescent="0.25">
      <c r="A111" s="3" t="s">
        <v>67</v>
      </c>
      <c r="B111" s="3" t="s">
        <v>43</v>
      </c>
      <c r="C111" s="3" t="str">
        <f>VLOOKUP(B111,templateLookup!A:B,2,0)</f>
        <v>PrimeShmooTestMethod</v>
      </c>
      <c r="D111" t="str">
        <f t="shared" ref="D111:D113" si="49">E111&amp;"_"&amp;F111&amp;"_"&amp;G111&amp;"_"&amp;H111&amp;"_"&amp;A111&amp;"_"&amp;I111&amp;"_"&amp;J111&amp;"_"&amp;K111&amp;"_"&amp;L111&amp;"_"&amp;M111&amp;"_"&amp;N111</f>
        <v>ALL_CCF_SHMOO_E_END_TITO_CLRS_NOM_LFM_1200_CBO</v>
      </c>
      <c r="E111" t="s">
        <v>53</v>
      </c>
      <c r="F111" t="s">
        <v>68</v>
      </c>
      <c r="G111" t="s">
        <v>254</v>
      </c>
      <c r="H111" t="s">
        <v>136</v>
      </c>
      <c r="I111" t="s">
        <v>137</v>
      </c>
      <c r="J111" t="s">
        <v>1039</v>
      </c>
      <c r="K111" t="s">
        <v>138</v>
      </c>
      <c r="L111" t="s">
        <v>139</v>
      </c>
      <c r="M111">
        <v>1200</v>
      </c>
      <c r="N111" t="s">
        <v>1019</v>
      </c>
      <c r="O111" t="s">
        <v>255</v>
      </c>
      <c r="P111" t="s">
        <v>581</v>
      </c>
      <c r="Q111" s="7" t="s">
        <v>351</v>
      </c>
      <c r="R111">
        <f>VLOOKUP(E111,binningRules!$B$6:$C$9,2,0)</f>
        <v>61</v>
      </c>
      <c r="S111">
        <v>12</v>
      </c>
      <c r="T111">
        <v>540</v>
      </c>
      <c r="U111">
        <v>1</v>
      </c>
      <c r="V111" t="b">
        <v>0</v>
      </c>
      <c r="W111" t="s">
        <v>265</v>
      </c>
      <c r="AG111" t="s">
        <v>361</v>
      </c>
      <c r="AU111">
        <f t="shared" ref="AU111:AU113" si="50">COUNTA(AW111:BF111)</f>
        <v>4</v>
      </c>
      <c r="AV111" t="s">
        <v>147</v>
      </c>
      <c r="AW111" t="str">
        <f t="shared" ref="AW111:AZ112" si="51">$D112</f>
        <v>ALL_CCF_SHMOO_E_END_TITO_CLRS_NOM_LFM_1200_SBO</v>
      </c>
      <c r="AX111" t="str">
        <f t="shared" si="51"/>
        <v>ALL_CCF_SHMOO_E_END_TITO_CLRS_NOM_LFM_1200_SBO</v>
      </c>
      <c r="AY111" t="str">
        <f t="shared" si="51"/>
        <v>ALL_CCF_SHMOO_E_END_TITO_CLRS_NOM_LFM_1200_SBO</v>
      </c>
      <c r="AZ111" t="str">
        <f t="shared" si="51"/>
        <v>ALL_CCF_SHMOO_E_END_TITO_CLRS_NOM_LFM_1200_SBO</v>
      </c>
    </row>
    <row r="112" spans="1:52" x14ac:dyDescent="0.25">
      <c r="A112" s="3" t="s">
        <v>67</v>
      </c>
      <c r="B112" s="3" t="s">
        <v>43</v>
      </c>
      <c r="C112" s="3" t="str">
        <f>VLOOKUP(B112,templateLookup!A:B,2,0)</f>
        <v>PrimeShmooTestMethod</v>
      </c>
      <c r="D112" t="str">
        <f t="shared" si="49"/>
        <v>ALL_CCF_SHMOO_E_END_TITO_CLRS_NOM_LFM_1200_SBO</v>
      </c>
      <c r="E112" t="s">
        <v>53</v>
      </c>
      <c r="F112" t="s">
        <v>68</v>
      </c>
      <c r="G112" t="s">
        <v>254</v>
      </c>
      <c r="H112" t="s">
        <v>136</v>
      </c>
      <c r="I112" t="s">
        <v>137</v>
      </c>
      <c r="J112" t="s">
        <v>1039</v>
      </c>
      <c r="K112" t="s">
        <v>138</v>
      </c>
      <c r="L112" t="s">
        <v>139</v>
      </c>
      <c r="M112">
        <v>1200</v>
      </c>
      <c r="N112" t="s">
        <v>1020</v>
      </c>
      <c r="O112" t="s">
        <v>255</v>
      </c>
      <c r="P112" t="s">
        <v>581</v>
      </c>
      <c r="Q112" s="7" t="s">
        <v>353</v>
      </c>
      <c r="R112">
        <f>VLOOKUP(E112,binningRules!$B$6:$C$9,2,0)</f>
        <v>61</v>
      </c>
      <c r="S112">
        <v>12</v>
      </c>
      <c r="T112">
        <v>543</v>
      </c>
      <c r="U112">
        <v>1</v>
      </c>
      <c r="V112" t="b">
        <v>0</v>
      </c>
      <c r="W112" t="s">
        <v>282</v>
      </c>
      <c r="AG112" t="s">
        <v>361</v>
      </c>
      <c r="AU112">
        <f t="shared" si="50"/>
        <v>4</v>
      </c>
      <c r="AV112" t="s">
        <v>147</v>
      </c>
      <c r="AW112" t="str">
        <f t="shared" si="51"/>
        <v>SSA_CCF_SHMOO_E_END_TITO_SAN_NOM_LFM_1200_PMA</v>
      </c>
      <c r="AX112" t="str">
        <f t="shared" si="51"/>
        <v>SSA_CCF_SHMOO_E_END_TITO_SAN_NOM_LFM_1200_PMA</v>
      </c>
      <c r="AY112" t="str">
        <f t="shared" si="51"/>
        <v>SSA_CCF_SHMOO_E_END_TITO_SAN_NOM_LFM_1200_PMA</v>
      </c>
      <c r="AZ112" t="str">
        <f t="shared" si="51"/>
        <v>SSA_CCF_SHMOO_E_END_TITO_SAN_NOM_LFM_1200_PMA</v>
      </c>
    </row>
    <row r="113" spans="1:53" x14ac:dyDescent="0.25">
      <c r="A113" s="3" t="s">
        <v>67</v>
      </c>
      <c r="B113" s="3" t="s">
        <v>43</v>
      </c>
      <c r="C113" s="3" t="str">
        <f>VLOOKUP(B113,templateLookup!A:B,2,0)</f>
        <v>PrimeShmooTestMethod</v>
      </c>
      <c r="D113" t="str">
        <f t="shared" si="49"/>
        <v>SSA_CCF_SHMOO_E_END_TITO_SAN_NOM_LFM_1200_PMA</v>
      </c>
      <c r="E113" t="s">
        <v>50</v>
      </c>
      <c r="F113" t="s">
        <v>68</v>
      </c>
      <c r="G113" t="s">
        <v>254</v>
      </c>
      <c r="H113" t="s">
        <v>136</v>
      </c>
      <c r="I113" t="s">
        <v>137</v>
      </c>
      <c r="J113" t="s">
        <v>691</v>
      </c>
      <c r="K113" t="s">
        <v>138</v>
      </c>
      <c r="L113" t="s">
        <v>139</v>
      </c>
      <c r="M113">
        <v>1200</v>
      </c>
      <c r="N113" t="s">
        <v>1021</v>
      </c>
      <c r="O113" t="s">
        <v>255</v>
      </c>
      <c r="P113" t="s">
        <v>581</v>
      </c>
      <c r="Q113" t="s">
        <v>356</v>
      </c>
      <c r="R113">
        <f>VLOOKUP(E113,binningRules!$B$6:$C$9,2,0)</f>
        <v>61</v>
      </c>
      <c r="S113">
        <v>12</v>
      </c>
      <c r="T113">
        <v>547</v>
      </c>
      <c r="U113" s="7">
        <v>1</v>
      </c>
      <c r="V113" s="7" t="b">
        <v>0</v>
      </c>
      <c r="W113" t="s">
        <v>282</v>
      </c>
      <c r="AG113" t="s">
        <v>362</v>
      </c>
      <c r="AU113">
        <f t="shared" si="50"/>
        <v>4</v>
      </c>
      <c r="AV113" t="s">
        <v>147</v>
      </c>
      <c r="AW113">
        <v>1</v>
      </c>
      <c r="AX113">
        <v>1</v>
      </c>
      <c r="AY113">
        <v>1</v>
      </c>
      <c r="AZ113">
        <v>1</v>
      </c>
    </row>
    <row r="114" spans="1:53" x14ac:dyDescent="0.25">
      <c r="A114" s="39" t="s">
        <v>67</v>
      </c>
      <c r="B114" s="39" t="s">
        <v>6</v>
      </c>
      <c r="C114" s="39" t="str">
        <f>VLOOKUP(B114,templateLookup!A:B,2,0)</f>
        <v>COMPOSITE</v>
      </c>
      <c r="D114" s="22"/>
    </row>
    <row r="115" spans="1:53" s="7" customFormat="1" x14ac:dyDescent="0.25">
      <c r="A115" s="15" t="s">
        <v>67</v>
      </c>
      <c r="B115" s="15" t="s">
        <v>6</v>
      </c>
      <c r="C115" s="15" t="str">
        <f>VLOOKUP(B115,templateLookup!A:B,2,0)</f>
        <v>COMPOSITE</v>
      </c>
      <c r="D115" s="15"/>
      <c r="U115"/>
      <c r="V115"/>
    </row>
    <row r="116" spans="1:53" s="6" customFormat="1" x14ac:dyDescent="0.25">
      <c r="A116" s="34" t="s">
        <v>1066</v>
      </c>
      <c r="B116" s="34" t="s">
        <v>5</v>
      </c>
      <c r="C116" s="34" t="str">
        <f>VLOOKUP(B116,templateLookup!A:B,2,0)</f>
        <v>COMPOSITE</v>
      </c>
      <c r="D116" s="34" t="s">
        <v>1066</v>
      </c>
      <c r="F116" t="s">
        <v>68</v>
      </c>
    </row>
    <row r="117" spans="1:53" x14ac:dyDescent="0.25">
      <c r="A117" s="6" t="s">
        <v>1066</v>
      </c>
      <c r="B117" s="6" t="s">
        <v>1067</v>
      </c>
      <c r="C117" s="6" t="str">
        <f>VLOOKUP(B117,templateLookup!A:B,2,0)</f>
        <v>PrimeVminSearchTestMethod</v>
      </c>
      <c r="D117" t="str">
        <f t="shared" ref="D117" si="52">E117&amp;"_"&amp;F117&amp;"_"&amp;G117&amp;"_"&amp;H117&amp;"_"&amp;A117&amp;"_"&amp;I117&amp;"_"&amp;J117&amp;"_"&amp;K117&amp;"_"&amp;L117&amp;"_"&amp;M117&amp;"_"&amp;N117</f>
        <v>ALL_CCF_VMIN_K_ENDXFM_TITO_CLRS_MIN_HFM_2700_CBO</v>
      </c>
      <c r="E117" t="s">
        <v>53</v>
      </c>
      <c r="F117" t="s">
        <v>68</v>
      </c>
      <c r="G117" t="s">
        <v>181</v>
      </c>
      <c r="H117" t="s">
        <v>235</v>
      </c>
      <c r="I117" t="s">
        <v>137</v>
      </c>
      <c r="J117" t="s">
        <v>1039</v>
      </c>
      <c r="K117" t="s">
        <v>182</v>
      </c>
      <c r="L117" t="s">
        <v>1012</v>
      </c>
      <c r="M117">
        <v>2700</v>
      </c>
      <c r="N117" t="s">
        <v>1019</v>
      </c>
      <c r="O117" t="s">
        <v>141</v>
      </c>
      <c r="P117" t="s">
        <v>581</v>
      </c>
      <c r="Q117" t="s">
        <v>349</v>
      </c>
      <c r="R117">
        <f>VLOOKUP(E117,binningRules!$B$6:$C$9,2,0)</f>
        <v>61</v>
      </c>
      <c r="S117">
        <v>13</v>
      </c>
      <c r="T117">
        <v>601</v>
      </c>
      <c r="U117">
        <v>-1</v>
      </c>
      <c r="V117" s="4" t="b">
        <v>0</v>
      </c>
      <c r="W117" t="s">
        <v>265</v>
      </c>
      <c r="X117" t="s">
        <v>145</v>
      </c>
      <c r="AA117" t="s">
        <v>1071</v>
      </c>
      <c r="AC117">
        <v>2080</v>
      </c>
      <c r="AD117" t="s">
        <v>185</v>
      </c>
      <c r="AU117">
        <f t="shared" ref="AU117" si="53">COUNTA(AW117:BF117)</f>
        <v>2</v>
      </c>
      <c r="AV117">
        <v>1</v>
      </c>
      <c r="AW117">
        <v>1</v>
      </c>
      <c r="AX117">
        <v>1</v>
      </c>
    </row>
    <row r="118" spans="1:53" s="6" customFormat="1" x14ac:dyDescent="0.25">
      <c r="A118" s="34" t="s">
        <v>1066</v>
      </c>
      <c r="B118" s="34" t="s">
        <v>6</v>
      </c>
      <c r="C118" s="34" t="str">
        <f>VLOOKUP(B118,templateLookup!A:B,2,0)</f>
        <v>COMPOSITE</v>
      </c>
      <c r="D118" s="34"/>
    </row>
    <row r="119" spans="1:53" s="50" customFormat="1" x14ac:dyDescent="0.25">
      <c r="A119" s="49" t="s">
        <v>1069</v>
      </c>
      <c r="B119" s="49" t="s">
        <v>5</v>
      </c>
      <c r="C119" s="49" t="str">
        <f>VLOOKUP(B119,templateLookup!A:B,2,0)</f>
        <v>COMPOSITE</v>
      </c>
      <c r="D119" s="49" t="s">
        <v>1069</v>
      </c>
      <c r="F119" t="s">
        <v>68</v>
      </c>
    </row>
    <row r="120" spans="1:53" x14ac:dyDescent="0.25">
      <c r="A120" s="50" t="s">
        <v>1069</v>
      </c>
      <c r="B120" s="50" t="s">
        <v>1067</v>
      </c>
      <c r="C120" s="50" t="str">
        <f>VLOOKUP(B120,templateLookup!A:B,2,0)</f>
        <v>PrimeVminSearchTestMethod</v>
      </c>
      <c r="D120" t="str">
        <f t="shared" ref="D120" si="54">E120&amp;"_"&amp;F120&amp;"_"&amp;G120&amp;"_"&amp;H120&amp;"_"&amp;A120&amp;"_"&amp;I120&amp;"_"&amp;J120&amp;"_"&amp;K120&amp;"_"&amp;L120&amp;"_"&amp;M120&amp;"_"&amp;N120</f>
        <v>ALL_CCF_VMIN_K_ENDTFM_TITO_CLRS_MIN_TFM_4000_CBO</v>
      </c>
      <c r="E120" t="s">
        <v>53</v>
      </c>
      <c r="F120" t="s">
        <v>68</v>
      </c>
      <c r="G120" t="s">
        <v>181</v>
      </c>
      <c r="H120" t="s">
        <v>235</v>
      </c>
      <c r="I120" t="s">
        <v>137</v>
      </c>
      <c r="J120" t="s">
        <v>1039</v>
      </c>
      <c r="K120" t="s">
        <v>182</v>
      </c>
      <c r="L120" t="s">
        <v>1070</v>
      </c>
      <c r="M120">
        <v>4000</v>
      </c>
      <c r="N120" t="s">
        <v>1019</v>
      </c>
      <c r="O120" t="s">
        <v>141</v>
      </c>
      <c r="P120" t="s">
        <v>581</v>
      </c>
      <c r="Q120" t="s">
        <v>349</v>
      </c>
      <c r="R120">
        <f>VLOOKUP(E120,binningRules!$B$6:$C$9,2,0)</f>
        <v>61</v>
      </c>
      <c r="S120">
        <v>14</v>
      </c>
      <c r="T120">
        <v>603</v>
      </c>
      <c r="U120">
        <v>-1</v>
      </c>
      <c r="V120" s="4" t="b">
        <v>1</v>
      </c>
      <c r="W120" t="s">
        <v>265</v>
      </c>
      <c r="X120" t="s">
        <v>145</v>
      </c>
      <c r="AA120" t="s">
        <v>1072</v>
      </c>
      <c r="AC120">
        <v>2082</v>
      </c>
      <c r="AD120" t="s">
        <v>185</v>
      </c>
      <c r="AU120">
        <f t="shared" ref="AU120" si="55">COUNTA(AW120:BF120)</f>
        <v>2</v>
      </c>
      <c r="AV120">
        <v>1</v>
      </c>
      <c r="AW120">
        <v>1</v>
      </c>
      <c r="AX120">
        <v>1</v>
      </c>
    </row>
    <row r="121" spans="1:53" s="50" customFormat="1" x14ac:dyDescent="0.25">
      <c r="A121" s="49" t="s">
        <v>1069</v>
      </c>
      <c r="B121" s="49" t="s">
        <v>6</v>
      </c>
      <c r="C121" s="49" t="str">
        <f>VLOOKUP(B121,templateLookup!A:B,2,0)</f>
        <v>COMPOSITE</v>
      </c>
      <c r="D121" s="49"/>
    </row>
    <row r="122" spans="1:53" s="29" customFormat="1" x14ac:dyDescent="0.25">
      <c r="A122" s="45" t="s">
        <v>1158</v>
      </c>
      <c r="B122" s="45" t="s">
        <v>5</v>
      </c>
      <c r="C122" s="45" t="s">
        <v>4</v>
      </c>
      <c r="D122" s="58" t="s">
        <v>1158</v>
      </c>
      <c r="F122" s="29" t="s">
        <v>68</v>
      </c>
    </row>
    <row r="123" spans="1:53" s="29" customFormat="1" x14ac:dyDescent="0.25">
      <c r="A123" s="29" t="s">
        <v>1158</v>
      </c>
      <c r="B123" s="29" t="s">
        <v>1159</v>
      </c>
      <c r="C123" s="29" t="str">
        <f>VLOOKUP(B123,templateLookup!A:B,2,0)</f>
        <v>iCHVQKTest</v>
      </c>
      <c r="D123" s="29" t="str">
        <f t="shared" ref="D123:D125" si="56">E123&amp;"_"&amp;F123&amp;"_"&amp;G123&amp;"_"&amp;H123&amp;"_"&amp;A123&amp;"_"&amp;I123&amp;"_"&amp;J123&amp;"_"&amp;K123&amp;"_"&amp;L123&amp;"_"&amp;M123&amp;"_"&amp;N123</f>
        <v>ALL_CCF_HVQK_K_SDTSTRESS_TITO_CLRS_MAX_LFM_1200_CBO</v>
      </c>
      <c r="E123" s="29" t="s">
        <v>53</v>
      </c>
      <c r="F123" s="29" t="s">
        <v>68</v>
      </c>
      <c r="G123" s="29" t="s">
        <v>236</v>
      </c>
      <c r="H123" s="29" t="s">
        <v>235</v>
      </c>
      <c r="I123" s="29" t="s">
        <v>137</v>
      </c>
      <c r="J123" s="29" t="s">
        <v>1039</v>
      </c>
      <c r="K123" s="29" t="s">
        <v>237</v>
      </c>
      <c r="L123" s="29" t="s">
        <v>139</v>
      </c>
      <c r="M123" s="29">
        <v>1200</v>
      </c>
      <c r="N123" s="29" t="s">
        <v>1019</v>
      </c>
      <c r="O123" s="29" t="s">
        <v>1007</v>
      </c>
      <c r="P123" s="29" t="s">
        <v>581</v>
      </c>
      <c r="Q123" s="29" t="s">
        <v>349</v>
      </c>
      <c r="R123" s="29">
        <v>17</v>
      </c>
      <c r="S123" s="29">
        <v>61</v>
      </c>
      <c r="T123" s="29">
        <v>800</v>
      </c>
      <c r="U123" s="29">
        <v>1</v>
      </c>
      <c r="V123" s="29" t="b">
        <v>0</v>
      </c>
      <c r="W123" s="29" t="s">
        <v>265</v>
      </c>
      <c r="AT123" s="29" t="s">
        <v>1000</v>
      </c>
      <c r="AU123" s="29">
        <f>COUNTA(AW123:BF123)</f>
        <v>5</v>
      </c>
      <c r="AV123" s="29" t="s">
        <v>134</v>
      </c>
      <c r="AW123" s="29" t="str">
        <f t="shared" ref="AW123:BA124" si="57">$D124</f>
        <v>ALL_CCF_HVQK_K_SDTSTRESS_TITO_CLRS_MAX_LFM_1200_SBO</v>
      </c>
      <c r="AX123" s="29" t="str">
        <f t="shared" si="57"/>
        <v>ALL_CCF_HVQK_K_SDTSTRESS_TITO_CLRS_MAX_LFM_1200_SBO</v>
      </c>
      <c r="AY123" s="29" t="str">
        <f t="shared" si="57"/>
        <v>ALL_CCF_HVQK_K_SDTSTRESS_TITO_CLRS_MAX_LFM_1200_SBO</v>
      </c>
      <c r="AZ123" s="29" t="str">
        <f t="shared" si="57"/>
        <v>ALL_CCF_HVQK_K_SDTSTRESS_TITO_CLRS_MAX_LFM_1200_SBO</v>
      </c>
      <c r="BA123" s="29" t="str">
        <f t="shared" si="57"/>
        <v>ALL_CCF_HVQK_K_SDTSTRESS_TITO_CLRS_MAX_LFM_1200_SBO</v>
      </c>
    </row>
    <row r="124" spans="1:53" s="29" customFormat="1" x14ac:dyDescent="0.25">
      <c r="A124" s="29" t="s">
        <v>1158</v>
      </c>
      <c r="B124" s="29" t="s">
        <v>1159</v>
      </c>
      <c r="C124" s="29" t="str">
        <f>VLOOKUP(B124,templateLookup!A:B,2,0)</f>
        <v>iCHVQKTest</v>
      </c>
      <c r="D124" s="29" t="str">
        <f t="shared" si="56"/>
        <v>ALL_CCF_HVQK_K_SDTSTRESS_TITO_CLRS_MAX_LFM_1200_SBO</v>
      </c>
      <c r="E124" s="29" t="s">
        <v>53</v>
      </c>
      <c r="F124" s="29" t="s">
        <v>68</v>
      </c>
      <c r="G124" s="29" t="s">
        <v>236</v>
      </c>
      <c r="H124" s="29" t="s">
        <v>235</v>
      </c>
      <c r="I124" s="29" t="s">
        <v>137</v>
      </c>
      <c r="J124" s="29" t="s">
        <v>1039</v>
      </c>
      <c r="K124" s="29" t="s">
        <v>237</v>
      </c>
      <c r="L124" s="29" t="s">
        <v>139</v>
      </c>
      <c r="M124" s="29">
        <v>1200</v>
      </c>
      <c r="N124" s="29" t="s">
        <v>1020</v>
      </c>
      <c r="O124" s="29" t="s">
        <v>1007</v>
      </c>
      <c r="P124" s="29" t="s">
        <v>581</v>
      </c>
      <c r="Q124" s="29" t="s">
        <v>1156</v>
      </c>
      <c r="R124" s="29">
        <v>17</v>
      </c>
      <c r="S124" s="29">
        <v>61</v>
      </c>
      <c r="T124" s="29">
        <v>801</v>
      </c>
      <c r="U124" s="29">
        <v>1</v>
      </c>
      <c r="V124" s="29" t="b">
        <v>0</v>
      </c>
      <c r="W124" s="29" t="s">
        <v>282</v>
      </c>
      <c r="AT124" s="29" t="s">
        <v>1001</v>
      </c>
      <c r="AU124" s="29">
        <f>COUNTA(AW124:BF124)</f>
        <v>5</v>
      </c>
      <c r="AV124" s="29" t="s">
        <v>134</v>
      </c>
      <c r="AW124" s="29" t="str">
        <f t="shared" si="57"/>
        <v>SSA_CCF_HVQK_K_SDTSTRESS_TITO_SAN_MAX_LFM_1200_PMA</v>
      </c>
      <c r="AX124" s="29" t="str">
        <f t="shared" si="57"/>
        <v>SSA_CCF_HVQK_K_SDTSTRESS_TITO_SAN_MAX_LFM_1200_PMA</v>
      </c>
      <c r="AY124" s="29" t="str">
        <f t="shared" si="57"/>
        <v>SSA_CCF_HVQK_K_SDTSTRESS_TITO_SAN_MAX_LFM_1200_PMA</v>
      </c>
      <c r="AZ124" s="29" t="str">
        <f t="shared" si="57"/>
        <v>SSA_CCF_HVQK_K_SDTSTRESS_TITO_SAN_MAX_LFM_1200_PMA</v>
      </c>
      <c r="BA124" s="29" t="str">
        <f t="shared" si="57"/>
        <v>SSA_CCF_HVQK_K_SDTSTRESS_TITO_SAN_MAX_LFM_1200_PMA</v>
      </c>
    </row>
    <row r="125" spans="1:53" s="29" customFormat="1" x14ac:dyDescent="0.25">
      <c r="A125" s="29" t="s">
        <v>1158</v>
      </c>
      <c r="B125" s="29" t="s">
        <v>1159</v>
      </c>
      <c r="C125" s="29" t="str">
        <f>VLOOKUP(B125,templateLookup!A:B,2,0)</f>
        <v>iCHVQKTest</v>
      </c>
      <c r="D125" s="29" t="str">
        <f t="shared" si="56"/>
        <v>SSA_CCF_HVQK_K_SDTSTRESS_TITO_SAN_MAX_LFM_1200_PMA</v>
      </c>
      <c r="E125" s="29" t="s">
        <v>50</v>
      </c>
      <c r="F125" s="29" t="s">
        <v>68</v>
      </c>
      <c r="G125" s="29" t="s">
        <v>236</v>
      </c>
      <c r="H125" s="29" t="s">
        <v>235</v>
      </c>
      <c r="I125" s="29" t="s">
        <v>137</v>
      </c>
      <c r="J125" s="29" t="s">
        <v>691</v>
      </c>
      <c r="K125" s="29" t="s">
        <v>237</v>
      </c>
      <c r="L125" s="29" t="s">
        <v>139</v>
      </c>
      <c r="M125" s="29">
        <v>1200</v>
      </c>
      <c r="N125" s="29" t="s">
        <v>1021</v>
      </c>
      <c r="O125" s="29" t="s">
        <v>1007</v>
      </c>
      <c r="P125" s="29" t="s">
        <v>581</v>
      </c>
      <c r="Q125" s="29" t="s">
        <v>973</v>
      </c>
      <c r="R125" s="29">
        <v>17</v>
      </c>
      <c r="S125" s="29">
        <v>61</v>
      </c>
      <c r="T125" s="29">
        <v>802</v>
      </c>
      <c r="U125" s="29">
        <v>1</v>
      </c>
      <c r="V125" s="29" t="b">
        <v>0</v>
      </c>
      <c r="W125" s="29" t="s">
        <v>282</v>
      </c>
      <c r="AT125" s="29" t="s">
        <v>1002</v>
      </c>
      <c r="AU125" s="29">
        <f>COUNTA(AW125:BF125)</f>
        <v>5</v>
      </c>
      <c r="AV125" s="29" t="s">
        <v>134</v>
      </c>
      <c r="AW125" s="29">
        <v>1</v>
      </c>
      <c r="AX125" s="29">
        <v>1</v>
      </c>
      <c r="AY125" s="29">
        <v>1</v>
      </c>
      <c r="AZ125" s="29">
        <v>1</v>
      </c>
      <c r="BA125" s="29">
        <v>1</v>
      </c>
    </row>
    <row r="126" spans="1:53" s="29" customFormat="1" x14ac:dyDescent="0.25">
      <c r="A126" s="45" t="s">
        <v>1158</v>
      </c>
      <c r="B126" s="45" t="s">
        <v>6</v>
      </c>
      <c r="C126" s="45" t="s">
        <v>4</v>
      </c>
      <c r="D126" s="45"/>
    </row>
    <row r="127" spans="1:53" s="11" customFormat="1" x14ac:dyDescent="0.25">
      <c r="A127" s="52" t="s">
        <v>1142</v>
      </c>
      <c r="B127" s="52" t="s">
        <v>5</v>
      </c>
      <c r="C127" s="52" t="str">
        <f>VLOOKUP(B127,templateLookup!A:B,2,0)</f>
        <v>COMPOSITE</v>
      </c>
      <c r="D127" s="52" t="s">
        <v>1142</v>
      </c>
      <c r="F127" s="11" t="s">
        <v>68</v>
      </c>
    </row>
    <row r="128" spans="1:53" x14ac:dyDescent="0.25">
      <c r="A128" s="11" t="s">
        <v>1142</v>
      </c>
      <c r="B128" s="11" t="s">
        <v>1145</v>
      </c>
      <c r="C128" s="11" t="str">
        <f>VLOOKUP(B128,templateLookup!A:B,2,0)</f>
        <v>LNLVminSearch</v>
      </c>
      <c r="D128" t="str">
        <f>E128&amp;"_"&amp;F128&amp;"_"&amp;G128&amp;"_"&amp;H128&amp;"_"&amp;A128&amp;"_"&amp;I128&amp;"_"&amp;J128&amp;"_"&amp;K128&amp;"_"&amp;L128&amp;"_"&amp;M128&amp;"_"&amp;N128</f>
        <v>ALL_CCF_VMIN_K_SDTEND_TITO_CLRS_MIN_LFM_1200_CBO</v>
      </c>
      <c r="E128" t="s">
        <v>53</v>
      </c>
      <c r="F128" t="s">
        <v>68</v>
      </c>
      <c r="G128" t="s">
        <v>181</v>
      </c>
      <c r="H128" t="s">
        <v>235</v>
      </c>
      <c r="I128" t="s">
        <v>137</v>
      </c>
      <c r="J128" t="s">
        <v>1039</v>
      </c>
      <c r="K128" t="s">
        <v>182</v>
      </c>
      <c r="L128" t="s">
        <v>139</v>
      </c>
      <c r="M128">
        <v>1200</v>
      </c>
      <c r="N128" t="s">
        <v>1019</v>
      </c>
      <c r="O128" t="s">
        <v>141</v>
      </c>
      <c r="P128" t="s">
        <v>581</v>
      </c>
      <c r="Q128" t="s">
        <v>349</v>
      </c>
      <c r="R128">
        <f>VLOOKUP(E128,binningRules!$B$6:$C$9,2,0)</f>
        <v>61</v>
      </c>
      <c r="S128">
        <v>17</v>
      </c>
      <c r="T128">
        <v>700</v>
      </c>
      <c r="U128">
        <v>-1</v>
      </c>
      <c r="V128" s="4" t="b">
        <v>0</v>
      </c>
      <c r="W128" t="s">
        <v>265</v>
      </c>
      <c r="X128" t="s">
        <v>145</v>
      </c>
      <c r="AA128" t="s">
        <v>266</v>
      </c>
      <c r="AC128">
        <v>2083</v>
      </c>
      <c r="AD128" t="s">
        <v>185</v>
      </c>
      <c r="AM128" t="s">
        <v>53</v>
      </c>
      <c r="AU128">
        <f>COUNTA(AW128:BF128)</f>
        <v>2</v>
      </c>
      <c r="AV128">
        <v>1</v>
      </c>
      <c r="AW128" t="str">
        <f>$D129</f>
        <v>ALL_CCF_VMIN_K_SDTEND_TITO_CLRS_MIN_LFM_1200_SBO</v>
      </c>
      <c r="AX128" t="str">
        <f>$D129</f>
        <v>ALL_CCF_VMIN_K_SDTEND_TITO_CLRS_MIN_LFM_1200_SBO</v>
      </c>
    </row>
    <row r="129" spans="1:52" x14ac:dyDescent="0.25">
      <c r="A129" s="11" t="s">
        <v>1142</v>
      </c>
      <c r="B129" s="11" t="s">
        <v>1145</v>
      </c>
      <c r="C129" s="11" t="str">
        <f>VLOOKUP(B129,templateLookup!A:B,2,0)</f>
        <v>LNLVminSearch</v>
      </c>
      <c r="D129" t="str">
        <f>E129&amp;"_"&amp;F129&amp;"_"&amp;G129&amp;"_"&amp;H129&amp;"_"&amp;A129&amp;"_"&amp;I129&amp;"_"&amp;J129&amp;"_"&amp;K129&amp;"_"&amp;L129&amp;"_"&amp;M129&amp;"_"&amp;N129</f>
        <v>ALL_CCF_VMIN_K_SDTEND_TITO_CLRS_MIN_LFM_1200_SBO</v>
      </c>
      <c r="E129" t="s">
        <v>53</v>
      </c>
      <c r="F129" t="s">
        <v>68</v>
      </c>
      <c r="G129" t="s">
        <v>181</v>
      </c>
      <c r="H129" t="s">
        <v>235</v>
      </c>
      <c r="I129" t="s">
        <v>137</v>
      </c>
      <c r="J129" t="s">
        <v>1039</v>
      </c>
      <c r="K129" t="s">
        <v>182</v>
      </c>
      <c r="L129" t="s">
        <v>139</v>
      </c>
      <c r="M129">
        <v>1200</v>
      </c>
      <c r="N129" t="s">
        <v>1020</v>
      </c>
      <c r="O129" t="s">
        <v>141</v>
      </c>
      <c r="P129" t="s">
        <v>581</v>
      </c>
      <c r="Q129" t="s">
        <v>350</v>
      </c>
      <c r="R129">
        <f>VLOOKUP(E129,binningRules!$B$6:$C$9,2,0)</f>
        <v>61</v>
      </c>
      <c r="S129">
        <v>17</v>
      </c>
      <c r="T129">
        <v>701</v>
      </c>
      <c r="U129">
        <v>-1</v>
      </c>
      <c r="V129" t="b">
        <v>0</v>
      </c>
      <c r="W129" t="s">
        <v>282</v>
      </c>
      <c r="X129" t="s">
        <v>190</v>
      </c>
      <c r="AC129">
        <v>2084</v>
      </c>
      <c r="AD129" t="s">
        <v>185</v>
      </c>
      <c r="AM129" t="s">
        <v>53</v>
      </c>
      <c r="AU129">
        <f>COUNTA(AW129:BF129)</f>
        <v>2</v>
      </c>
      <c r="AV129">
        <v>1</v>
      </c>
      <c r="AW129" t="str">
        <f>$D130</f>
        <v>SSA_CCF_VMIN_K_SDTEND_TITO_SAN_MIN_LFM_1200_PMA</v>
      </c>
      <c r="AX129" t="str">
        <f>$D130</f>
        <v>SSA_CCF_VMIN_K_SDTEND_TITO_SAN_MIN_LFM_1200_PMA</v>
      </c>
    </row>
    <row r="130" spans="1:52" x14ac:dyDescent="0.25">
      <c r="A130" s="11" t="s">
        <v>1142</v>
      </c>
      <c r="B130" s="11" t="s">
        <v>1145</v>
      </c>
      <c r="C130" s="11" t="str">
        <f>VLOOKUP(B130,templateLookup!A:B,2,0)</f>
        <v>LNLVminSearch</v>
      </c>
      <c r="D130" t="str">
        <f>E130&amp;"_"&amp;F130&amp;"_"&amp;G130&amp;"_"&amp;H130&amp;"_"&amp;A130&amp;"_"&amp;I130&amp;"_"&amp;J130&amp;"_"&amp;K130&amp;"_"&amp;L130&amp;"_"&amp;M130&amp;"_"&amp;N130</f>
        <v>SSA_CCF_VMIN_K_SDTEND_TITO_SAN_MIN_LFM_1200_PMA</v>
      </c>
      <c r="E130" t="s">
        <v>50</v>
      </c>
      <c r="F130" t="s">
        <v>68</v>
      </c>
      <c r="G130" t="s">
        <v>181</v>
      </c>
      <c r="H130" t="s">
        <v>235</v>
      </c>
      <c r="I130" t="s">
        <v>137</v>
      </c>
      <c r="J130" t="s">
        <v>691</v>
      </c>
      <c r="K130" t="s">
        <v>182</v>
      </c>
      <c r="L130" t="s">
        <v>139</v>
      </c>
      <c r="M130">
        <v>1200</v>
      </c>
      <c r="N130" t="s">
        <v>1021</v>
      </c>
      <c r="O130" t="s">
        <v>141</v>
      </c>
      <c r="P130" t="s">
        <v>581</v>
      </c>
      <c r="Q130" t="s">
        <v>973</v>
      </c>
      <c r="R130">
        <f>VLOOKUP(E130,binningRules!$B$6:$C$9,2,0)</f>
        <v>61</v>
      </c>
      <c r="S130">
        <v>17</v>
      </c>
      <c r="T130">
        <v>702</v>
      </c>
      <c r="U130">
        <v>-1</v>
      </c>
      <c r="V130" t="b">
        <v>0</v>
      </c>
      <c r="W130" t="s">
        <v>282</v>
      </c>
      <c r="X130" t="s">
        <v>190</v>
      </c>
      <c r="AC130">
        <v>2085</v>
      </c>
      <c r="AD130" t="s">
        <v>185</v>
      </c>
      <c r="AM130" t="s">
        <v>53</v>
      </c>
      <c r="AU130">
        <f>COUNTA(AW130:BF130)</f>
        <v>2</v>
      </c>
      <c r="AV130">
        <v>1</v>
      </c>
      <c r="AW130">
        <v>1</v>
      </c>
      <c r="AX130">
        <v>1</v>
      </c>
    </row>
    <row r="131" spans="1:52" x14ac:dyDescent="0.25">
      <c r="A131" s="52" t="s">
        <v>1142</v>
      </c>
      <c r="B131" s="52" t="s">
        <v>5</v>
      </c>
      <c r="C131" s="52" t="s">
        <v>4</v>
      </c>
      <c r="D131" s="22" t="s">
        <v>1144</v>
      </c>
      <c r="F131" s="52" t="s">
        <v>68</v>
      </c>
      <c r="AU131">
        <v>2</v>
      </c>
      <c r="AV131">
        <v>1</v>
      </c>
      <c r="AW131">
        <v>1</v>
      </c>
      <c r="AX131">
        <v>1</v>
      </c>
    </row>
    <row r="132" spans="1:52" x14ac:dyDescent="0.25">
      <c r="A132" s="11" t="s">
        <v>1142</v>
      </c>
      <c r="B132" s="11" t="s">
        <v>983</v>
      </c>
      <c r="C132" s="11" t="s">
        <v>44</v>
      </c>
      <c r="D132" t="str">
        <f>E132&amp;"_"&amp;F132&amp;"_"&amp;G132&amp;"_"&amp;H132&amp;"_"&amp;A132&amp;"_"&amp;I132&amp;"_"&amp;J132&amp;"_"&amp;K132&amp;"_"&amp;L132&amp;"_"&amp;M132&amp;"_"&amp;N132</f>
        <v>ALL_CCF_SHMOO_E_SDTEND_TITO_CLRS_MAX_LFM_1200_CBO</v>
      </c>
      <c r="E132" t="s">
        <v>53</v>
      </c>
      <c r="F132" t="s">
        <v>68</v>
      </c>
      <c r="G132" t="s">
        <v>254</v>
      </c>
      <c r="H132" t="s">
        <v>136</v>
      </c>
      <c r="I132" t="s">
        <v>137</v>
      </c>
      <c r="J132" t="s">
        <v>1039</v>
      </c>
      <c r="K132" t="s">
        <v>237</v>
      </c>
      <c r="L132" t="s">
        <v>139</v>
      </c>
      <c r="M132">
        <v>1200</v>
      </c>
      <c r="N132" t="s">
        <v>1019</v>
      </c>
      <c r="O132" t="s">
        <v>255</v>
      </c>
      <c r="P132" t="s">
        <v>581</v>
      </c>
      <c r="Q132" t="s">
        <v>349</v>
      </c>
      <c r="R132">
        <v>17</v>
      </c>
      <c r="S132">
        <v>61</v>
      </c>
      <c r="T132">
        <v>704</v>
      </c>
      <c r="U132">
        <v>1</v>
      </c>
      <c r="V132" t="b">
        <v>0</v>
      </c>
      <c r="W132" t="s">
        <v>265</v>
      </c>
      <c r="AG132" t="s">
        <v>361</v>
      </c>
      <c r="AU132">
        <v>4</v>
      </c>
      <c r="AV132" t="s">
        <v>147</v>
      </c>
      <c r="AW132" t="str">
        <f t="shared" ref="AW132:AZ133" si="58">$D133</f>
        <v>ALL_CCF_SHMOO_E_SDTEND_TITO_CLRS_MAX_LFM_1200_SBO</v>
      </c>
      <c r="AX132" t="str">
        <f t="shared" si="58"/>
        <v>ALL_CCF_SHMOO_E_SDTEND_TITO_CLRS_MAX_LFM_1200_SBO</v>
      </c>
      <c r="AY132" t="str">
        <f t="shared" si="58"/>
        <v>ALL_CCF_SHMOO_E_SDTEND_TITO_CLRS_MAX_LFM_1200_SBO</v>
      </c>
      <c r="AZ132" t="str">
        <f t="shared" si="58"/>
        <v>ALL_CCF_SHMOO_E_SDTEND_TITO_CLRS_MAX_LFM_1200_SBO</v>
      </c>
    </row>
    <row r="133" spans="1:52" x14ac:dyDescent="0.25">
      <c r="A133" s="11" t="s">
        <v>1142</v>
      </c>
      <c r="B133" s="11" t="s">
        <v>983</v>
      </c>
      <c r="C133" s="11" t="s">
        <v>44</v>
      </c>
      <c r="D133" t="str">
        <f>E133&amp;"_"&amp;F133&amp;"_"&amp;G133&amp;"_"&amp;H133&amp;"_"&amp;A133&amp;"_"&amp;I133&amp;"_"&amp;J133&amp;"_"&amp;K133&amp;"_"&amp;L133&amp;"_"&amp;M133&amp;"_"&amp;N133</f>
        <v>ALL_CCF_SHMOO_E_SDTEND_TITO_CLRS_MAX_LFM_1200_SBO</v>
      </c>
      <c r="E133" t="s">
        <v>53</v>
      </c>
      <c r="F133" t="s">
        <v>68</v>
      </c>
      <c r="G133" t="s">
        <v>254</v>
      </c>
      <c r="H133" t="s">
        <v>136</v>
      </c>
      <c r="I133" t="s">
        <v>137</v>
      </c>
      <c r="J133" t="s">
        <v>1039</v>
      </c>
      <c r="K133" t="s">
        <v>237</v>
      </c>
      <c r="L133" t="s">
        <v>139</v>
      </c>
      <c r="M133">
        <v>1200</v>
      </c>
      <c r="N133" t="s">
        <v>1020</v>
      </c>
      <c r="O133" t="s">
        <v>255</v>
      </c>
      <c r="P133" t="s">
        <v>581</v>
      </c>
      <c r="Q133" t="s">
        <v>350</v>
      </c>
      <c r="R133">
        <v>17</v>
      </c>
      <c r="S133">
        <v>61</v>
      </c>
      <c r="T133">
        <v>705</v>
      </c>
      <c r="U133">
        <v>1</v>
      </c>
      <c r="V133" s="4" t="b">
        <v>0</v>
      </c>
      <c r="W133" t="s">
        <v>282</v>
      </c>
      <c r="AG133" t="s">
        <v>362</v>
      </c>
      <c r="AU133">
        <v>4</v>
      </c>
      <c r="AV133" t="s">
        <v>147</v>
      </c>
      <c r="AW133" t="str">
        <f t="shared" si="58"/>
        <v>SSA_CCF_SHMOO_E_SDTEND_TITO_SAN_MAX_LFM_1200_PMA</v>
      </c>
      <c r="AX133" t="str">
        <f t="shared" si="58"/>
        <v>SSA_CCF_SHMOO_E_SDTEND_TITO_SAN_MAX_LFM_1200_PMA</v>
      </c>
      <c r="AY133" t="str">
        <f t="shared" si="58"/>
        <v>SSA_CCF_SHMOO_E_SDTEND_TITO_SAN_MAX_LFM_1200_PMA</v>
      </c>
      <c r="AZ133" t="str">
        <f t="shared" si="58"/>
        <v>SSA_CCF_SHMOO_E_SDTEND_TITO_SAN_MAX_LFM_1200_PMA</v>
      </c>
    </row>
    <row r="134" spans="1:52" x14ac:dyDescent="0.25">
      <c r="A134" s="11" t="s">
        <v>1142</v>
      </c>
      <c r="B134" s="11" t="s">
        <v>983</v>
      </c>
      <c r="C134" s="11" t="s">
        <v>44</v>
      </c>
      <c r="D134" t="str">
        <f>E134&amp;"_"&amp;F134&amp;"_"&amp;G134&amp;"_"&amp;H134&amp;"_"&amp;A134&amp;"_"&amp;I134&amp;"_"&amp;J134&amp;"_"&amp;K134&amp;"_"&amp;L134&amp;"_"&amp;M134&amp;"_"&amp;N134</f>
        <v>SSA_CCF_SHMOO_E_SDTEND_TITO_SAN_MAX_LFM_1200_PMA</v>
      </c>
      <c r="E134" t="s">
        <v>50</v>
      </c>
      <c r="F134" t="s">
        <v>68</v>
      </c>
      <c r="G134" t="s">
        <v>254</v>
      </c>
      <c r="H134" t="s">
        <v>136</v>
      </c>
      <c r="I134" t="s">
        <v>137</v>
      </c>
      <c r="J134" t="s">
        <v>691</v>
      </c>
      <c r="K134" t="s">
        <v>237</v>
      </c>
      <c r="L134" t="s">
        <v>139</v>
      </c>
      <c r="M134">
        <v>1200</v>
      </c>
      <c r="N134" t="s">
        <v>1021</v>
      </c>
      <c r="O134" t="s">
        <v>255</v>
      </c>
      <c r="P134" t="s">
        <v>581</v>
      </c>
      <c r="Q134" t="s">
        <v>973</v>
      </c>
      <c r="R134">
        <v>17</v>
      </c>
      <c r="S134">
        <v>61</v>
      </c>
      <c r="T134">
        <v>706</v>
      </c>
      <c r="U134">
        <v>1</v>
      </c>
      <c r="V134" t="b">
        <v>0</v>
      </c>
      <c r="W134" t="s">
        <v>282</v>
      </c>
      <c r="AG134" t="s">
        <v>362</v>
      </c>
      <c r="AU134">
        <v>4</v>
      </c>
      <c r="AV134" t="s">
        <v>147</v>
      </c>
      <c r="AW134">
        <v>1</v>
      </c>
      <c r="AX134">
        <v>1</v>
      </c>
      <c r="AY134">
        <v>1</v>
      </c>
      <c r="AZ134">
        <v>1</v>
      </c>
    </row>
    <row r="135" spans="1:52" x14ac:dyDescent="0.25">
      <c r="A135" s="52" t="s">
        <v>1142</v>
      </c>
      <c r="B135" s="52" t="s">
        <v>6</v>
      </c>
      <c r="C135" s="52" t="s">
        <v>4</v>
      </c>
      <c r="D135" s="22"/>
    </row>
    <row r="136" spans="1:52" s="11" customFormat="1" x14ac:dyDescent="0.25">
      <c r="A136" s="52" t="s">
        <v>1142</v>
      </c>
      <c r="B136" s="52" t="s">
        <v>6</v>
      </c>
      <c r="C136" s="52" t="str">
        <f>VLOOKUP(B136,templateLookup!A:B,2,0)</f>
        <v>COMPOSITE</v>
      </c>
      <c r="D136" s="52"/>
    </row>
    <row r="137" spans="1:52" x14ac:dyDescent="0.25">
      <c r="A137" s="22" t="s">
        <v>132</v>
      </c>
      <c r="B137" s="22" t="s">
        <v>7</v>
      </c>
      <c r="C137" s="22" t="str">
        <f>VLOOKUP(B137,templateLookup!A:B,2,0)</f>
        <v>COMPOSITE</v>
      </c>
      <c r="D137" s="22" t="s">
        <v>132</v>
      </c>
    </row>
    <row r="145" spans="21:22" x14ac:dyDescent="0.25">
      <c r="U145" s="7"/>
      <c r="V145" s="7"/>
    </row>
    <row r="146" spans="21:22" x14ac:dyDescent="0.25">
      <c r="U146" s="7"/>
      <c r="V146" s="7"/>
    </row>
    <row r="149" spans="21:22" x14ac:dyDescent="0.25">
      <c r="U149" s="7"/>
      <c r="V149" s="7"/>
    </row>
    <row r="150" spans="21:22" x14ac:dyDescent="0.25">
      <c r="U150" s="7"/>
      <c r="V150" s="7"/>
    </row>
    <row r="206" spans="21:22" x14ac:dyDescent="0.25">
      <c r="U206" s="7"/>
      <c r="V206" s="7"/>
    </row>
  </sheetData>
  <autoFilter ref="A1:BF137" xr:uid="{00000000-0001-0000-0100-000000000000}"/>
  <phoneticPr fontId="18" type="noConversion"/>
  <conditionalFormatting sqref="T4">
    <cfRule type="duplicateValues" dxfId="116" priority="22"/>
  </conditionalFormatting>
  <conditionalFormatting sqref="U1:U1048576">
    <cfRule type="cellIs" dxfId="115" priority="3" operator="equal">
      <formula>1</formula>
    </cfRule>
    <cfRule type="cellIs" dxfId="114" priority="4" operator="equal">
      <formula>-1</formula>
    </cfRule>
  </conditionalFormatting>
  <conditionalFormatting sqref="V1:V1048576">
    <cfRule type="cellIs" dxfId="113" priority="1" operator="equal">
      <formula>TRUE</formula>
    </cfRule>
    <cfRule type="cellIs" dxfId="112" priority="2" operator="equal">
      <formula>FALSE</formula>
    </cfRule>
  </conditionalFormatting>
  <conditionalFormatting sqref="X4">
    <cfRule type="duplicateValues" dxfId="111" priority="21"/>
  </conditionalFormatting>
  <conditionalFormatting sqref="AD1">
    <cfRule type="duplicateValues" dxfId="110" priority="59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BK204"/>
  <sheetViews>
    <sheetView zoomScale="85" zoomScaleNormal="85"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P1" sqref="P1:P1048576"/>
    </sheetView>
  </sheetViews>
  <sheetFormatPr defaultRowHeight="15" x14ac:dyDescent="0.25"/>
  <cols>
    <col min="1" max="1" width="10.7109375" bestFit="1" customWidth="1"/>
    <col min="2" max="2" width="18.42578125" bestFit="1" customWidth="1"/>
    <col min="3" max="3" width="25.85546875" customWidth="1"/>
    <col min="4" max="4" width="71.5703125" bestFit="1" customWidth="1"/>
    <col min="5" max="5" width="5.28515625" customWidth="1"/>
    <col min="6" max="6" width="10.140625" customWidth="1"/>
    <col min="7" max="7" width="9.140625" customWidth="1"/>
    <col min="8" max="8" width="3.7109375" customWidth="1"/>
    <col min="9" max="9" width="6.5703125" customWidth="1"/>
    <col min="10" max="10" width="7.140625" customWidth="1"/>
    <col min="11" max="11" width="9.42578125" customWidth="1"/>
    <col min="12" max="13" width="6" customWidth="1"/>
    <col min="14" max="14" width="24.85546875" customWidth="1"/>
    <col min="15" max="15" width="33" customWidth="1"/>
    <col min="16" max="16" width="61.140625" hidden="1" customWidth="1"/>
    <col min="17" max="17" width="51.28515625" customWidth="1"/>
    <col min="18" max="18" width="5" customWidth="1"/>
    <col min="19" max="19" width="5.42578125" customWidth="1"/>
    <col min="20" max="21" width="10.85546875" bestFit="1" customWidth="1"/>
    <col min="22" max="23" width="9.140625" customWidth="1"/>
    <col min="24" max="24" width="15.5703125" customWidth="1"/>
    <col min="25" max="25" width="9.85546875" customWidth="1"/>
    <col min="26" max="26" width="13.5703125" customWidth="1"/>
    <col min="27" max="27" width="15.7109375" customWidth="1"/>
    <col min="28" max="28" width="52.140625" customWidth="1"/>
    <col min="29" max="29" width="29.7109375" customWidth="1"/>
    <col min="30" max="30" width="11.5703125" customWidth="1"/>
    <col min="31" max="31" width="13.28515625" customWidth="1"/>
    <col min="32" max="32" width="19" customWidth="1"/>
    <col min="33" max="33" width="15.5703125" customWidth="1"/>
    <col min="34" max="34" width="17.7109375" customWidth="1"/>
    <col min="35" max="35" width="20.7109375" customWidth="1"/>
    <col min="36" max="36" width="17.7109375" customWidth="1"/>
    <col min="37" max="37" width="12.85546875" customWidth="1"/>
    <col min="38" max="38" width="25.85546875" customWidth="1"/>
    <col min="39" max="39" width="13.140625" customWidth="1"/>
    <col min="40" max="40" width="13.28515625" customWidth="1"/>
    <col min="41" max="41" width="12.7109375" customWidth="1"/>
    <col min="42" max="43" width="58.85546875" customWidth="1"/>
    <col min="44" max="44" width="25.28515625" customWidth="1"/>
    <col min="45" max="46" width="58.85546875" customWidth="1"/>
    <col min="47" max="50" width="12.7109375" customWidth="1"/>
    <col min="51" max="51" width="25.140625" customWidth="1"/>
    <col min="54" max="54" width="61.140625" customWidth="1"/>
    <col min="55" max="55" width="70" bestFit="1" customWidth="1"/>
    <col min="57" max="57" width="71" bestFit="1" customWidth="1"/>
  </cols>
  <sheetData>
    <row r="1" spans="1:63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1011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1160</v>
      </c>
      <c r="V1" t="s">
        <v>105</v>
      </c>
      <c r="W1" t="s">
        <v>119</v>
      </c>
      <c r="X1" t="s">
        <v>111</v>
      </c>
      <c r="Y1" t="s">
        <v>112</v>
      </c>
      <c r="Z1" t="s">
        <v>258</v>
      </c>
      <c r="AA1" t="s">
        <v>113</v>
      </c>
      <c r="AB1" t="s">
        <v>1044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259</v>
      </c>
      <c r="AI1" t="s">
        <v>260</v>
      </c>
      <c r="AJ1" t="s">
        <v>363</v>
      </c>
      <c r="AK1" t="s">
        <v>261</v>
      </c>
      <c r="AL1" t="s">
        <v>262</v>
      </c>
      <c r="AM1" t="s">
        <v>104</v>
      </c>
      <c r="AN1" t="s">
        <v>106</v>
      </c>
      <c r="AO1" t="s">
        <v>107</v>
      </c>
      <c r="AP1" t="s">
        <v>108</v>
      </c>
      <c r="AQ1" t="s">
        <v>1086</v>
      </c>
      <c r="AR1" t="s">
        <v>1147</v>
      </c>
      <c r="AS1" t="s">
        <v>109</v>
      </c>
      <c r="AT1" t="s">
        <v>110</v>
      </c>
      <c r="AU1" t="s">
        <v>1005</v>
      </c>
      <c r="AV1" t="s">
        <v>1045</v>
      </c>
      <c r="AW1" t="s">
        <v>1047</v>
      </c>
      <c r="AX1" t="s">
        <v>1048</v>
      </c>
      <c r="AY1" t="s">
        <v>990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</row>
    <row r="2" spans="1:63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63" x14ac:dyDescent="0.25">
      <c r="A3" s="16" t="s">
        <v>58</v>
      </c>
      <c r="B3" s="16" t="s">
        <v>5</v>
      </c>
      <c r="C3" s="16" t="str">
        <f>VLOOKUP(B3,templateLookup!A:B,2,0)</f>
        <v>COMPOSITE</v>
      </c>
      <c r="D3" s="16" t="s">
        <v>58</v>
      </c>
      <c r="E3" s="16"/>
      <c r="F3" s="16" t="s">
        <v>70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7"/>
      <c r="W3" s="7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ALL_CORE_PATMOD_K_BEGIN_X_X_X_X_X_RESET_FREQ</v>
      </c>
      <c r="E4" t="s">
        <v>53</v>
      </c>
      <c r="F4" t="s">
        <v>70</v>
      </c>
      <c r="G4" t="s">
        <v>324</v>
      </c>
      <c r="H4" t="s">
        <v>235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1093</v>
      </c>
      <c r="R4">
        <v>90</v>
      </c>
      <c r="S4">
        <v>21</v>
      </c>
      <c r="T4">
        <v>4</v>
      </c>
      <c r="U4" t="str">
        <f t="shared" ref="U4:U35" si="0">R4&amp;S4&amp;T4</f>
        <v>90214</v>
      </c>
      <c r="V4">
        <v>-1</v>
      </c>
      <c r="W4" t="b">
        <v>1</v>
      </c>
      <c r="AO4" t="s">
        <v>145</v>
      </c>
      <c r="AP4" t="s">
        <v>969</v>
      </c>
      <c r="AS4" t="s">
        <v>1094</v>
      </c>
      <c r="AT4" t="s">
        <v>1095</v>
      </c>
      <c r="AZ4">
        <v>2</v>
      </c>
      <c r="BA4">
        <v>1</v>
      </c>
      <c r="BB4" s="26" t="str">
        <f>$D5</f>
        <v>ALL_CORE_PATMOD_K_BEGIN_X_X_X_X_X_ECC_OFF</v>
      </c>
      <c r="BC4" s="26" t="str">
        <f>$D5</f>
        <v>ALL_CORE_PATMOD_K_BEGIN_X_X_X_X_X_ECC_OFF</v>
      </c>
    </row>
    <row r="5" spans="1:63" x14ac:dyDescent="0.25">
      <c r="A5" s="28" t="s">
        <v>58</v>
      </c>
      <c r="B5" s="28" t="s">
        <v>17</v>
      </c>
      <c r="C5" s="28" t="s">
        <v>16</v>
      </c>
      <c r="D5" t="str">
        <f>E5&amp;"_"&amp;F5&amp;"_"&amp;G5&amp;"_"&amp;H5&amp;"_"&amp;A5&amp;"_"&amp;I5&amp;"_"&amp;J5&amp;"_"&amp;K5&amp;"_"&amp;L5&amp;"_"&amp;M5&amp;"_"&amp;N5</f>
        <v>ALL_CORE_PATMOD_K_BEGIN_X_X_X_X_X_ECC_OFF</v>
      </c>
      <c r="E5" t="s">
        <v>53</v>
      </c>
      <c r="F5" t="s">
        <v>70</v>
      </c>
      <c r="G5" t="s">
        <v>324</v>
      </c>
      <c r="H5" t="s">
        <v>235</v>
      </c>
      <c r="I5" t="s">
        <v>172</v>
      </c>
      <c r="J5" t="s">
        <v>172</v>
      </c>
      <c r="K5" t="s">
        <v>172</v>
      </c>
      <c r="L5" t="s">
        <v>172</v>
      </c>
      <c r="M5" t="s">
        <v>172</v>
      </c>
      <c r="N5" t="s">
        <v>1133</v>
      </c>
      <c r="R5">
        <v>90</v>
      </c>
      <c r="S5">
        <v>21</v>
      </c>
      <c r="T5">
        <v>5</v>
      </c>
      <c r="U5" t="str">
        <f t="shared" si="0"/>
        <v>90215</v>
      </c>
      <c r="V5">
        <v>-1</v>
      </c>
      <c r="W5" t="b">
        <v>1</v>
      </c>
      <c r="AO5" t="s">
        <v>145</v>
      </c>
      <c r="AS5" t="s">
        <v>1134</v>
      </c>
      <c r="AT5" t="s">
        <v>1135</v>
      </c>
      <c r="AZ5">
        <v>2</v>
      </c>
      <c r="BA5">
        <v>1</v>
      </c>
      <c r="BB5" s="26" t="str">
        <f>$D6</f>
        <v>NON_REPAIRABLE</v>
      </c>
      <c r="BC5" s="26" t="str">
        <f>$D6</f>
        <v>NON_REPAIRABLE</v>
      </c>
    </row>
    <row r="6" spans="1:63" x14ac:dyDescent="0.25">
      <c r="A6" s="16" t="s">
        <v>58</v>
      </c>
      <c r="B6" s="16" t="s">
        <v>5</v>
      </c>
      <c r="C6" s="16" t="str">
        <f>VLOOKUP(B6,templateLookup!A:B,2,0)</f>
        <v>COMPOSITE</v>
      </c>
      <c r="D6" s="16" t="s">
        <v>263</v>
      </c>
      <c r="E6" s="16"/>
      <c r="F6" s="16" t="s">
        <v>70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 t="str">
        <f t="shared" si="0"/>
        <v/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>
        <f>COUNTA(BB6:BK6)</f>
        <v>2</v>
      </c>
      <c r="BA6" s="16" t="s">
        <v>134</v>
      </c>
      <c r="BB6" s="16" t="str">
        <f>D12</f>
        <v>PREREPAIR</v>
      </c>
      <c r="BC6" s="16" t="str">
        <f>D12</f>
        <v>PREREPAIR</v>
      </c>
      <c r="BD6" s="16"/>
      <c r="BE6" s="16"/>
      <c r="BF6" s="16"/>
      <c r="BG6" s="16"/>
      <c r="BH6" s="16"/>
      <c r="BI6" s="16"/>
      <c r="BJ6" s="16"/>
      <c r="BK6" s="16"/>
    </row>
    <row r="7" spans="1:63" s="5" customFormat="1" x14ac:dyDescent="0.25">
      <c r="A7" s="5" t="s">
        <v>58</v>
      </c>
      <c r="B7" s="5" t="s">
        <v>364</v>
      </c>
      <c r="C7" s="5" t="str">
        <f>VLOOKUP(B7,templateLookup!A:B,2,0)</f>
        <v>PrimeMbistVminSearchTestMethod</v>
      </c>
      <c r="D7" s="5" t="str">
        <f>E7&amp;"_"&amp;F7&amp;"_"&amp;G7&amp;"_"&amp;H7&amp;"_"&amp;A7&amp;"_"&amp;I7&amp;"_"&amp;J7&amp;"_"&amp;K7&amp;"_"&amp;L7&amp;"_"&amp;M7&amp;"_"&amp;N7</f>
        <v>ALL_CORE_HRY_E_BEGIN_TITO_CR_NOM_LFM_1500_FULLHRY</v>
      </c>
      <c r="E7" s="5" t="s">
        <v>53</v>
      </c>
      <c r="F7" s="5" t="s">
        <v>70</v>
      </c>
      <c r="G7" s="5" t="s">
        <v>135</v>
      </c>
      <c r="H7" s="5" t="s">
        <v>136</v>
      </c>
      <c r="I7" s="5" t="s">
        <v>137</v>
      </c>
      <c r="J7" s="5" t="s">
        <v>1041</v>
      </c>
      <c r="K7" s="5" t="s">
        <v>138</v>
      </c>
      <c r="L7" s="5" t="s">
        <v>139</v>
      </c>
      <c r="M7" s="5">
        <v>1500</v>
      </c>
      <c r="N7" s="5" t="s">
        <v>366</v>
      </c>
      <c r="O7" s="5" t="s">
        <v>141</v>
      </c>
      <c r="P7" s="5" t="s">
        <v>1103</v>
      </c>
      <c r="Q7" s="5" t="s">
        <v>367</v>
      </c>
      <c r="R7" s="5">
        <v>61</v>
      </c>
      <c r="S7" s="5">
        <v>20</v>
      </c>
      <c r="T7" s="5">
        <v>0</v>
      </c>
      <c r="U7" s="5" t="str">
        <f t="shared" si="0"/>
        <v>61200</v>
      </c>
      <c r="V7" s="5">
        <v>1</v>
      </c>
      <c r="W7" t="b">
        <v>0</v>
      </c>
      <c r="AK7" s="5" t="s">
        <v>135</v>
      </c>
      <c r="AL7" s="5" t="s">
        <v>984</v>
      </c>
      <c r="AN7" s="5" t="s">
        <v>265</v>
      </c>
      <c r="AZ7" s="5">
        <f t="shared" ref="AZ7" si="1">COUNTA(BB7:BK7)</f>
        <v>10</v>
      </c>
      <c r="BA7" s="5" t="s">
        <v>268</v>
      </c>
      <c r="BB7" s="5" t="str">
        <f>$D8</f>
        <v>ROM_CORE_HRY_E_BEGIN_TITO_CR_NOM_LFM_1500_ROM_HRY</v>
      </c>
      <c r="BC7" s="5" t="str">
        <f t="shared" ref="BC7:BK7" si="2">$D8</f>
        <v>ROM_CORE_HRY_E_BEGIN_TITO_CR_NOM_LFM_1500_ROM_HRY</v>
      </c>
      <c r="BD7" s="5" t="str">
        <f t="shared" si="2"/>
        <v>ROM_CORE_HRY_E_BEGIN_TITO_CR_NOM_LFM_1500_ROM_HRY</v>
      </c>
      <c r="BE7" s="5" t="str">
        <f t="shared" si="2"/>
        <v>ROM_CORE_HRY_E_BEGIN_TITO_CR_NOM_LFM_1500_ROM_HRY</v>
      </c>
      <c r="BF7" s="5" t="str">
        <f t="shared" si="2"/>
        <v>ROM_CORE_HRY_E_BEGIN_TITO_CR_NOM_LFM_1500_ROM_HRY</v>
      </c>
      <c r="BG7" s="5" t="str">
        <f t="shared" si="2"/>
        <v>ROM_CORE_HRY_E_BEGIN_TITO_CR_NOM_LFM_1500_ROM_HRY</v>
      </c>
      <c r="BH7" s="5" t="str">
        <f t="shared" si="2"/>
        <v>ROM_CORE_HRY_E_BEGIN_TITO_CR_NOM_LFM_1500_ROM_HRY</v>
      </c>
      <c r="BI7" s="5" t="str">
        <f t="shared" si="2"/>
        <v>ROM_CORE_HRY_E_BEGIN_TITO_CR_NOM_LFM_1500_ROM_HRY</v>
      </c>
      <c r="BJ7" s="5" t="str">
        <f t="shared" si="2"/>
        <v>ROM_CORE_HRY_E_BEGIN_TITO_CR_NOM_LFM_1500_ROM_HRY</v>
      </c>
      <c r="BK7" s="5" t="str">
        <f t="shared" si="2"/>
        <v>ROM_CORE_HRY_E_BEGIN_TITO_CR_NOM_LFM_1500_ROM_HRY</v>
      </c>
    </row>
    <row r="8" spans="1:63" s="5" customFormat="1" x14ac:dyDescent="0.25">
      <c r="A8" s="5" t="s">
        <v>58</v>
      </c>
      <c r="B8" s="5" t="s">
        <v>364</v>
      </c>
      <c r="C8" s="5" t="str">
        <f>VLOOKUP(B8,templateLookup!A:B,2,0)</f>
        <v>PrimeMbistVminSearchTestMethod</v>
      </c>
      <c r="D8" s="5" t="str">
        <f t="shared" ref="D8:D10" si="3">E8&amp;"_"&amp;F8&amp;"_"&amp;G8&amp;"_"&amp;H8&amp;"_"&amp;A8&amp;"_"&amp;I8&amp;"_"&amp;J8&amp;"_"&amp;K8&amp;"_"&amp;L8&amp;"_"&amp;M8&amp;"_"&amp;N8</f>
        <v>ROM_CORE_HRY_E_BEGIN_TITO_CR_NOM_LFM_1500_ROM_HRY</v>
      </c>
      <c r="E8" s="5" t="s">
        <v>52</v>
      </c>
      <c r="F8" s="5" t="s">
        <v>70</v>
      </c>
      <c r="G8" s="5" t="s">
        <v>135</v>
      </c>
      <c r="H8" s="5" t="s">
        <v>136</v>
      </c>
      <c r="I8" s="5" t="s">
        <v>137</v>
      </c>
      <c r="J8" s="5" t="s">
        <v>1041</v>
      </c>
      <c r="K8" s="5" t="s">
        <v>138</v>
      </c>
      <c r="L8" s="5" t="s">
        <v>139</v>
      </c>
      <c r="M8" s="5">
        <v>1500</v>
      </c>
      <c r="N8" s="5" t="s">
        <v>368</v>
      </c>
      <c r="O8" s="5" t="s">
        <v>141</v>
      </c>
      <c r="P8" s="5" t="s">
        <v>1103</v>
      </c>
      <c r="Q8" s="5" t="s">
        <v>369</v>
      </c>
      <c r="R8" s="5">
        <v>61</v>
      </c>
      <c r="S8" s="5">
        <v>20</v>
      </c>
      <c r="T8" s="5">
        <v>1</v>
      </c>
      <c r="U8" s="5" t="str">
        <f t="shared" si="0"/>
        <v>61201</v>
      </c>
      <c r="V8">
        <v>-1</v>
      </c>
      <c r="W8" t="b">
        <v>0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5" t="s">
        <v>135</v>
      </c>
      <c r="AL8" s="5" t="s">
        <v>984</v>
      </c>
      <c r="AN8" s="5" t="s">
        <v>265</v>
      </c>
      <c r="AZ8" s="5">
        <f t="shared" ref="AZ8:AZ10" si="4">COUNTA(BB8:BK8)</f>
        <v>10</v>
      </c>
      <c r="BA8" s="5" t="s">
        <v>268</v>
      </c>
      <c r="BB8" s="5" t="str">
        <f>$D9</f>
        <v>LSA_CORE_HRY_E_BEGIN_TITO_CR_NOM_LFM_1500_MEU_NONREP_HRY</v>
      </c>
      <c r="BC8" s="5" t="str">
        <f t="shared" ref="BC8:BC9" si="5">$D9</f>
        <v>LSA_CORE_HRY_E_BEGIN_TITO_CR_NOM_LFM_1500_MEU_NONREP_HRY</v>
      </c>
      <c r="BD8" s="5" t="str">
        <f t="shared" ref="BD8:BD9" si="6">$D9</f>
        <v>LSA_CORE_HRY_E_BEGIN_TITO_CR_NOM_LFM_1500_MEU_NONREP_HRY</v>
      </c>
      <c r="BE8" s="5" t="str">
        <f t="shared" ref="BE8:BE9" si="7">$D9</f>
        <v>LSA_CORE_HRY_E_BEGIN_TITO_CR_NOM_LFM_1500_MEU_NONREP_HRY</v>
      </c>
      <c r="BF8" s="5" t="str">
        <f t="shared" ref="BF8:BF9" si="8">$D9</f>
        <v>LSA_CORE_HRY_E_BEGIN_TITO_CR_NOM_LFM_1500_MEU_NONREP_HRY</v>
      </c>
      <c r="BG8" s="5" t="str">
        <f t="shared" ref="BG8:BG9" si="9">$D9</f>
        <v>LSA_CORE_HRY_E_BEGIN_TITO_CR_NOM_LFM_1500_MEU_NONREP_HRY</v>
      </c>
      <c r="BH8" s="5" t="str">
        <f t="shared" ref="BH8:BH9" si="10">$D9</f>
        <v>LSA_CORE_HRY_E_BEGIN_TITO_CR_NOM_LFM_1500_MEU_NONREP_HRY</v>
      </c>
      <c r="BI8" s="5" t="str">
        <f t="shared" ref="BI8:BI9" si="11">$D9</f>
        <v>LSA_CORE_HRY_E_BEGIN_TITO_CR_NOM_LFM_1500_MEU_NONREP_HRY</v>
      </c>
      <c r="BJ8" s="5" t="str">
        <f t="shared" ref="BJ8:BJ9" si="12">$D9</f>
        <v>LSA_CORE_HRY_E_BEGIN_TITO_CR_NOM_LFM_1500_MEU_NONREP_HRY</v>
      </c>
      <c r="BK8" s="5" t="str">
        <f t="shared" ref="BK8:BK9" si="13">$D9</f>
        <v>LSA_CORE_HRY_E_BEGIN_TITO_CR_NOM_LFM_1500_MEU_NONREP_HRY</v>
      </c>
    </row>
    <row r="9" spans="1:63" s="5" customFormat="1" x14ac:dyDescent="0.25">
      <c r="A9" s="5" t="s">
        <v>58</v>
      </c>
      <c r="B9" s="5" t="s">
        <v>364</v>
      </c>
      <c r="C9" s="5" t="str">
        <f>VLOOKUP(B9,templateLookup!A:B,2,0)</f>
        <v>PrimeMbistVminSearchTestMethod</v>
      </c>
      <c r="D9" s="5" t="str">
        <f t="shared" si="3"/>
        <v>LSA_CORE_HRY_E_BEGIN_TITO_CR_NOM_LFM_1500_MEU_NONREP_HRY</v>
      </c>
      <c r="E9" s="5" t="s">
        <v>51</v>
      </c>
      <c r="F9" s="5" t="s">
        <v>70</v>
      </c>
      <c r="G9" s="5" t="s">
        <v>135</v>
      </c>
      <c r="H9" s="5" t="s">
        <v>136</v>
      </c>
      <c r="I9" s="5" t="s">
        <v>137</v>
      </c>
      <c r="J9" s="5" t="s">
        <v>1041</v>
      </c>
      <c r="K9" s="5" t="s">
        <v>138</v>
      </c>
      <c r="L9" s="5" t="s">
        <v>139</v>
      </c>
      <c r="M9" s="5">
        <v>1500</v>
      </c>
      <c r="N9" s="5" t="s">
        <v>370</v>
      </c>
      <c r="O9" s="5" t="s">
        <v>141</v>
      </c>
      <c r="P9" s="5" t="s">
        <v>1103</v>
      </c>
      <c r="Q9" s="5" t="s">
        <v>371</v>
      </c>
      <c r="R9" s="5">
        <v>61</v>
      </c>
      <c r="S9" s="5">
        <v>20</v>
      </c>
      <c r="T9" s="5">
        <v>2</v>
      </c>
      <c r="U9" s="5" t="str">
        <f t="shared" si="0"/>
        <v>61202</v>
      </c>
      <c r="V9">
        <v>-1</v>
      </c>
      <c r="W9" s="4" t="b">
        <v>0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5" t="s">
        <v>135</v>
      </c>
      <c r="AL9" s="5" t="s">
        <v>984</v>
      </c>
      <c r="AN9" s="5" t="s">
        <v>265</v>
      </c>
      <c r="AZ9" s="5">
        <f t="shared" si="4"/>
        <v>10</v>
      </c>
      <c r="BA9" s="5" t="s">
        <v>268</v>
      </c>
      <c r="BB9" s="5" t="str">
        <f>$D10</f>
        <v>LSA_CORE_HRY_E_BEGIN_TITO_CR_NOM_LFM_1500_OOO_NONREP_HRY</v>
      </c>
      <c r="BC9" s="5" t="str">
        <f t="shared" si="5"/>
        <v>LSA_CORE_HRY_E_BEGIN_TITO_CR_NOM_LFM_1500_OOO_NONREP_HRY</v>
      </c>
      <c r="BD9" s="5" t="str">
        <f t="shared" si="6"/>
        <v>LSA_CORE_HRY_E_BEGIN_TITO_CR_NOM_LFM_1500_OOO_NONREP_HRY</v>
      </c>
      <c r="BE9" s="5" t="str">
        <f t="shared" si="7"/>
        <v>LSA_CORE_HRY_E_BEGIN_TITO_CR_NOM_LFM_1500_OOO_NONREP_HRY</v>
      </c>
      <c r="BF9" s="5" t="str">
        <f t="shared" si="8"/>
        <v>LSA_CORE_HRY_E_BEGIN_TITO_CR_NOM_LFM_1500_OOO_NONREP_HRY</v>
      </c>
      <c r="BG9" s="5" t="str">
        <f t="shared" si="9"/>
        <v>LSA_CORE_HRY_E_BEGIN_TITO_CR_NOM_LFM_1500_OOO_NONREP_HRY</v>
      </c>
      <c r="BH9" s="5" t="str">
        <f t="shared" si="10"/>
        <v>LSA_CORE_HRY_E_BEGIN_TITO_CR_NOM_LFM_1500_OOO_NONREP_HRY</v>
      </c>
      <c r="BI9" s="5" t="str">
        <f t="shared" si="11"/>
        <v>LSA_CORE_HRY_E_BEGIN_TITO_CR_NOM_LFM_1500_OOO_NONREP_HRY</v>
      </c>
      <c r="BJ9" s="5" t="str">
        <f t="shared" si="12"/>
        <v>LSA_CORE_HRY_E_BEGIN_TITO_CR_NOM_LFM_1500_OOO_NONREP_HRY</v>
      </c>
      <c r="BK9" s="5" t="str">
        <f t="shared" si="13"/>
        <v>LSA_CORE_HRY_E_BEGIN_TITO_CR_NOM_LFM_1500_OOO_NONREP_HRY</v>
      </c>
    </row>
    <row r="10" spans="1:63" s="5" customFormat="1" x14ac:dyDescent="0.25">
      <c r="A10" s="5" t="s">
        <v>58</v>
      </c>
      <c r="B10" s="5" t="s">
        <v>364</v>
      </c>
      <c r="C10" s="5" t="str">
        <f>VLOOKUP(B10,templateLookup!A:B,2,0)</f>
        <v>PrimeMbistVminSearchTestMethod</v>
      </c>
      <c r="D10" s="5" t="str">
        <f t="shared" si="3"/>
        <v>LSA_CORE_HRY_E_BEGIN_TITO_CR_NOM_LFM_1500_OOO_NONREP_HRY</v>
      </c>
      <c r="E10" s="5" t="s">
        <v>51</v>
      </c>
      <c r="F10" s="5" t="s">
        <v>70</v>
      </c>
      <c r="G10" s="5" t="s">
        <v>135</v>
      </c>
      <c r="H10" s="5" t="s">
        <v>136</v>
      </c>
      <c r="I10" s="5" t="s">
        <v>137</v>
      </c>
      <c r="J10" s="5" t="s">
        <v>1041</v>
      </c>
      <c r="K10" s="5" t="s">
        <v>138</v>
      </c>
      <c r="L10" s="5" t="s">
        <v>139</v>
      </c>
      <c r="M10" s="5">
        <v>1500</v>
      </c>
      <c r="N10" s="5" t="s">
        <v>372</v>
      </c>
      <c r="O10" s="5" t="s">
        <v>141</v>
      </c>
      <c r="P10" s="5" t="s">
        <v>1103</v>
      </c>
      <c r="Q10" s="5" t="s">
        <v>373</v>
      </c>
      <c r="R10" s="5">
        <v>61</v>
      </c>
      <c r="S10" s="5">
        <v>20</v>
      </c>
      <c r="T10" s="5">
        <v>3</v>
      </c>
      <c r="U10" s="5" t="str">
        <f t="shared" si="0"/>
        <v>61203</v>
      </c>
      <c r="V10">
        <v>-1</v>
      </c>
      <c r="W10" t="b">
        <v>0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5" t="s">
        <v>135</v>
      </c>
      <c r="AL10" s="5" t="s">
        <v>984</v>
      </c>
      <c r="AN10" s="5" t="s">
        <v>265</v>
      </c>
      <c r="AZ10" s="5">
        <f t="shared" si="4"/>
        <v>10</v>
      </c>
      <c r="BA10" s="5" t="s">
        <v>268</v>
      </c>
      <c r="BB10" s="5">
        <v>1</v>
      </c>
      <c r="BC10" s="5">
        <v>1</v>
      </c>
      <c r="BD10" s="5">
        <v>1</v>
      </c>
      <c r="BE10" s="5">
        <v>1</v>
      </c>
      <c r="BF10" s="5">
        <v>1</v>
      </c>
      <c r="BG10" s="5">
        <v>1</v>
      </c>
      <c r="BH10" s="5">
        <v>1</v>
      </c>
      <c r="BI10" s="5">
        <v>1</v>
      </c>
      <c r="BJ10" s="5">
        <v>1</v>
      </c>
      <c r="BK10" s="5">
        <v>1</v>
      </c>
    </row>
    <row r="11" spans="1:63" x14ac:dyDescent="0.25">
      <c r="A11" s="16" t="s">
        <v>58</v>
      </c>
      <c r="B11" s="16" t="s">
        <v>6</v>
      </c>
      <c r="C11" s="16" t="str">
        <f>VLOOKUP(B11,templateLookup!A:B,2,0)</f>
        <v>COMPOSITE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 t="str">
        <f t="shared" si="0"/>
        <v/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 x14ac:dyDescent="0.25">
      <c r="A12" s="16" t="s">
        <v>58</v>
      </c>
      <c r="B12" s="16" t="s">
        <v>5</v>
      </c>
      <c r="C12" s="16" t="str">
        <f>VLOOKUP(B12,templateLookup!A:B,2,0)</f>
        <v>COMPOSITE</v>
      </c>
      <c r="D12" s="16" t="s">
        <v>374</v>
      </c>
      <c r="E12" s="16"/>
      <c r="F12" s="16" t="s">
        <v>70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 t="str">
        <f t="shared" si="0"/>
        <v/>
      </c>
      <c r="W12" s="4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>
        <f>COUNTA(BB12:BK12)</f>
        <v>2</v>
      </c>
      <c r="BA12" s="16" t="s">
        <v>134</v>
      </c>
      <c r="BB12" s="16" t="str">
        <f>D26</f>
        <v>VFDM</v>
      </c>
      <c r="BC12" s="16" t="str">
        <f>D26</f>
        <v>VFDM</v>
      </c>
      <c r="BD12" s="16"/>
      <c r="BE12" s="16"/>
      <c r="BF12" s="16"/>
      <c r="BG12" s="16"/>
      <c r="BH12" s="16"/>
      <c r="BI12" s="16"/>
      <c r="BJ12" s="16"/>
      <c r="BK12" s="16"/>
    </row>
    <row r="13" spans="1:63" x14ac:dyDescent="0.25">
      <c r="A13" s="6" t="s">
        <v>58</v>
      </c>
      <c r="B13" s="6" t="s">
        <v>364</v>
      </c>
      <c r="C13" s="6" t="str">
        <f>VLOOKUP(B13,templateLookup!A:B,2,0)</f>
        <v>PrimeMbistVminSearchTestMethod</v>
      </c>
      <c r="D13" s="6" t="str">
        <f t="shared" ref="D13:D24" si="14">E13&amp;"_"&amp;F13&amp;"_"&amp;G13&amp;"_"&amp;H13&amp;"_"&amp;A13&amp;"_"&amp;I13&amp;"_"&amp;J13&amp;"_"&amp;K13&amp;"_"&amp;L13&amp;"_"&amp;M13&amp;"_"&amp;N13</f>
        <v>LSA_CORE_HRY_E_BEGIN_TITO_CR_NOM_LFM_1500_BHRY_BP_3_RF</v>
      </c>
      <c r="E13" s="6" t="s">
        <v>51</v>
      </c>
      <c r="F13" s="6" t="s">
        <v>70</v>
      </c>
      <c r="G13" s="6" t="s">
        <v>135</v>
      </c>
      <c r="H13" s="6" t="s">
        <v>136</v>
      </c>
      <c r="I13" s="6" t="s">
        <v>137</v>
      </c>
      <c r="J13" s="6" t="s">
        <v>1041</v>
      </c>
      <c r="K13" s="6" t="s">
        <v>138</v>
      </c>
      <c r="L13" s="6" t="s">
        <v>139</v>
      </c>
      <c r="M13" s="6">
        <v>1500</v>
      </c>
      <c r="N13" s="6" t="s">
        <v>1055</v>
      </c>
      <c r="O13" s="6" t="s">
        <v>141</v>
      </c>
      <c r="P13" s="6" t="s">
        <v>1103</v>
      </c>
      <c r="Q13" s="6" t="s">
        <v>375</v>
      </c>
      <c r="R13" s="6">
        <v>21</v>
      </c>
      <c r="S13" s="6">
        <v>20</v>
      </c>
      <c r="T13" s="6">
        <v>20</v>
      </c>
      <c r="U13" s="6" t="str">
        <f t="shared" si="0"/>
        <v>212020</v>
      </c>
      <c r="V13">
        <v>1</v>
      </c>
      <c r="W13" t="b">
        <v>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 t="s">
        <v>135</v>
      </c>
      <c r="AL13" s="6" t="s">
        <v>984</v>
      </c>
      <c r="AM13" s="6"/>
      <c r="AN13" s="6" t="s">
        <v>265</v>
      </c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>
        <f t="shared" ref="AZ13:AZ15" si="15">COUNTA(BB13:BK13)</f>
        <v>10</v>
      </c>
      <c r="BA13" s="6" t="s">
        <v>268</v>
      </c>
      <c r="BB13" s="6" t="str">
        <f t="shared" ref="BB13:BB23" si="16">$D14</f>
        <v>LSA_CORE_HRY_E_BEGIN_TITO_CR_NOM_LFM_1500_BIRA_BISR_BP_3_RF</v>
      </c>
      <c r="BC13" s="6" t="str">
        <f t="shared" ref="BC13:BF13" si="17">$D14</f>
        <v>LSA_CORE_HRY_E_BEGIN_TITO_CR_NOM_LFM_1500_BIRA_BISR_BP_3_RF</v>
      </c>
      <c r="BD13" s="6" t="str">
        <f t="shared" si="17"/>
        <v>LSA_CORE_HRY_E_BEGIN_TITO_CR_NOM_LFM_1500_BIRA_BISR_BP_3_RF</v>
      </c>
      <c r="BE13" s="6" t="str">
        <f t="shared" si="17"/>
        <v>LSA_CORE_HRY_E_BEGIN_TITO_CR_NOM_LFM_1500_BIRA_BISR_BP_3_RF</v>
      </c>
      <c r="BF13" s="6" t="str">
        <f t="shared" si="17"/>
        <v>LSA_CORE_HRY_E_BEGIN_TITO_CR_NOM_LFM_1500_BIRA_BISR_BP_3_RF</v>
      </c>
      <c r="BG13" s="6" t="str">
        <f>$D14</f>
        <v>LSA_CORE_HRY_E_BEGIN_TITO_CR_NOM_LFM_1500_BIRA_BISR_BP_3_RF</v>
      </c>
      <c r="BH13" s="6" t="str">
        <f t="shared" ref="BH13:BK23" si="18">$D14</f>
        <v>LSA_CORE_HRY_E_BEGIN_TITO_CR_NOM_LFM_1500_BIRA_BISR_BP_3_RF</v>
      </c>
      <c r="BI13" s="6" t="str">
        <f t="shared" si="18"/>
        <v>LSA_CORE_HRY_E_BEGIN_TITO_CR_NOM_LFM_1500_BIRA_BISR_BP_3_RF</v>
      </c>
      <c r="BJ13" s="6" t="str">
        <f t="shared" si="18"/>
        <v>LSA_CORE_HRY_E_BEGIN_TITO_CR_NOM_LFM_1500_BIRA_BISR_BP_3_RF</v>
      </c>
      <c r="BK13" s="6" t="str">
        <f t="shared" si="18"/>
        <v>LSA_CORE_HRY_E_BEGIN_TITO_CR_NOM_LFM_1500_BIRA_BISR_BP_3_RF</v>
      </c>
    </row>
    <row r="14" spans="1:63" x14ac:dyDescent="0.25">
      <c r="A14" s="6" t="s">
        <v>58</v>
      </c>
      <c r="B14" s="6" t="s">
        <v>364</v>
      </c>
      <c r="C14" s="6" t="str">
        <f>VLOOKUP(B14,templateLookup!A:B,2,0)</f>
        <v>PrimeMbistVminSearchTestMethod</v>
      </c>
      <c r="D14" s="6" t="str">
        <f t="shared" si="14"/>
        <v>LSA_CORE_HRY_E_BEGIN_TITO_CR_NOM_LFM_1500_BIRA_BISR_BP_3_RF</v>
      </c>
      <c r="E14" s="6" t="s">
        <v>51</v>
      </c>
      <c r="F14" s="6" t="s">
        <v>70</v>
      </c>
      <c r="G14" s="6" t="s">
        <v>135</v>
      </c>
      <c r="H14" s="6" t="s">
        <v>136</v>
      </c>
      <c r="I14" s="6" t="s">
        <v>137</v>
      </c>
      <c r="J14" s="6" t="s">
        <v>1041</v>
      </c>
      <c r="K14" s="6" t="s">
        <v>138</v>
      </c>
      <c r="L14" s="6" t="s">
        <v>139</v>
      </c>
      <c r="M14" s="6">
        <v>1500</v>
      </c>
      <c r="N14" s="6" t="s">
        <v>1056</v>
      </c>
      <c r="O14" s="6" t="s">
        <v>141</v>
      </c>
      <c r="P14" s="6" t="s">
        <v>1103</v>
      </c>
      <c r="Q14" s="6" t="s">
        <v>376</v>
      </c>
      <c r="R14" s="6">
        <v>21</v>
      </c>
      <c r="S14" s="6">
        <v>20</v>
      </c>
      <c r="T14" s="6">
        <v>21</v>
      </c>
      <c r="U14" s="6" t="str">
        <f t="shared" si="0"/>
        <v>212021</v>
      </c>
      <c r="V14">
        <v>-1</v>
      </c>
      <c r="W14" t="b">
        <v>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 t="s">
        <v>135</v>
      </c>
      <c r="AL14" s="6" t="s">
        <v>984</v>
      </c>
      <c r="AM14" s="6"/>
      <c r="AN14" s="6" t="s">
        <v>265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>
        <f t="shared" ref="AZ14" si="19">COUNTA(BB14:BK14)</f>
        <v>10</v>
      </c>
      <c r="BA14" s="6" t="s">
        <v>268</v>
      </c>
      <c r="BB14" s="6" t="str">
        <f t="shared" si="16"/>
        <v>LSA_CORE_RASTER_E_BEGIN_TITO_CR_NOM_LFM_1500_RASTER_BP_3_RF</v>
      </c>
      <c r="BC14" s="6" t="str">
        <f>$D16</f>
        <v>SSA_CORE_HRY_E_BEGIN_TITO_CR_NOM_LFM_1500_BHRY_BP_4_5_MLC</v>
      </c>
      <c r="BD14" s="6" t="str">
        <f>$D16</f>
        <v>SSA_CORE_HRY_E_BEGIN_TITO_CR_NOM_LFM_1500_BHRY_BP_4_5_MLC</v>
      </c>
      <c r="BE14" s="6" t="str">
        <f>$D16</f>
        <v>SSA_CORE_HRY_E_BEGIN_TITO_CR_NOM_LFM_1500_BHRY_BP_4_5_MLC</v>
      </c>
      <c r="BF14" s="6" t="str">
        <f>$D16</f>
        <v>SSA_CORE_HRY_E_BEGIN_TITO_CR_NOM_LFM_1500_BHRY_BP_4_5_MLC</v>
      </c>
      <c r="BG14" s="6" t="str">
        <f>$D15</f>
        <v>LSA_CORE_RASTER_E_BEGIN_TITO_CR_NOM_LFM_1500_RASTER_BP_3_RF</v>
      </c>
      <c r="BH14" s="6" t="str">
        <f t="shared" si="18"/>
        <v>LSA_CORE_RASTER_E_BEGIN_TITO_CR_NOM_LFM_1500_RASTER_BP_3_RF</v>
      </c>
      <c r="BI14" s="6" t="str">
        <f t="shared" si="18"/>
        <v>LSA_CORE_RASTER_E_BEGIN_TITO_CR_NOM_LFM_1500_RASTER_BP_3_RF</v>
      </c>
      <c r="BJ14" s="6" t="str">
        <f t="shared" si="18"/>
        <v>LSA_CORE_RASTER_E_BEGIN_TITO_CR_NOM_LFM_1500_RASTER_BP_3_RF</v>
      </c>
      <c r="BK14" s="6" t="str">
        <f t="shared" si="18"/>
        <v>LSA_CORE_RASTER_E_BEGIN_TITO_CR_NOM_LFM_1500_RASTER_BP_3_RF</v>
      </c>
    </row>
    <row r="15" spans="1:63" x14ac:dyDescent="0.25">
      <c r="A15" s="6" t="s">
        <v>58</v>
      </c>
      <c r="B15" s="6" t="s">
        <v>12</v>
      </c>
      <c r="C15" s="6" t="str">
        <f>VLOOKUP(B15,templateLookup!A:B,2,0)</f>
        <v>MbistRasterTC</v>
      </c>
      <c r="D15" s="6" t="str">
        <f t="shared" si="14"/>
        <v>LSA_CORE_RASTER_E_BEGIN_TITO_CR_NOM_LFM_1500_RASTER_BP_3_RF</v>
      </c>
      <c r="E15" s="6" t="s">
        <v>51</v>
      </c>
      <c r="F15" s="6" t="s">
        <v>70</v>
      </c>
      <c r="G15" s="6" t="s">
        <v>214</v>
      </c>
      <c r="H15" s="6" t="s">
        <v>136</v>
      </c>
      <c r="I15" s="6" t="s">
        <v>137</v>
      </c>
      <c r="J15" s="6" t="s">
        <v>1041</v>
      </c>
      <c r="K15" s="6" t="s">
        <v>138</v>
      </c>
      <c r="L15" s="6" t="s">
        <v>139</v>
      </c>
      <c r="M15" s="6">
        <v>1500</v>
      </c>
      <c r="N15" s="6" t="s">
        <v>1057</v>
      </c>
      <c r="O15" s="6" t="s">
        <v>141</v>
      </c>
      <c r="P15" s="6" t="s">
        <v>1103</v>
      </c>
      <c r="Q15" s="6" t="s">
        <v>377</v>
      </c>
      <c r="R15" s="6">
        <v>21</v>
      </c>
      <c r="S15" s="6">
        <v>20</v>
      </c>
      <c r="T15" s="6">
        <v>22</v>
      </c>
      <c r="U15" s="6" t="str">
        <f t="shared" si="0"/>
        <v>212022</v>
      </c>
      <c r="V15">
        <v>1</v>
      </c>
      <c r="W15" s="4" t="b">
        <v>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 t="s">
        <v>265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>
        <f t="shared" si="15"/>
        <v>6</v>
      </c>
      <c r="BA15" s="6">
        <v>1</v>
      </c>
      <c r="BB15" s="6" t="str">
        <f>$D16</f>
        <v>SSA_CORE_HRY_E_BEGIN_TITO_CR_NOM_LFM_1500_BHRY_BP_4_5_MLC</v>
      </c>
      <c r="BC15" s="6" t="str">
        <f t="shared" ref="BC15:BG16" si="20">$D16</f>
        <v>SSA_CORE_HRY_E_BEGIN_TITO_CR_NOM_LFM_1500_BHRY_BP_4_5_MLC</v>
      </c>
      <c r="BD15" s="6" t="str">
        <f t="shared" si="20"/>
        <v>SSA_CORE_HRY_E_BEGIN_TITO_CR_NOM_LFM_1500_BHRY_BP_4_5_MLC</v>
      </c>
      <c r="BE15" s="6" t="str">
        <f t="shared" si="20"/>
        <v>SSA_CORE_HRY_E_BEGIN_TITO_CR_NOM_LFM_1500_BHRY_BP_4_5_MLC</v>
      </c>
      <c r="BF15" s="6" t="str">
        <f t="shared" si="20"/>
        <v>SSA_CORE_HRY_E_BEGIN_TITO_CR_NOM_LFM_1500_BHRY_BP_4_5_MLC</v>
      </c>
      <c r="BG15" s="6" t="str">
        <f t="shared" si="20"/>
        <v>SSA_CORE_HRY_E_BEGIN_TITO_CR_NOM_LFM_1500_BHRY_BP_4_5_MLC</v>
      </c>
      <c r="BH15" s="6"/>
      <c r="BI15" s="6"/>
      <c r="BJ15" s="6"/>
      <c r="BK15" s="6"/>
    </row>
    <row r="16" spans="1:63" x14ac:dyDescent="0.25">
      <c r="A16" s="6" t="s">
        <v>58</v>
      </c>
      <c r="B16" s="6" t="s">
        <v>364</v>
      </c>
      <c r="C16" s="6" t="str">
        <f>VLOOKUP(B16,templateLookup!A:B,2,0)</f>
        <v>PrimeMbistVminSearchTestMethod</v>
      </c>
      <c r="D16" s="6" t="str">
        <f t="shared" si="14"/>
        <v>SSA_CORE_HRY_E_BEGIN_TITO_CR_NOM_LFM_1500_BHRY_BP_4_5_MLC</v>
      </c>
      <c r="E16" s="6" t="s">
        <v>50</v>
      </c>
      <c r="F16" s="6" t="s">
        <v>70</v>
      </c>
      <c r="G16" s="6" t="s">
        <v>135</v>
      </c>
      <c r="H16" s="6" t="s">
        <v>136</v>
      </c>
      <c r="I16" s="6" t="s">
        <v>137</v>
      </c>
      <c r="J16" s="6" t="s">
        <v>1041</v>
      </c>
      <c r="K16" s="6" t="s">
        <v>138</v>
      </c>
      <c r="L16" s="6" t="s">
        <v>139</v>
      </c>
      <c r="M16" s="6">
        <v>1500</v>
      </c>
      <c r="N16" s="6" t="s">
        <v>1058</v>
      </c>
      <c r="O16" s="6" t="s">
        <v>141</v>
      </c>
      <c r="P16" s="6" t="s">
        <v>1103</v>
      </c>
      <c r="Q16" s="6" t="s">
        <v>378</v>
      </c>
      <c r="R16" s="6">
        <v>61</v>
      </c>
      <c r="S16" s="6">
        <v>20</v>
      </c>
      <c r="T16" s="6">
        <v>23</v>
      </c>
      <c r="U16" s="6" t="str">
        <f t="shared" si="0"/>
        <v>612023</v>
      </c>
      <c r="V16">
        <v>1</v>
      </c>
      <c r="W16" t="b">
        <v>0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 t="s">
        <v>135</v>
      </c>
      <c r="AL16" s="6" t="s">
        <v>984</v>
      </c>
      <c r="AM16" s="6"/>
      <c r="AN16" s="6" t="s">
        <v>265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>
        <f t="shared" ref="AZ16:AZ24" si="21">COUNTA(BB16:BK16)</f>
        <v>10</v>
      </c>
      <c r="BA16" s="6" t="s">
        <v>268</v>
      </c>
      <c r="BB16" s="6" t="str">
        <f t="shared" si="16"/>
        <v>SSA_CORE_HRY_E_BEGIN_TITO_CR_NOM_LFM_1500_BIRA_BISR_BP_4_5_MLC</v>
      </c>
      <c r="BC16" s="6" t="str">
        <f t="shared" si="20"/>
        <v>SSA_CORE_HRY_E_BEGIN_TITO_CR_NOM_LFM_1500_BIRA_BISR_BP_4_5_MLC</v>
      </c>
      <c r="BD16" s="6" t="str">
        <f t="shared" si="20"/>
        <v>SSA_CORE_HRY_E_BEGIN_TITO_CR_NOM_LFM_1500_BIRA_BISR_BP_4_5_MLC</v>
      </c>
      <c r="BE16" s="6" t="str">
        <f t="shared" si="20"/>
        <v>SSA_CORE_HRY_E_BEGIN_TITO_CR_NOM_LFM_1500_BIRA_BISR_BP_4_5_MLC</v>
      </c>
      <c r="BF16" s="6" t="str">
        <f t="shared" si="20"/>
        <v>SSA_CORE_HRY_E_BEGIN_TITO_CR_NOM_LFM_1500_BIRA_BISR_BP_4_5_MLC</v>
      </c>
      <c r="BG16" s="6" t="str">
        <f>$D17</f>
        <v>SSA_CORE_HRY_E_BEGIN_TITO_CR_NOM_LFM_1500_BIRA_BISR_BP_4_5_MLC</v>
      </c>
      <c r="BH16" s="6" t="str">
        <f t="shared" si="18"/>
        <v>SSA_CORE_HRY_E_BEGIN_TITO_CR_NOM_LFM_1500_BIRA_BISR_BP_4_5_MLC</v>
      </c>
      <c r="BI16" s="6" t="str">
        <f t="shared" si="18"/>
        <v>SSA_CORE_HRY_E_BEGIN_TITO_CR_NOM_LFM_1500_BIRA_BISR_BP_4_5_MLC</v>
      </c>
      <c r="BJ16" s="6" t="str">
        <f t="shared" si="18"/>
        <v>SSA_CORE_HRY_E_BEGIN_TITO_CR_NOM_LFM_1500_BIRA_BISR_BP_4_5_MLC</v>
      </c>
      <c r="BK16" s="6" t="str">
        <f t="shared" si="18"/>
        <v>SSA_CORE_HRY_E_BEGIN_TITO_CR_NOM_LFM_1500_BIRA_BISR_BP_4_5_MLC</v>
      </c>
    </row>
    <row r="17" spans="1:63" x14ac:dyDescent="0.25">
      <c r="A17" s="6" t="s">
        <v>58</v>
      </c>
      <c r="B17" s="6" t="s">
        <v>364</v>
      </c>
      <c r="C17" s="6" t="str">
        <f>VLOOKUP(B17,templateLookup!A:B,2,0)</f>
        <v>PrimeMbistVminSearchTestMethod</v>
      </c>
      <c r="D17" s="6" t="str">
        <f t="shared" si="14"/>
        <v>SSA_CORE_HRY_E_BEGIN_TITO_CR_NOM_LFM_1500_BIRA_BISR_BP_4_5_MLC</v>
      </c>
      <c r="E17" s="6" t="s">
        <v>50</v>
      </c>
      <c r="F17" s="6" t="s">
        <v>70</v>
      </c>
      <c r="G17" s="6" t="s">
        <v>135</v>
      </c>
      <c r="H17" s="6" t="s">
        <v>136</v>
      </c>
      <c r="I17" s="6" t="s">
        <v>137</v>
      </c>
      <c r="J17" s="6" t="s">
        <v>1041</v>
      </c>
      <c r="K17" s="6" t="s">
        <v>138</v>
      </c>
      <c r="L17" s="6" t="s">
        <v>139</v>
      </c>
      <c r="M17" s="6">
        <v>1500</v>
      </c>
      <c r="N17" s="6" t="s">
        <v>1059</v>
      </c>
      <c r="O17" s="6" t="s">
        <v>141</v>
      </c>
      <c r="P17" s="6" t="s">
        <v>1103</v>
      </c>
      <c r="Q17" s="6" t="s">
        <v>379</v>
      </c>
      <c r="R17" s="6">
        <v>61</v>
      </c>
      <c r="S17" s="6">
        <v>20</v>
      </c>
      <c r="T17" s="6">
        <v>24</v>
      </c>
      <c r="U17" s="6" t="str">
        <f t="shared" si="0"/>
        <v>612024</v>
      </c>
      <c r="V17">
        <v>-1</v>
      </c>
      <c r="W17" t="b">
        <v>0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 t="s">
        <v>135</v>
      </c>
      <c r="AL17" s="6" t="s">
        <v>984</v>
      </c>
      <c r="AM17" s="6"/>
      <c r="AN17" s="6" t="s">
        <v>265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>
        <f t="shared" si="21"/>
        <v>10</v>
      </c>
      <c r="BA17" s="6" t="s">
        <v>268</v>
      </c>
      <c r="BB17" s="6" t="str">
        <f t="shared" si="16"/>
        <v>SSA_CORE_RASTER_E_BEGIN_TITO_CR_NOM_LFM_1500_RASTER_BP_4_5_MLC</v>
      </c>
      <c r="BC17" s="6" t="str">
        <f>$D19</f>
        <v>LSA_CORE_HRY_E_BEGIN_TITO_CR_NOM_LFM_1500_BHRY_BP_6_EXT_RF</v>
      </c>
      <c r="BD17" s="6" t="str">
        <f>$D19</f>
        <v>LSA_CORE_HRY_E_BEGIN_TITO_CR_NOM_LFM_1500_BHRY_BP_6_EXT_RF</v>
      </c>
      <c r="BE17" s="6" t="str">
        <f>$D19</f>
        <v>LSA_CORE_HRY_E_BEGIN_TITO_CR_NOM_LFM_1500_BHRY_BP_6_EXT_RF</v>
      </c>
      <c r="BF17" s="6" t="str">
        <f>$D19</f>
        <v>LSA_CORE_HRY_E_BEGIN_TITO_CR_NOM_LFM_1500_BHRY_BP_6_EXT_RF</v>
      </c>
      <c r="BG17" s="6" t="str">
        <f>$D18</f>
        <v>SSA_CORE_RASTER_E_BEGIN_TITO_CR_NOM_LFM_1500_RASTER_BP_4_5_MLC</v>
      </c>
      <c r="BH17" s="6" t="str">
        <f t="shared" si="18"/>
        <v>SSA_CORE_RASTER_E_BEGIN_TITO_CR_NOM_LFM_1500_RASTER_BP_4_5_MLC</v>
      </c>
      <c r="BI17" s="6" t="str">
        <f t="shared" si="18"/>
        <v>SSA_CORE_RASTER_E_BEGIN_TITO_CR_NOM_LFM_1500_RASTER_BP_4_5_MLC</v>
      </c>
      <c r="BJ17" s="6" t="str">
        <f t="shared" si="18"/>
        <v>SSA_CORE_RASTER_E_BEGIN_TITO_CR_NOM_LFM_1500_RASTER_BP_4_5_MLC</v>
      </c>
      <c r="BK17" s="6" t="str">
        <f t="shared" si="18"/>
        <v>SSA_CORE_RASTER_E_BEGIN_TITO_CR_NOM_LFM_1500_RASTER_BP_4_5_MLC</v>
      </c>
    </row>
    <row r="18" spans="1:63" x14ac:dyDescent="0.25">
      <c r="A18" s="6" t="s">
        <v>58</v>
      </c>
      <c r="B18" s="6" t="s">
        <v>12</v>
      </c>
      <c r="C18" s="6" t="str">
        <f>VLOOKUP(B18,templateLookup!A:B,2,0)</f>
        <v>MbistRasterTC</v>
      </c>
      <c r="D18" s="6" t="str">
        <f t="shared" si="14"/>
        <v>SSA_CORE_RASTER_E_BEGIN_TITO_CR_NOM_LFM_1500_RASTER_BP_4_5_MLC</v>
      </c>
      <c r="E18" s="6" t="s">
        <v>50</v>
      </c>
      <c r="F18" s="6" t="s">
        <v>70</v>
      </c>
      <c r="G18" s="6" t="s">
        <v>214</v>
      </c>
      <c r="H18" s="6" t="s">
        <v>136</v>
      </c>
      <c r="I18" s="6" t="s">
        <v>137</v>
      </c>
      <c r="J18" s="6" t="s">
        <v>1041</v>
      </c>
      <c r="K18" s="6" t="s">
        <v>138</v>
      </c>
      <c r="L18" s="6" t="s">
        <v>139</v>
      </c>
      <c r="M18" s="6">
        <v>1500</v>
      </c>
      <c r="N18" s="6" t="s">
        <v>1060</v>
      </c>
      <c r="O18" s="6" t="s">
        <v>141</v>
      </c>
      <c r="P18" s="6" t="s">
        <v>1103</v>
      </c>
      <c r="Q18" s="6" t="s">
        <v>377</v>
      </c>
      <c r="R18" s="6">
        <v>61</v>
      </c>
      <c r="S18" s="6">
        <v>20</v>
      </c>
      <c r="T18" s="6">
        <v>25</v>
      </c>
      <c r="U18" s="6" t="str">
        <f t="shared" si="0"/>
        <v>612025</v>
      </c>
      <c r="V18">
        <v>1</v>
      </c>
      <c r="W18" s="4" t="b">
        <v>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 t="s">
        <v>265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>
        <f t="shared" si="21"/>
        <v>6</v>
      </c>
      <c r="BA18" s="6">
        <v>1</v>
      </c>
      <c r="BB18" s="6" t="str">
        <f>$D19</f>
        <v>LSA_CORE_HRY_E_BEGIN_TITO_CR_NOM_LFM_1500_BHRY_BP_6_EXT_RF</v>
      </c>
      <c r="BC18" s="6" t="str">
        <f t="shared" ref="BC18" si="22">$D19</f>
        <v>LSA_CORE_HRY_E_BEGIN_TITO_CR_NOM_LFM_1500_BHRY_BP_6_EXT_RF</v>
      </c>
      <c r="BD18" s="6" t="str">
        <f t="shared" ref="BD18:BF19" si="23">$D19</f>
        <v>LSA_CORE_HRY_E_BEGIN_TITO_CR_NOM_LFM_1500_BHRY_BP_6_EXT_RF</v>
      </c>
      <c r="BE18" s="6" t="str">
        <f t="shared" ref="BE18" si="24">$D19</f>
        <v>LSA_CORE_HRY_E_BEGIN_TITO_CR_NOM_LFM_1500_BHRY_BP_6_EXT_RF</v>
      </c>
      <c r="BF18" s="6" t="str">
        <f t="shared" ref="BF18" si="25">$D19</f>
        <v>LSA_CORE_HRY_E_BEGIN_TITO_CR_NOM_LFM_1500_BHRY_BP_6_EXT_RF</v>
      </c>
      <c r="BG18" s="6" t="str">
        <f t="shared" ref="BG18" si="26">$D19</f>
        <v>LSA_CORE_HRY_E_BEGIN_TITO_CR_NOM_LFM_1500_BHRY_BP_6_EXT_RF</v>
      </c>
      <c r="BH18" s="6"/>
      <c r="BI18" s="6"/>
      <c r="BJ18" s="6"/>
      <c r="BK18" s="6"/>
    </row>
    <row r="19" spans="1:63" x14ac:dyDescent="0.25">
      <c r="A19" s="6" t="s">
        <v>58</v>
      </c>
      <c r="B19" s="6" t="s">
        <v>364</v>
      </c>
      <c r="C19" s="6" t="str">
        <f>VLOOKUP(B19,templateLookup!A:B,2,0)</f>
        <v>PrimeMbistVminSearchTestMethod</v>
      </c>
      <c r="D19" s="6" t="str">
        <f t="shared" si="14"/>
        <v>LSA_CORE_HRY_E_BEGIN_TITO_CR_NOM_LFM_1500_BHRY_BP_6_EXT_RF</v>
      </c>
      <c r="E19" s="6" t="s">
        <v>51</v>
      </c>
      <c r="F19" s="6" t="s">
        <v>70</v>
      </c>
      <c r="G19" s="6" t="s">
        <v>135</v>
      </c>
      <c r="H19" s="6" t="s">
        <v>136</v>
      </c>
      <c r="I19" s="6" t="s">
        <v>137</v>
      </c>
      <c r="J19" s="6" t="s">
        <v>1041</v>
      </c>
      <c r="K19" s="6" t="s">
        <v>138</v>
      </c>
      <c r="L19" s="6" t="s">
        <v>139</v>
      </c>
      <c r="M19" s="6">
        <v>1500</v>
      </c>
      <c r="N19" s="6" t="s">
        <v>1061</v>
      </c>
      <c r="O19" s="6" t="s">
        <v>141</v>
      </c>
      <c r="P19" s="6" t="s">
        <v>1103</v>
      </c>
      <c r="Q19" s="6" t="s">
        <v>381</v>
      </c>
      <c r="R19" s="6">
        <v>21</v>
      </c>
      <c r="S19" s="6">
        <v>20</v>
      </c>
      <c r="T19" s="6">
        <v>26</v>
      </c>
      <c r="U19" s="6" t="str">
        <f t="shared" si="0"/>
        <v>212026</v>
      </c>
      <c r="V19">
        <v>-1</v>
      </c>
      <c r="W19" t="b">
        <v>0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 t="s">
        <v>135</v>
      </c>
      <c r="AL19" s="6" t="s">
        <v>984</v>
      </c>
      <c r="AM19" s="6"/>
      <c r="AN19" s="6" t="s">
        <v>282</v>
      </c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>
        <f t="shared" si="21"/>
        <v>10</v>
      </c>
      <c r="BA19" s="6" t="s">
        <v>268</v>
      </c>
      <c r="BB19" s="6" t="str">
        <f t="shared" si="16"/>
        <v>LSA_CORE_HRY_E_BEGIN_TITO_CR_NOM_LFM_1500_BIRA_BISR_BP_6_EXT_RF</v>
      </c>
      <c r="BC19" s="6" t="str">
        <f>$D22</f>
        <v>SSA_CORE_HRY_E_BEGIN_TITO_CR_NOM_LFM_1500_BHRY_BP_7_PMUCS</v>
      </c>
      <c r="BD19" s="6" t="str">
        <f t="shared" si="23"/>
        <v>LSA_CORE_HRY_E_BEGIN_TITO_CR_NOM_LFM_1500_BIRA_BISR_BP_6_EXT_RF</v>
      </c>
      <c r="BE19" s="6" t="str">
        <f t="shared" si="23"/>
        <v>LSA_CORE_HRY_E_BEGIN_TITO_CR_NOM_LFM_1500_BIRA_BISR_BP_6_EXT_RF</v>
      </c>
      <c r="BF19" s="6" t="str">
        <f t="shared" si="23"/>
        <v>LSA_CORE_HRY_E_BEGIN_TITO_CR_NOM_LFM_1500_BIRA_BISR_BP_6_EXT_RF</v>
      </c>
      <c r="BG19" s="6" t="str">
        <f>$D20</f>
        <v>LSA_CORE_HRY_E_BEGIN_TITO_CR_NOM_LFM_1500_BIRA_BISR_BP_6_EXT_RF</v>
      </c>
      <c r="BH19" s="6" t="str">
        <f t="shared" si="18"/>
        <v>LSA_CORE_HRY_E_BEGIN_TITO_CR_NOM_LFM_1500_BIRA_BISR_BP_6_EXT_RF</v>
      </c>
      <c r="BI19" s="6" t="str">
        <f t="shared" si="18"/>
        <v>LSA_CORE_HRY_E_BEGIN_TITO_CR_NOM_LFM_1500_BIRA_BISR_BP_6_EXT_RF</v>
      </c>
      <c r="BJ19" s="6" t="str">
        <f t="shared" si="18"/>
        <v>LSA_CORE_HRY_E_BEGIN_TITO_CR_NOM_LFM_1500_BIRA_BISR_BP_6_EXT_RF</v>
      </c>
      <c r="BK19" s="6" t="str">
        <f t="shared" si="18"/>
        <v>LSA_CORE_HRY_E_BEGIN_TITO_CR_NOM_LFM_1500_BIRA_BISR_BP_6_EXT_RF</v>
      </c>
    </row>
    <row r="20" spans="1:63" x14ac:dyDescent="0.25">
      <c r="A20" s="6" t="s">
        <v>58</v>
      </c>
      <c r="B20" s="6" t="s">
        <v>364</v>
      </c>
      <c r="C20" s="6" t="str">
        <f>VLOOKUP(B20,templateLookup!A:B,2,0)</f>
        <v>PrimeMbistVminSearchTestMethod</v>
      </c>
      <c r="D20" s="6" t="str">
        <f t="shared" si="14"/>
        <v>LSA_CORE_HRY_E_BEGIN_TITO_CR_NOM_LFM_1500_BIRA_BISR_BP_6_EXT_RF</v>
      </c>
      <c r="E20" s="6" t="s">
        <v>51</v>
      </c>
      <c r="F20" s="6" t="s">
        <v>70</v>
      </c>
      <c r="G20" s="6" t="s">
        <v>135</v>
      </c>
      <c r="H20" s="6" t="s">
        <v>136</v>
      </c>
      <c r="I20" s="6" t="s">
        <v>137</v>
      </c>
      <c r="J20" s="6" t="s">
        <v>1041</v>
      </c>
      <c r="K20" s="6" t="s">
        <v>138</v>
      </c>
      <c r="L20" s="6" t="s">
        <v>139</v>
      </c>
      <c r="M20" s="6">
        <v>1500</v>
      </c>
      <c r="N20" s="6" t="s">
        <v>1062</v>
      </c>
      <c r="O20" s="6" t="s">
        <v>141</v>
      </c>
      <c r="P20" s="6" t="s">
        <v>1103</v>
      </c>
      <c r="Q20" s="6" t="s">
        <v>382</v>
      </c>
      <c r="R20" s="6">
        <v>21</v>
      </c>
      <c r="S20" s="6">
        <v>20</v>
      </c>
      <c r="T20" s="6">
        <v>27</v>
      </c>
      <c r="U20" s="6" t="str">
        <f t="shared" si="0"/>
        <v>212027</v>
      </c>
      <c r="V20">
        <v>-1</v>
      </c>
      <c r="W20" t="b">
        <v>0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 t="s">
        <v>383</v>
      </c>
      <c r="AL20" s="6" t="s">
        <v>985</v>
      </c>
      <c r="AM20" s="6"/>
      <c r="AN20" s="6" t="s">
        <v>282</v>
      </c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>
        <f t="shared" si="21"/>
        <v>10</v>
      </c>
      <c r="BA20" s="6" t="s">
        <v>268</v>
      </c>
      <c r="BB20" s="6" t="str">
        <f t="shared" si="16"/>
        <v>LSA_CORE_RASTER_E_BEGIN_TITO_CR_NOM_LFM_1500_RASTER_BP_6_EXT_RF</v>
      </c>
      <c r="BC20" s="6" t="str">
        <f>$D22</f>
        <v>SSA_CORE_HRY_E_BEGIN_TITO_CR_NOM_LFM_1500_BHRY_BP_7_PMUCS</v>
      </c>
      <c r="BD20" s="6" t="str">
        <f>$D22</f>
        <v>SSA_CORE_HRY_E_BEGIN_TITO_CR_NOM_LFM_1500_BHRY_BP_7_PMUCS</v>
      </c>
      <c r="BE20" s="6" t="str">
        <f>$D22</f>
        <v>SSA_CORE_HRY_E_BEGIN_TITO_CR_NOM_LFM_1500_BHRY_BP_7_PMUCS</v>
      </c>
      <c r="BF20" s="6" t="str">
        <f>$D22</f>
        <v>SSA_CORE_HRY_E_BEGIN_TITO_CR_NOM_LFM_1500_BHRY_BP_7_PMUCS</v>
      </c>
      <c r="BG20" s="6" t="str">
        <f>$D21</f>
        <v>LSA_CORE_RASTER_E_BEGIN_TITO_CR_NOM_LFM_1500_RASTER_BP_6_EXT_RF</v>
      </c>
      <c r="BH20" s="6" t="str">
        <f t="shared" si="18"/>
        <v>LSA_CORE_RASTER_E_BEGIN_TITO_CR_NOM_LFM_1500_RASTER_BP_6_EXT_RF</v>
      </c>
      <c r="BI20" s="6" t="str">
        <f t="shared" si="18"/>
        <v>LSA_CORE_RASTER_E_BEGIN_TITO_CR_NOM_LFM_1500_RASTER_BP_6_EXT_RF</v>
      </c>
      <c r="BJ20" s="6" t="str">
        <f t="shared" si="18"/>
        <v>LSA_CORE_RASTER_E_BEGIN_TITO_CR_NOM_LFM_1500_RASTER_BP_6_EXT_RF</v>
      </c>
      <c r="BK20" s="6" t="str">
        <f t="shared" si="18"/>
        <v>LSA_CORE_RASTER_E_BEGIN_TITO_CR_NOM_LFM_1500_RASTER_BP_6_EXT_RF</v>
      </c>
    </row>
    <row r="21" spans="1:63" x14ac:dyDescent="0.25">
      <c r="A21" s="6" t="s">
        <v>58</v>
      </c>
      <c r="B21" s="6" t="s">
        <v>12</v>
      </c>
      <c r="C21" s="6" t="str">
        <f>VLOOKUP(B21,templateLookup!A:B,2,0)</f>
        <v>MbistRasterTC</v>
      </c>
      <c r="D21" s="6" t="str">
        <f t="shared" si="14"/>
        <v>LSA_CORE_RASTER_E_BEGIN_TITO_CR_NOM_LFM_1500_RASTER_BP_6_EXT_RF</v>
      </c>
      <c r="E21" s="6" t="s">
        <v>51</v>
      </c>
      <c r="F21" s="6" t="s">
        <v>70</v>
      </c>
      <c r="G21" s="6" t="s">
        <v>214</v>
      </c>
      <c r="H21" s="6" t="s">
        <v>136</v>
      </c>
      <c r="I21" s="6" t="s">
        <v>137</v>
      </c>
      <c r="J21" s="6" t="s">
        <v>1041</v>
      </c>
      <c r="K21" s="6" t="s">
        <v>138</v>
      </c>
      <c r="L21" s="6" t="s">
        <v>139</v>
      </c>
      <c r="M21" s="6">
        <v>1500</v>
      </c>
      <c r="N21" s="6" t="s">
        <v>1063</v>
      </c>
      <c r="O21" s="6" t="s">
        <v>141</v>
      </c>
      <c r="P21" s="6" t="s">
        <v>1103</v>
      </c>
      <c r="Q21" s="6" t="s">
        <v>377</v>
      </c>
      <c r="R21" s="6">
        <v>21</v>
      </c>
      <c r="S21" s="6">
        <v>20</v>
      </c>
      <c r="T21" s="6">
        <v>28</v>
      </c>
      <c r="U21" s="6" t="str">
        <f t="shared" si="0"/>
        <v>212028</v>
      </c>
      <c r="V21">
        <v>1</v>
      </c>
      <c r="W21" s="4" t="b">
        <v>0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 t="s">
        <v>282</v>
      </c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>
        <f t="shared" si="21"/>
        <v>6</v>
      </c>
      <c r="BA21" s="6">
        <v>1</v>
      </c>
      <c r="BB21" s="6" t="str">
        <f>$D22</f>
        <v>SSA_CORE_HRY_E_BEGIN_TITO_CR_NOM_LFM_1500_BHRY_BP_7_PMUCS</v>
      </c>
      <c r="BC21" s="6" t="str">
        <f t="shared" ref="BC21" si="27">$D22</f>
        <v>SSA_CORE_HRY_E_BEGIN_TITO_CR_NOM_LFM_1500_BHRY_BP_7_PMUCS</v>
      </c>
      <c r="BD21" s="6" t="str">
        <f t="shared" ref="BC21:BF22" si="28">$D22</f>
        <v>SSA_CORE_HRY_E_BEGIN_TITO_CR_NOM_LFM_1500_BHRY_BP_7_PMUCS</v>
      </c>
      <c r="BE21" s="6" t="str">
        <f t="shared" ref="BE21" si="29">$D22</f>
        <v>SSA_CORE_HRY_E_BEGIN_TITO_CR_NOM_LFM_1500_BHRY_BP_7_PMUCS</v>
      </c>
      <c r="BF21" s="6" t="str">
        <f t="shared" ref="BF21" si="30">$D22</f>
        <v>SSA_CORE_HRY_E_BEGIN_TITO_CR_NOM_LFM_1500_BHRY_BP_7_PMUCS</v>
      </c>
      <c r="BG21" s="6" t="str">
        <f t="shared" ref="BG21" si="31">$D22</f>
        <v>SSA_CORE_HRY_E_BEGIN_TITO_CR_NOM_LFM_1500_BHRY_BP_7_PMUCS</v>
      </c>
      <c r="BH21" s="6"/>
      <c r="BI21" s="6"/>
      <c r="BJ21" s="6"/>
      <c r="BK21" s="6"/>
    </row>
    <row r="22" spans="1:63" x14ac:dyDescent="0.25">
      <c r="A22" s="6" t="s">
        <v>58</v>
      </c>
      <c r="B22" s="6" t="s">
        <v>364</v>
      </c>
      <c r="C22" s="6" t="str">
        <f>VLOOKUP(B22,templateLookup!A:B,2,0)</f>
        <v>PrimeMbistVminSearchTestMethod</v>
      </c>
      <c r="D22" s="6" t="str">
        <f t="shared" si="14"/>
        <v>SSA_CORE_HRY_E_BEGIN_TITO_CR_NOM_LFM_1500_BHRY_BP_7_PMUCS</v>
      </c>
      <c r="E22" s="6" t="s">
        <v>50</v>
      </c>
      <c r="F22" s="6" t="s">
        <v>70</v>
      </c>
      <c r="G22" s="6" t="s">
        <v>135</v>
      </c>
      <c r="H22" s="6" t="s">
        <v>136</v>
      </c>
      <c r="I22" s="6" t="s">
        <v>137</v>
      </c>
      <c r="J22" s="6" t="s">
        <v>1041</v>
      </c>
      <c r="K22" s="6" t="s">
        <v>138</v>
      </c>
      <c r="L22" s="6" t="s">
        <v>139</v>
      </c>
      <c r="M22" s="6">
        <v>1500</v>
      </c>
      <c r="N22" s="6" t="s">
        <v>1054</v>
      </c>
      <c r="O22" s="6" t="s">
        <v>141</v>
      </c>
      <c r="P22" s="6" t="s">
        <v>142</v>
      </c>
      <c r="Q22" s="6" t="s">
        <v>384</v>
      </c>
      <c r="R22" s="6">
        <v>61</v>
      </c>
      <c r="S22" s="6">
        <v>20</v>
      </c>
      <c r="T22" s="6">
        <v>29</v>
      </c>
      <c r="U22" s="6" t="str">
        <f t="shared" si="0"/>
        <v>612029</v>
      </c>
      <c r="V22">
        <v>1</v>
      </c>
      <c r="W22" t="b">
        <v>0</v>
      </c>
      <c r="X22" s="6"/>
      <c r="Y22" s="6"/>
      <c r="Z22" s="6" t="s">
        <v>317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 t="s">
        <v>135</v>
      </c>
      <c r="AL22" s="6" t="s">
        <v>984</v>
      </c>
      <c r="AM22" s="6"/>
      <c r="AN22" s="6" t="s">
        <v>265</v>
      </c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>
        <f t="shared" si="21"/>
        <v>10</v>
      </c>
      <c r="BA22" s="6" t="s">
        <v>268</v>
      </c>
      <c r="BB22" s="6" t="str">
        <f t="shared" si="16"/>
        <v>SSA_CORE_HRY_E_BEGIN_TITO_CR_NOM_LFM_1500_BIRA_BISR_BP_7_PMUCS</v>
      </c>
      <c r="BC22" s="6" t="str">
        <f t="shared" si="28"/>
        <v>SSA_CORE_HRY_E_BEGIN_TITO_CR_NOM_LFM_1500_BIRA_BISR_BP_7_PMUCS</v>
      </c>
      <c r="BD22" s="6" t="str">
        <f t="shared" si="28"/>
        <v>SSA_CORE_HRY_E_BEGIN_TITO_CR_NOM_LFM_1500_BIRA_BISR_BP_7_PMUCS</v>
      </c>
      <c r="BE22" s="6" t="str">
        <f t="shared" si="28"/>
        <v>SSA_CORE_HRY_E_BEGIN_TITO_CR_NOM_LFM_1500_BIRA_BISR_BP_7_PMUCS</v>
      </c>
      <c r="BF22" s="6" t="str">
        <f t="shared" si="28"/>
        <v>SSA_CORE_HRY_E_BEGIN_TITO_CR_NOM_LFM_1500_BIRA_BISR_BP_7_PMUCS</v>
      </c>
      <c r="BG22" s="6" t="str">
        <f>$D23</f>
        <v>SSA_CORE_HRY_E_BEGIN_TITO_CR_NOM_LFM_1500_BIRA_BISR_BP_7_PMUCS</v>
      </c>
      <c r="BH22" s="6" t="str">
        <f t="shared" si="18"/>
        <v>SSA_CORE_HRY_E_BEGIN_TITO_CR_NOM_LFM_1500_BIRA_BISR_BP_7_PMUCS</v>
      </c>
      <c r="BI22" s="6" t="str">
        <f t="shared" si="18"/>
        <v>SSA_CORE_HRY_E_BEGIN_TITO_CR_NOM_LFM_1500_BIRA_BISR_BP_7_PMUCS</v>
      </c>
      <c r="BJ22" s="6" t="str">
        <f t="shared" si="18"/>
        <v>SSA_CORE_HRY_E_BEGIN_TITO_CR_NOM_LFM_1500_BIRA_BISR_BP_7_PMUCS</v>
      </c>
      <c r="BK22" s="6" t="str">
        <f t="shared" si="18"/>
        <v>SSA_CORE_HRY_E_BEGIN_TITO_CR_NOM_LFM_1500_BIRA_BISR_BP_7_PMUCS</v>
      </c>
    </row>
    <row r="23" spans="1:63" x14ac:dyDescent="0.25">
      <c r="A23" s="6" t="s">
        <v>58</v>
      </c>
      <c r="B23" s="6" t="s">
        <v>364</v>
      </c>
      <c r="C23" s="6" t="str">
        <f>VLOOKUP(B23,templateLookup!A:B,2,0)</f>
        <v>PrimeMbistVminSearchTestMethod</v>
      </c>
      <c r="D23" s="6" t="str">
        <f t="shared" si="14"/>
        <v>SSA_CORE_HRY_E_BEGIN_TITO_CR_NOM_LFM_1500_BIRA_BISR_BP_7_PMUCS</v>
      </c>
      <c r="E23" s="6" t="s">
        <v>50</v>
      </c>
      <c r="F23" s="6" t="s">
        <v>70</v>
      </c>
      <c r="G23" s="6" t="s">
        <v>135</v>
      </c>
      <c r="H23" s="6" t="s">
        <v>136</v>
      </c>
      <c r="I23" s="6" t="s">
        <v>137</v>
      </c>
      <c r="J23" s="6" t="s">
        <v>1041</v>
      </c>
      <c r="K23" s="6" t="s">
        <v>138</v>
      </c>
      <c r="L23" s="6" t="s">
        <v>139</v>
      </c>
      <c r="M23" s="6">
        <v>1500</v>
      </c>
      <c r="N23" s="6" t="s">
        <v>1053</v>
      </c>
      <c r="O23" s="6" t="s">
        <v>141</v>
      </c>
      <c r="P23" s="6" t="s">
        <v>142</v>
      </c>
      <c r="Q23" s="6" t="s">
        <v>385</v>
      </c>
      <c r="R23" s="6">
        <v>61</v>
      </c>
      <c r="S23" s="6">
        <v>20</v>
      </c>
      <c r="T23" s="6">
        <v>30</v>
      </c>
      <c r="U23" s="6" t="str">
        <f t="shared" si="0"/>
        <v>612030</v>
      </c>
      <c r="V23">
        <v>-1</v>
      </c>
      <c r="W23" t="b">
        <v>0</v>
      </c>
      <c r="X23" s="6"/>
      <c r="Y23" s="6"/>
      <c r="Z23" s="6" t="s">
        <v>317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 t="s">
        <v>135</v>
      </c>
      <c r="AL23" s="6" t="s">
        <v>984</v>
      </c>
      <c r="AM23" s="6"/>
      <c r="AN23" s="6" t="s">
        <v>265</v>
      </c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>
        <f t="shared" si="21"/>
        <v>10</v>
      </c>
      <c r="BA23" s="6" t="s">
        <v>268</v>
      </c>
      <c r="BB23" s="6" t="str">
        <f t="shared" si="16"/>
        <v>SSA_CORE_RASTER_E_BEGIN_TITO_CR_NOM_LFM_1500_RASTER_BP_7_PMUCS</v>
      </c>
      <c r="BC23" s="6">
        <v>1</v>
      </c>
      <c r="BD23" s="6">
        <v>1</v>
      </c>
      <c r="BE23" s="6">
        <v>1</v>
      </c>
      <c r="BF23" s="6">
        <v>1</v>
      </c>
      <c r="BG23" s="6" t="str">
        <f>$D24</f>
        <v>SSA_CORE_RASTER_E_BEGIN_TITO_CR_NOM_LFM_1500_RASTER_BP_7_PMUCS</v>
      </c>
      <c r="BH23" s="6" t="str">
        <f t="shared" si="18"/>
        <v>SSA_CORE_RASTER_E_BEGIN_TITO_CR_NOM_LFM_1500_RASTER_BP_7_PMUCS</v>
      </c>
      <c r="BI23" s="6" t="str">
        <f t="shared" si="18"/>
        <v>SSA_CORE_RASTER_E_BEGIN_TITO_CR_NOM_LFM_1500_RASTER_BP_7_PMUCS</v>
      </c>
      <c r="BJ23" s="6" t="str">
        <f t="shared" si="18"/>
        <v>SSA_CORE_RASTER_E_BEGIN_TITO_CR_NOM_LFM_1500_RASTER_BP_7_PMUCS</v>
      </c>
      <c r="BK23" s="6" t="str">
        <f t="shared" si="18"/>
        <v>SSA_CORE_RASTER_E_BEGIN_TITO_CR_NOM_LFM_1500_RASTER_BP_7_PMUCS</v>
      </c>
    </row>
    <row r="24" spans="1:63" x14ac:dyDescent="0.25">
      <c r="A24" s="6" t="s">
        <v>58</v>
      </c>
      <c r="B24" s="6" t="s">
        <v>12</v>
      </c>
      <c r="C24" s="6" t="str">
        <f>VLOOKUP(B24,templateLookup!A:B,2,0)</f>
        <v>MbistRasterTC</v>
      </c>
      <c r="D24" s="6" t="str">
        <f t="shared" si="14"/>
        <v>SSA_CORE_RASTER_E_BEGIN_TITO_CR_NOM_LFM_1500_RASTER_BP_7_PMUCS</v>
      </c>
      <c r="E24" s="6" t="s">
        <v>50</v>
      </c>
      <c r="F24" s="6" t="s">
        <v>70</v>
      </c>
      <c r="G24" s="6" t="s">
        <v>214</v>
      </c>
      <c r="H24" s="6" t="s">
        <v>136</v>
      </c>
      <c r="I24" s="6" t="s">
        <v>137</v>
      </c>
      <c r="J24" s="6" t="s">
        <v>1041</v>
      </c>
      <c r="K24" s="6" t="s">
        <v>138</v>
      </c>
      <c r="L24" s="6" t="s">
        <v>139</v>
      </c>
      <c r="M24" s="6">
        <v>1500</v>
      </c>
      <c r="N24" s="6" t="s">
        <v>1052</v>
      </c>
      <c r="O24" s="6" t="s">
        <v>141</v>
      </c>
      <c r="P24" s="6" t="s">
        <v>142</v>
      </c>
      <c r="Q24" s="6" t="s">
        <v>377</v>
      </c>
      <c r="R24" s="6">
        <v>61</v>
      </c>
      <c r="S24" s="6">
        <v>20</v>
      </c>
      <c r="T24" s="6">
        <v>31</v>
      </c>
      <c r="U24" s="6" t="str">
        <f t="shared" si="0"/>
        <v>612031</v>
      </c>
      <c r="V24">
        <v>1</v>
      </c>
      <c r="W24" s="4" t="b">
        <v>0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 t="s">
        <v>265</v>
      </c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>
        <f t="shared" si="21"/>
        <v>6</v>
      </c>
      <c r="BA24" s="6">
        <v>1</v>
      </c>
      <c r="BB24" s="6">
        <v>1</v>
      </c>
      <c r="BC24" s="6">
        <v>1</v>
      </c>
      <c r="BD24" s="6">
        <v>1</v>
      </c>
      <c r="BE24" s="6">
        <v>1</v>
      </c>
      <c r="BF24" s="6">
        <v>1</v>
      </c>
      <c r="BG24" s="6">
        <v>1</v>
      </c>
      <c r="BH24" s="6"/>
      <c r="BI24" s="6"/>
      <c r="BJ24" s="6"/>
      <c r="BK24" s="6"/>
    </row>
    <row r="25" spans="1:63" x14ac:dyDescent="0.25">
      <c r="A25" s="16" t="s">
        <v>58</v>
      </c>
      <c r="B25" s="16" t="s">
        <v>6</v>
      </c>
      <c r="C25" s="16" t="str">
        <f>VLOOKUP(B25,templateLookup!A:B,2,0)</f>
        <v>COMPOSITE</v>
      </c>
      <c r="D25" s="16"/>
      <c r="E25" s="16"/>
      <c r="F25" s="16" t="s">
        <v>70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 t="str">
        <f t="shared" si="0"/>
        <v/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 x14ac:dyDescent="0.25">
      <c r="A26" s="16" t="s">
        <v>58</v>
      </c>
      <c r="B26" s="16" t="s">
        <v>5</v>
      </c>
      <c r="C26" s="16" t="str">
        <f>VLOOKUP(B26,templateLookup!A:B,2,0)</f>
        <v>COMPOSITE</v>
      </c>
      <c r="D26" s="16" t="s">
        <v>113</v>
      </c>
      <c r="E26" s="16"/>
      <c r="F26" s="16" t="s">
        <v>70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 t="str">
        <f t="shared" si="0"/>
        <v/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>
        <f t="shared" ref="AZ26:AZ30" si="32">COUNTA(BB26:BK26)</f>
        <v>2</v>
      </c>
      <c r="BA26" s="16" t="s">
        <v>134</v>
      </c>
      <c r="BB26" s="16" t="str">
        <f>D32</f>
        <v>POSTREPAIR</v>
      </c>
      <c r="BC26" s="16" t="str">
        <f>D32</f>
        <v>POSTREPAIR</v>
      </c>
      <c r="BD26" s="16"/>
      <c r="BE26" s="16"/>
      <c r="BF26" s="16"/>
      <c r="BG26" s="16"/>
      <c r="BH26" s="16"/>
      <c r="BI26" s="16"/>
      <c r="BJ26" s="16"/>
      <c r="BK26" s="16"/>
    </row>
    <row r="27" spans="1:63" x14ac:dyDescent="0.25">
      <c r="A27" s="17" t="s">
        <v>58</v>
      </c>
      <c r="B27" s="17" t="s">
        <v>41</v>
      </c>
      <c r="C27" s="17" t="str">
        <f>VLOOKUP(B27,templateLookup!A:B,2,0)</f>
        <v>iCScreenTest</v>
      </c>
      <c r="D27" s="17" t="str">
        <f t="shared" ref="D27:D30" si="33">E27&amp;"_"&amp;F27&amp;"_"&amp;G27&amp;"_"&amp;H27&amp;"_"&amp;A27&amp;"_"&amp;I27&amp;"_"&amp;J27&amp;"_"&amp;K27&amp;"_"&amp;L27&amp;"_"&amp;M27&amp;"_"&amp;N27</f>
        <v>ALL_CORE_SCREEN_E_BEGIN_TITO_CR_NOM_LFM_1500_JOIN_BISR</v>
      </c>
      <c r="E27" s="17" t="s">
        <v>53</v>
      </c>
      <c r="F27" s="17" t="s">
        <v>70</v>
      </c>
      <c r="G27" s="17" t="s">
        <v>319</v>
      </c>
      <c r="H27" s="17" t="s">
        <v>136</v>
      </c>
      <c r="I27" s="17" t="s">
        <v>137</v>
      </c>
      <c r="J27" s="17" t="s">
        <v>1041</v>
      </c>
      <c r="K27" s="17" t="s">
        <v>138</v>
      </c>
      <c r="L27" s="17" t="s">
        <v>139</v>
      </c>
      <c r="M27" s="17">
        <v>1500</v>
      </c>
      <c r="N27" s="18" t="s">
        <v>320</v>
      </c>
      <c r="O27" s="17" t="s">
        <v>141</v>
      </c>
      <c r="P27" s="17" t="s">
        <v>1103</v>
      </c>
      <c r="Q27" s="17" t="s">
        <v>386</v>
      </c>
      <c r="R27" s="17">
        <v>61</v>
      </c>
      <c r="S27" s="17">
        <v>20</v>
      </c>
      <c r="T27" s="17">
        <v>100</v>
      </c>
      <c r="U27" s="17" t="str">
        <f t="shared" si="0"/>
        <v>6120100</v>
      </c>
      <c r="V27">
        <v>-1</v>
      </c>
      <c r="W27" t="b">
        <v>0</v>
      </c>
      <c r="X27" s="17"/>
      <c r="Y27" s="17"/>
      <c r="Z27" s="17"/>
      <c r="AA27" s="18"/>
      <c r="AB27" s="18"/>
      <c r="AC27" s="17"/>
      <c r="AD27" s="17"/>
      <c r="AE27" s="17"/>
      <c r="AF27" s="17"/>
      <c r="AG27" s="17"/>
      <c r="AH27" s="17" t="s">
        <v>387</v>
      </c>
      <c r="AI27" s="17" t="s">
        <v>388</v>
      </c>
      <c r="AJ27" s="17"/>
      <c r="AK27" s="17"/>
      <c r="AL27" s="17"/>
      <c r="AM27" s="17"/>
      <c r="AN27" s="17" t="s">
        <v>265</v>
      </c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>
        <f t="shared" ref="AZ27" si="34">COUNTA(BB27:BK27)</f>
        <v>3</v>
      </c>
      <c r="BA27" s="17">
        <v>1</v>
      </c>
      <c r="BB27" s="17" t="str">
        <f t="shared" ref="BB27:BD29" si="35">$D28</f>
        <v>ALL_CORE_VFDM_E_BEGIN_TITO_CR_NOM_LFM_1500_VFDM_ALL</v>
      </c>
      <c r="BC27" s="17" t="str">
        <f t="shared" si="35"/>
        <v>ALL_CORE_VFDM_E_BEGIN_TITO_CR_NOM_LFM_1500_VFDM_ALL</v>
      </c>
      <c r="BD27" s="17" t="str">
        <f t="shared" si="35"/>
        <v>ALL_CORE_VFDM_E_BEGIN_TITO_CR_NOM_LFM_1500_VFDM_ALL</v>
      </c>
      <c r="BE27" s="17"/>
      <c r="BF27" s="17"/>
      <c r="BG27" s="17"/>
      <c r="BH27" s="17"/>
      <c r="BI27" s="17"/>
      <c r="BJ27" s="17"/>
      <c r="BK27" s="17"/>
    </row>
    <row r="28" spans="1:63" x14ac:dyDescent="0.25">
      <c r="A28" s="17" t="s">
        <v>58</v>
      </c>
      <c r="B28" s="17" t="s">
        <v>31</v>
      </c>
      <c r="C28" s="17" t="str">
        <f>VLOOKUP(B28,templateLookup!A:B,2,0)</f>
        <v>iCVFDMTest</v>
      </c>
      <c r="D28" s="17" t="str">
        <f t="shared" si="33"/>
        <v>ALL_CORE_VFDM_E_BEGIN_TITO_CR_NOM_LFM_1500_VFDM_ALL</v>
      </c>
      <c r="E28" s="17" t="s">
        <v>53</v>
      </c>
      <c r="F28" s="17" t="s">
        <v>70</v>
      </c>
      <c r="G28" s="17" t="s">
        <v>113</v>
      </c>
      <c r="H28" s="17" t="s">
        <v>136</v>
      </c>
      <c r="I28" s="17" t="s">
        <v>137</v>
      </c>
      <c r="J28" s="17" t="s">
        <v>1041</v>
      </c>
      <c r="K28" s="17" t="s">
        <v>138</v>
      </c>
      <c r="L28" s="17" t="s">
        <v>139</v>
      </c>
      <c r="M28" s="17">
        <v>1500</v>
      </c>
      <c r="N28" s="18" t="s">
        <v>389</v>
      </c>
      <c r="O28" s="17" t="s">
        <v>141</v>
      </c>
      <c r="P28" s="17" t="s">
        <v>1103</v>
      </c>
      <c r="Q28" s="17" t="s">
        <v>386</v>
      </c>
      <c r="R28" s="17">
        <v>61</v>
      </c>
      <c r="S28" s="17">
        <v>20</v>
      </c>
      <c r="T28" s="17">
        <v>101</v>
      </c>
      <c r="U28" s="17" t="str">
        <f t="shared" si="0"/>
        <v>6120101</v>
      </c>
      <c r="V28">
        <v>-1</v>
      </c>
      <c r="W28" s="8" t="b">
        <v>0</v>
      </c>
      <c r="X28" s="17"/>
      <c r="Y28" s="17"/>
      <c r="Z28" s="17"/>
      <c r="AA28" s="18" t="s">
        <v>1046</v>
      </c>
      <c r="AB28" s="17" t="s">
        <v>986</v>
      </c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 t="s">
        <v>265</v>
      </c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>
        <f t="shared" si="32"/>
        <v>3</v>
      </c>
      <c r="BA28" s="17" t="s">
        <v>134</v>
      </c>
      <c r="BB28" s="17" t="str">
        <f t="shared" si="35"/>
        <v>ALL_CORE_UF_E_BEGIN_TITO_CR_NOM_LFM_1500_VFDM_UF</v>
      </c>
      <c r="BC28" s="17" t="str">
        <f t="shared" si="35"/>
        <v>ALL_CORE_UF_E_BEGIN_TITO_CR_NOM_LFM_1500_VFDM_UF</v>
      </c>
      <c r="BD28" s="17">
        <v>1</v>
      </c>
      <c r="BE28" s="17"/>
      <c r="BF28" s="17"/>
      <c r="BG28" s="17"/>
      <c r="BH28" s="17"/>
      <c r="BI28" s="17"/>
      <c r="BJ28" s="17"/>
      <c r="BK28" s="17"/>
    </row>
    <row r="29" spans="1:63" x14ac:dyDescent="0.25">
      <c r="A29" s="17" t="s">
        <v>58</v>
      </c>
      <c r="B29" s="17" t="s">
        <v>29</v>
      </c>
      <c r="C29" s="17" t="str">
        <f>VLOOKUP(B29,templateLookup!A:B,2,0)</f>
        <v>iCUserFuncTest</v>
      </c>
      <c r="D29" s="17" t="str">
        <f t="shared" si="33"/>
        <v>ALL_CORE_UF_E_BEGIN_TITO_CR_NOM_LFM_1500_VFDM_UF</v>
      </c>
      <c r="E29" s="17" t="s">
        <v>53</v>
      </c>
      <c r="F29" s="17" t="s">
        <v>70</v>
      </c>
      <c r="G29" s="17" t="s">
        <v>175</v>
      </c>
      <c r="H29" s="17" t="s">
        <v>136</v>
      </c>
      <c r="I29" s="17" t="s">
        <v>137</v>
      </c>
      <c r="J29" s="17" t="s">
        <v>1041</v>
      </c>
      <c r="K29" s="17" t="s">
        <v>138</v>
      </c>
      <c r="L29" s="17" t="s">
        <v>139</v>
      </c>
      <c r="M29" s="17">
        <v>1500</v>
      </c>
      <c r="N29" s="17" t="s">
        <v>323</v>
      </c>
      <c r="O29" s="17" t="s">
        <v>141</v>
      </c>
      <c r="P29" s="17" t="s">
        <v>1103</v>
      </c>
      <c r="Q29" s="17" t="s">
        <v>386</v>
      </c>
      <c r="R29" s="17">
        <v>21</v>
      </c>
      <c r="S29" s="17">
        <v>20</v>
      </c>
      <c r="T29" s="17">
        <v>102</v>
      </c>
      <c r="U29" s="17" t="str">
        <f t="shared" si="0"/>
        <v>2120102</v>
      </c>
      <c r="V29">
        <v>-1</v>
      </c>
      <c r="W29" t="b">
        <v>0</v>
      </c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 t="s">
        <v>265</v>
      </c>
      <c r="AO29" s="17"/>
      <c r="AP29" s="17"/>
      <c r="AQ29" s="17"/>
      <c r="AR29" s="17"/>
      <c r="AS29" s="17"/>
      <c r="AT29" s="17"/>
      <c r="AU29" s="17"/>
      <c r="AV29" t="s">
        <v>1124</v>
      </c>
      <c r="AW29" s="17"/>
      <c r="AX29" s="17"/>
      <c r="AY29" s="17"/>
      <c r="AZ29" s="17">
        <f t="shared" si="32"/>
        <v>3</v>
      </c>
      <c r="BA29" s="17" t="s">
        <v>134</v>
      </c>
      <c r="BB29" s="17" t="str">
        <f t="shared" si="35"/>
        <v>ALL_CORE_FUSECONFIG_E_BEGIN_TITO_CR_NOM_LFM_1500_REPAIR</v>
      </c>
      <c r="BC29" s="17" t="str">
        <f t="shared" si="35"/>
        <v>ALL_CORE_FUSECONFIG_E_BEGIN_TITO_CR_NOM_LFM_1500_REPAIR</v>
      </c>
      <c r="BD29" s="17" t="str">
        <f t="shared" si="35"/>
        <v>ALL_CORE_FUSECONFIG_E_BEGIN_TITO_CR_NOM_LFM_1500_REPAIR</v>
      </c>
      <c r="BE29" s="17"/>
      <c r="BF29" s="17"/>
      <c r="BG29" s="17"/>
      <c r="BH29" s="17"/>
      <c r="BI29" s="17"/>
      <c r="BJ29" s="17"/>
      <c r="BK29" s="17"/>
    </row>
    <row r="30" spans="1:63" x14ac:dyDescent="0.25">
      <c r="A30" s="17" t="s">
        <v>58</v>
      </c>
      <c r="B30" s="17" t="s">
        <v>15</v>
      </c>
      <c r="C30" s="17" t="str">
        <f>VLOOKUP(B30,templateLookup!A:B,2,0)</f>
        <v>PrimePatConfigTestMethod</v>
      </c>
      <c r="D30" s="17" t="str">
        <f t="shared" si="33"/>
        <v>ALL_CORE_FUSECONFIG_E_BEGIN_TITO_CR_NOM_LFM_1500_REPAIR</v>
      </c>
      <c r="E30" s="17" t="s">
        <v>53</v>
      </c>
      <c r="F30" s="17" t="s">
        <v>70</v>
      </c>
      <c r="G30" s="17" t="s">
        <v>390</v>
      </c>
      <c r="H30" s="17" t="s">
        <v>136</v>
      </c>
      <c r="I30" s="17" t="s">
        <v>137</v>
      </c>
      <c r="J30" s="17" t="s">
        <v>1041</v>
      </c>
      <c r="K30" s="17" t="s">
        <v>138</v>
      </c>
      <c r="L30" s="17" t="s">
        <v>139</v>
      </c>
      <c r="M30" s="17">
        <v>1500</v>
      </c>
      <c r="N30" s="17" t="s">
        <v>152</v>
      </c>
      <c r="O30" s="17" t="s">
        <v>141</v>
      </c>
      <c r="P30" s="17" t="s">
        <v>1103</v>
      </c>
      <c r="Q30" s="17" t="s">
        <v>386</v>
      </c>
      <c r="R30" s="17">
        <v>21</v>
      </c>
      <c r="S30" s="17">
        <v>20</v>
      </c>
      <c r="T30" s="17">
        <v>103</v>
      </c>
      <c r="U30" s="17" t="str">
        <f t="shared" si="0"/>
        <v>2120103</v>
      </c>
      <c r="V30">
        <v>-1</v>
      </c>
      <c r="W30" t="b">
        <v>0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 t="s">
        <v>1122</v>
      </c>
      <c r="AK30" s="17"/>
      <c r="AL30" s="17"/>
      <c r="AM30" s="17"/>
      <c r="AN30" s="17" t="s">
        <v>265</v>
      </c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>
        <f t="shared" si="32"/>
        <v>3</v>
      </c>
      <c r="BA30" s="17" t="s">
        <v>134</v>
      </c>
      <c r="BB30" s="17">
        <v>1</v>
      </c>
      <c r="BC30" s="17">
        <v>1</v>
      </c>
      <c r="BD30" s="17">
        <v>1</v>
      </c>
      <c r="BE30" s="17"/>
      <c r="BF30" s="17"/>
      <c r="BG30" s="17"/>
      <c r="BH30" s="17"/>
      <c r="BI30" s="17"/>
      <c r="BJ30" s="17"/>
      <c r="BK30" s="17"/>
    </row>
    <row r="31" spans="1:63" x14ac:dyDescent="0.25">
      <c r="A31" s="16" t="s">
        <v>58</v>
      </c>
      <c r="B31" s="16" t="s">
        <v>6</v>
      </c>
      <c r="C31" s="16" t="str">
        <f>VLOOKUP(B31,templateLookup!A:B,2,0)</f>
        <v>COMPOSITE</v>
      </c>
      <c r="D31" s="16"/>
      <c r="E31" s="16"/>
      <c r="F31" s="16" t="s">
        <v>70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26"/>
      <c r="T31" s="16"/>
      <c r="U31" s="16" t="str">
        <f t="shared" si="0"/>
        <v/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 x14ac:dyDescent="0.25">
      <c r="A32" s="16" t="s">
        <v>58</v>
      </c>
      <c r="B32" s="16" t="s">
        <v>5</v>
      </c>
      <c r="C32" s="16" t="str">
        <f>VLOOKUP(B32,templateLookup!A:B,2,0)</f>
        <v>COMPOSITE</v>
      </c>
      <c r="D32" s="16" t="s">
        <v>393</v>
      </c>
      <c r="E32" s="16"/>
      <c r="F32" s="16" t="s">
        <v>70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26"/>
      <c r="T32" s="16"/>
      <c r="U32" s="16" t="str">
        <f t="shared" si="0"/>
        <v/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>
        <f>COUNTA(BB32:BK32)</f>
        <v>2</v>
      </c>
      <c r="BA32" s="16" t="s">
        <v>134</v>
      </c>
      <c r="BB32" s="16">
        <v>1</v>
      </c>
      <c r="BC32" s="16">
        <v>1</v>
      </c>
      <c r="BD32" s="16"/>
      <c r="BE32" s="16"/>
      <c r="BF32" s="16"/>
      <c r="BG32" s="16"/>
      <c r="BH32" s="16"/>
      <c r="BI32" s="16"/>
      <c r="BJ32" s="16"/>
      <c r="BK32" s="16"/>
    </row>
    <row r="33" spans="1:63" x14ac:dyDescent="0.25">
      <c r="A33" s="19" t="s">
        <v>58</v>
      </c>
      <c r="B33" s="19" t="s">
        <v>364</v>
      </c>
      <c r="C33" s="19" t="str">
        <f>VLOOKUP(B33,templateLookup!A:B,2,0)</f>
        <v>PrimeMbistVminSearchTestMethod</v>
      </c>
      <c r="D33" s="19" t="str">
        <f t="shared" ref="D33:D36" si="36">E33&amp;"_"&amp;F33&amp;"_"&amp;G33&amp;"_"&amp;H33&amp;"_"&amp;A33&amp;"_"&amp;I33&amp;"_"&amp;J33&amp;"_"&amp;K33&amp;"_"&amp;L33&amp;"_"&amp;M33&amp;"_"&amp;N33</f>
        <v>LSA_CORE_HRY_E_BEGIN_TITO_CR_NOM_LFM_1500_POSTHRY_BP_3</v>
      </c>
      <c r="E33" s="19" t="s">
        <v>51</v>
      </c>
      <c r="F33" s="19" t="s">
        <v>70</v>
      </c>
      <c r="G33" s="19" t="s">
        <v>135</v>
      </c>
      <c r="H33" s="19" t="s">
        <v>136</v>
      </c>
      <c r="I33" s="19" t="s">
        <v>137</v>
      </c>
      <c r="J33" s="19" t="s">
        <v>1041</v>
      </c>
      <c r="K33" s="19" t="s">
        <v>138</v>
      </c>
      <c r="L33" s="19" t="s">
        <v>139</v>
      </c>
      <c r="M33" s="19">
        <v>1500</v>
      </c>
      <c r="N33" s="19" t="s">
        <v>394</v>
      </c>
      <c r="O33" s="19" t="s">
        <v>141</v>
      </c>
      <c r="P33" s="19" t="s">
        <v>1103</v>
      </c>
      <c r="Q33" s="19" t="s">
        <v>375</v>
      </c>
      <c r="R33" s="19">
        <v>61</v>
      </c>
      <c r="S33" s="19">
        <v>20</v>
      </c>
      <c r="T33" s="19">
        <v>141</v>
      </c>
      <c r="U33" s="19" t="str">
        <f t="shared" si="0"/>
        <v>6120141</v>
      </c>
      <c r="V33">
        <v>-1</v>
      </c>
      <c r="W33" t="b">
        <v>0</v>
      </c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 t="s">
        <v>328</v>
      </c>
      <c r="AL33" s="19" t="s">
        <v>984</v>
      </c>
      <c r="AM33" s="19"/>
      <c r="AN33" s="19" t="s">
        <v>265</v>
      </c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>
        <f t="shared" ref="AZ33:AZ36" si="37">COUNTA(BB33:BK33)</f>
        <v>10</v>
      </c>
      <c r="BA33" s="19" t="s">
        <v>268</v>
      </c>
      <c r="BB33" s="19" t="str">
        <f>$D34</f>
        <v>SSA_CORE_HRY_E_BEGIN_TITO_CR_NOM_LFM_1500_POSTHRY_BP_4_5</v>
      </c>
      <c r="BC33" s="19" t="str">
        <f t="shared" ref="BC33:BK33" si="38">$D34</f>
        <v>SSA_CORE_HRY_E_BEGIN_TITO_CR_NOM_LFM_1500_POSTHRY_BP_4_5</v>
      </c>
      <c r="BD33" s="19" t="str">
        <f t="shared" si="38"/>
        <v>SSA_CORE_HRY_E_BEGIN_TITO_CR_NOM_LFM_1500_POSTHRY_BP_4_5</v>
      </c>
      <c r="BE33" s="19" t="str">
        <f t="shared" si="38"/>
        <v>SSA_CORE_HRY_E_BEGIN_TITO_CR_NOM_LFM_1500_POSTHRY_BP_4_5</v>
      </c>
      <c r="BF33" s="19" t="str">
        <f t="shared" si="38"/>
        <v>SSA_CORE_HRY_E_BEGIN_TITO_CR_NOM_LFM_1500_POSTHRY_BP_4_5</v>
      </c>
      <c r="BG33" s="19" t="str">
        <f t="shared" si="38"/>
        <v>SSA_CORE_HRY_E_BEGIN_TITO_CR_NOM_LFM_1500_POSTHRY_BP_4_5</v>
      </c>
      <c r="BH33" s="19" t="str">
        <f t="shared" si="38"/>
        <v>SSA_CORE_HRY_E_BEGIN_TITO_CR_NOM_LFM_1500_POSTHRY_BP_4_5</v>
      </c>
      <c r="BI33" s="19" t="str">
        <f t="shared" si="38"/>
        <v>SSA_CORE_HRY_E_BEGIN_TITO_CR_NOM_LFM_1500_POSTHRY_BP_4_5</v>
      </c>
      <c r="BJ33" s="19" t="str">
        <f t="shared" si="38"/>
        <v>SSA_CORE_HRY_E_BEGIN_TITO_CR_NOM_LFM_1500_POSTHRY_BP_4_5</v>
      </c>
      <c r="BK33" s="19" t="str">
        <f t="shared" si="38"/>
        <v>SSA_CORE_HRY_E_BEGIN_TITO_CR_NOM_LFM_1500_POSTHRY_BP_4_5</v>
      </c>
    </row>
    <row r="34" spans="1:63" x14ac:dyDescent="0.25">
      <c r="A34" s="19" t="s">
        <v>58</v>
      </c>
      <c r="B34" s="19" t="s">
        <v>364</v>
      </c>
      <c r="C34" s="19" t="str">
        <f>VLOOKUP(B34,templateLookup!A:B,2,0)</f>
        <v>PrimeMbistVminSearchTestMethod</v>
      </c>
      <c r="D34" s="19" t="str">
        <f t="shared" si="36"/>
        <v>SSA_CORE_HRY_E_BEGIN_TITO_CR_NOM_LFM_1500_POSTHRY_BP_4_5</v>
      </c>
      <c r="E34" s="19" t="s">
        <v>50</v>
      </c>
      <c r="F34" s="19" t="s">
        <v>70</v>
      </c>
      <c r="G34" s="19" t="s">
        <v>135</v>
      </c>
      <c r="H34" s="19" t="s">
        <v>136</v>
      </c>
      <c r="I34" s="19" t="s">
        <v>137</v>
      </c>
      <c r="J34" s="19" t="s">
        <v>1041</v>
      </c>
      <c r="K34" s="19" t="s">
        <v>138</v>
      </c>
      <c r="L34" s="19" t="s">
        <v>139</v>
      </c>
      <c r="M34" s="19">
        <v>1500</v>
      </c>
      <c r="N34" s="19" t="s">
        <v>395</v>
      </c>
      <c r="O34" s="19" t="s">
        <v>141</v>
      </c>
      <c r="P34" s="19" t="s">
        <v>1103</v>
      </c>
      <c r="Q34" s="19" t="s">
        <v>378</v>
      </c>
      <c r="R34" s="19">
        <v>61</v>
      </c>
      <c r="S34" s="19">
        <v>20</v>
      </c>
      <c r="T34" s="19">
        <v>142</v>
      </c>
      <c r="U34" s="19" t="str">
        <f t="shared" si="0"/>
        <v>6120142</v>
      </c>
      <c r="V34">
        <v>-1</v>
      </c>
      <c r="W34" t="b">
        <v>0</v>
      </c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 t="s">
        <v>328</v>
      </c>
      <c r="AL34" s="19" t="s">
        <v>984</v>
      </c>
      <c r="AM34" s="19"/>
      <c r="AN34" s="19" t="s">
        <v>265</v>
      </c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>
        <f t="shared" si="37"/>
        <v>10</v>
      </c>
      <c r="BA34" s="19" t="s">
        <v>268</v>
      </c>
      <c r="BB34" s="19" t="str">
        <f>$D35</f>
        <v>LSA_CORE_HRY_E_BEGIN_TITO_CR_NOM_LFM_1500_POSTHRY_BP_6</v>
      </c>
      <c r="BC34" s="19" t="str">
        <f t="shared" ref="BC34:BC35" si="39">$D35</f>
        <v>LSA_CORE_HRY_E_BEGIN_TITO_CR_NOM_LFM_1500_POSTHRY_BP_6</v>
      </c>
      <c r="BD34" s="19" t="str">
        <f t="shared" ref="BD34:BD35" si="40">$D35</f>
        <v>LSA_CORE_HRY_E_BEGIN_TITO_CR_NOM_LFM_1500_POSTHRY_BP_6</v>
      </c>
      <c r="BE34" s="19" t="str">
        <f t="shared" ref="BE34:BE35" si="41">$D35</f>
        <v>LSA_CORE_HRY_E_BEGIN_TITO_CR_NOM_LFM_1500_POSTHRY_BP_6</v>
      </c>
      <c r="BF34" s="19" t="str">
        <f t="shared" ref="BF34:BF35" si="42">$D35</f>
        <v>LSA_CORE_HRY_E_BEGIN_TITO_CR_NOM_LFM_1500_POSTHRY_BP_6</v>
      </c>
      <c r="BG34" s="19" t="str">
        <f t="shared" ref="BG34:BG35" si="43">$D35</f>
        <v>LSA_CORE_HRY_E_BEGIN_TITO_CR_NOM_LFM_1500_POSTHRY_BP_6</v>
      </c>
      <c r="BH34" s="19" t="str">
        <f t="shared" ref="BH34:BH35" si="44">$D35</f>
        <v>LSA_CORE_HRY_E_BEGIN_TITO_CR_NOM_LFM_1500_POSTHRY_BP_6</v>
      </c>
      <c r="BI34" s="19" t="str">
        <f t="shared" ref="BI34:BI35" si="45">$D35</f>
        <v>LSA_CORE_HRY_E_BEGIN_TITO_CR_NOM_LFM_1500_POSTHRY_BP_6</v>
      </c>
      <c r="BJ34" s="19" t="str">
        <f t="shared" ref="BJ34:BJ35" si="46">$D35</f>
        <v>LSA_CORE_HRY_E_BEGIN_TITO_CR_NOM_LFM_1500_POSTHRY_BP_6</v>
      </c>
      <c r="BK34" s="19" t="str">
        <f t="shared" ref="BK34:BK35" si="47">$D35</f>
        <v>LSA_CORE_HRY_E_BEGIN_TITO_CR_NOM_LFM_1500_POSTHRY_BP_6</v>
      </c>
    </row>
    <row r="35" spans="1:63" x14ac:dyDescent="0.25">
      <c r="A35" s="19" t="s">
        <v>58</v>
      </c>
      <c r="B35" s="19" t="s">
        <v>364</v>
      </c>
      <c r="C35" s="19" t="str">
        <f>VLOOKUP(B35,templateLookup!A:B,2,0)</f>
        <v>PrimeMbistVminSearchTestMethod</v>
      </c>
      <c r="D35" s="19" t="str">
        <f t="shared" si="36"/>
        <v>LSA_CORE_HRY_E_BEGIN_TITO_CR_NOM_LFM_1500_POSTHRY_BP_6</v>
      </c>
      <c r="E35" s="19" t="s">
        <v>51</v>
      </c>
      <c r="F35" s="19" t="s">
        <v>70</v>
      </c>
      <c r="G35" s="19" t="s">
        <v>135</v>
      </c>
      <c r="H35" s="19" t="s">
        <v>136</v>
      </c>
      <c r="I35" s="19" t="s">
        <v>137</v>
      </c>
      <c r="J35" s="19" t="s">
        <v>1041</v>
      </c>
      <c r="K35" s="19" t="s">
        <v>138</v>
      </c>
      <c r="L35" s="19" t="s">
        <v>139</v>
      </c>
      <c r="M35" s="19">
        <v>1500</v>
      </c>
      <c r="N35" s="19" t="s">
        <v>396</v>
      </c>
      <c r="O35" s="19" t="s">
        <v>141</v>
      </c>
      <c r="P35" s="19" t="s">
        <v>1103</v>
      </c>
      <c r="Q35" s="19" t="s">
        <v>381</v>
      </c>
      <c r="R35" s="19">
        <v>61</v>
      </c>
      <c r="S35" s="19">
        <v>20</v>
      </c>
      <c r="T35" s="19">
        <v>143</v>
      </c>
      <c r="U35" s="19" t="str">
        <f t="shared" si="0"/>
        <v>6120143</v>
      </c>
      <c r="V35">
        <v>-1</v>
      </c>
      <c r="W35" t="b">
        <v>0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 t="s">
        <v>328</v>
      </c>
      <c r="AL35" s="19" t="s">
        <v>984</v>
      </c>
      <c r="AM35" s="19"/>
      <c r="AN35" s="19" t="s">
        <v>265</v>
      </c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>
        <f t="shared" si="37"/>
        <v>10</v>
      </c>
      <c r="BA35" s="19" t="s">
        <v>268</v>
      </c>
      <c r="BB35" s="19" t="str">
        <f>$D36</f>
        <v>SSA_CORE_HRY_E_BEGIN_TITO_CR_NOM_LFM_1500_POSTHRY_BP_7</v>
      </c>
      <c r="BC35" s="19" t="str">
        <f t="shared" si="39"/>
        <v>SSA_CORE_HRY_E_BEGIN_TITO_CR_NOM_LFM_1500_POSTHRY_BP_7</v>
      </c>
      <c r="BD35" s="19" t="str">
        <f t="shared" si="40"/>
        <v>SSA_CORE_HRY_E_BEGIN_TITO_CR_NOM_LFM_1500_POSTHRY_BP_7</v>
      </c>
      <c r="BE35" s="19" t="str">
        <f t="shared" si="41"/>
        <v>SSA_CORE_HRY_E_BEGIN_TITO_CR_NOM_LFM_1500_POSTHRY_BP_7</v>
      </c>
      <c r="BF35" s="19" t="str">
        <f t="shared" si="42"/>
        <v>SSA_CORE_HRY_E_BEGIN_TITO_CR_NOM_LFM_1500_POSTHRY_BP_7</v>
      </c>
      <c r="BG35" s="19" t="str">
        <f t="shared" si="43"/>
        <v>SSA_CORE_HRY_E_BEGIN_TITO_CR_NOM_LFM_1500_POSTHRY_BP_7</v>
      </c>
      <c r="BH35" s="19" t="str">
        <f t="shared" si="44"/>
        <v>SSA_CORE_HRY_E_BEGIN_TITO_CR_NOM_LFM_1500_POSTHRY_BP_7</v>
      </c>
      <c r="BI35" s="19" t="str">
        <f t="shared" si="45"/>
        <v>SSA_CORE_HRY_E_BEGIN_TITO_CR_NOM_LFM_1500_POSTHRY_BP_7</v>
      </c>
      <c r="BJ35" s="19" t="str">
        <f t="shared" si="46"/>
        <v>SSA_CORE_HRY_E_BEGIN_TITO_CR_NOM_LFM_1500_POSTHRY_BP_7</v>
      </c>
      <c r="BK35" s="19" t="str">
        <f t="shared" si="47"/>
        <v>SSA_CORE_HRY_E_BEGIN_TITO_CR_NOM_LFM_1500_POSTHRY_BP_7</v>
      </c>
    </row>
    <row r="36" spans="1:63" x14ac:dyDescent="0.25">
      <c r="A36" s="19" t="s">
        <v>58</v>
      </c>
      <c r="B36" s="19" t="s">
        <v>364</v>
      </c>
      <c r="C36" s="19" t="str">
        <f>VLOOKUP(B36,templateLookup!A:B,2,0)</f>
        <v>PrimeMbistVminSearchTestMethod</v>
      </c>
      <c r="D36" s="19" t="str">
        <f t="shared" si="36"/>
        <v>SSA_CORE_HRY_E_BEGIN_TITO_CR_NOM_LFM_1500_POSTHRY_BP_7</v>
      </c>
      <c r="E36" s="19" t="s">
        <v>50</v>
      </c>
      <c r="F36" s="19" t="s">
        <v>70</v>
      </c>
      <c r="G36" s="19" t="s">
        <v>135</v>
      </c>
      <c r="H36" s="19" t="s">
        <v>136</v>
      </c>
      <c r="I36" s="19" t="s">
        <v>137</v>
      </c>
      <c r="J36" s="19" t="s">
        <v>1041</v>
      </c>
      <c r="K36" s="19" t="s">
        <v>138</v>
      </c>
      <c r="L36" s="19" t="s">
        <v>139</v>
      </c>
      <c r="M36" s="19">
        <v>1500</v>
      </c>
      <c r="N36" s="19" t="s">
        <v>397</v>
      </c>
      <c r="O36" s="19" t="s">
        <v>141</v>
      </c>
      <c r="P36" s="19" t="s">
        <v>1103</v>
      </c>
      <c r="Q36" s="19" t="s">
        <v>384</v>
      </c>
      <c r="R36" s="19">
        <v>21</v>
      </c>
      <c r="S36" s="19">
        <v>20</v>
      </c>
      <c r="T36" s="19">
        <v>159</v>
      </c>
      <c r="U36" s="19" t="str">
        <f t="shared" ref="U36:U67" si="48">R36&amp;S36&amp;T36</f>
        <v>2120159</v>
      </c>
      <c r="V36">
        <v>-1</v>
      </c>
      <c r="W36" t="b">
        <v>0</v>
      </c>
      <c r="X36" s="19"/>
      <c r="Y36" s="19"/>
      <c r="Z36" s="19" t="s">
        <v>317</v>
      </c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 t="s">
        <v>328</v>
      </c>
      <c r="AL36" s="19" t="s">
        <v>984</v>
      </c>
      <c r="AM36" s="19"/>
      <c r="AN36" s="19" t="s">
        <v>265</v>
      </c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>
        <f t="shared" si="37"/>
        <v>10</v>
      </c>
      <c r="BA36" s="19" t="s">
        <v>268</v>
      </c>
      <c r="BB36" s="19">
        <v>1</v>
      </c>
      <c r="BC36" s="19">
        <v>1</v>
      </c>
      <c r="BD36" s="19">
        <v>1</v>
      </c>
      <c r="BE36" s="19">
        <v>1</v>
      </c>
      <c r="BF36" s="19">
        <v>1</v>
      </c>
      <c r="BG36" s="19">
        <v>1</v>
      </c>
      <c r="BH36" s="19">
        <v>1</v>
      </c>
      <c r="BI36" s="19">
        <v>1</v>
      </c>
      <c r="BJ36" s="19">
        <v>1</v>
      </c>
      <c r="BK36" s="19">
        <v>1</v>
      </c>
    </row>
    <row r="37" spans="1:63" x14ac:dyDescent="0.25">
      <c r="A37" s="16" t="s">
        <v>58</v>
      </c>
      <c r="B37" s="16" t="s">
        <v>6</v>
      </c>
      <c r="C37" s="16" t="str">
        <f>VLOOKUP(B37,templateLookup!A:B,2,0)</f>
        <v>COMPOSITE</v>
      </c>
      <c r="D37" s="16"/>
      <c r="E37" s="16"/>
      <c r="F37" s="16" t="s">
        <v>70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 t="str">
        <f t="shared" si="48"/>
        <v/>
      </c>
      <c r="W37" s="4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 x14ac:dyDescent="0.25">
      <c r="A38" s="20" t="s">
        <v>58</v>
      </c>
      <c r="B38" s="20" t="s">
        <v>6</v>
      </c>
      <c r="C38" s="20" t="str">
        <f>VLOOKUP(B38,templateLookup!A:B,2,0)</f>
        <v>COMPOSITE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 t="str">
        <f t="shared" si="48"/>
        <v/>
      </c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</row>
    <row r="39" spans="1:63" x14ac:dyDescent="0.25">
      <c r="A39" s="15" t="s">
        <v>234</v>
      </c>
      <c r="B39" s="15" t="s">
        <v>5</v>
      </c>
      <c r="C39" s="15" t="str">
        <f>VLOOKUP(B39,templateLookup!A:B,2,0)</f>
        <v>COMPOSITE</v>
      </c>
      <c r="D39" s="15" t="s">
        <v>234</v>
      </c>
      <c r="E39" s="15"/>
      <c r="F39" s="15" t="s">
        <v>70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 t="str">
        <f t="shared" si="48"/>
        <v/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1:63" x14ac:dyDescent="0.25">
      <c r="A40" s="1" t="s">
        <v>234</v>
      </c>
      <c r="B40" s="1" t="s">
        <v>979</v>
      </c>
      <c r="C40" s="1" t="str">
        <f>VLOOKUP(B40,templateLookup!A:B,2,0)</f>
        <v>PrimeVminSearchTestMethod</v>
      </c>
      <c r="D40" t="str">
        <f t="shared" ref="D40:D41" si="49">E40&amp;"_"&amp;F40&amp;"_"&amp;G40&amp;"_"&amp;H40&amp;"_"&amp;A40&amp;"_"&amp;I40&amp;"_"&amp;J40&amp;"_"&amp;K40&amp;"_"&amp;L40&amp;"_"&amp;M40&amp;"_"&amp;N40</f>
        <v>XSA_CORE_VMIN_K_PREHVQK_TITO_CRSA_NOM_LFM_1500_CORE_ALL</v>
      </c>
      <c r="E40" t="s">
        <v>398</v>
      </c>
      <c r="F40" t="s">
        <v>70</v>
      </c>
      <c r="G40" t="s">
        <v>181</v>
      </c>
      <c r="H40" t="s">
        <v>235</v>
      </c>
      <c r="I40" t="s">
        <v>137</v>
      </c>
      <c r="J40" t="s">
        <v>1042</v>
      </c>
      <c r="K40" t="s">
        <v>138</v>
      </c>
      <c r="L40" t="s">
        <v>139</v>
      </c>
      <c r="M40">
        <v>1500</v>
      </c>
      <c r="N40" t="s">
        <v>971</v>
      </c>
      <c r="O40" t="s">
        <v>141</v>
      </c>
      <c r="P40" t="s">
        <v>1103</v>
      </c>
      <c r="Q40" t="s">
        <v>972</v>
      </c>
      <c r="R40">
        <v>61</v>
      </c>
      <c r="S40">
        <v>21</v>
      </c>
      <c r="T40">
        <v>217</v>
      </c>
      <c r="U40" t="str">
        <f t="shared" si="48"/>
        <v>6121217</v>
      </c>
      <c r="V40">
        <v>-1</v>
      </c>
      <c r="W40" t="b">
        <v>1</v>
      </c>
      <c r="X40">
        <v>2317</v>
      </c>
      <c r="Y40" t="s">
        <v>185</v>
      </c>
      <c r="AN40" t="s">
        <v>265</v>
      </c>
      <c r="AO40" t="s">
        <v>145</v>
      </c>
      <c r="AP40" t="s">
        <v>969</v>
      </c>
      <c r="AZ40">
        <f>COUNTA(BB40:BK40)</f>
        <v>2</v>
      </c>
      <c r="BA40">
        <v>1</v>
      </c>
      <c r="BB40" t="str">
        <f>D41</f>
        <v>SSA_CORE_VMIN_K_PREHVQK_TITO_SAN_NOM_LFM_1500_PMUCS</v>
      </c>
      <c r="BC40" t="str">
        <f>D41</f>
        <v>SSA_CORE_VMIN_K_PREHVQK_TITO_SAN_NOM_LFM_1500_PMUCS</v>
      </c>
    </row>
    <row r="41" spans="1:63" x14ac:dyDescent="0.25">
      <c r="A41" s="1" t="s">
        <v>234</v>
      </c>
      <c r="B41" s="1" t="s">
        <v>979</v>
      </c>
      <c r="C41" s="1" t="str">
        <f>VLOOKUP(B41,templateLookup!A:B,2,0)</f>
        <v>PrimeVminSearchTestMethod</v>
      </c>
      <c r="D41" t="str">
        <f t="shared" si="49"/>
        <v>SSA_CORE_VMIN_K_PREHVQK_TITO_SAN_NOM_LFM_1500_PMUCS</v>
      </c>
      <c r="E41" t="s">
        <v>50</v>
      </c>
      <c r="F41" t="s">
        <v>70</v>
      </c>
      <c r="G41" t="s">
        <v>181</v>
      </c>
      <c r="H41" t="s">
        <v>235</v>
      </c>
      <c r="I41" t="s">
        <v>137</v>
      </c>
      <c r="J41" t="s">
        <v>691</v>
      </c>
      <c r="K41" t="s">
        <v>138</v>
      </c>
      <c r="L41" t="s">
        <v>139</v>
      </c>
      <c r="M41">
        <v>1500</v>
      </c>
      <c r="N41" t="s">
        <v>399</v>
      </c>
      <c r="O41" t="s">
        <v>141</v>
      </c>
      <c r="P41" t="s">
        <v>1103</v>
      </c>
      <c r="Q41" t="s">
        <v>974</v>
      </c>
      <c r="R41">
        <v>61</v>
      </c>
      <c r="S41">
        <v>21</v>
      </c>
      <c r="T41">
        <v>216</v>
      </c>
      <c r="U41" t="str">
        <f t="shared" si="48"/>
        <v>6121216</v>
      </c>
      <c r="V41">
        <v>-1</v>
      </c>
      <c r="W41" t="b">
        <v>1</v>
      </c>
      <c r="X41">
        <v>2316</v>
      </c>
      <c r="Y41" t="s">
        <v>185</v>
      </c>
      <c r="AN41" t="s">
        <v>282</v>
      </c>
      <c r="AO41" t="s">
        <v>190</v>
      </c>
      <c r="AZ41">
        <f>COUNTA(BB41:BK41)</f>
        <v>2</v>
      </c>
      <c r="BA41">
        <v>1</v>
      </c>
      <c r="BB41">
        <v>1</v>
      </c>
      <c r="BC41">
        <v>1</v>
      </c>
    </row>
    <row r="42" spans="1:63" x14ac:dyDescent="0.25">
      <c r="A42" s="20" t="s">
        <v>234</v>
      </c>
      <c r="B42" s="20" t="s">
        <v>6</v>
      </c>
      <c r="C42" s="20" t="str">
        <f>VLOOKUP(B42,templateLookup!A:B,2,0)</f>
        <v>COMPOSITE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 t="str">
        <f t="shared" si="48"/>
        <v/>
      </c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</row>
    <row r="43" spans="1:63" x14ac:dyDescent="0.25">
      <c r="A43" s="15" t="s">
        <v>60</v>
      </c>
      <c r="B43" s="15" t="s">
        <v>5</v>
      </c>
      <c r="C43" s="15" t="str">
        <f>VLOOKUP(B43,templateLookup!A:B,2,0)</f>
        <v>COMPOSITE</v>
      </c>
      <c r="D43" s="15" t="s">
        <v>60</v>
      </c>
      <c r="E43" s="15"/>
      <c r="F43" s="15" t="s">
        <v>70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 t="str">
        <f t="shared" si="48"/>
        <v/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1:63" x14ac:dyDescent="0.25">
      <c r="A44" s="17" t="s">
        <v>60</v>
      </c>
      <c r="B44" s="17" t="s">
        <v>988</v>
      </c>
      <c r="C44" s="17" t="str">
        <f>VLOOKUP(B44,templateLookup!A:B,2,0)</f>
        <v>iCHVQKTest</v>
      </c>
      <c r="D44" t="str">
        <f t="shared" ref="D44:D45" si="50">E44&amp;"_"&amp;F44&amp;"_"&amp;G44&amp;"_"&amp;H44&amp;"_"&amp;A44&amp;"_"&amp;I44&amp;"_"&amp;J44&amp;"_"&amp;K44&amp;"_"&amp;L44&amp;"_"&amp;M44&amp;"_"&amp;N44</f>
        <v>XSA_CORE_HVQK_K_STRESS_TITO_CRSA_NOM_LFM_1500_MCLK</v>
      </c>
      <c r="E44" t="s">
        <v>398</v>
      </c>
      <c r="F44" t="s">
        <v>70</v>
      </c>
      <c r="G44" t="s">
        <v>236</v>
      </c>
      <c r="H44" t="s">
        <v>235</v>
      </c>
      <c r="I44" t="s">
        <v>137</v>
      </c>
      <c r="J44" t="s">
        <v>1042</v>
      </c>
      <c r="K44" t="s">
        <v>138</v>
      </c>
      <c r="L44" t="s">
        <v>139</v>
      </c>
      <c r="M44">
        <v>1500</v>
      </c>
      <c r="N44" t="s">
        <v>400</v>
      </c>
      <c r="O44" t="s">
        <v>1008</v>
      </c>
      <c r="P44" t="s">
        <v>1103</v>
      </c>
      <c r="Q44" t="s">
        <v>972</v>
      </c>
      <c r="R44">
        <v>17</v>
      </c>
      <c r="S44">
        <v>61</v>
      </c>
      <c r="T44">
        <v>200</v>
      </c>
      <c r="U44" t="str">
        <f t="shared" si="48"/>
        <v>1761200</v>
      </c>
      <c r="V44">
        <v>-1</v>
      </c>
      <c r="W44" t="b">
        <v>0</v>
      </c>
      <c r="AN44" t="s">
        <v>265</v>
      </c>
      <c r="AY44" t="s">
        <v>998</v>
      </c>
      <c r="AZ44">
        <f>COUNTA(BB44:BK44)</f>
        <v>5</v>
      </c>
      <c r="BA44" t="s">
        <v>134</v>
      </c>
      <c r="BB44" t="str">
        <f>$D45</f>
        <v>SSA_CORE_HVQK_K_STRESS_TITO_SAN_NOM_LFM_1500_PMUCS_SBCLK</v>
      </c>
      <c r="BC44" t="str">
        <f t="shared" ref="BC44:BF44" si="51">$D45</f>
        <v>SSA_CORE_HVQK_K_STRESS_TITO_SAN_NOM_LFM_1500_PMUCS_SBCLK</v>
      </c>
      <c r="BD44" t="str">
        <f t="shared" si="51"/>
        <v>SSA_CORE_HVQK_K_STRESS_TITO_SAN_NOM_LFM_1500_PMUCS_SBCLK</v>
      </c>
      <c r="BE44" t="str">
        <f t="shared" si="51"/>
        <v>SSA_CORE_HVQK_K_STRESS_TITO_SAN_NOM_LFM_1500_PMUCS_SBCLK</v>
      </c>
      <c r="BF44" t="str">
        <f t="shared" si="51"/>
        <v>SSA_CORE_HVQK_K_STRESS_TITO_SAN_NOM_LFM_1500_PMUCS_SBCLK</v>
      </c>
    </row>
    <row r="45" spans="1:63" x14ac:dyDescent="0.25">
      <c r="A45" s="17" t="s">
        <v>60</v>
      </c>
      <c r="B45" s="17" t="s">
        <v>988</v>
      </c>
      <c r="C45" s="17" t="str">
        <f>VLOOKUP(B45,templateLookup!A:B,2,0)</f>
        <v>iCHVQKTest</v>
      </c>
      <c r="D45" t="str">
        <f t="shared" si="50"/>
        <v>SSA_CORE_HVQK_K_STRESS_TITO_SAN_NOM_LFM_1500_PMUCS_SBCLK</v>
      </c>
      <c r="E45" t="s">
        <v>50</v>
      </c>
      <c r="F45" t="s">
        <v>70</v>
      </c>
      <c r="G45" t="s">
        <v>236</v>
      </c>
      <c r="H45" t="s">
        <v>235</v>
      </c>
      <c r="I45" t="s">
        <v>137</v>
      </c>
      <c r="J45" t="s">
        <v>691</v>
      </c>
      <c r="K45" t="s">
        <v>138</v>
      </c>
      <c r="L45" t="s">
        <v>139</v>
      </c>
      <c r="M45">
        <v>1500</v>
      </c>
      <c r="N45" t="s">
        <v>404</v>
      </c>
      <c r="O45" t="s">
        <v>1008</v>
      </c>
      <c r="P45" t="s">
        <v>1103</v>
      </c>
      <c r="Q45" t="s">
        <v>974</v>
      </c>
      <c r="R45">
        <v>17</v>
      </c>
      <c r="S45">
        <v>61</v>
      </c>
      <c r="T45">
        <v>201</v>
      </c>
      <c r="U45" t="str">
        <f t="shared" si="48"/>
        <v>1761201</v>
      </c>
      <c r="V45">
        <v>-1</v>
      </c>
      <c r="W45" t="b">
        <v>0</v>
      </c>
      <c r="AN45" t="s">
        <v>282</v>
      </c>
      <c r="AY45" t="s">
        <v>999</v>
      </c>
      <c r="AZ45">
        <f>COUNTA(BB45:BK45)</f>
        <v>5</v>
      </c>
      <c r="BA45" t="s">
        <v>134</v>
      </c>
      <c r="BB45">
        <v>1</v>
      </c>
      <c r="BC45">
        <v>1</v>
      </c>
      <c r="BD45">
        <v>1</v>
      </c>
      <c r="BE45">
        <v>1</v>
      </c>
      <c r="BF45">
        <v>1</v>
      </c>
    </row>
    <row r="46" spans="1:63" x14ac:dyDescent="0.25">
      <c r="A46" s="36" t="s">
        <v>60</v>
      </c>
      <c r="B46" s="36" t="s">
        <v>5</v>
      </c>
      <c r="C46" s="36" t="s">
        <v>4</v>
      </c>
      <c r="D46" s="22" t="s">
        <v>981</v>
      </c>
      <c r="E46" s="22"/>
      <c r="F46" s="22" t="s">
        <v>70</v>
      </c>
      <c r="G46" s="22"/>
      <c r="H46" s="22"/>
      <c r="I46" s="22"/>
      <c r="J46" s="22"/>
      <c r="K46" s="22"/>
      <c r="L46" s="22"/>
      <c r="M46" s="22"/>
      <c r="N46" s="22"/>
      <c r="O46" s="22"/>
      <c r="Q46" s="22"/>
      <c r="R46" s="22"/>
      <c r="S46" s="22"/>
      <c r="U46" t="str">
        <f t="shared" si="48"/>
        <v/>
      </c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>
        <f t="shared" ref="AZ46:AZ47" si="52">COUNTA(BB46:BK46)</f>
        <v>2</v>
      </c>
      <c r="BA46" s="22" t="s">
        <v>134</v>
      </c>
      <c r="BB46" s="22">
        <v>1</v>
      </c>
      <c r="BC46" s="22">
        <v>1</v>
      </c>
      <c r="BD46" s="22"/>
      <c r="BE46" s="22"/>
      <c r="BF46" s="22"/>
      <c r="BG46" s="22"/>
      <c r="BH46" s="22"/>
      <c r="BI46" s="22"/>
      <c r="BJ46" s="22"/>
      <c r="BK46" s="22"/>
    </row>
    <row r="47" spans="1:63" x14ac:dyDescent="0.25">
      <c r="A47" s="37" t="s">
        <v>60</v>
      </c>
      <c r="B47" s="37" t="s">
        <v>983</v>
      </c>
      <c r="C47" s="37" t="str">
        <f>VLOOKUP(B47,templateLookup!A:B,2,0)</f>
        <v>PrimeShmooTestMethod</v>
      </c>
      <c r="D47" t="str">
        <f t="shared" ref="D47:D48" si="53">E47&amp;"_"&amp;F47&amp;"_"&amp;G47&amp;"_"&amp;H47&amp;"_"&amp;A47&amp;"_"&amp;I47&amp;"_"&amp;J47&amp;"_"&amp;K47&amp;"_"&amp;L47&amp;"_"&amp;M47&amp;"_"&amp;N47</f>
        <v>XSA_CORE_SHMOO_E_STRESS_TITO_CRSA_NOM_LFM_1500_MCLK</v>
      </c>
      <c r="E47" t="s">
        <v>398</v>
      </c>
      <c r="F47" t="s">
        <v>70</v>
      </c>
      <c r="G47" t="s">
        <v>254</v>
      </c>
      <c r="H47" t="s">
        <v>136</v>
      </c>
      <c r="I47" t="s">
        <v>137</v>
      </c>
      <c r="J47" t="s">
        <v>1042</v>
      </c>
      <c r="K47" t="s">
        <v>138</v>
      </c>
      <c r="L47" t="s">
        <v>139</v>
      </c>
      <c r="M47">
        <v>1500</v>
      </c>
      <c r="N47" t="s">
        <v>400</v>
      </c>
      <c r="O47" t="s">
        <v>255</v>
      </c>
      <c r="P47" t="s">
        <v>1103</v>
      </c>
      <c r="Q47" t="s">
        <v>972</v>
      </c>
      <c r="R47">
        <v>17</v>
      </c>
      <c r="S47">
        <v>61</v>
      </c>
      <c r="T47">
        <v>202</v>
      </c>
      <c r="U47" t="str">
        <f t="shared" si="48"/>
        <v>1761202</v>
      </c>
      <c r="V47">
        <v>1</v>
      </c>
      <c r="W47" s="4" t="b">
        <v>0</v>
      </c>
      <c r="AM47" t="s">
        <v>361</v>
      </c>
      <c r="AN47" t="s">
        <v>265</v>
      </c>
      <c r="AZ47">
        <f t="shared" si="52"/>
        <v>4</v>
      </c>
      <c r="BA47" t="s">
        <v>147</v>
      </c>
      <c r="BB47" t="str">
        <f>$D48</f>
        <v>SSA_CORE_SHMOO_E_STRESS_TITO_SAN_NOM_LFM_1500_PMUCS_SBCLK</v>
      </c>
      <c r="BC47" t="str">
        <f t="shared" ref="BC47:BE47" si="54">$D48</f>
        <v>SSA_CORE_SHMOO_E_STRESS_TITO_SAN_NOM_LFM_1500_PMUCS_SBCLK</v>
      </c>
      <c r="BD47" t="str">
        <f t="shared" si="54"/>
        <v>SSA_CORE_SHMOO_E_STRESS_TITO_SAN_NOM_LFM_1500_PMUCS_SBCLK</v>
      </c>
      <c r="BE47" t="str">
        <f t="shared" si="54"/>
        <v>SSA_CORE_SHMOO_E_STRESS_TITO_SAN_NOM_LFM_1500_PMUCS_SBCLK</v>
      </c>
    </row>
    <row r="48" spans="1:63" x14ac:dyDescent="0.25">
      <c r="A48" s="37" t="s">
        <v>60</v>
      </c>
      <c r="B48" s="37" t="s">
        <v>983</v>
      </c>
      <c r="C48" s="37" t="str">
        <f>VLOOKUP(B48,templateLookup!A:B,2,0)</f>
        <v>PrimeShmooTestMethod</v>
      </c>
      <c r="D48" t="str">
        <f t="shared" si="53"/>
        <v>SSA_CORE_SHMOO_E_STRESS_TITO_SAN_NOM_LFM_1500_PMUCS_SBCLK</v>
      </c>
      <c r="E48" t="s">
        <v>50</v>
      </c>
      <c r="F48" t="s">
        <v>70</v>
      </c>
      <c r="G48" t="s">
        <v>254</v>
      </c>
      <c r="H48" t="s">
        <v>136</v>
      </c>
      <c r="I48" t="s">
        <v>137</v>
      </c>
      <c r="J48" t="s">
        <v>691</v>
      </c>
      <c r="K48" t="s">
        <v>138</v>
      </c>
      <c r="L48" t="s">
        <v>139</v>
      </c>
      <c r="M48">
        <v>1500</v>
      </c>
      <c r="N48" t="s">
        <v>404</v>
      </c>
      <c r="O48" t="s">
        <v>255</v>
      </c>
      <c r="P48" t="s">
        <v>1103</v>
      </c>
      <c r="Q48" t="s">
        <v>974</v>
      </c>
      <c r="R48">
        <v>17</v>
      </c>
      <c r="S48">
        <v>61</v>
      </c>
      <c r="T48">
        <v>203</v>
      </c>
      <c r="U48" t="str">
        <f t="shared" si="48"/>
        <v>1761203</v>
      </c>
      <c r="V48">
        <v>1</v>
      </c>
      <c r="W48" t="b">
        <v>0</v>
      </c>
      <c r="AM48" t="s">
        <v>362</v>
      </c>
      <c r="AN48" t="s">
        <v>282</v>
      </c>
      <c r="AZ48">
        <f t="shared" ref="AZ48" si="55">COUNTA(BB48:BK48)</f>
        <v>4</v>
      </c>
      <c r="BA48" t="s">
        <v>147</v>
      </c>
      <c r="BB48">
        <v>1</v>
      </c>
      <c r="BC48">
        <v>1</v>
      </c>
      <c r="BD48">
        <v>1</v>
      </c>
      <c r="BE48">
        <v>1</v>
      </c>
    </row>
    <row r="49" spans="1:63" x14ac:dyDescent="0.25">
      <c r="A49" s="36" t="s">
        <v>60</v>
      </c>
      <c r="B49" s="36" t="s">
        <v>6</v>
      </c>
      <c r="C49" s="36" t="s">
        <v>4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 t="str">
        <f t="shared" si="48"/>
        <v/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1:63" x14ac:dyDescent="0.25">
      <c r="A50" s="20" t="s">
        <v>60</v>
      </c>
      <c r="B50" s="20" t="s">
        <v>6</v>
      </c>
      <c r="C50" s="20" t="str">
        <f>VLOOKUP(B50,templateLookup!A:B,2,0)</f>
        <v>COMPOSITE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 t="str">
        <f t="shared" si="48"/>
        <v/>
      </c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</row>
    <row r="51" spans="1:63" x14ac:dyDescent="0.25">
      <c r="A51" s="15" t="s">
        <v>239</v>
      </c>
      <c r="B51" s="15" t="s">
        <v>5</v>
      </c>
      <c r="C51" s="15" t="str">
        <f>VLOOKUP(B51,templateLookup!A:B,2,0)</f>
        <v>COMPOSITE</v>
      </c>
      <c r="D51" s="15" t="s">
        <v>239</v>
      </c>
      <c r="E51" s="15"/>
      <c r="F51" s="15" t="s">
        <v>70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 t="str">
        <f t="shared" si="48"/>
        <v/>
      </c>
      <c r="W51" s="4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 spans="1:63" x14ac:dyDescent="0.25">
      <c r="A52" s="3" t="s">
        <v>239</v>
      </c>
      <c r="B52" s="3" t="s">
        <v>979</v>
      </c>
      <c r="C52" s="3" t="str">
        <f>VLOOKUP(B52,templateLookup!A:B,2,0)</f>
        <v>PrimeVminSearchTestMethod</v>
      </c>
      <c r="D52" t="str">
        <f t="shared" ref="D52:D53" si="56">E52&amp;"_"&amp;F52&amp;"_"&amp;G52&amp;"_"&amp;H52&amp;"_"&amp;A52&amp;"_"&amp;I52&amp;"_"&amp;J52&amp;"_"&amp;K52&amp;"_"&amp;L52&amp;"_"&amp;M52&amp;"_"&amp;N52</f>
        <v>XSA_CORE_VMIN_K_POSTHVQK_TITO_CRSA_NOM_LFM_1500_CORE_ALL</v>
      </c>
      <c r="E52" t="s">
        <v>398</v>
      </c>
      <c r="F52" t="s">
        <v>70</v>
      </c>
      <c r="G52" t="s">
        <v>181</v>
      </c>
      <c r="H52" t="s">
        <v>235</v>
      </c>
      <c r="I52" t="s">
        <v>137</v>
      </c>
      <c r="J52" t="s">
        <v>1042</v>
      </c>
      <c r="K52" t="s">
        <v>138</v>
      </c>
      <c r="L52" t="s">
        <v>139</v>
      </c>
      <c r="M52">
        <v>1500</v>
      </c>
      <c r="N52" t="s">
        <v>971</v>
      </c>
      <c r="O52" t="s">
        <v>141</v>
      </c>
      <c r="P52" t="s">
        <v>1103</v>
      </c>
      <c r="Q52" t="s">
        <v>972</v>
      </c>
      <c r="R52">
        <v>26</v>
      </c>
      <c r="S52">
        <v>61</v>
      </c>
      <c r="T52">
        <v>250</v>
      </c>
      <c r="U52" t="str">
        <f t="shared" si="48"/>
        <v>2661250</v>
      </c>
      <c r="V52">
        <v>-1</v>
      </c>
      <c r="W52" t="b">
        <v>1</v>
      </c>
      <c r="X52">
        <v>2334</v>
      </c>
      <c r="Y52" t="s">
        <v>185</v>
      </c>
      <c r="AN52" t="s">
        <v>265</v>
      </c>
      <c r="AO52" t="s">
        <v>145</v>
      </c>
      <c r="AZ52">
        <f t="shared" ref="AZ52" si="57">COUNTA(BB52:BK52)</f>
        <v>2</v>
      </c>
      <c r="BA52">
        <v>1</v>
      </c>
      <c r="BB52" t="str">
        <f>$D53</f>
        <v>SSA_CORE_VMIN_K_POSTHVQK_TITO_SAN_NOM_LFM_1500_PMUCS</v>
      </c>
      <c r="BC52" t="str">
        <f>$D53</f>
        <v>SSA_CORE_VMIN_K_POSTHVQK_TITO_SAN_NOM_LFM_1500_PMUCS</v>
      </c>
    </row>
    <row r="53" spans="1:63" x14ac:dyDescent="0.25">
      <c r="A53" s="3" t="s">
        <v>239</v>
      </c>
      <c r="B53" s="3" t="s">
        <v>979</v>
      </c>
      <c r="C53" s="3" t="str">
        <f>VLOOKUP(B53,templateLookup!A:B,2,0)</f>
        <v>PrimeVminSearchTestMethod</v>
      </c>
      <c r="D53" t="str">
        <f t="shared" si="56"/>
        <v>SSA_CORE_VMIN_K_POSTHVQK_TITO_SAN_NOM_LFM_1500_PMUCS</v>
      </c>
      <c r="E53" t="s">
        <v>50</v>
      </c>
      <c r="F53" t="s">
        <v>70</v>
      </c>
      <c r="G53" t="s">
        <v>181</v>
      </c>
      <c r="H53" t="s">
        <v>235</v>
      </c>
      <c r="I53" t="s">
        <v>137</v>
      </c>
      <c r="J53" t="s">
        <v>691</v>
      </c>
      <c r="K53" t="s">
        <v>138</v>
      </c>
      <c r="L53" t="s">
        <v>139</v>
      </c>
      <c r="M53">
        <v>1500</v>
      </c>
      <c r="N53" t="s">
        <v>399</v>
      </c>
      <c r="O53" t="s">
        <v>141</v>
      </c>
      <c r="P53" t="s">
        <v>1103</v>
      </c>
      <c r="Q53" t="s">
        <v>974</v>
      </c>
      <c r="R53">
        <v>26</v>
      </c>
      <c r="S53">
        <v>61</v>
      </c>
      <c r="T53">
        <v>251</v>
      </c>
      <c r="U53" t="str">
        <f t="shared" si="48"/>
        <v>2661251</v>
      </c>
      <c r="V53">
        <v>-1</v>
      </c>
      <c r="W53" t="b">
        <v>0</v>
      </c>
      <c r="X53">
        <v>2333</v>
      </c>
      <c r="Y53" t="s">
        <v>185</v>
      </c>
      <c r="AN53" t="s">
        <v>282</v>
      </c>
      <c r="AO53" t="s">
        <v>190</v>
      </c>
      <c r="AZ53">
        <f t="shared" ref="AZ53" si="58">COUNTA(BB53:BK53)</f>
        <v>2</v>
      </c>
      <c r="BA53">
        <v>1</v>
      </c>
      <c r="BB53">
        <v>1</v>
      </c>
      <c r="BC53">
        <v>1</v>
      </c>
    </row>
    <row r="54" spans="1:63" x14ac:dyDescent="0.25">
      <c r="A54" s="20" t="s">
        <v>239</v>
      </c>
      <c r="B54" s="20" t="s">
        <v>6</v>
      </c>
      <c r="C54" s="20" t="str">
        <f>VLOOKUP(B54,templateLookup!A:B,2,0)</f>
        <v>COMPOSITE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 t="str">
        <f t="shared" si="48"/>
        <v/>
      </c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</row>
    <row r="55" spans="1:63" x14ac:dyDescent="0.25">
      <c r="A55" s="15" t="s">
        <v>67</v>
      </c>
      <c r="B55" s="15" t="s">
        <v>5</v>
      </c>
      <c r="C55" s="15" t="s">
        <v>4</v>
      </c>
      <c r="D55" s="15" t="s">
        <v>67</v>
      </c>
      <c r="E55" s="15"/>
      <c r="F55" s="15" t="s">
        <v>70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 t="str">
        <f t="shared" si="48"/>
        <v/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 spans="1:63" x14ac:dyDescent="0.25">
      <c r="A56" s="21" t="s">
        <v>67</v>
      </c>
      <c r="B56" s="21" t="s">
        <v>5</v>
      </c>
      <c r="C56" s="21" t="s">
        <v>4</v>
      </c>
      <c r="D56" s="22" t="s">
        <v>240</v>
      </c>
      <c r="E56" s="22"/>
      <c r="F56" s="22" t="s">
        <v>70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 t="str">
        <f t="shared" si="48"/>
        <v/>
      </c>
      <c r="W56" s="4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>
        <f t="shared" ref="AZ56:AZ60" si="59">COUNTA(BB56:BK56)</f>
        <v>2</v>
      </c>
      <c r="BA56" s="22" t="s">
        <v>134</v>
      </c>
      <c r="BB56" s="22" t="str">
        <f>D62</f>
        <v>VMAX</v>
      </c>
      <c r="BC56" s="22" t="str">
        <f>D62</f>
        <v>VMAX</v>
      </c>
      <c r="BD56" s="22"/>
      <c r="BE56" s="22"/>
      <c r="BF56" s="22"/>
      <c r="BG56" s="22"/>
      <c r="BH56" s="22"/>
      <c r="BI56" s="22"/>
      <c r="BJ56" s="22"/>
      <c r="BK56" s="22"/>
    </row>
    <row r="57" spans="1:63" x14ac:dyDescent="0.25">
      <c r="A57" s="2" t="s">
        <v>67</v>
      </c>
      <c r="B57" s="2" t="s">
        <v>18</v>
      </c>
      <c r="C57" s="2" t="str">
        <f>VLOOKUP(B57,templateLookup!A:B,2,0)</f>
        <v>PrimeVminSearchTestMethod</v>
      </c>
      <c r="D57" t="str">
        <f t="shared" ref="D57:D60" si="60">E57&amp;"_"&amp;F57&amp;"_"&amp;G57&amp;"_"&amp;H57&amp;"_"&amp;A57&amp;"_"&amp;I57&amp;"_"&amp;J57&amp;"_"&amp;K57&amp;"_"&amp;L57&amp;"_"&amp;M57&amp;"_"&amp;N57</f>
        <v>SSA_CORE_VCHK_K_END_TICO_CRSA_NOM_LFM_1500_MLC_SRAM_ALL</v>
      </c>
      <c r="E57" t="s">
        <v>50</v>
      </c>
      <c r="F57" t="s">
        <v>70</v>
      </c>
      <c r="G57" t="s">
        <v>1040</v>
      </c>
      <c r="H57" t="s">
        <v>235</v>
      </c>
      <c r="I57" t="s">
        <v>970</v>
      </c>
      <c r="J57" t="s">
        <v>1042</v>
      </c>
      <c r="K57" t="s">
        <v>138</v>
      </c>
      <c r="L57" t="s">
        <v>139</v>
      </c>
      <c r="M57">
        <v>1500</v>
      </c>
      <c r="N57" t="s">
        <v>406</v>
      </c>
      <c r="O57" t="s">
        <v>141</v>
      </c>
      <c r="P57" t="s">
        <v>1103</v>
      </c>
      <c r="Q57" t="s">
        <v>407</v>
      </c>
      <c r="R57">
        <v>61</v>
      </c>
      <c r="S57">
        <v>22</v>
      </c>
      <c r="T57">
        <v>513</v>
      </c>
      <c r="U57" t="str">
        <f t="shared" si="48"/>
        <v>6122513</v>
      </c>
      <c r="V57">
        <v>-1</v>
      </c>
      <c r="W57" t="b">
        <v>1</v>
      </c>
      <c r="X57">
        <v>2350</v>
      </c>
      <c r="Y57" t="s">
        <v>242</v>
      </c>
      <c r="AN57" t="s">
        <v>265</v>
      </c>
      <c r="AO57" t="s">
        <v>145</v>
      </c>
      <c r="AP57" t="s">
        <v>969</v>
      </c>
      <c r="AZ57">
        <f t="shared" ref="AZ57:AZ59" si="61">COUNTA(BB57:BK57)</f>
        <v>2</v>
      </c>
      <c r="BA57">
        <v>1</v>
      </c>
      <c r="BB57" t="str">
        <f t="shared" ref="BB57:BC59" si="62">$D58</f>
        <v>LSA_CORE_VCHK_K_END_TICO_CR_NOM_LFM_1500_RF_ALL</v>
      </c>
      <c r="BC57" t="str">
        <f t="shared" si="62"/>
        <v>LSA_CORE_VCHK_K_END_TICO_CR_NOM_LFM_1500_RF_ALL</v>
      </c>
    </row>
    <row r="58" spans="1:63" x14ac:dyDescent="0.25">
      <c r="A58" s="2" t="s">
        <v>67</v>
      </c>
      <c r="B58" s="2" t="s">
        <v>18</v>
      </c>
      <c r="C58" s="2" t="str">
        <f>VLOOKUP(B58,templateLookup!A:B,2,0)</f>
        <v>PrimeVminSearchTestMethod</v>
      </c>
      <c r="D58" t="str">
        <f t="shared" si="60"/>
        <v>LSA_CORE_VCHK_K_END_TICO_CR_NOM_LFM_1500_RF_ALL</v>
      </c>
      <c r="E58" t="s">
        <v>51</v>
      </c>
      <c r="F58" t="s">
        <v>70</v>
      </c>
      <c r="G58" t="s">
        <v>1040</v>
      </c>
      <c r="H58" t="s">
        <v>235</v>
      </c>
      <c r="I58" t="s">
        <v>970</v>
      </c>
      <c r="J58" t="s">
        <v>1041</v>
      </c>
      <c r="K58" t="s">
        <v>138</v>
      </c>
      <c r="L58" t="s">
        <v>139</v>
      </c>
      <c r="M58">
        <v>1500</v>
      </c>
      <c r="N58" t="s">
        <v>408</v>
      </c>
      <c r="O58" t="s">
        <v>141</v>
      </c>
      <c r="P58" t="s">
        <v>1103</v>
      </c>
      <c r="Q58" t="s">
        <v>409</v>
      </c>
      <c r="R58">
        <v>21</v>
      </c>
      <c r="S58">
        <v>22</v>
      </c>
      <c r="T58">
        <v>514</v>
      </c>
      <c r="U58" t="str">
        <f t="shared" si="48"/>
        <v>2122514</v>
      </c>
      <c r="V58">
        <v>-1</v>
      </c>
      <c r="W58" t="b">
        <v>1</v>
      </c>
      <c r="X58">
        <v>2351</v>
      </c>
      <c r="Y58" t="s">
        <v>242</v>
      </c>
      <c r="AN58" t="s">
        <v>265</v>
      </c>
      <c r="AO58" t="s">
        <v>190</v>
      </c>
      <c r="AZ58">
        <f t="shared" si="61"/>
        <v>2</v>
      </c>
      <c r="BA58">
        <v>1</v>
      </c>
      <c r="BB58" t="str">
        <f t="shared" si="62"/>
        <v>ROM_CORE_VCHK_K_END_TICO_CR_NOM_LFM_1500_ROM_ALL</v>
      </c>
      <c r="BC58" t="str">
        <f t="shared" si="62"/>
        <v>ROM_CORE_VCHK_K_END_TICO_CR_NOM_LFM_1500_ROM_ALL</v>
      </c>
    </row>
    <row r="59" spans="1:63" x14ac:dyDescent="0.25">
      <c r="A59" s="2" t="s">
        <v>67</v>
      </c>
      <c r="B59" s="2" t="s">
        <v>18</v>
      </c>
      <c r="C59" s="2" t="str">
        <f>VLOOKUP(B59,templateLookup!A:B,2,0)</f>
        <v>PrimeVminSearchTestMethod</v>
      </c>
      <c r="D59" t="str">
        <f t="shared" si="60"/>
        <v>ROM_CORE_VCHK_K_END_TICO_CR_NOM_LFM_1500_ROM_ALL</v>
      </c>
      <c r="E59" t="s">
        <v>52</v>
      </c>
      <c r="F59" t="s">
        <v>70</v>
      </c>
      <c r="G59" t="s">
        <v>1040</v>
      </c>
      <c r="H59" t="s">
        <v>235</v>
      </c>
      <c r="I59" t="s">
        <v>970</v>
      </c>
      <c r="J59" t="s">
        <v>1041</v>
      </c>
      <c r="K59" t="s">
        <v>138</v>
      </c>
      <c r="L59" t="s">
        <v>139</v>
      </c>
      <c r="M59">
        <v>1500</v>
      </c>
      <c r="N59" t="s">
        <v>410</v>
      </c>
      <c r="O59" t="s">
        <v>141</v>
      </c>
      <c r="P59" t="s">
        <v>1103</v>
      </c>
      <c r="Q59" t="s">
        <v>411</v>
      </c>
      <c r="R59">
        <v>21</v>
      </c>
      <c r="S59">
        <v>22</v>
      </c>
      <c r="T59">
        <v>515</v>
      </c>
      <c r="U59" t="str">
        <f t="shared" si="48"/>
        <v>2122515</v>
      </c>
      <c r="V59">
        <v>-1</v>
      </c>
      <c r="W59" t="b">
        <v>1</v>
      </c>
      <c r="X59">
        <v>2352</v>
      </c>
      <c r="Y59" t="s">
        <v>242</v>
      </c>
      <c r="AN59" t="s">
        <v>265</v>
      </c>
      <c r="AO59" t="s">
        <v>190</v>
      </c>
      <c r="AZ59">
        <f t="shared" si="61"/>
        <v>2</v>
      </c>
      <c r="BA59">
        <v>1</v>
      </c>
      <c r="BB59" t="str">
        <f t="shared" si="62"/>
        <v>SSA_CORE_VCHK_K_END_TITO_SAN_NOM_LFM_1500_PMUCS</v>
      </c>
      <c r="BC59" t="str">
        <f t="shared" si="62"/>
        <v>SSA_CORE_VCHK_K_END_TITO_SAN_NOM_LFM_1500_PMUCS</v>
      </c>
    </row>
    <row r="60" spans="1:63" x14ac:dyDescent="0.25">
      <c r="A60" s="2" t="s">
        <v>67</v>
      </c>
      <c r="B60" s="2" t="s">
        <v>18</v>
      </c>
      <c r="C60" s="2" t="str">
        <f>VLOOKUP(B60,templateLookup!A:B,2,0)</f>
        <v>PrimeVminSearchTestMethod</v>
      </c>
      <c r="D60" t="str">
        <f t="shared" si="60"/>
        <v>SSA_CORE_VCHK_K_END_TITO_SAN_NOM_LFM_1500_PMUCS</v>
      </c>
      <c r="E60" t="s">
        <v>50</v>
      </c>
      <c r="F60" t="s">
        <v>70</v>
      </c>
      <c r="G60" t="s">
        <v>1040</v>
      </c>
      <c r="H60" t="s">
        <v>235</v>
      </c>
      <c r="I60" t="s">
        <v>137</v>
      </c>
      <c r="J60" t="s">
        <v>691</v>
      </c>
      <c r="K60" t="s">
        <v>138</v>
      </c>
      <c r="L60" t="s">
        <v>139</v>
      </c>
      <c r="M60">
        <v>1500</v>
      </c>
      <c r="N60" t="s">
        <v>399</v>
      </c>
      <c r="O60" t="s">
        <v>141</v>
      </c>
      <c r="P60" t="s">
        <v>1103</v>
      </c>
      <c r="Q60" t="s">
        <v>412</v>
      </c>
      <c r="R60">
        <v>61</v>
      </c>
      <c r="S60">
        <v>22</v>
      </c>
      <c r="T60">
        <v>512</v>
      </c>
      <c r="U60" t="str">
        <f t="shared" si="48"/>
        <v>6122512</v>
      </c>
      <c r="V60">
        <v>-1</v>
      </c>
      <c r="W60" t="b">
        <v>1</v>
      </c>
      <c r="X60">
        <v>2346</v>
      </c>
      <c r="Y60" t="s">
        <v>242</v>
      </c>
      <c r="AN60" t="s">
        <v>282</v>
      </c>
      <c r="AO60" t="s">
        <v>190</v>
      </c>
      <c r="AZ60">
        <f t="shared" si="59"/>
        <v>2</v>
      </c>
      <c r="BA60">
        <v>1</v>
      </c>
      <c r="BB60">
        <v>1</v>
      </c>
      <c r="BC60">
        <v>1</v>
      </c>
    </row>
    <row r="61" spans="1:63" x14ac:dyDescent="0.25">
      <c r="A61" s="21" t="s">
        <v>67</v>
      </c>
      <c r="B61" s="21" t="s">
        <v>6</v>
      </c>
      <c r="C61" s="21" t="s">
        <v>4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Q61" s="22"/>
      <c r="R61" s="22"/>
      <c r="S61" s="22"/>
      <c r="U61" t="str">
        <f t="shared" si="48"/>
        <v/>
      </c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</row>
    <row r="62" spans="1:63" x14ac:dyDescent="0.25">
      <c r="A62" s="23" t="s">
        <v>67</v>
      </c>
      <c r="B62" s="23" t="s">
        <v>5</v>
      </c>
      <c r="C62" s="23" t="s">
        <v>4</v>
      </c>
      <c r="D62" s="22" t="s">
        <v>252</v>
      </c>
      <c r="E62" s="22"/>
      <c r="F62" s="22" t="s">
        <v>70</v>
      </c>
      <c r="G62" s="22"/>
      <c r="H62" s="22"/>
      <c r="I62" s="22"/>
      <c r="J62" s="22"/>
      <c r="K62" s="22"/>
      <c r="L62" s="22"/>
      <c r="M62" s="22"/>
      <c r="N62" s="22"/>
      <c r="O62" s="22"/>
      <c r="Q62" s="22"/>
      <c r="R62" s="22"/>
      <c r="S62" s="22"/>
      <c r="U62" t="str">
        <f t="shared" si="48"/>
        <v/>
      </c>
      <c r="W62" s="4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>
        <f>COUNTA(BB62:BK62)</f>
        <v>2</v>
      </c>
      <c r="BA62" s="22" t="s">
        <v>134</v>
      </c>
      <c r="BB62" s="22">
        <v>1</v>
      </c>
      <c r="BC62" s="22">
        <v>1</v>
      </c>
      <c r="BD62" s="22"/>
      <c r="BE62" s="22"/>
      <c r="BF62" s="22"/>
      <c r="BG62" s="22"/>
      <c r="BH62" s="22"/>
      <c r="BI62" s="22"/>
      <c r="BJ62" s="22"/>
      <c r="BK62" s="22"/>
    </row>
    <row r="63" spans="1:63" x14ac:dyDescent="0.25">
      <c r="A63" s="24" t="s">
        <v>67</v>
      </c>
      <c r="B63" s="24" t="s">
        <v>18</v>
      </c>
      <c r="C63" s="24" t="str">
        <f>VLOOKUP(B63,templateLookup!A:B,2,0)</f>
        <v>PrimeVminSearchTestMethod</v>
      </c>
      <c r="D63" t="str">
        <f t="shared" ref="D63:D65" si="63">E63&amp;"_"&amp;F63&amp;"_"&amp;G63&amp;"_"&amp;H63&amp;"_"&amp;A63&amp;"_"&amp;I63&amp;"_"&amp;J63&amp;"_"&amp;K63&amp;"_"&amp;L63&amp;"_"&amp;M63&amp;"_"&amp;N63</f>
        <v>XSA_CORE_VMAX_K_END_TICO_CRSA_NOM_LFM_1500_MCLK</v>
      </c>
      <c r="E63" t="s">
        <v>398</v>
      </c>
      <c r="F63" t="s">
        <v>70</v>
      </c>
      <c r="G63" t="s">
        <v>252</v>
      </c>
      <c r="H63" t="s">
        <v>235</v>
      </c>
      <c r="I63" t="s">
        <v>970</v>
      </c>
      <c r="J63" t="s">
        <v>1042</v>
      </c>
      <c r="K63" t="s">
        <v>138</v>
      </c>
      <c r="L63" t="s">
        <v>139</v>
      </c>
      <c r="M63">
        <v>1500</v>
      </c>
      <c r="N63" t="s">
        <v>400</v>
      </c>
      <c r="O63" t="s">
        <v>141</v>
      </c>
      <c r="P63" t="s">
        <v>1103</v>
      </c>
      <c r="Q63" t="s">
        <v>401</v>
      </c>
      <c r="R63">
        <v>17</v>
      </c>
      <c r="S63">
        <v>61</v>
      </c>
      <c r="T63">
        <v>210</v>
      </c>
      <c r="U63" t="str">
        <f t="shared" si="48"/>
        <v>1761210</v>
      </c>
      <c r="V63">
        <v>1</v>
      </c>
      <c r="W63" t="b">
        <v>0</v>
      </c>
      <c r="X63">
        <v>2347</v>
      </c>
      <c r="Y63" t="s">
        <v>242</v>
      </c>
      <c r="AN63" t="s">
        <v>265</v>
      </c>
      <c r="AO63" t="s">
        <v>190</v>
      </c>
      <c r="AZ63">
        <f>COUNTA(BB63:BK63)</f>
        <v>2</v>
      </c>
      <c r="BA63">
        <v>1</v>
      </c>
      <c r="BB63" t="str">
        <f>D64</f>
        <v>ROM_CORE_VMAX_K_END_TICO_CR_NOM_LFM_1500_SBCLK</v>
      </c>
      <c r="BC63" t="str">
        <f>D64</f>
        <v>ROM_CORE_VMAX_K_END_TICO_CR_NOM_LFM_1500_SBCLK</v>
      </c>
    </row>
    <row r="64" spans="1:63" x14ac:dyDescent="0.25">
      <c r="A64" s="24" t="s">
        <v>67</v>
      </c>
      <c r="B64" s="24" t="s">
        <v>18</v>
      </c>
      <c r="C64" s="24" t="str">
        <f>VLOOKUP(B64,templateLookup!A:B,2,0)</f>
        <v>PrimeVminSearchTestMethod</v>
      </c>
      <c r="D64" t="str">
        <f t="shared" si="63"/>
        <v>ROM_CORE_VMAX_K_END_TICO_CR_NOM_LFM_1500_SBCLK</v>
      </c>
      <c r="E64" t="s">
        <v>52</v>
      </c>
      <c r="F64" t="s">
        <v>70</v>
      </c>
      <c r="G64" t="s">
        <v>252</v>
      </c>
      <c r="H64" t="s">
        <v>235</v>
      </c>
      <c r="I64" t="s">
        <v>970</v>
      </c>
      <c r="J64" t="s">
        <v>1041</v>
      </c>
      <c r="K64" t="s">
        <v>138</v>
      </c>
      <c r="L64" t="s">
        <v>139</v>
      </c>
      <c r="M64">
        <v>1500</v>
      </c>
      <c r="N64" t="s">
        <v>402</v>
      </c>
      <c r="O64" t="s">
        <v>141</v>
      </c>
      <c r="P64" t="s">
        <v>1103</v>
      </c>
      <c r="Q64" t="s">
        <v>403</v>
      </c>
      <c r="R64">
        <v>17</v>
      </c>
      <c r="S64">
        <v>21</v>
      </c>
      <c r="T64">
        <v>211</v>
      </c>
      <c r="U64" t="str">
        <f t="shared" si="48"/>
        <v>1721211</v>
      </c>
      <c r="V64">
        <v>1</v>
      </c>
      <c r="W64" t="b">
        <v>0</v>
      </c>
      <c r="X64">
        <v>2348</v>
      </c>
      <c r="Y64" t="s">
        <v>242</v>
      </c>
      <c r="AN64" t="s">
        <v>265</v>
      </c>
      <c r="AO64" t="s">
        <v>190</v>
      </c>
      <c r="AZ64">
        <f>COUNTA(BB64:BK64)</f>
        <v>2</v>
      </c>
      <c r="BA64">
        <v>1</v>
      </c>
      <c r="BB64" t="str">
        <f>D65</f>
        <v>SSA_CORE_VMAX_K_END_TICO_SAN_NOM_LFM_1500_PMUCS_SBCLK</v>
      </c>
      <c r="BC64" t="str">
        <f>D65</f>
        <v>SSA_CORE_VMAX_K_END_TICO_SAN_NOM_LFM_1500_PMUCS_SBCLK</v>
      </c>
    </row>
    <row r="65" spans="1:63" x14ac:dyDescent="0.25">
      <c r="A65" s="24" t="s">
        <v>67</v>
      </c>
      <c r="B65" s="24" t="s">
        <v>18</v>
      </c>
      <c r="C65" s="24" t="str">
        <f>VLOOKUP(B65,templateLookup!A:B,2,0)</f>
        <v>PrimeVminSearchTestMethod</v>
      </c>
      <c r="D65" t="str">
        <f t="shared" si="63"/>
        <v>SSA_CORE_VMAX_K_END_TICO_SAN_NOM_LFM_1500_PMUCS_SBCLK</v>
      </c>
      <c r="E65" t="s">
        <v>50</v>
      </c>
      <c r="F65" t="s">
        <v>70</v>
      </c>
      <c r="G65" t="s">
        <v>252</v>
      </c>
      <c r="H65" t="s">
        <v>235</v>
      </c>
      <c r="I65" t="s">
        <v>970</v>
      </c>
      <c r="J65" t="s">
        <v>691</v>
      </c>
      <c r="K65" t="s">
        <v>138</v>
      </c>
      <c r="L65" t="s">
        <v>139</v>
      </c>
      <c r="M65">
        <v>1500</v>
      </c>
      <c r="N65" t="s">
        <v>404</v>
      </c>
      <c r="O65" t="s">
        <v>141</v>
      </c>
      <c r="P65" t="s">
        <v>1103</v>
      </c>
      <c r="Q65" t="s">
        <v>405</v>
      </c>
      <c r="R65">
        <v>17</v>
      </c>
      <c r="S65">
        <v>61</v>
      </c>
      <c r="T65">
        <v>212</v>
      </c>
      <c r="U65" t="str">
        <f t="shared" si="48"/>
        <v>1761212</v>
      </c>
      <c r="V65">
        <v>1</v>
      </c>
      <c r="W65" s="4" t="b">
        <v>0</v>
      </c>
      <c r="X65">
        <v>2349</v>
      </c>
      <c r="Y65" t="s">
        <v>242</v>
      </c>
      <c r="AN65" t="s">
        <v>265</v>
      </c>
      <c r="AO65" t="s">
        <v>190</v>
      </c>
      <c r="AZ65">
        <f>COUNTA(BB65:BK65)</f>
        <v>2</v>
      </c>
      <c r="BA65">
        <v>1</v>
      </c>
      <c r="BB65">
        <v>1</v>
      </c>
      <c r="BC65">
        <v>1</v>
      </c>
    </row>
    <row r="66" spans="1:63" x14ac:dyDescent="0.25">
      <c r="A66" s="23" t="s">
        <v>67</v>
      </c>
      <c r="B66" s="23" t="s">
        <v>6</v>
      </c>
      <c r="C66" s="23" t="s">
        <v>4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Q66" s="22"/>
      <c r="R66" s="22"/>
      <c r="S66" s="22"/>
      <c r="T66" s="22"/>
      <c r="U66" s="22" t="str">
        <f t="shared" si="48"/>
        <v/>
      </c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</row>
    <row r="67" spans="1:63" x14ac:dyDescent="0.25">
      <c r="A67" s="34" t="s">
        <v>67</v>
      </c>
      <c r="B67" s="34" t="s">
        <v>5</v>
      </c>
      <c r="C67" s="34" t="s">
        <v>4</v>
      </c>
      <c r="D67" s="22" t="s">
        <v>254</v>
      </c>
      <c r="E67" s="22"/>
      <c r="F67" s="22" t="s">
        <v>70</v>
      </c>
      <c r="G67" s="22"/>
      <c r="H67" s="22"/>
      <c r="I67" s="22"/>
      <c r="J67" s="22"/>
      <c r="K67" s="22"/>
      <c r="L67" s="22"/>
      <c r="M67" s="22"/>
      <c r="N67" s="22"/>
      <c r="O67" s="22"/>
      <c r="Q67" s="22"/>
      <c r="R67" s="22"/>
      <c r="S67" s="22"/>
      <c r="U67" t="str">
        <f t="shared" si="48"/>
        <v/>
      </c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>
        <f t="shared" ref="AZ67:AZ71" si="64">COUNTA(BB67:BK67)</f>
        <v>2</v>
      </c>
      <c r="BA67" s="22" t="s">
        <v>134</v>
      </c>
      <c r="BB67" s="22">
        <v>1</v>
      </c>
      <c r="BC67" s="22">
        <v>1</v>
      </c>
      <c r="BD67" s="22"/>
      <c r="BE67" s="22"/>
      <c r="BF67" s="22"/>
      <c r="BG67" s="22"/>
      <c r="BH67" s="22"/>
      <c r="BI67" s="22"/>
      <c r="BJ67" s="22"/>
      <c r="BK67" s="22"/>
    </row>
    <row r="68" spans="1:63" x14ac:dyDescent="0.25">
      <c r="A68" s="6" t="s">
        <v>67</v>
      </c>
      <c r="B68" s="6" t="s">
        <v>43</v>
      </c>
      <c r="C68" s="6" t="str">
        <f>VLOOKUP(B68,templateLookup!A:B,2,0)</f>
        <v>PrimeShmooTestMethod</v>
      </c>
      <c r="D68" t="str">
        <f t="shared" ref="D68:D71" si="65">E68&amp;"_"&amp;F68&amp;"_"&amp;G68&amp;"_"&amp;H68&amp;"_"&amp;A68&amp;"_"&amp;I68&amp;"_"&amp;J68&amp;"_"&amp;K68&amp;"_"&amp;L68&amp;"_"&amp;M68&amp;"_"&amp;N68</f>
        <v>SSA_CORE_SHMOO_E_END_TICO_CRSA_NOM_LFM_1500_MLC_SRAM</v>
      </c>
      <c r="E68" t="s">
        <v>50</v>
      </c>
      <c r="F68" t="s">
        <v>70</v>
      </c>
      <c r="G68" t="s">
        <v>254</v>
      </c>
      <c r="H68" t="s">
        <v>136</v>
      </c>
      <c r="I68" t="s">
        <v>970</v>
      </c>
      <c r="J68" t="s">
        <v>1042</v>
      </c>
      <c r="K68" t="s">
        <v>138</v>
      </c>
      <c r="L68" t="s">
        <v>139</v>
      </c>
      <c r="M68">
        <v>1500</v>
      </c>
      <c r="N68" t="s">
        <v>413</v>
      </c>
      <c r="O68" t="s">
        <v>255</v>
      </c>
      <c r="P68" t="s">
        <v>1103</v>
      </c>
      <c r="Q68" t="s">
        <v>407</v>
      </c>
      <c r="R68">
        <v>61</v>
      </c>
      <c r="S68">
        <v>22</v>
      </c>
      <c r="T68">
        <v>560</v>
      </c>
      <c r="U68" t="str">
        <f t="shared" ref="U68:U91" si="66">R68&amp;S68&amp;T68</f>
        <v>6122560</v>
      </c>
      <c r="V68">
        <v>1</v>
      </c>
      <c r="W68" s="4" t="b">
        <v>0</v>
      </c>
      <c r="AM68" t="s">
        <v>361</v>
      </c>
      <c r="AN68" t="s">
        <v>265</v>
      </c>
      <c r="AZ68">
        <f t="shared" si="64"/>
        <v>4</v>
      </c>
      <c r="BA68" t="s">
        <v>147</v>
      </c>
      <c r="BB68" t="str">
        <f t="shared" ref="BB68:BB70" si="67">$D69</f>
        <v>LSA_CORE_SHMOO_E_END_TICO_CR_NOM_LFM_1500_RF_ALL</v>
      </c>
      <c r="BC68" t="str">
        <f t="shared" ref="BC68:BC70" si="68">$D69</f>
        <v>LSA_CORE_SHMOO_E_END_TICO_CR_NOM_LFM_1500_RF_ALL</v>
      </c>
      <c r="BD68" t="str">
        <f t="shared" ref="BD68:BD70" si="69">$D69</f>
        <v>LSA_CORE_SHMOO_E_END_TICO_CR_NOM_LFM_1500_RF_ALL</v>
      </c>
      <c r="BE68" t="str">
        <f t="shared" ref="BE68:BE70" si="70">$D69</f>
        <v>LSA_CORE_SHMOO_E_END_TICO_CR_NOM_LFM_1500_RF_ALL</v>
      </c>
    </row>
    <row r="69" spans="1:63" x14ac:dyDescent="0.25">
      <c r="A69" s="6" t="s">
        <v>67</v>
      </c>
      <c r="B69" s="6" t="s">
        <v>43</v>
      </c>
      <c r="C69" s="6" t="str">
        <f>VLOOKUP(B69,templateLookup!A:B,2,0)</f>
        <v>PrimeShmooTestMethod</v>
      </c>
      <c r="D69" t="str">
        <f t="shared" si="65"/>
        <v>LSA_CORE_SHMOO_E_END_TICO_CR_NOM_LFM_1500_RF_ALL</v>
      </c>
      <c r="E69" t="s">
        <v>51</v>
      </c>
      <c r="F69" t="s">
        <v>70</v>
      </c>
      <c r="G69" t="s">
        <v>254</v>
      </c>
      <c r="H69" t="s">
        <v>136</v>
      </c>
      <c r="I69" t="s">
        <v>970</v>
      </c>
      <c r="J69" t="s">
        <v>1041</v>
      </c>
      <c r="K69" t="s">
        <v>138</v>
      </c>
      <c r="L69" t="s">
        <v>139</v>
      </c>
      <c r="M69">
        <v>1500</v>
      </c>
      <c r="N69" t="s">
        <v>408</v>
      </c>
      <c r="O69" t="s">
        <v>255</v>
      </c>
      <c r="P69" t="s">
        <v>1103</v>
      </c>
      <c r="Q69" t="s">
        <v>409</v>
      </c>
      <c r="R69">
        <v>21</v>
      </c>
      <c r="S69">
        <v>22</v>
      </c>
      <c r="T69">
        <v>561</v>
      </c>
      <c r="U69" t="str">
        <f t="shared" si="66"/>
        <v>2122561</v>
      </c>
      <c r="V69">
        <v>1</v>
      </c>
      <c r="W69" s="4" t="b">
        <v>0</v>
      </c>
      <c r="AM69" t="s">
        <v>361</v>
      </c>
      <c r="AN69" t="s">
        <v>265</v>
      </c>
      <c r="AZ69">
        <f t="shared" si="64"/>
        <v>4</v>
      </c>
      <c r="BA69" t="s">
        <v>147</v>
      </c>
      <c r="BB69" t="str">
        <f t="shared" si="67"/>
        <v>ROM_CORE_SHMOO_E_END_TICO_CR_NOM_LFM_1500_ROM</v>
      </c>
      <c r="BC69" t="str">
        <f t="shared" si="68"/>
        <v>ROM_CORE_SHMOO_E_END_TICO_CR_NOM_LFM_1500_ROM</v>
      </c>
      <c r="BD69" t="str">
        <f t="shared" si="69"/>
        <v>ROM_CORE_SHMOO_E_END_TICO_CR_NOM_LFM_1500_ROM</v>
      </c>
      <c r="BE69" t="str">
        <f t="shared" si="70"/>
        <v>ROM_CORE_SHMOO_E_END_TICO_CR_NOM_LFM_1500_ROM</v>
      </c>
    </row>
    <row r="70" spans="1:63" x14ac:dyDescent="0.25">
      <c r="A70" s="6" t="s">
        <v>67</v>
      </c>
      <c r="B70" s="6" t="s">
        <v>43</v>
      </c>
      <c r="C70" s="6" t="str">
        <f>VLOOKUP(B70,templateLookup!A:B,2,0)</f>
        <v>PrimeShmooTestMethod</v>
      </c>
      <c r="D70" t="str">
        <f t="shared" si="65"/>
        <v>ROM_CORE_SHMOO_E_END_TICO_CR_NOM_LFM_1500_ROM</v>
      </c>
      <c r="E70" t="s">
        <v>52</v>
      </c>
      <c r="F70" t="s">
        <v>70</v>
      </c>
      <c r="G70" t="s">
        <v>254</v>
      </c>
      <c r="H70" t="s">
        <v>136</v>
      </c>
      <c r="I70" t="s">
        <v>970</v>
      </c>
      <c r="J70" t="s">
        <v>1041</v>
      </c>
      <c r="K70" t="s">
        <v>138</v>
      </c>
      <c r="L70" t="s">
        <v>139</v>
      </c>
      <c r="M70">
        <v>1500</v>
      </c>
      <c r="N70" t="s">
        <v>52</v>
      </c>
      <c r="O70" t="s">
        <v>255</v>
      </c>
      <c r="P70" t="s">
        <v>1103</v>
      </c>
      <c r="Q70" t="s">
        <v>411</v>
      </c>
      <c r="R70">
        <v>21</v>
      </c>
      <c r="S70">
        <v>22</v>
      </c>
      <c r="T70">
        <v>562</v>
      </c>
      <c r="U70" t="str">
        <f t="shared" si="66"/>
        <v>2122562</v>
      </c>
      <c r="V70">
        <v>1</v>
      </c>
      <c r="W70" s="4" t="b">
        <v>0</v>
      </c>
      <c r="AM70" t="s">
        <v>361</v>
      </c>
      <c r="AN70" t="s">
        <v>265</v>
      </c>
      <c r="AZ70">
        <f t="shared" si="64"/>
        <v>4</v>
      </c>
      <c r="BA70" t="s">
        <v>147</v>
      </c>
      <c r="BB70" t="str">
        <f t="shared" si="67"/>
        <v>SSA_CORE_SHMOO_E_END_TITO_CRSA_NOM_LFM_1500_PMUCS</v>
      </c>
      <c r="BC70" t="str">
        <f t="shared" si="68"/>
        <v>SSA_CORE_SHMOO_E_END_TITO_CRSA_NOM_LFM_1500_PMUCS</v>
      </c>
      <c r="BD70" t="str">
        <f t="shared" si="69"/>
        <v>SSA_CORE_SHMOO_E_END_TITO_CRSA_NOM_LFM_1500_PMUCS</v>
      </c>
      <c r="BE70" t="str">
        <f t="shared" si="70"/>
        <v>SSA_CORE_SHMOO_E_END_TITO_CRSA_NOM_LFM_1500_PMUCS</v>
      </c>
    </row>
    <row r="71" spans="1:63" x14ac:dyDescent="0.25">
      <c r="A71" s="6" t="s">
        <v>67</v>
      </c>
      <c r="B71" s="6" t="s">
        <v>43</v>
      </c>
      <c r="C71" s="6" t="str">
        <f>VLOOKUP(B71,templateLookup!A:B,2,0)</f>
        <v>PrimeShmooTestMethod</v>
      </c>
      <c r="D71" t="str">
        <f t="shared" si="65"/>
        <v>SSA_CORE_SHMOO_E_END_TITO_CRSA_NOM_LFM_1500_PMUCS</v>
      </c>
      <c r="E71" t="s">
        <v>50</v>
      </c>
      <c r="F71" t="s">
        <v>70</v>
      </c>
      <c r="G71" t="s">
        <v>254</v>
      </c>
      <c r="H71" t="s">
        <v>136</v>
      </c>
      <c r="I71" t="s">
        <v>137</v>
      </c>
      <c r="J71" t="s">
        <v>1042</v>
      </c>
      <c r="K71" t="s">
        <v>138</v>
      </c>
      <c r="L71" t="s">
        <v>139</v>
      </c>
      <c r="M71">
        <v>1500</v>
      </c>
      <c r="N71" t="s">
        <v>399</v>
      </c>
      <c r="O71" t="s">
        <v>255</v>
      </c>
      <c r="P71" t="s">
        <v>1103</v>
      </c>
      <c r="Q71" t="s">
        <v>412</v>
      </c>
      <c r="R71">
        <v>61</v>
      </c>
      <c r="S71">
        <v>22</v>
      </c>
      <c r="T71">
        <v>563</v>
      </c>
      <c r="U71" t="str">
        <f t="shared" si="66"/>
        <v>6122563</v>
      </c>
      <c r="V71">
        <v>1</v>
      </c>
      <c r="W71" t="b">
        <v>0</v>
      </c>
      <c r="AM71" t="s">
        <v>362</v>
      </c>
      <c r="AN71" t="s">
        <v>282</v>
      </c>
      <c r="AZ71">
        <f t="shared" si="64"/>
        <v>4</v>
      </c>
      <c r="BA71" t="s">
        <v>147</v>
      </c>
      <c r="BB71">
        <v>1</v>
      </c>
      <c r="BC71">
        <v>1</v>
      </c>
      <c r="BD71">
        <v>1</v>
      </c>
      <c r="BE71">
        <v>1</v>
      </c>
    </row>
    <row r="72" spans="1:63" x14ac:dyDescent="0.25">
      <c r="A72" s="34" t="s">
        <v>67</v>
      </c>
      <c r="B72" s="34" t="s">
        <v>6</v>
      </c>
      <c r="C72" s="34" t="s">
        <v>4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 t="str">
        <f t="shared" si="66"/>
        <v/>
      </c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</row>
    <row r="73" spans="1:63" x14ac:dyDescent="0.25">
      <c r="A73" s="20" t="s">
        <v>67</v>
      </c>
      <c r="B73" s="20" t="s">
        <v>6</v>
      </c>
      <c r="C73" s="20" t="s">
        <v>4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 t="str">
        <f t="shared" si="66"/>
        <v/>
      </c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</row>
    <row r="74" spans="1:63" s="6" customFormat="1" x14ac:dyDescent="0.25">
      <c r="A74" s="34" t="s">
        <v>1066</v>
      </c>
      <c r="B74" s="34" t="s">
        <v>5</v>
      </c>
      <c r="C74" s="34" t="str">
        <f>VLOOKUP(B74,templateLookup!A:B,2,0)</f>
        <v>COMPOSITE</v>
      </c>
      <c r="D74" s="34" t="s">
        <v>1066</v>
      </c>
      <c r="F74" s="22" t="s">
        <v>70</v>
      </c>
      <c r="U74" s="6" t="str">
        <f t="shared" si="66"/>
        <v/>
      </c>
    </row>
    <row r="75" spans="1:63" x14ac:dyDescent="0.25">
      <c r="A75" s="6" t="s">
        <v>1066</v>
      </c>
      <c r="B75" s="6" t="s">
        <v>1067</v>
      </c>
      <c r="C75" s="6" t="s">
        <v>19</v>
      </c>
      <c r="D75" t="str">
        <f t="shared" ref="D75" si="71">E75&amp;"_"&amp;F75&amp;"_"&amp;G75&amp;"_"&amp;H75&amp;"_"&amp;A75&amp;"_"&amp;I75&amp;"_"&amp;J75&amp;"_"&amp;K75&amp;"_"&amp;L75&amp;"_"&amp;M75&amp;"_"&amp;N75</f>
        <v>XSA_CORE_VMIN_K_ENDXFM_TITO_CRSA_NOM_HFM_3000_CORE_ALL</v>
      </c>
      <c r="E75" t="s">
        <v>398</v>
      </c>
      <c r="F75" t="s">
        <v>70</v>
      </c>
      <c r="G75" t="s">
        <v>181</v>
      </c>
      <c r="H75" t="s">
        <v>235</v>
      </c>
      <c r="I75" t="s">
        <v>137</v>
      </c>
      <c r="J75" t="s">
        <v>1042</v>
      </c>
      <c r="K75" t="s">
        <v>138</v>
      </c>
      <c r="L75" t="s">
        <v>1012</v>
      </c>
      <c r="M75">
        <v>3000</v>
      </c>
      <c r="N75" t="s">
        <v>971</v>
      </c>
      <c r="O75" t="s">
        <v>141</v>
      </c>
      <c r="P75" t="s">
        <v>1103</v>
      </c>
      <c r="Q75" t="s">
        <v>972</v>
      </c>
      <c r="R75">
        <v>61</v>
      </c>
      <c r="S75">
        <v>24</v>
      </c>
      <c r="T75">
        <v>570</v>
      </c>
      <c r="U75" t="str">
        <f t="shared" si="66"/>
        <v>6124570</v>
      </c>
      <c r="V75">
        <v>-1</v>
      </c>
      <c r="W75" t="b">
        <v>0</v>
      </c>
      <c r="X75">
        <v>2360</v>
      </c>
      <c r="Y75" t="s">
        <v>185</v>
      </c>
      <c r="AN75" t="s">
        <v>265</v>
      </c>
      <c r="AO75" t="s">
        <v>145</v>
      </c>
      <c r="AP75" s="51" t="s">
        <v>1101</v>
      </c>
      <c r="AQ75" t="s">
        <v>969</v>
      </c>
      <c r="AZ75">
        <v>2</v>
      </c>
      <c r="BA75">
        <v>1</v>
      </c>
      <c r="BB75">
        <v>1</v>
      </c>
      <c r="BC75">
        <v>1</v>
      </c>
    </row>
    <row r="76" spans="1:63" s="6" customFormat="1" x14ac:dyDescent="0.25">
      <c r="A76" s="34" t="s">
        <v>1066</v>
      </c>
      <c r="B76" s="34" t="s">
        <v>6</v>
      </c>
      <c r="C76" s="34" t="str">
        <f>VLOOKUP(B76,templateLookup!A:B,2,0)</f>
        <v>COMPOSITE</v>
      </c>
      <c r="D76" s="34"/>
      <c r="U76" s="6" t="str">
        <f t="shared" si="66"/>
        <v/>
      </c>
    </row>
    <row r="77" spans="1:63" s="50" customFormat="1" x14ac:dyDescent="0.25">
      <c r="A77" s="49" t="s">
        <v>1069</v>
      </c>
      <c r="B77" s="49" t="s">
        <v>5</v>
      </c>
      <c r="C77" s="49" t="str">
        <f>VLOOKUP(B77,templateLookup!A:B,2,0)</f>
        <v>COMPOSITE</v>
      </c>
      <c r="D77" s="49" t="s">
        <v>1069</v>
      </c>
      <c r="F77" s="22" t="s">
        <v>70</v>
      </c>
      <c r="U77" s="50" t="str">
        <f t="shared" si="66"/>
        <v/>
      </c>
    </row>
    <row r="78" spans="1:63" x14ac:dyDescent="0.25">
      <c r="A78" s="50" t="s">
        <v>1069</v>
      </c>
      <c r="B78" s="50" t="s">
        <v>1067</v>
      </c>
      <c r="C78" s="50" t="s">
        <v>19</v>
      </c>
      <c r="D78" t="str">
        <f t="shared" ref="D78" si="72">E78&amp;"_"&amp;F78&amp;"_"&amp;G78&amp;"_"&amp;H78&amp;"_"&amp;A78&amp;"_"&amp;I78&amp;"_"&amp;J78&amp;"_"&amp;K78&amp;"_"&amp;L78&amp;"_"&amp;M78&amp;"_"&amp;N78</f>
        <v>XSA_CORE_VMIN_K_ENDTFM_TITO_CRSA_NOM_TFM_4600_CORE_ALL</v>
      </c>
      <c r="E78" t="s">
        <v>398</v>
      </c>
      <c r="F78" t="s">
        <v>70</v>
      </c>
      <c r="G78" t="s">
        <v>181</v>
      </c>
      <c r="H78" t="s">
        <v>235</v>
      </c>
      <c r="I78" t="s">
        <v>137</v>
      </c>
      <c r="J78" t="s">
        <v>1042</v>
      </c>
      <c r="K78" t="s">
        <v>138</v>
      </c>
      <c r="L78" t="s">
        <v>1070</v>
      </c>
      <c r="M78">
        <v>4600</v>
      </c>
      <c r="N78" t="s">
        <v>971</v>
      </c>
      <c r="O78" t="s">
        <v>141</v>
      </c>
      <c r="P78" t="s">
        <v>1103</v>
      </c>
      <c r="Q78" t="s">
        <v>972</v>
      </c>
      <c r="R78">
        <v>61</v>
      </c>
      <c r="S78">
        <v>25</v>
      </c>
      <c r="T78">
        <v>572</v>
      </c>
      <c r="U78" t="str">
        <f t="shared" si="66"/>
        <v>6125572</v>
      </c>
      <c r="V78">
        <v>-1</v>
      </c>
      <c r="W78" t="b">
        <v>1</v>
      </c>
      <c r="X78">
        <v>2362</v>
      </c>
      <c r="Y78" t="s">
        <v>185</v>
      </c>
      <c r="AN78" t="s">
        <v>265</v>
      </c>
      <c r="AO78" t="s">
        <v>145</v>
      </c>
      <c r="AP78" t="s">
        <v>1073</v>
      </c>
      <c r="AQ78" t="s">
        <v>969</v>
      </c>
      <c r="AZ78">
        <v>2</v>
      </c>
      <c r="BA78">
        <v>1</v>
      </c>
      <c r="BB78">
        <v>1</v>
      </c>
      <c r="BC78">
        <v>1</v>
      </c>
    </row>
    <row r="79" spans="1:63" s="50" customFormat="1" x14ac:dyDescent="0.25">
      <c r="A79" s="49" t="s">
        <v>1069</v>
      </c>
      <c r="B79" s="49" t="s">
        <v>6</v>
      </c>
      <c r="C79" s="49" t="str">
        <f>VLOOKUP(B79,templateLookup!A:B,2,0)</f>
        <v>COMPOSITE</v>
      </c>
      <c r="D79" s="49"/>
      <c r="U79" s="50" t="str">
        <f t="shared" si="66"/>
        <v/>
      </c>
    </row>
    <row r="80" spans="1:63" s="29" customFormat="1" x14ac:dyDescent="0.25">
      <c r="A80" s="45" t="s">
        <v>1158</v>
      </c>
      <c r="B80" s="45" t="s">
        <v>5</v>
      </c>
      <c r="C80" s="45" t="s">
        <v>4</v>
      </c>
      <c r="D80" s="45" t="s">
        <v>1158</v>
      </c>
      <c r="F80" s="45" t="s">
        <v>70</v>
      </c>
      <c r="U80" s="29" t="str">
        <f t="shared" si="66"/>
        <v/>
      </c>
    </row>
    <row r="81" spans="1:63" s="29" customFormat="1" x14ac:dyDescent="0.25">
      <c r="A81" s="29" t="s">
        <v>1158</v>
      </c>
      <c r="B81" s="29" t="s">
        <v>1159</v>
      </c>
      <c r="C81" s="29" t="str">
        <f>VLOOKUP(B81,templateLookup!A:B,2,0)</f>
        <v>iCHVQKTest</v>
      </c>
      <c r="D81" s="29" t="str">
        <f t="shared" ref="D81:D82" si="73">E81&amp;"_"&amp;F81&amp;"_"&amp;G81&amp;"_"&amp;H81&amp;"_"&amp;A81&amp;"_"&amp;I81&amp;"_"&amp;J81&amp;"_"&amp;K81&amp;"_"&amp;L81&amp;"_"&amp;M81&amp;"_"&amp;N81</f>
        <v>XSA_CORE_HVQK_K_SDTSTRESS_TITO_CRSA_NOM_LFM_1500_MCLK</v>
      </c>
      <c r="E81" s="29" t="s">
        <v>398</v>
      </c>
      <c r="F81" s="29" t="s">
        <v>70</v>
      </c>
      <c r="G81" s="29" t="s">
        <v>236</v>
      </c>
      <c r="H81" s="29" t="s">
        <v>235</v>
      </c>
      <c r="I81" s="29" t="s">
        <v>137</v>
      </c>
      <c r="J81" s="29" t="s">
        <v>1042</v>
      </c>
      <c r="K81" s="29" t="s">
        <v>138</v>
      </c>
      <c r="L81" s="29" t="s">
        <v>139</v>
      </c>
      <c r="M81" s="29">
        <v>1500</v>
      </c>
      <c r="N81" s="29" t="s">
        <v>400</v>
      </c>
      <c r="O81" s="29" t="s">
        <v>1008</v>
      </c>
      <c r="P81" s="29" t="s">
        <v>1103</v>
      </c>
      <c r="Q81" s="29" t="s">
        <v>972</v>
      </c>
      <c r="R81" s="29">
        <v>17</v>
      </c>
      <c r="S81" s="29">
        <v>61</v>
      </c>
      <c r="T81" s="29">
        <v>350</v>
      </c>
      <c r="U81" s="29" t="str">
        <f t="shared" si="66"/>
        <v>1761350</v>
      </c>
      <c r="V81" s="29">
        <v>1</v>
      </c>
      <c r="W81" s="29" t="b">
        <v>0</v>
      </c>
      <c r="AN81" s="29" t="s">
        <v>265</v>
      </c>
      <c r="AY81" s="29" t="s">
        <v>998</v>
      </c>
      <c r="AZ81" s="29">
        <f>COUNTA(BB81:BK81)</f>
        <v>5</v>
      </c>
      <c r="BA81" s="29" t="s">
        <v>134</v>
      </c>
      <c r="BB81" s="29" t="str">
        <f>$D82</f>
        <v>SSA_CORE_HVQK_K_SDTSTRESS_TITO_SAN_NOM_LFM_1500_PMUCS_SBCLK</v>
      </c>
      <c r="BC81" s="29" t="str">
        <f t="shared" ref="BC81:BF81" si="74">$D82</f>
        <v>SSA_CORE_HVQK_K_SDTSTRESS_TITO_SAN_NOM_LFM_1500_PMUCS_SBCLK</v>
      </c>
      <c r="BD81" s="29" t="str">
        <f t="shared" si="74"/>
        <v>SSA_CORE_HVQK_K_SDTSTRESS_TITO_SAN_NOM_LFM_1500_PMUCS_SBCLK</v>
      </c>
      <c r="BE81" s="29" t="str">
        <f t="shared" si="74"/>
        <v>SSA_CORE_HVQK_K_SDTSTRESS_TITO_SAN_NOM_LFM_1500_PMUCS_SBCLK</v>
      </c>
      <c r="BF81" s="29" t="str">
        <f t="shared" si="74"/>
        <v>SSA_CORE_HVQK_K_SDTSTRESS_TITO_SAN_NOM_LFM_1500_PMUCS_SBCLK</v>
      </c>
    </row>
    <row r="82" spans="1:63" s="29" customFormat="1" x14ac:dyDescent="0.25">
      <c r="A82" s="29" t="s">
        <v>1158</v>
      </c>
      <c r="B82" s="29" t="s">
        <v>1159</v>
      </c>
      <c r="C82" s="29" t="str">
        <f>VLOOKUP(B82,templateLookup!A:B,2,0)</f>
        <v>iCHVQKTest</v>
      </c>
      <c r="D82" s="29" t="str">
        <f t="shared" si="73"/>
        <v>SSA_CORE_HVQK_K_SDTSTRESS_TITO_SAN_NOM_LFM_1500_PMUCS_SBCLK</v>
      </c>
      <c r="E82" s="29" t="s">
        <v>50</v>
      </c>
      <c r="F82" s="29" t="s">
        <v>70</v>
      </c>
      <c r="G82" s="29" t="s">
        <v>236</v>
      </c>
      <c r="H82" s="29" t="s">
        <v>235</v>
      </c>
      <c r="I82" s="29" t="s">
        <v>137</v>
      </c>
      <c r="J82" s="29" t="s">
        <v>691</v>
      </c>
      <c r="K82" s="29" t="s">
        <v>138</v>
      </c>
      <c r="L82" s="29" t="s">
        <v>139</v>
      </c>
      <c r="M82" s="29">
        <v>1500</v>
      </c>
      <c r="N82" s="29" t="s">
        <v>404</v>
      </c>
      <c r="O82" s="29" t="s">
        <v>1008</v>
      </c>
      <c r="P82" s="29" t="s">
        <v>1103</v>
      </c>
      <c r="Q82" s="29" t="s">
        <v>974</v>
      </c>
      <c r="R82" s="29">
        <v>17</v>
      </c>
      <c r="S82" s="29">
        <v>61</v>
      </c>
      <c r="T82" s="29">
        <v>351</v>
      </c>
      <c r="U82" s="29" t="str">
        <f t="shared" si="66"/>
        <v>1761351</v>
      </c>
      <c r="V82" s="29">
        <v>1</v>
      </c>
      <c r="W82" s="29" t="b">
        <v>0</v>
      </c>
      <c r="AN82" s="29" t="s">
        <v>282</v>
      </c>
      <c r="AY82" s="29" t="s">
        <v>999</v>
      </c>
      <c r="AZ82" s="29">
        <f>COUNTA(BB82:BK82)</f>
        <v>5</v>
      </c>
      <c r="BA82" s="29" t="s">
        <v>134</v>
      </c>
      <c r="BB82" s="29">
        <v>1</v>
      </c>
      <c r="BC82" s="29">
        <v>1</v>
      </c>
      <c r="BD82" s="29">
        <v>1</v>
      </c>
      <c r="BE82" s="29">
        <v>1</v>
      </c>
      <c r="BF82" s="29">
        <v>1</v>
      </c>
    </row>
    <row r="83" spans="1:63" s="29" customFormat="1" x14ac:dyDescent="0.25">
      <c r="A83" s="45" t="s">
        <v>1158</v>
      </c>
      <c r="B83" s="45" t="s">
        <v>6</v>
      </c>
      <c r="C83" s="45" t="s">
        <v>4</v>
      </c>
      <c r="D83" s="45" t="s">
        <v>1158</v>
      </c>
      <c r="U83" s="29" t="str">
        <f t="shared" si="66"/>
        <v/>
      </c>
    </row>
    <row r="84" spans="1:63" s="11" customFormat="1" x14ac:dyDescent="0.25">
      <c r="A84" s="52" t="s">
        <v>1142</v>
      </c>
      <c r="B84" s="52" t="s">
        <v>5</v>
      </c>
      <c r="C84" s="52" t="str">
        <f>VLOOKUP(B84,templateLookup!A:B,2,0)</f>
        <v>COMPOSITE</v>
      </c>
      <c r="D84" s="52" t="s">
        <v>1142</v>
      </c>
      <c r="F84" s="22" t="s">
        <v>70</v>
      </c>
      <c r="U84" s="11" t="str">
        <f t="shared" si="66"/>
        <v/>
      </c>
    </row>
    <row r="85" spans="1:63" x14ac:dyDescent="0.25">
      <c r="A85" s="11" t="s">
        <v>1142</v>
      </c>
      <c r="B85" s="11" t="s">
        <v>1145</v>
      </c>
      <c r="C85" s="11" t="str">
        <f>VLOOKUP(B85,templateLookup!A:B,2,0)</f>
        <v>LNLVminSearch</v>
      </c>
      <c r="D85" t="str">
        <f>E85&amp;"_"&amp;F85&amp;"_"&amp;G85&amp;"_"&amp;H85&amp;"_"&amp;A85&amp;"_"&amp;I85&amp;"_"&amp;J85&amp;"_"&amp;K85&amp;"_"&amp;L85&amp;"_"&amp;M85&amp;"_"&amp;N85</f>
        <v>XSA_CORE_VMIN_K_SDTEND_TITO_CRSA_NOM_LFM_1500_CORE_ALL</v>
      </c>
      <c r="E85" t="s">
        <v>398</v>
      </c>
      <c r="F85" t="s">
        <v>70</v>
      </c>
      <c r="G85" t="s">
        <v>181</v>
      </c>
      <c r="H85" t="s">
        <v>235</v>
      </c>
      <c r="I85" t="s">
        <v>137</v>
      </c>
      <c r="J85" t="s">
        <v>1042</v>
      </c>
      <c r="K85" t="s">
        <v>138</v>
      </c>
      <c r="L85" t="s">
        <v>139</v>
      </c>
      <c r="M85">
        <v>1500</v>
      </c>
      <c r="N85" t="s">
        <v>971</v>
      </c>
      <c r="O85" t="s">
        <v>141</v>
      </c>
      <c r="P85" t="s">
        <v>1103</v>
      </c>
      <c r="Q85" t="s">
        <v>972</v>
      </c>
      <c r="R85">
        <v>61</v>
      </c>
      <c r="S85">
        <v>27</v>
      </c>
      <c r="T85">
        <v>600</v>
      </c>
      <c r="U85" t="str">
        <f t="shared" si="66"/>
        <v>6127600</v>
      </c>
      <c r="V85">
        <v>-1</v>
      </c>
      <c r="W85" t="b">
        <v>0</v>
      </c>
      <c r="X85">
        <v>2363</v>
      </c>
      <c r="Y85" t="s">
        <v>185</v>
      </c>
      <c r="AN85" t="s">
        <v>265</v>
      </c>
      <c r="AO85" t="s">
        <v>145</v>
      </c>
      <c r="AP85" t="s">
        <v>969</v>
      </c>
      <c r="AR85" t="s">
        <v>53</v>
      </c>
      <c r="AZ85">
        <f>COUNTA(BB85:BK85)</f>
        <v>2</v>
      </c>
      <c r="BA85">
        <v>1</v>
      </c>
      <c r="BB85" t="str">
        <f>$D86</f>
        <v>SSA_CORE_VMIN_K_SDTEND_TITO_SAN_NOM_LFM_1500_PMUCS</v>
      </c>
      <c r="BC85" t="str">
        <f>$D86</f>
        <v>SSA_CORE_VMIN_K_SDTEND_TITO_SAN_NOM_LFM_1500_PMUCS</v>
      </c>
    </row>
    <row r="86" spans="1:63" x14ac:dyDescent="0.25">
      <c r="A86" s="11" t="s">
        <v>1142</v>
      </c>
      <c r="B86" s="11" t="s">
        <v>1145</v>
      </c>
      <c r="C86" s="11" t="str">
        <f>VLOOKUP(B86,templateLookup!A:B,2,0)</f>
        <v>LNLVminSearch</v>
      </c>
      <c r="D86" t="str">
        <f>E86&amp;"_"&amp;F86&amp;"_"&amp;G86&amp;"_"&amp;H86&amp;"_"&amp;A86&amp;"_"&amp;I86&amp;"_"&amp;J86&amp;"_"&amp;K86&amp;"_"&amp;L86&amp;"_"&amp;M86&amp;"_"&amp;N86</f>
        <v>SSA_CORE_VMIN_K_SDTEND_TITO_SAN_NOM_LFM_1500_PMUCS</v>
      </c>
      <c r="E86" t="s">
        <v>50</v>
      </c>
      <c r="F86" t="s">
        <v>70</v>
      </c>
      <c r="G86" t="s">
        <v>181</v>
      </c>
      <c r="H86" t="s">
        <v>235</v>
      </c>
      <c r="I86" t="s">
        <v>137</v>
      </c>
      <c r="J86" t="s">
        <v>691</v>
      </c>
      <c r="K86" t="s">
        <v>138</v>
      </c>
      <c r="L86" t="s">
        <v>139</v>
      </c>
      <c r="M86">
        <v>1500</v>
      </c>
      <c r="N86" t="s">
        <v>399</v>
      </c>
      <c r="O86" t="s">
        <v>141</v>
      </c>
      <c r="P86" t="s">
        <v>1103</v>
      </c>
      <c r="Q86" t="s">
        <v>974</v>
      </c>
      <c r="R86">
        <v>61</v>
      </c>
      <c r="S86">
        <v>27</v>
      </c>
      <c r="T86">
        <v>601</v>
      </c>
      <c r="U86" t="str">
        <f t="shared" si="66"/>
        <v>6127601</v>
      </c>
      <c r="V86">
        <v>-1</v>
      </c>
      <c r="W86" t="b">
        <v>0</v>
      </c>
      <c r="X86">
        <v>2364</v>
      </c>
      <c r="Y86" t="s">
        <v>185</v>
      </c>
      <c r="AN86" t="s">
        <v>282</v>
      </c>
      <c r="AO86" t="s">
        <v>190</v>
      </c>
      <c r="AR86" t="s">
        <v>53</v>
      </c>
      <c r="AZ86">
        <f>COUNTA(BB86:BK86)</f>
        <v>2</v>
      </c>
      <c r="BA86">
        <v>1</v>
      </c>
      <c r="BB86">
        <v>1</v>
      </c>
      <c r="BC86">
        <v>1</v>
      </c>
    </row>
    <row r="87" spans="1:63" x14ac:dyDescent="0.25">
      <c r="A87" s="52" t="s">
        <v>1142</v>
      </c>
      <c r="B87" s="52" t="s">
        <v>5</v>
      </c>
      <c r="C87" s="52" t="s">
        <v>4</v>
      </c>
      <c r="D87" s="22" t="s">
        <v>1144</v>
      </c>
      <c r="E87" s="22"/>
      <c r="F87" s="22" t="s">
        <v>70</v>
      </c>
      <c r="G87" s="22"/>
      <c r="H87" s="22"/>
      <c r="I87" s="22"/>
      <c r="J87" s="22"/>
      <c r="K87" s="22"/>
      <c r="L87" s="22"/>
      <c r="M87" s="22"/>
      <c r="N87" s="22"/>
      <c r="O87" s="22"/>
      <c r="Q87" s="22"/>
      <c r="R87" s="22"/>
      <c r="S87" s="22"/>
      <c r="U87" t="str">
        <f t="shared" si="66"/>
        <v/>
      </c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>
        <v>2</v>
      </c>
      <c r="BA87" s="22">
        <v>1</v>
      </c>
      <c r="BB87" s="22">
        <v>1</v>
      </c>
      <c r="BC87" s="22">
        <v>1</v>
      </c>
      <c r="BD87" s="22"/>
      <c r="BE87" s="22"/>
      <c r="BF87" s="22"/>
      <c r="BG87" s="22"/>
      <c r="BH87" s="22"/>
      <c r="BI87" s="22"/>
      <c r="BJ87" s="22"/>
      <c r="BK87" s="22"/>
    </row>
    <row r="88" spans="1:63" x14ac:dyDescent="0.25">
      <c r="A88" s="11" t="s">
        <v>1142</v>
      </c>
      <c r="B88" s="11" t="s">
        <v>983</v>
      </c>
      <c r="C88" s="11" t="s">
        <v>44</v>
      </c>
      <c r="D88" t="str">
        <f>E88&amp;"_"&amp;F88&amp;"_"&amp;G88&amp;"_"&amp;H88&amp;"_"&amp;A88&amp;"_"&amp;I88&amp;"_"&amp;J88&amp;"_"&amp;K88&amp;"_"&amp;L88&amp;"_"&amp;M88&amp;"_"&amp;N88</f>
        <v>XSA_CORE_SHMOO_E_SDTEND_TITO_CRSA_NOM_LFM_1500_MCLK</v>
      </c>
      <c r="E88" t="s">
        <v>398</v>
      </c>
      <c r="F88" t="s">
        <v>70</v>
      </c>
      <c r="G88" t="s">
        <v>254</v>
      </c>
      <c r="H88" t="s">
        <v>136</v>
      </c>
      <c r="I88" t="s">
        <v>137</v>
      </c>
      <c r="J88" t="s">
        <v>1042</v>
      </c>
      <c r="K88" t="s">
        <v>138</v>
      </c>
      <c r="L88" t="s">
        <v>139</v>
      </c>
      <c r="M88">
        <v>1500</v>
      </c>
      <c r="N88" t="s">
        <v>400</v>
      </c>
      <c r="O88" t="s">
        <v>255</v>
      </c>
      <c r="P88" t="s">
        <v>1103</v>
      </c>
      <c r="Q88" t="s">
        <v>972</v>
      </c>
      <c r="R88">
        <v>17</v>
      </c>
      <c r="S88">
        <v>61</v>
      </c>
      <c r="T88">
        <v>602</v>
      </c>
      <c r="U88" t="str">
        <f t="shared" si="66"/>
        <v>1761602</v>
      </c>
      <c r="V88">
        <v>1</v>
      </c>
      <c r="W88" s="4" t="b">
        <v>0</v>
      </c>
      <c r="AM88" t="s">
        <v>361</v>
      </c>
      <c r="AN88" t="s">
        <v>265</v>
      </c>
      <c r="AZ88">
        <v>4</v>
      </c>
      <c r="BA88" t="s">
        <v>147</v>
      </c>
      <c r="BB88" t="str">
        <f>$D89</f>
        <v>SSA_CORE_SHMOO_E_SDTEND_TITO_SAN_NOM_LFM_1500_PMUCS_SBCLK</v>
      </c>
      <c r="BC88" t="str">
        <f>$D89</f>
        <v>SSA_CORE_SHMOO_E_SDTEND_TITO_SAN_NOM_LFM_1500_PMUCS_SBCLK</v>
      </c>
      <c r="BD88" t="str">
        <f>$D89</f>
        <v>SSA_CORE_SHMOO_E_SDTEND_TITO_SAN_NOM_LFM_1500_PMUCS_SBCLK</v>
      </c>
      <c r="BE88" t="str">
        <f>$D89</f>
        <v>SSA_CORE_SHMOO_E_SDTEND_TITO_SAN_NOM_LFM_1500_PMUCS_SBCLK</v>
      </c>
    </row>
    <row r="89" spans="1:63" x14ac:dyDescent="0.25">
      <c r="A89" s="11" t="s">
        <v>1142</v>
      </c>
      <c r="B89" s="11" t="s">
        <v>983</v>
      </c>
      <c r="C89" s="11" t="s">
        <v>44</v>
      </c>
      <c r="D89" t="str">
        <f>E89&amp;"_"&amp;F89&amp;"_"&amp;G89&amp;"_"&amp;H89&amp;"_"&amp;A89&amp;"_"&amp;I89&amp;"_"&amp;J89&amp;"_"&amp;K89&amp;"_"&amp;L89&amp;"_"&amp;M89&amp;"_"&amp;N89</f>
        <v>SSA_CORE_SHMOO_E_SDTEND_TITO_SAN_NOM_LFM_1500_PMUCS_SBCLK</v>
      </c>
      <c r="E89" t="s">
        <v>50</v>
      </c>
      <c r="F89" t="s">
        <v>70</v>
      </c>
      <c r="G89" t="s">
        <v>254</v>
      </c>
      <c r="H89" t="s">
        <v>136</v>
      </c>
      <c r="I89" t="s">
        <v>137</v>
      </c>
      <c r="J89" t="s">
        <v>691</v>
      </c>
      <c r="K89" t="s">
        <v>138</v>
      </c>
      <c r="L89" t="s">
        <v>139</v>
      </c>
      <c r="M89">
        <v>1500</v>
      </c>
      <c r="N89" t="s">
        <v>404</v>
      </c>
      <c r="O89" t="s">
        <v>255</v>
      </c>
      <c r="P89" t="s">
        <v>1103</v>
      </c>
      <c r="Q89" t="s">
        <v>974</v>
      </c>
      <c r="R89">
        <v>17</v>
      </c>
      <c r="S89">
        <v>61</v>
      </c>
      <c r="T89">
        <v>603</v>
      </c>
      <c r="U89" t="str">
        <f t="shared" si="66"/>
        <v>1761603</v>
      </c>
      <c r="V89">
        <v>1</v>
      </c>
      <c r="W89" t="b">
        <v>0</v>
      </c>
      <c r="AM89" t="s">
        <v>362</v>
      </c>
      <c r="AN89" t="s">
        <v>282</v>
      </c>
      <c r="AZ89">
        <v>4</v>
      </c>
      <c r="BA89" t="s">
        <v>147</v>
      </c>
      <c r="BB89">
        <v>1</v>
      </c>
      <c r="BC89">
        <v>1</v>
      </c>
      <c r="BD89">
        <v>1</v>
      </c>
      <c r="BE89">
        <v>1</v>
      </c>
    </row>
    <row r="90" spans="1:63" x14ac:dyDescent="0.25">
      <c r="A90" s="52" t="s">
        <v>1142</v>
      </c>
      <c r="B90" s="52" t="s">
        <v>6</v>
      </c>
      <c r="C90" s="52" t="s">
        <v>4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 t="str">
        <f t="shared" si="66"/>
        <v/>
      </c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</row>
    <row r="91" spans="1:63" s="11" customFormat="1" x14ac:dyDescent="0.25">
      <c r="A91" s="52" t="s">
        <v>1142</v>
      </c>
      <c r="B91" s="52" t="s">
        <v>6</v>
      </c>
      <c r="C91" s="52" t="str">
        <f>VLOOKUP(B91,templateLookup!A:B,2,0)</f>
        <v>COMPOSITE</v>
      </c>
      <c r="D91" s="52"/>
      <c r="U91" s="11" t="str">
        <f t="shared" si="66"/>
        <v/>
      </c>
    </row>
    <row r="92" spans="1:63" x14ac:dyDescent="0.25">
      <c r="A92" t="s">
        <v>132</v>
      </c>
      <c r="B92" t="s">
        <v>7</v>
      </c>
      <c r="C92" t="str">
        <f>VLOOKUP(B92,templateLookup!A:B,2,0)</f>
        <v>COMPOSITE</v>
      </c>
      <c r="D92" t="s">
        <v>132</v>
      </c>
    </row>
    <row r="123" spans="22:23" x14ac:dyDescent="0.25">
      <c r="V123" s="7"/>
      <c r="W123" s="7"/>
    </row>
    <row r="124" spans="22:23" x14ac:dyDescent="0.25">
      <c r="V124" s="7"/>
      <c r="W124" s="7"/>
    </row>
    <row r="131" spans="22:23" x14ac:dyDescent="0.25">
      <c r="V131" s="7"/>
      <c r="W131" s="7"/>
    </row>
    <row r="132" spans="22:23" x14ac:dyDescent="0.25">
      <c r="V132" s="7"/>
      <c r="W132" s="7"/>
    </row>
    <row r="143" spans="22:23" x14ac:dyDescent="0.25">
      <c r="V143" s="7"/>
      <c r="W143" s="7"/>
    </row>
    <row r="144" spans="22:23" x14ac:dyDescent="0.25">
      <c r="V144" s="7"/>
      <c r="W144" s="7"/>
    </row>
    <row r="147" spans="22:23" x14ac:dyDescent="0.25">
      <c r="V147" s="7"/>
      <c r="W147" s="7"/>
    </row>
    <row r="148" spans="22:23" x14ac:dyDescent="0.25">
      <c r="V148" s="7"/>
      <c r="W148" s="7"/>
    </row>
    <row r="204" spans="22:23" x14ac:dyDescent="0.25">
      <c r="V204" s="7"/>
      <c r="W204" s="7"/>
    </row>
  </sheetData>
  <autoFilter ref="A1:BK92" xr:uid="{9D3B8437-3DCF-4B36-BC4E-3AB927DD0A96}"/>
  <phoneticPr fontId="18" type="noConversion"/>
  <conditionalFormatting sqref="T4:U5">
    <cfRule type="duplicateValues" dxfId="109" priority="25"/>
  </conditionalFormatting>
  <conditionalFormatting sqref="U1:U1048576">
    <cfRule type="duplicateValues" dxfId="108" priority="1"/>
  </conditionalFormatting>
  <conditionalFormatting sqref="V1:V1048576">
    <cfRule type="cellIs" dxfId="107" priority="4" operator="equal">
      <formula>1</formula>
    </cfRule>
    <cfRule type="cellIs" dxfId="106" priority="5" operator="equal">
      <formula>-1</formula>
    </cfRule>
  </conditionalFormatting>
  <conditionalFormatting sqref="W1:W1048576">
    <cfRule type="cellIs" dxfId="105" priority="2" operator="equal">
      <formula>TRUE</formula>
    </cfRule>
    <cfRule type="cellIs" dxfId="104" priority="3" operator="equal">
      <formula>FALSE</formula>
    </cfRule>
  </conditionalFormatting>
  <conditionalFormatting sqref="Y1">
    <cfRule type="duplicateValues" dxfId="103" priority="58"/>
  </conditionalFormatting>
  <conditionalFormatting sqref="Y4:Y5">
    <cfRule type="duplicateValues" dxfId="102" priority="24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BE244"/>
  <sheetViews>
    <sheetView zoomScale="85" zoomScaleNormal="85" workbookViewId="0">
      <pane ySplit="1" topLeftCell="A109" activePane="bottomLeft" state="frozen"/>
      <selection activeCell="V1" sqref="V1"/>
      <selection pane="bottomLeft" activeCell="D142" sqref="D142"/>
    </sheetView>
  </sheetViews>
  <sheetFormatPr defaultRowHeight="15" x14ac:dyDescent="0.25"/>
  <cols>
    <col min="2" max="2" width="18.140625" bestFit="1" customWidth="1"/>
    <col min="3" max="3" width="33.28515625" bestFit="1" customWidth="1"/>
    <col min="4" max="4" width="80" customWidth="1"/>
    <col min="5" max="13" width="9.140625" hidden="1" customWidth="1"/>
    <col min="14" max="14" width="39.42578125" hidden="1" customWidth="1"/>
    <col min="15" max="15" width="22" hidden="1" customWidth="1"/>
    <col min="16" max="16" width="43.5703125" hidden="1" customWidth="1"/>
    <col min="17" max="17" width="62.42578125" bestFit="1" customWidth="1"/>
    <col min="18" max="18" width="10.7109375" customWidth="1"/>
    <col min="19" max="22" width="9.140625" customWidth="1"/>
    <col min="23" max="23" width="11.140625" customWidth="1"/>
    <col min="24" max="24" width="22.7109375" customWidth="1"/>
    <col min="25" max="26" width="21" customWidth="1"/>
    <col min="27" max="27" width="52" customWidth="1"/>
    <col min="28" max="29" width="24.85546875" customWidth="1"/>
    <col min="30" max="30" width="19" customWidth="1"/>
    <col min="31" max="33" width="24.85546875" customWidth="1"/>
    <col min="34" max="35" width="9.140625" customWidth="1"/>
    <col min="36" max="36" width="14.140625" customWidth="1"/>
    <col min="37" max="37" width="14.5703125" customWidth="1"/>
    <col min="38" max="38" width="24.140625" customWidth="1"/>
    <col min="39" max="39" width="46.7109375" customWidth="1"/>
    <col min="40" max="45" width="24.140625" customWidth="1"/>
    <col min="48" max="48" width="80" bestFit="1" customWidth="1"/>
    <col min="49" max="49" width="71.5703125" customWidth="1"/>
    <col min="50" max="51" width="85.28515625" bestFit="1" customWidth="1"/>
  </cols>
  <sheetData>
    <row r="1" spans="1:57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1011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119</v>
      </c>
      <c r="W1" t="s">
        <v>106</v>
      </c>
      <c r="X1" t="s">
        <v>104</v>
      </c>
      <c r="Y1" t="s">
        <v>107</v>
      </c>
      <c r="Z1" t="s">
        <v>258</v>
      </c>
      <c r="AA1" t="s">
        <v>108</v>
      </c>
      <c r="AB1" t="s">
        <v>1086</v>
      </c>
      <c r="AC1" t="s">
        <v>259</v>
      </c>
      <c r="AD1" t="s">
        <v>363</v>
      </c>
      <c r="AE1" t="s">
        <v>260</v>
      </c>
      <c r="AF1" t="s">
        <v>261</v>
      </c>
      <c r="AG1" t="s">
        <v>262</v>
      </c>
      <c r="AH1" t="s">
        <v>111</v>
      </c>
      <c r="AI1" t="s">
        <v>112</v>
      </c>
      <c r="AJ1" t="s">
        <v>113</v>
      </c>
      <c r="AK1" t="s">
        <v>1044</v>
      </c>
      <c r="AL1" t="s">
        <v>990</v>
      </c>
      <c r="AM1" t="s">
        <v>1005</v>
      </c>
      <c r="AN1" t="s">
        <v>1045</v>
      </c>
      <c r="AO1" t="s">
        <v>1147</v>
      </c>
      <c r="AP1" t="s">
        <v>109</v>
      </c>
      <c r="AQ1" t="s">
        <v>110</v>
      </c>
      <c r="AR1" t="s">
        <v>1047</v>
      </c>
      <c r="AS1" t="s">
        <v>1048</v>
      </c>
      <c r="AT1" t="s">
        <v>120</v>
      </c>
      <c r="AU1" t="s">
        <v>121</v>
      </c>
      <c r="AV1" t="s">
        <v>122</v>
      </c>
      <c r="AW1" t="s">
        <v>123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</row>
    <row r="2" spans="1:57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7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7"/>
      <c r="F3" s="7" t="s">
        <v>414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30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ALL_GFX_PATMOD_K_BEGIN_X_X_X_X_X_RESET_FREQ</v>
      </c>
      <c r="E4" t="s">
        <v>53</v>
      </c>
      <c r="F4" t="s">
        <v>414</v>
      </c>
      <c r="G4" t="s">
        <v>324</v>
      </c>
      <c r="H4" t="s">
        <v>235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1093</v>
      </c>
      <c r="R4">
        <v>90</v>
      </c>
      <c r="S4">
        <v>40</v>
      </c>
      <c r="T4">
        <v>72</v>
      </c>
      <c r="U4">
        <v>-1</v>
      </c>
      <c r="V4" t="b">
        <v>1</v>
      </c>
      <c r="Y4" t="s">
        <v>145</v>
      </c>
      <c r="AA4" s="51" t="s">
        <v>1136</v>
      </c>
      <c r="AP4" t="s">
        <v>1094</v>
      </c>
      <c r="AQ4" t="s">
        <v>1095</v>
      </c>
      <c r="AT4">
        <v>2</v>
      </c>
      <c r="AU4">
        <v>1</v>
      </c>
      <c r="AV4" t="str">
        <f>$D5</f>
        <v>ALL_GFX_PATMOD_K_BEGIN_X_X_X_X_X_IPU_WAITSTAGE</v>
      </c>
      <c r="AW4" t="str">
        <f>$D5</f>
        <v>ALL_GFX_PATMOD_K_BEGIN_X_X_X_X_X_IPU_WAITSTAGE</v>
      </c>
    </row>
    <row r="5" spans="1:57" x14ac:dyDescent="0.25">
      <c r="A5" s="28" t="s">
        <v>58</v>
      </c>
      <c r="B5" s="28" t="s">
        <v>17</v>
      </c>
      <c r="C5" s="28" t="s">
        <v>16</v>
      </c>
      <c r="D5" t="str">
        <f>E5&amp;"_"&amp;F5&amp;"_"&amp;G5&amp;"_"&amp;H5&amp;"_"&amp;A5&amp;"_"&amp;I5&amp;"_"&amp;J5&amp;"_"&amp;K5&amp;"_"&amp;L5&amp;"_"&amp;M5&amp;"_"&amp;N5</f>
        <v>ALL_GFX_PATMOD_K_BEGIN_X_X_X_X_X_IPU_WAITSTAGE</v>
      </c>
      <c r="E5" t="s">
        <v>53</v>
      </c>
      <c r="F5" t="s">
        <v>414</v>
      </c>
      <c r="G5" t="s">
        <v>324</v>
      </c>
      <c r="H5" t="s">
        <v>235</v>
      </c>
      <c r="I5" t="s">
        <v>172</v>
      </c>
      <c r="J5" t="s">
        <v>172</v>
      </c>
      <c r="K5" t="s">
        <v>172</v>
      </c>
      <c r="L5" t="s">
        <v>172</v>
      </c>
      <c r="M5" t="s">
        <v>172</v>
      </c>
      <c r="N5" t="s">
        <v>1137</v>
      </c>
      <c r="R5">
        <v>90</v>
      </c>
      <c r="S5">
        <v>40</v>
      </c>
      <c r="T5">
        <v>73</v>
      </c>
      <c r="U5">
        <v>-1</v>
      </c>
      <c r="V5" t="b">
        <v>1</v>
      </c>
      <c r="Y5" t="s">
        <v>145</v>
      </c>
      <c r="AA5" s="51"/>
      <c r="AP5" t="s">
        <v>1139</v>
      </c>
      <c r="AQ5" t="s">
        <v>1138</v>
      </c>
      <c r="AT5">
        <v>2</v>
      </c>
      <c r="AU5">
        <v>1</v>
      </c>
      <c r="AV5" t="s">
        <v>415</v>
      </c>
      <c r="AW5" t="s">
        <v>415</v>
      </c>
    </row>
    <row r="6" spans="1:57" x14ac:dyDescent="0.25">
      <c r="A6" s="38" t="s">
        <v>58</v>
      </c>
      <c r="B6" s="38" t="s">
        <v>5</v>
      </c>
      <c r="C6" s="38" t="str">
        <f>VLOOKUP(B6,templateLookup!A:B,2,0)</f>
        <v>COMPOSITE</v>
      </c>
      <c r="D6" s="22" t="s">
        <v>415</v>
      </c>
      <c r="F6" t="s">
        <v>414</v>
      </c>
      <c r="AT6">
        <v>2</v>
      </c>
      <c r="AU6">
        <v>1</v>
      </c>
      <c r="AV6" t="str">
        <f>D44</f>
        <v>REPAIR_DE</v>
      </c>
      <c r="AW6" t="str">
        <f>D44</f>
        <v>REPAIR_DE</v>
      </c>
    </row>
    <row r="7" spans="1:57" x14ac:dyDescent="0.25">
      <c r="A7" s="1" t="s">
        <v>58</v>
      </c>
      <c r="B7" s="1" t="s">
        <v>10</v>
      </c>
      <c r="C7" s="1" t="str">
        <f>VLOOKUP(B7,templateLookup!A:B,2,0)</f>
        <v>PrimeMbistVminSearchTestMethod</v>
      </c>
      <c r="D7" t="str">
        <f>E7&amp;"_"&amp;F7&amp;"_"&amp;G7&amp;"_"&amp;H7&amp;"_"&amp;A7&amp;"_"&amp;I7&amp;"_"&amp;J7&amp;"_"&amp;K7&amp;"_"&amp;L7&amp;"_"&amp;M7&amp;"_"&amp;N7</f>
        <v>SSA_GFX_HRY_E_BEGIN_TITO_SACD_NOM_LFM_0320_DISP0_BHRY_DEBS_BP0</v>
      </c>
      <c r="E7" t="s">
        <v>50</v>
      </c>
      <c r="F7" t="s">
        <v>414</v>
      </c>
      <c r="G7" t="s">
        <v>135</v>
      </c>
      <c r="H7" t="s">
        <v>136</v>
      </c>
      <c r="I7" t="s">
        <v>137</v>
      </c>
      <c r="J7" t="s">
        <v>416</v>
      </c>
      <c r="K7" t="s">
        <v>138</v>
      </c>
      <c r="L7" t="s">
        <v>139</v>
      </c>
      <c r="M7" t="str">
        <f>TEXT(320,"0000")</f>
        <v>0320</v>
      </c>
      <c r="N7" t="s">
        <v>417</v>
      </c>
      <c r="O7" t="s">
        <v>141</v>
      </c>
      <c r="P7" t="s">
        <v>142</v>
      </c>
      <c r="Q7" t="s">
        <v>418</v>
      </c>
      <c r="R7">
        <v>61</v>
      </c>
      <c r="S7">
        <v>40</v>
      </c>
      <c r="T7">
        <v>0</v>
      </c>
      <c r="U7">
        <v>-1</v>
      </c>
      <c r="V7" t="b">
        <v>0</v>
      </c>
      <c r="W7" t="s">
        <v>282</v>
      </c>
      <c r="AF7" t="s">
        <v>135</v>
      </c>
      <c r="AG7" t="s">
        <v>267</v>
      </c>
      <c r="AT7">
        <f>COUNTA(AV7:BE7)</f>
        <v>10</v>
      </c>
      <c r="AU7" t="s">
        <v>268</v>
      </c>
      <c r="AV7" t="str">
        <f t="shared" ref="AV7:AV41" si="0">$D8</f>
        <v>SSA_GFX_HRY_E_BEGIN_TITO_SACD_NOM_LFM_0320_DISP0_BISR_DEBS_BP0</v>
      </c>
      <c r="AW7" t="str">
        <f>$D10</f>
        <v>SSA_GFX_HRY_E_BEGIN_TITO_SACD_NOM_LFM_0320_DISP1_BHRY_DEBS_BP1</v>
      </c>
      <c r="AX7" t="str">
        <f t="shared" ref="AX7:BE9" si="1">$D8</f>
        <v>SSA_GFX_HRY_E_BEGIN_TITO_SACD_NOM_LFM_0320_DISP0_BISR_DEBS_BP0</v>
      </c>
      <c r="AY7" t="str">
        <f t="shared" si="1"/>
        <v>SSA_GFX_HRY_E_BEGIN_TITO_SACD_NOM_LFM_0320_DISP0_BISR_DEBS_BP0</v>
      </c>
      <c r="AZ7" t="str">
        <f t="shared" si="1"/>
        <v>SSA_GFX_HRY_E_BEGIN_TITO_SACD_NOM_LFM_0320_DISP0_BISR_DEBS_BP0</v>
      </c>
      <c r="BA7" t="str">
        <f t="shared" si="1"/>
        <v>SSA_GFX_HRY_E_BEGIN_TITO_SACD_NOM_LFM_0320_DISP0_BISR_DEBS_BP0</v>
      </c>
      <c r="BB7" t="str">
        <f t="shared" si="1"/>
        <v>SSA_GFX_HRY_E_BEGIN_TITO_SACD_NOM_LFM_0320_DISP0_BISR_DEBS_BP0</v>
      </c>
      <c r="BC7" t="str">
        <f t="shared" si="1"/>
        <v>SSA_GFX_HRY_E_BEGIN_TITO_SACD_NOM_LFM_0320_DISP0_BISR_DEBS_BP0</v>
      </c>
      <c r="BD7" t="str">
        <f t="shared" si="1"/>
        <v>SSA_GFX_HRY_E_BEGIN_TITO_SACD_NOM_LFM_0320_DISP0_BISR_DEBS_BP0</v>
      </c>
      <c r="BE7" t="str">
        <f t="shared" si="1"/>
        <v>SSA_GFX_HRY_E_BEGIN_TITO_SACD_NOM_LFM_0320_DISP0_BISR_DEBS_BP0</v>
      </c>
    </row>
    <row r="8" spans="1:57" x14ac:dyDescent="0.25">
      <c r="A8" s="1" t="s">
        <v>58</v>
      </c>
      <c r="B8" s="1" t="s">
        <v>10</v>
      </c>
      <c r="C8" s="1" t="str">
        <f>VLOOKUP(B8,templateLookup!A:B,2,0)</f>
        <v>PrimeMbistVminSearchTestMethod</v>
      </c>
      <c r="D8" t="str">
        <f t="shared" ref="D8:D42" si="2">E8&amp;"_"&amp;F8&amp;"_"&amp;G8&amp;"_"&amp;H8&amp;"_"&amp;A8&amp;"_"&amp;I8&amp;"_"&amp;J8&amp;"_"&amp;K8&amp;"_"&amp;L8&amp;"_"&amp;M8&amp;"_"&amp;N8</f>
        <v>SSA_GFX_HRY_E_BEGIN_TITO_SACD_NOM_LFM_0320_DISP0_BISR_DEBS_BP0</v>
      </c>
      <c r="E8" t="s">
        <v>50</v>
      </c>
      <c r="F8" t="s">
        <v>414</v>
      </c>
      <c r="G8" t="s">
        <v>135</v>
      </c>
      <c r="H8" t="s">
        <v>136</v>
      </c>
      <c r="I8" t="s">
        <v>137</v>
      </c>
      <c r="J8" t="s">
        <v>416</v>
      </c>
      <c r="K8" t="s">
        <v>138</v>
      </c>
      <c r="L8" t="s">
        <v>139</v>
      </c>
      <c r="M8" t="str">
        <f t="shared" ref="M8:M42" si="3">TEXT(320,"0000")</f>
        <v>0320</v>
      </c>
      <c r="N8" t="s">
        <v>419</v>
      </c>
      <c r="O8" t="s">
        <v>141</v>
      </c>
      <c r="P8" t="s">
        <v>142</v>
      </c>
      <c r="Q8" t="s">
        <v>420</v>
      </c>
      <c r="R8">
        <v>61</v>
      </c>
      <c r="S8">
        <v>40</v>
      </c>
      <c r="T8">
        <v>1</v>
      </c>
      <c r="U8">
        <v>-1</v>
      </c>
      <c r="V8" t="b">
        <v>0</v>
      </c>
      <c r="W8" t="s">
        <v>282</v>
      </c>
      <c r="AF8" t="s">
        <v>383</v>
      </c>
      <c r="AG8" t="s">
        <v>267</v>
      </c>
      <c r="AT8">
        <f>COUNTA(AV8:BE8)</f>
        <v>10</v>
      </c>
      <c r="AU8" t="s">
        <v>268</v>
      </c>
      <c r="AV8" t="str">
        <f t="shared" si="0"/>
        <v>SSA_GFX_RASTER_E_BEGIN_TITO_SACD_NOM_LFM_0320_DISP0_RASTER_DEBS_BP0</v>
      </c>
      <c r="AW8" t="str">
        <f>$D10</f>
        <v>SSA_GFX_HRY_E_BEGIN_TITO_SACD_NOM_LFM_0320_DISP1_BHRY_DEBS_BP1</v>
      </c>
      <c r="AX8" t="str">
        <f t="shared" ref="AX8:AZ8" si="4">$D10</f>
        <v>SSA_GFX_HRY_E_BEGIN_TITO_SACD_NOM_LFM_0320_DISP1_BHRY_DEBS_BP1</v>
      </c>
      <c r="AY8" t="str">
        <f t="shared" si="4"/>
        <v>SSA_GFX_HRY_E_BEGIN_TITO_SACD_NOM_LFM_0320_DISP1_BHRY_DEBS_BP1</v>
      </c>
      <c r="AZ8" t="str">
        <f t="shared" si="4"/>
        <v>SSA_GFX_HRY_E_BEGIN_TITO_SACD_NOM_LFM_0320_DISP1_BHRY_DEBS_BP1</v>
      </c>
      <c r="BA8" t="str">
        <f t="shared" si="1"/>
        <v>SSA_GFX_RASTER_E_BEGIN_TITO_SACD_NOM_LFM_0320_DISP0_RASTER_DEBS_BP0</v>
      </c>
      <c r="BB8" t="str">
        <f t="shared" si="1"/>
        <v>SSA_GFX_RASTER_E_BEGIN_TITO_SACD_NOM_LFM_0320_DISP0_RASTER_DEBS_BP0</v>
      </c>
      <c r="BC8" t="str">
        <f t="shared" si="1"/>
        <v>SSA_GFX_RASTER_E_BEGIN_TITO_SACD_NOM_LFM_0320_DISP0_RASTER_DEBS_BP0</v>
      </c>
      <c r="BD8" t="str">
        <f t="shared" si="1"/>
        <v>SSA_GFX_RASTER_E_BEGIN_TITO_SACD_NOM_LFM_0320_DISP0_RASTER_DEBS_BP0</v>
      </c>
      <c r="BE8" t="str">
        <f t="shared" si="1"/>
        <v>SSA_GFX_RASTER_E_BEGIN_TITO_SACD_NOM_LFM_0320_DISP0_RASTER_DEBS_BP0</v>
      </c>
    </row>
    <row r="9" spans="1:57" x14ac:dyDescent="0.25">
      <c r="A9" s="1" t="s">
        <v>58</v>
      </c>
      <c r="B9" s="1" t="s">
        <v>12</v>
      </c>
      <c r="C9" s="1" t="str">
        <f>VLOOKUP(B9,templateLookup!A:B,2,0)</f>
        <v>MbistRasterTC</v>
      </c>
      <c r="D9" t="str">
        <f t="shared" si="2"/>
        <v>SSA_GFX_RASTER_E_BEGIN_TITO_SACD_NOM_LFM_0320_DISP0_RASTER_DEBS_BP0</v>
      </c>
      <c r="E9" t="s">
        <v>50</v>
      </c>
      <c r="F9" t="s">
        <v>414</v>
      </c>
      <c r="G9" t="s">
        <v>214</v>
      </c>
      <c r="H9" t="s">
        <v>136</v>
      </c>
      <c r="I9" t="s">
        <v>137</v>
      </c>
      <c r="J9" t="s">
        <v>416</v>
      </c>
      <c r="K9" t="s">
        <v>138</v>
      </c>
      <c r="L9" t="s">
        <v>139</v>
      </c>
      <c r="M9" t="str">
        <f t="shared" si="3"/>
        <v>0320</v>
      </c>
      <c r="N9" t="s">
        <v>421</v>
      </c>
      <c r="O9" t="s">
        <v>141</v>
      </c>
      <c r="P9" t="s">
        <v>142</v>
      </c>
      <c r="Q9" t="s">
        <v>276</v>
      </c>
      <c r="R9">
        <v>61</v>
      </c>
      <c r="S9">
        <v>40</v>
      </c>
      <c r="T9">
        <v>2</v>
      </c>
      <c r="U9">
        <v>1</v>
      </c>
      <c r="V9" s="4" t="b">
        <v>0</v>
      </c>
      <c r="W9" t="s">
        <v>282</v>
      </c>
      <c r="AT9">
        <f t="shared" ref="AT9:AT62" si="5">COUNTA(AV9:BE9)</f>
        <v>6</v>
      </c>
      <c r="AU9">
        <v>1</v>
      </c>
      <c r="AV9" t="str">
        <f t="shared" si="0"/>
        <v>SSA_GFX_HRY_E_BEGIN_TITO_SACD_NOM_LFM_0320_DISP1_BHRY_DEBS_BP1</v>
      </c>
      <c r="AW9" t="str">
        <f t="shared" ref="AW9:AZ10" si="6">$D10</f>
        <v>SSA_GFX_HRY_E_BEGIN_TITO_SACD_NOM_LFM_0320_DISP1_BHRY_DEBS_BP1</v>
      </c>
      <c r="AX9" t="str">
        <f t="shared" si="6"/>
        <v>SSA_GFX_HRY_E_BEGIN_TITO_SACD_NOM_LFM_0320_DISP1_BHRY_DEBS_BP1</v>
      </c>
      <c r="AY9" t="str">
        <f t="shared" si="6"/>
        <v>SSA_GFX_HRY_E_BEGIN_TITO_SACD_NOM_LFM_0320_DISP1_BHRY_DEBS_BP1</v>
      </c>
      <c r="AZ9" t="str">
        <f t="shared" si="6"/>
        <v>SSA_GFX_HRY_E_BEGIN_TITO_SACD_NOM_LFM_0320_DISP1_BHRY_DEBS_BP1</v>
      </c>
      <c r="BA9" t="str">
        <f t="shared" si="1"/>
        <v>SSA_GFX_HRY_E_BEGIN_TITO_SACD_NOM_LFM_0320_DISP1_BHRY_DEBS_BP1</v>
      </c>
    </row>
    <row r="10" spans="1:57" x14ac:dyDescent="0.25">
      <c r="A10" s="1" t="s">
        <v>58</v>
      </c>
      <c r="B10" s="1" t="s">
        <v>10</v>
      </c>
      <c r="C10" s="1" t="str">
        <f>VLOOKUP(B10,templateLookup!A:B,2,0)</f>
        <v>PrimeMbistVminSearchTestMethod</v>
      </c>
      <c r="D10" t="str">
        <f t="shared" si="2"/>
        <v>SSA_GFX_HRY_E_BEGIN_TITO_SACD_NOM_LFM_0320_DISP1_BHRY_DEBS_BP1</v>
      </c>
      <c r="E10" t="s">
        <v>50</v>
      </c>
      <c r="F10" t="s">
        <v>414</v>
      </c>
      <c r="G10" t="s">
        <v>135</v>
      </c>
      <c r="H10" t="s">
        <v>136</v>
      </c>
      <c r="I10" t="s">
        <v>137</v>
      </c>
      <c r="J10" t="s">
        <v>416</v>
      </c>
      <c r="K10" t="s">
        <v>138</v>
      </c>
      <c r="L10" t="s">
        <v>139</v>
      </c>
      <c r="M10" t="str">
        <f t="shared" si="3"/>
        <v>0320</v>
      </c>
      <c r="N10" t="s">
        <v>422</v>
      </c>
      <c r="O10" t="s">
        <v>141</v>
      </c>
      <c r="P10" t="s">
        <v>142</v>
      </c>
      <c r="Q10" t="s">
        <v>423</v>
      </c>
      <c r="R10">
        <v>61</v>
      </c>
      <c r="S10">
        <v>40</v>
      </c>
      <c r="T10">
        <v>3</v>
      </c>
      <c r="U10">
        <v>-1</v>
      </c>
      <c r="V10" t="b">
        <v>0</v>
      </c>
      <c r="W10" t="s">
        <v>282</v>
      </c>
      <c r="AF10" t="s">
        <v>135</v>
      </c>
      <c r="AG10" t="s">
        <v>267</v>
      </c>
      <c r="AT10">
        <f>COUNTA(AV10:BE10)</f>
        <v>10</v>
      </c>
      <c r="AU10" t="s">
        <v>268</v>
      </c>
      <c r="AV10" t="str">
        <f t="shared" si="0"/>
        <v>SSA_GFX_HRY_E_BEGIN_TITO_SACD_NOM_LFM_0320_DISP1_BISR_DEBS_BP1</v>
      </c>
      <c r="AW10" t="str">
        <f>$D13</f>
        <v>SSA_GFX_HRY_E_BEGIN_TITO_SACD_NOM_LFM_0320_DISP2_BHRY_DEBS_BP2</v>
      </c>
      <c r="AX10" t="str">
        <f t="shared" si="6"/>
        <v>SSA_GFX_HRY_E_BEGIN_TITO_SACD_NOM_LFM_0320_DISP1_BISR_DEBS_BP1</v>
      </c>
      <c r="AY10" t="str">
        <f t="shared" si="6"/>
        <v>SSA_GFX_HRY_E_BEGIN_TITO_SACD_NOM_LFM_0320_DISP1_BISR_DEBS_BP1</v>
      </c>
      <c r="AZ10" t="str">
        <f t="shared" si="6"/>
        <v>SSA_GFX_HRY_E_BEGIN_TITO_SACD_NOM_LFM_0320_DISP1_BISR_DEBS_BP1</v>
      </c>
      <c r="BA10" t="str">
        <f t="shared" ref="BA10:BA41" si="7">$D11</f>
        <v>SSA_GFX_HRY_E_BEGIN_TITO_SACD_NOM_LFM_0320_DISP1_BISR_DEBS_BP1</v>
      </c>
      <c r="BB10" t="str">
        <f t="shared" ref="BB10:BB11" si="8">$D11</f>
        <v>SSA_GFX_HRY_E_BEGIN_TITO_SACD_NOM_LFM_0320_DISP1_BISR_DEBS_BP1</v>
      </c>
      <c r="BC10" t="str">
        <f t="shared" ref="BC10:BC11" si="9">$D11</f>
        <v>SSA_GFX_HRY_E_BEGIN_TITO_SACD_NOM_LFM_0320_DISP1_BISR_DEBS_BP1</v>
      </c>
      <c r="BD10" t="str">
        <f t="shared" ref="BD10:BD11" si="10">$D11</f>
        <v>SSA_GFX_HRY_E_BEGIN_TITO_SACD_NOM_LFM_0320_DISP1_BISR_DEBS_BP1</v>
      </c>
      <c r="BE10" t="str">
        <f t="shared" ref="BE10:BE11" si="11">$D11</f>
        <v>SSA_GFX_HRY_E_BEGIN_TITO_SACD_NOM_LFM_0320_DISP1_BISR_DEBS_BP1</v>
      </c>
    </row>
    <row r="11" spans="1:57" x14ac:dyDescent="0.25">
      <c r="A11" s="1" t="s">
        <v>58</v>
      </c>
      <c r="B11" s="1" t="s">
        <v>10</v>
      </c>
      <c r="C11" s="1" t="str">
        <f>VLOOKUP(B11,templateLookup!A:B,2,0)</f>
        <v>PrimeMbistVminSearchTestMethod</v>
      </c>
      <c r="D11" t="str">
        <f t="shared" si="2"/>
        <v>SSA_GFX_HRY_E_BEGIN_TITO_SACD_NOM_LFM_0320_DISP1_BISR_DEBS_BP1</v>
      </c>
      <c r="E11" t="s">
        <v>50</v>
      </c>
      <c r="F11" t="s">
        <v>414</v>
      </c>
      <c r="G11" t="s">
        <v>135</v>
      </c>
      <c r="H11" t="s">
        <v>136</v>
      </c>
      <c r="I11" t="s">
        <v>137</v>
      </c>
      <c r="J11" t="s">
        <v>416</v>
      </c>
      <c r="K11" t="s">
        <v>138</v>
      </c>
      <c r="L11" t="s">
        <v>139</v>
      </c>
      <c r="M11" t="str">
        <f t="shared" si="3"/>
        <v>0320</v>
      </c>
      <c r="N11" t="s">
        <v>424</v>
      </c>
      <c r="O11" t="s">
        <v>141</v>
      </c>
      <c r="P11" t="s">
        <v>142</v>
      </c>
      <c r="Q11" t="s">
        <v>425</v>
      </c>
      <c r="R11">
        <v>61</v>
      </c>
      <c r="S11">
        <v>40</v>
      </c>
      <c r="T11">
        <v>4</v>
      </c>
      <c r="U11">
        <v>-1</v>
      </c>
      <c r="V11" t="b">
        <v>0</v>
      </c>
      <c r="W11" t="s">
        <v>282</v>
      </c>
      <c r="AF11" t="s">
        <v>383</v>
      </c>
      <c r="AG11" t="s">
        <v>267</v>
      </c>
      <c r="AT11">
        <f t="shared" si="5"/>
        <v>10</v>
      </c>
      <c r="AU11" t="s">
        <v>268</v>
      </c>
      <c r="AV11" t="str">
        <f t="shared" si="0"/>
        <v>SSA_GFX_RASTER_E_BEGIN_TITO_SACD_NOM_LFM_0320_DISP1_RASTER_DEBS_BP1</v>
      </c>
      <c r="AW11" t="str">
        <f>$D13</f>
        <v>SSA_GFX_HRY_E_BEGIN_TITO_SACD_NOM_LFM_0320_DISP2_BHRY_DEBS_BP2</v>
      </c>
      <c r="AX11" t="str">
        <f t="shared" ref="AX11:AZ11" si="12">$D13</f>
        <v>SSA_GFX_HRY_E_BEGIN_TITO_SACD_NOM_LFM_0320_DISP2_BHRY_DEBS_BP2</v>
      </c>
      <c r="AY11" t="str">
        <f t="shared" si="12"/>
        <v>SSA_GFX_HRY_E_BEGIN_TITO_SACD_NOM_LFM_0320_DISP2_BHRY_DEBS_BP2</v>
      </c>
      <c r="AZ11" t="str">
        <f t="shared" si="12"/>
        <v>SSA_GFX_HRY_E_BEGIN_TITO_SACD_NOM_LFM_0320_DISP2_BHRY_DEBS_BP2</v>
      </c>
      <c r="BA11" t="str">
        <f t="shared" si="7"/>
        <v>SSA_GFX_RASTER_E_BEGIN_TITO_SACD_NOM_LFM_0320_DISP1_RASTER_DEBS_BP1</v>
      </c>
      <c r="BB11" t="str">
        <f t="shared" si="8"/>
        <v>SSA_GFX_RASTER_E_BEGIN_TITO_SACD_NOM_LFM_0320_DISP1_RASTER_DEBS_BP1</v>
      </c>
      <c r="BC11" t="str">
        <f t="shared" si="9"/>
        <v>SSA_GFX_RASTER_E_BEGIN_TITO_SACD_NOM_LFM_0320_DISP1_RASTER_DEBS_BP1</v>
      </c>
      <c r="BD11" t="str">
        <f t="shared" si="10"/>
        <v>SSA_GFX_RASTER_E_BEGIN_TITO_SACD_NOM_LFM_0320_DISP1_RASTER_DEBS_BP1</v>
      </c>
      <c r="BE11" t="str">
        <f t="shared" si="11"/>
        <v>SSA_GFX_RASTER_E_BEGIN_TITO_SACD_NOM_LFM_0320_DISP1_RASTER_DEBS_BP1</v>
      </c>
    </row>
    <row r="12" spans="1:57" x14ac:dyDescent="0.25">
      <c r="A12" s="1" t="s">
        <v>58</v>
      </c>
      <c r="B12" s="1" t="s">
        <v>12</v>
      </c>
      <c r="C12" s="1" t="str">
        <f>VLOOKUP(B12,templateLookup!A:B,2,0)</f>
        <v>MbistRasterTC</v>
      </c>
      <c r="D12" t="str">
        <f t="shared" si="2"/>
        <v>SSA_GFX_RASTER_E_BEGIN_TITO_SACD_NOM_LFM_0320_DISP1_RASTER_DEBS_BP1</v>
      </c>
      <c r="E12" t="s">
        <v>50</v>
      </c>
      <c r="F12" t="s">
        <v>414</v>
      </c>
      <c r="G12" t="s">
        <v>214</v>
      </c>
      <c r="H12" t="s">
        <v>136</v>
      </c>
      <c r="I12" t="s">
        <v>137</v>
      </c>
      <c r="J12" t="s">
        <v>416</v>
      </c>
      <c r="K12" t="s">
        <v>138</v>
      </c>
      <c r="L12" t="s">
        <v>139</v>
      </c>
      <c r="M12" t="str">
        <f t="shared" si="3"/>
        <v>0320</v>
      </c>
      <c r="N12" t="s">
        <v>426</v>
      </c>
      <c r="O12" t="s">
        <v>141</v>
      </c>
      <c r="P12" t="s">
        <v>142</v>
      </c>
      <c r="Q12" t="s">
        <v>276</v>
      </c>
      <c r="R12">
        <v>61</v>
      </c>
      <c r="S12">
        <v>40</v>
      </c>
      <c r="T12">
        <v>5</v>
      </c>
      <c r="U12">
        <v>1</v>
      </c>
      <c r="V12" s="4" t="b">
        <v>0</v>
      </c>
      <c r="W12" t="s">
        <v>282</v>
      </c>
      <c r="AT12">
        <f>COUNTA(AV12:BE12)</f>
        <v>6</v>
      </c>
      <c r="AU12">
        <v>1</v>
      </c>
      <c r="AV12" t="str">
        <f t="shared" si="0"/>
        <v>SSA_GFX_HRY_E_BEGIN_TITO_SACD_NOM_LFM_0320_DISP2_BHRY_DEBS_BP2</v>
      </c>
      <c r="AW12" t="str">
        <f t="shared" ref="AW12" si="13">$D13</f>
        <v>SSA_GFX_HRY_E_BEGIN_TITO_SACD_NOM_LFM_0320_DISP2_BHRY_DEBS_BP2</v>
      </c>
      <c r="AX12" t="str">
        <f t="shared" ref="AX12:AX13" si="14">$D13</f>
        <v>SSA_GFX_HRY_E_BEGIN_TITO_SACD_NOM_LFM_0320_DISP2_BHRY_DEBS_BP2</v>
      </c>
      <c r="AY12" t="str">
        <f t="shared" ref="AY12:AY13" si="15">$D13</f>
        <v>SSA_GFX_HRY_E_BEGIN_TITO_SACD_NOM_LFM_0320_DISP2_BHRY_DEBS_BP2</v>
      </c>
      <c r="AZ12" t="str">
        <f t="shared" ref="AZ12:AZ13" si="16">$D13</f>
        <v>SSA_GFX_HRY_E_BEGIN_TITO_SACD_NOM_LFM_0320_DISP2_BHRY_DEBS_BP2</v>
      </c>
      <c r="BA12" t="str">
        <f t="shared" si="7"/>
        <v>SSA_GFX_HRY_E_BEGIN_TITO_SACD_NOM_LFM_0320_DISP2_BHRY_DEBS_BP2</v>
      </c>
    </row>
    <row r="13" spans="1:57" x14ac:dyDescent="0.25">
      <c r="A13" s="1" t="s">
        <v>58</v>
      </c>
      <c r="B13" s="1" t="s">
        <v>10</v>
      </c>
      <c r="C13" s="1" t="str">
        <f>VLOOKUP(B13,templateLookup!A:B,2,0)</f>
        <v>PrimeMbistVminSearchTestMethod</v>
      </c>
      <c r="D13" t="str">
        <f t="shared" si="2"/>
        <v>SSA_GFX_HRY_E_BEGIN_TITO_SACD_NOM_LFM_0320_DISP2_BHRY_DEBS_BP2</v>
      </c>
      <c r="E13" t="s">
        <v>50</v>
      </c>
      <c r="F13" t="s">
        <v>414</v>
      </c>
      <c r="G13" t="s">
        <v>135</v>
      </c>
      <c r="H13" t="s">
        <v>136</v>
      </c>
      <c r="I13" t="s">
        <v>137</v>
      </c>
      <c r="J13" t="s">
        <v>416</v>
      </c>
      <c r="K13" t="s">
        <v>138</v>
      </c>
      <c r="L13" t="s">
        <v>139</v>
      </c>
      <c r="M13" t="str">
        <f t="shared" si="3"/>
        <v>0320</v>
      </c>
      <c r="N13" t="s">
        <v>427</v>
      </c>
      <c r="O13" t="s">
        <v>141</v>
      </c>
      <c r="P13" t="s">
        <v>142</v>
      </c>
      <c r="Q13" t="s">
        <v>428</v>
      </c>
      <c r="R13">
        <v>61</v>
      </c>
      <c r="S13">
        <v>40</v>
      </c>
      <c r="T13">
        <v>6</v>
      </c>
      <c r="U13">
        <v>-1</v>
      </c>
      <c r="V13" t="b">
        <v>0</v>
      </c>
      <c r="W13" t="s">
        <v>282</v>
      </c>
      <c r="AF13" t="s">
        <v>135</v>
      </c>
      <c r="AG13" t="s">
        <v>267</v>
      </c>
      <c r="AT13">
        <f>COUNTA(AV13:BE13)</f>
        <v>10</v>
      </c>
      <c r="AU13" t="s">
        <v>268</v>
      </c>
      <c r="AV13" t="str">
        <f t="shared" si="0"/>
        <v>SSA_GFX_HRY_E_BEGIN_TITO_SACD_NOM_LFM_0320_DISP2_BISR_DEBS_BP2</v>
      </c>
      <c r="AW13" t="str">
        <f>$D16</f>
        <v>SSA_GFX_HRY_E_BEGIN_TITO_SACD_NOM_LFM_0320_DISP3_BHRY_DEBS_BP3</v>
      </c>
      <c r="AX13" t="str">
        <f t="shared" si="14"/>
        <v>SSA_GFX_HRY_E_BEGIN_TITO_SACD_NOM_LFM_0320_DISP2_BISR_DEBS_BP2</v>
      </c>
      <c r="AY13" t="str">
        <f t="shared" si="15"/>
        <v>SSA_GFX_HRY_E_BEGIN_TITO_SACD_NOM_LFM_0320_DISP2_BISR_DEBS_BP2</v>
      </c>
      <c r="AZ13" t="str">
        <f t="shared" si="16"/>
        <v>SSA_GFX_HRY_E_BEGIN_TITO_SACD_NOM_LFM_0320_DISP2_BISR_DEBS_BP2</v>
      </c>
      <c r="BA13" t="str">
        <f t="shared" si="7"/>
        <v>SSA_GFX_HRY_E_BEGIN_TITO_SACD_NOM_LFM_0320_DISP2_BISR_DEBS_BP2</v>
      </c>
      <c r="BB13" t="str">
        <f t="shared" ref="BB13:BB14" si="17">$D14</f>
        <v>SSA_GFX_HRY_E_BEGIN_TITO_SACD_NOM_LFM_0320_DISP2_BISR_DEBS_BP2</v>
      </c>
      <c r="BC13" t="str">
        <f t="shared" ref="BC13:BC14" si="18">$D14</f>
        <v>SSA_GFX_HRY_E_BEGIN_TITO_SACD_NOM_LFM_0320_DISP2_BISR_DEBS_BP2</v>
      </c>
      <c r="BD13" t="str">
        <f t="shared" ref="BD13:BD14" si="19">$D14</f>
        <v>SSA_GFX_HRY_E_BEGIN_TITO_SACD_NOM_LFM_0320_DISP2_BISR_DEBS_BP2</v>
      </c>
      <c r="BE13" t="str">
        <f t="shared" ref="BE13:BE14" si="20">$D14</f>
        <v>SSA_GFX_HRY_E_BEGIN_TITO_SACD_NOM_LFM_0320_DISP2_BISR_DEBS_BP2</v>
      </c>
    </row>
    <row r="14" spans="1:57" x14ac:dyDescent="0.25">
      <c r="A14" s="1" t="s">
        <v>58</v>
      </c>
      <c r="B14" s="1" t="s">
        <v>10</v>
      </c>
      <c r="C14" s="1" t="str">
        <f>VLOOKUP(B14,templateLookup!A:B,2,0)</f>
        <v>PrimeMbistVminSearchTestMethod</v>
      </c>
      <c r="D14" t="str">
        <f t="shared" si="2"/>
        <v>SSA_GFX_HRY_E_BEGIN_TITO_SACD_NOM_LFM_0320_DISP2_BISR_DEBS_BP2</v>
      </c>
      <c r="E14" t="s">
        <v>50</v>
      </c>
      <c r="F14" t="s">
        <v>414</v>
      </c>
      <c r="G14" t="s">
        <v>135</v>
      </c>
      <c r="H14" t="s">
        <v>136</v>
      </c>
      <c r="I14" t="s">
        <v>137</v>
      </c>
      <c r="J14" t="s">
        <v>416</v>
      </c>
      <c r="K14" t="s">
        <v>138</v>
      </c>
      <c r="L14" t="s">
        <v>139</v>
      </c>
      <c r="M14" t="str">
        <f t="shared" si="3"/>
        <v>0320</v>
      </c>
      <c r="N14" t="s">
        <v>429</v>
      </c>
      <c r="O14" t="s">
        <v>141</v>
      </c>
      <c r="P14" t="s">
        <v>142</v>
      </c>
      <c r="Q14" t="s">
        <v>430</v>
      </c>
      <c r="R14">
        <v>61</v>
      </c>
      <c r="S14">
        <v>40</v>
      </c>
      <c r="T14">
        <v>7</v>
      </c>
      <c r="U14">
        <v>-1</v>
      </c>
      <c r="V14" t="b">
        <v>0</v>
      </c>
      <c r="W14" t="s">
        <v>282</v>
      </c>
      <c r="AF14" t="s">
        <v>383</v>
      </c>
      <c r="AG14" t="s">
        <v>267</v>
      </c>
      <c r="AT14">
        <f t="shared" si="5"/>
        <v>10</v>
      </c>
      <c r="AU14" t="s">
        <v>268</v>
      </c>
      <c r="AV14" t="str">
        <f t="shared" si="0"/>
        <v>SSA_GFX_RASTER_E_BEGIN_TITO_SACD_NOM_LFM_0320_DISP2_RASTER_DEBS_BP2</v>
      </c>
      <c r="AW14" t="str">
        <f>$D16</f>
        <v>SSA_GFX_HRY_E_BEGIN_TITO_SACD_NOM_LFM_0320_DISP3_BHRY_DEBS_BP3</v>
      </c>
      <c r="AX14" t="str">
        <f t="shared" ref="AX14:AZ14" si="21">$D16</f>
        <v>SSA_GFX_HRY_E_BEGIN_TITO_SACD_NOM_LFM_0320_DISP3_BHRY_DEBS_BP3</v>
      </c>
      <c r="AY14" t="str">
        <f t="shared" si="21"/>
        <v>SSA_GFX_HRY_E_BEGIN_TITO_SACD_NOM_LFM_0320_DISP3_BHRY_DEBS_BP3</v>
      </c>
      <c r="AZ14" t="str">
        <f t="shared" si="21"/>
        <v>SSA_GFX_HRY_E_BEGIN_TITO_SACD_NOM_LFM_0320_DISP3_BHRY_DEBS_BP3</v>
      </c>
      <c r="BA14" t="str">
        <f t="shared" si="7"/>
        <v>SSA_GFX_RASTER_E_BEGIN_TITO_SACD_NOM_LFM_0320_DISP2_RASTER_DEBS_BP2</v>
      </c>
      <c r="BB14" t="str">
        <f t="shared" si="17"/>
        <v>SSA_GFX_RASTER_E_BEGIN_TITO_SACD_NOM_LFM_0320_DISP2_RASTER_DEBS_BP2</v>
      </c>
      <c r="BC14" t="str">
        <f t="shared" si="18"/>
        <v>SSA_GFX_RASTER_E_BEGIN_TITO_SACD_NOM_LFM_0320_DISP2_RASTER_DEBS_BP2</v>
      </c>
      <c r="BD14" t="str">
        <f t="shared" si="19"/>
        <v>SSA_GFX_RASTER_E_BEGIN_TITO_SACD_NOM_LFM_0320_DISP2_RASTER_DEBS_BP2</v>
      </c>
      <c r="BE14" t="str">
        <f t="shared" si="20"/>
        <v>SSA_GFX_RASTER_E_BEGIN_TITO_SACD_NOM_LFM_0320_DISP2_RASTER_DEBS_BP2</v>
      </c>
    </row>
    <row r="15" spans="1:57" x14ac:dyDescent="0.25">
      <c r="A15" s="1" t="s">
        <v>58</v>
      </c>
      <c r="B15" s="1" t="s">
        <v>12</v>
      </c>
      <c r="C15" s="1" t="str">
        <f>VLOOKUP(B15,templateLookup!A:B,2,0)</f>
        <v>MbistRasterTC</v>
      </c>
      <c r="D15" t="str">
        <f t="shared" si="2"/>
        <v>SSA_GFX_RASTER_E_BEGIN_TITO_SACD_NOM_LFM_0320_DISP2_RASTER_DEBS_BP2</v>
      </c>
      <c r="E15" t="s">
        <v>50</v>
      </c>
      <c r="F15" t="s">
        <v>414</v>
      </c>
      <c r="G15" t="s">
        <v>214</v>
      </c>
      <c r="H15" t="s">
        <v>136</v>
      </c>
      <c r="I15" t="s">
        <v>137</v>
      </c>
      <c r="J15" t="s">
        <v>416</v>
      </c>
      <c r="K15" t="s">
        <v>138</v>
      </c>
      <c r="L15" t="s">
        <v>139</v>
      </c>
      <c r="M15" t="str">
        <f t="shared" si="3"/>
        <v>0320</v>
      </c>
      <c r="N15" t="s">
        <v>431</v>
      </c>
      <c r="O15" t="s">
        <v>141</v>
      </c>
      <c r="P15" t="s">
        <v>142</v>
      </c>
      <c r="Q15" t="s">
        <v>276</v>
      </c>
      <c r="R15">
        <v>61</v>
      </c>
      <c r="S15">
        <v>40</v>
      </c>
      <c r="T15">
        <v>8</v>
      </c>
      <c r="U15">
        <v>1</v>
      </c>
      <c r="V15" s="4" t="b">
        <v>0</v>
      </c>
      <c r="W15" t="s">
        <v>282</v>
      </c>
      <c r="AT15">
        <f t="shared" si="5"/>
        <v>6</v>
      </c>
      <c r="AU15">
        <v>1</v>
      </c>
      <c r="AV15" t="str">
        <f t="shared" si="0"/>
        <v>SSA_GFX_HRY_E_BEGIN_TITO_SACD_NOM_LFM_0320_DISP3_BHRY_DEBS_BP3</v>
      </c>
      <c r="AW15" t="str">
        <f t="shared" ref="AW15" si="22">$D16</f>
        <v>SSA_GFX_HRY_E_BEGIN_TITO_SACD_NOM_LFM_0320_DISP3_BHRY_DEBS_BP3</v>
      </c>
      <c r="AX15" t="str">
        <f t="shared" ref="AX15:AX16" si="23">$D16</f>
        <v>SSA_GFX_HRY_E_BEGIN_TITO_SACD_NOM_LFM_0320_DISP3_BHRY_DEBS_BP3</v>
      </c>
      <c r="AY15" t="str">
        <f t="shared" ref="AY15:AY16" si="24">$D16</f>
        <v>SSA_GFX_HRY_E_BEGIN_TITO_SACD_NOM_LFM_0320_DISP3_BHRY_DEBS_BP3</v>
      </c>
      <c r="AZ15" t="str">
        <f t="shared" ref="AZ15:AZ16" si="25">$D16</f>
        <v>SSA_GFX_HRY_E_BEGIN_TITO_SACD_NOM_LFM_0320_DISP3_BHRY_DEBS_BP3</v>
      </c>
      <c r="BA15" t="str">
        <f t="shared" si="7"/>
        <v>SSA_GFX_HRY_E_BEGIN_TITO_SACD_NOM_LFM_0320_DISP3_BHRY_DEBS_BP3</v>
      </c>
    </row>
    <row r="16" spans="1:57" x14ac:dyDescent="0.25">
      <c r="A16" s="1" t="s">
        <v>58</v>
      </c>
      <c r="B16" s="1" t="s">
        <v>10</v>
      </c>
      <c r="C16" s="1" t="str">
        <f>VLOOKUP(B16,templateLookup!A:B,2,0)</f>
        <v>PrimeMbistVminSearchTestMethod</v>
      </c>
      <c r="D16" t="str">
        <f t="shared" si="2"/>
        <v>SSA_GFX_HRY_E_BEGIN_TITO_SACD_NOM_LFM_0320_DISP3_BHRY_DEBS_BP3</v>
      </c>
      <c r="E16" t="s">
        <v>50</v>
      </c>
      <c r="F16" t="s">
        <v>414</v>
      </c>
      <c r="G16" t="s">
        <v>135</v>
      </c>
      <c r="H16" t="s">
        <v>136</v>
      </c>
      <c r="I16" t="s">
        <v>137</v>
      </c>
      <c r="J16" t="s">
        <v>416</v>
      </c>
      <c r="K16" t="s">
        <v>138</v>
      </c>
      <c r="L16" t="s">
        <v>139</v>
      </c>
      <c r="M16" t="str">
        <f t="shared" si="3"/>
        <v>0320</v>
      </c>
      <c r="N16" t="s">
        <v>432</v>
      </c>
      <c r="O16" t="s">
        <v>141</v>
      </c>
      <c r="P16" t="s">
        <v>142</v>
      </c>
      <c r="Q16" t="s">
        <v>433</v>
      </c>
      <c r="R16">
        <v>61</v>
      </c>
      <c r="S16">
        <v>40</v>
      </c>
      <c r="T16">
        <v>9</v>
      </c>
      <c r="U16">
        <v>-1</v>
      </c>
      <c r="V16" t="b">
        <v>0</v>
      </c>
      <c r="W16" t="s">
        <v>282</v>
      </c>
      <c r="AF16" t="s">
        <v>135</v>
      </c>
      <c r="AG16" t="s">
        <v>267</v>
      </c>
      <c r="AT16">
        <f>COUNTA(AV16:BE16)</f>
        <v>10</v>
      </c>
      <c r="AU16" t="s">
        <v>268</v>
      </c>
      <c r="AV16" t="str">
        <f t="shared" si="0"/>
        <v>SSA_GFX_HRY_E_BEGIN_TITO_SACD_NOM_LFM_0320_DISP3_BISR_DEBS_BP3</v>
      </c>
      <c r="AW16" t="str">
        <f>$D19</f>
        <v>SSA_GFX_HRY_E_BEGIN_TITO_SACD_NOM_LFM_0320_DISP4_BHRY_DEBS_BP4</v>
      </c>
      <c r="AX16" t="str">
        <f t="shared" si="23"/>
        <v>SSA_GFX_HRY_E_BEGIN_TITO_SACD_NOM_LFM_0320_DISP3_BISR_DEBS_BP3</v>
      </c>
      <c r="AY16" t="str">
        <f t="shared" si="24"/>
        <v>SSA_GFX_HRY_E_BEGIN_TITO_SACD_NOM_LFM_0320_DISP3_BISR_DEBS_BP3</v>
      </c>
      <c r="AZ16" t="str">
        <f t="shared" si="25"/>
        <v>SSA_GFX_HRY_E_BEGIN_TITO_SACD_NOM_LFM_0320_DISP3_BISR_DEBS_BP3</v>
      </c>
      <c r="BA16" t="str">
        <f t="shared" si="7"/>
        <v>SSA_GFX_HRY_E_BEGIN_TITO_SACD_NOM_LFM_0320_DISP3_BISR_DEBS_BP3</v>
      </c>
      <c r="BB16" t="str">
        <f t="shared" ref="BB16:BB17" si="26">$D17</f>
        <v>SSA_GFX_HRY_E_BEGIN_TITO_SACD_NOM_LFM_0320_DISP3_BISR_DEBS_BP3</v>
      </c>
      <c r="BC16" t="str">
        <f t="shared" ref="BC16:BC17" si="27">$D17</f>
        <v>SSA_GFX_HRY_E_BEGIN_TITO_SACD_NOM_LFM_0320_DISP3_BISR_DEBS_BP3</v>
      </c>
      <c r="BD16" t="str">
        <f t="shared" ref="BD16:BD17" si="28">$D17</f>
        <v>SSA_GFX_HRY_E_BEGIN_TITO_SACD_NOM_LFM_0320_DISP3_BISR_DEBS_BP3</v>
      </c>
      <c r="BE16" t="str">
        <f t="shared" ref="BE16:BE17" si="29">$D17</f>
        <v>SSA_GFX_HRY_E_BEGIN_TITO_SACD_NOM_LFM_0320_DISP3_BISR_DEBS_BP3</v>
      </c>
    </row>
    <row r="17" spans="1:57" x14ac:dyDescent="0.25">
      <c r="A17" s="1" t="s">
        <v>58</v>
      </c>
      <c r="B17" s="1" t="s">
        <v>10</v>
      </c>
      <c r="C17" s="1" t="str">
        <f>VLOOKUP(B17,templateLookup!A:B,2,0)</f>
        <v>PrimeMbistVminSearchTestMethod</v>
      </c>
      <c r="D17" t="str">
        <f t="shared" si="2"/>
        <v>SSA_GFX_HRY_E_BEGIN_TITO_SACD_NOM_LFM_0320_DISP3_BISR_DEBS_BP3</v>
      </c>
      <c r="E17" t="s">
        <v>50</v>
      </c>
      <c r="F17" t="s">
        <v>414</v>
      </c>
      <c r="G17" t="s">
        <v>135</v>
      </c>
      <c r="H17" t="s">
        <v>136</v>
      </c>
      <c r="I17" t="s">
        <v>137</v>
      </c>
      <c r="J17" t="s">
        <v>416</v>
      </c>
      <c r="K17" t="s">
        <v>138</v>
      </c>
      <c r="L17" t="s">
        <v>139</v>
      </c>
      <c r="M17" t="str">
        <f t="shared" si="3"/>
        <v>0320</v>
      </c>
      <c r="N17" t="s">
        <v>434</v>
      </c>
      <c r="O17" t="s">
        <v>141</v>
      </c>
      <c r="P17" t="s">
        <v>142</v>
      </c>
      <c r="Q17" t="s">
        <v>435</v>
      </c>
      <c r="R17">
        <v>61</v>
      </c>
      <c r="S17">
        <v>40</v>
      </c>
      <c r="T17">
        <v>10</v>
      </c>
      <c r="U17">
        <v>-1</v>
      </c>
      <c r="V17" t="b">
        <v>0</v>
      </c>
      <c r="W17" t="s">
        <v>282</v>
      </c>
      <c r="AF17" t="s">
        <v>383</v>
      </c>
      <c r="AG17" t="s">
        <v>267</v>
      </c>
      <c r="AT17">
        <f t="shared" si="5"/>
        <v>10</v>
      </c>
      <c r="AU17" t="s">
        <v>268</v>
      </c>
      <c r="AV17" t="str">
        <f t="shared" si="0"/>
        <v>SSA_GFX_RASTER_E_BEGIN_TITO_SACD_NOM_LFM_0320_DISP3_RASTER_DEBS_BP3</v>
      </c>
      <c r="AW17" t="str">
        <f>$D19</f>
        <v>SSA_GFX_HRY_E_BEGIN_TITO_SACD_NOM_LFM_0320_DISP4_BHRY_DEBS_BP4</v>
      </c>
      <c r="AX17" t="str">
        <f t="shared" ref="AX17:AZ17" si="30">$D19</f>
        <v>SSA_GFX_HRY_E_BEGIN_TITO_SACD_NOM_LFM_0320_DISP4_BHRY_DEBS_BP4</v>
      </c>
      <c r="AY17" t="str">
        <f t="shared" si="30"/>
        <v>SSA_GFX_HRY_E_BEGIN_TITO_SACD_NOM_LFM_0320_DISP4_BHRY_DEBS_BP4</v>
      </c>
      <c r="AZ17" t="str">
        <f t="shared" si="30"/>
        <v>SSA_GFX_HRY_E_BEGIN_TITO_SACD_NOM_LFM_0320_DISP4_BHRY_DEBS_BP4</v>
      </c>
      <c r="BA17" t="str">
        <f t="shared" si="7"/>
        <v>SSA_GFX_RASTER_E_BEGIN_TITO_SACD_NOM_LFM_0320_DISP3_RASTER_DEBS_BP3</v>
      </c>
      <c r="BB17" t="str">
        <f t="shared" si="26"/>
        <v>SSA_GFX_RASTER_E_BEGIN_TITO_SACD_NOM_LFM_0320_DISP3_RASTER_DEBS_BP3</v>
      </c>
      <c r="BC17" t="str">
        <f t="shared" si="27"/>
        <v>SSA_GFX_RASTER_E_BEGIN_TITO_SACD_NOM_LFM_0320_DISP3_RASTER_DEBS_BP3</v>
      </c>
      <c r="BD17" t="str">
        <f t="shared" si="28"/>
        <v>SSA_GFX_RASTER_E_BEGIN_TITO_SACD_NOM_LFM_0320_DISP3_RASTER_DEBS_BP3</v>
      </c>
      <c r="BE17" t="str">
        <f t="shared" si="29"/>
        <v>SSA_GFX_RASTER_E_BEGIN_TITO_SACD_NOM_LFM_0320_DISP3_RASTER_DEBS_BP3</v>
      </c>
    </row>
    <row r="18" spans="1:57" x14ac:dyDescent="0.25">
      <c r="A18" s="1" t="s">
        <v>58</v>
      </c>
      <c r="B18" s="1" t="s">
        <v>12</v>
      </c>
      <c r="C18" s="1" t="str">
        <f>VLOOKUP(B18,templateLookup!A:B,2,0)</f>
        <v>MbistRasterTC</v>
      </c>
      <c r="D18" t="str">
        <f t="shared" si="2"/>
        <v>SSA_GFX_RASTER_E_BEGIN_TITO_SACD_NOM_LFM_0320_DISP3_RASTER_DEBS_BP3</v>
      </c>
      <c r="E18" t="s">
        <v>50</v>
      </c>
      <c r="F18" t="s">
        <v>414</v>
      </c>
      <c r="G18" t="s">
        <v>214</v>
      </c>
      <c r="H18" t="s">
        <v>136</v>
      </c>
      <c r="I18" t="s">
        <v>137</v>
      </c>
      <c r="J18" t="s">
        <v>416</v>
      </c>
      <c r="K18" t="s">
        <v>138</v>
      </c>
      <c r="L18" t="s">
        <v>139</v>
      </c>
      <c r="M18" t="str">
        <f t="shared" si="3"/>
        <v>0320</v>
      </c>
      <c r="N18" t="s">
        <v>436</v>
      </c>
      <c r="O18" t="s">
        <v>141</v>
      </c>
      <c r="P18" t="s">
        <v>142</v>
      </c>
      <c r="Q18" t="s">
        <v>276</v>
      </c>
      <c r="R18">
        <v>61</v>
      </c>
      <c r="S18">
        <v>40</v>
      </c>
      <c r="T18">
        <v>11</v>
      </c>
      <c r="U18">
        <v>1</v>
      </c>
      <c r="V18" s="4" t="b">
        <v>0</v>
      </c>
      <c r="W18" t="s">
        <v>282</v>
      </c>
      <c r="AT18">
        <f t="shared" si="5"/>
        <v>6</v>
      </c>
      <c r="AU18">
        <v>1</v>
      </c>
      <c r="AV18" t="str">
        <f t="shared" si="0"/>
        <v>SSA_GFX_HRY_E_BEGIN_TITO_SACD_NOM_LFM_0320_DISP4_BHRY_DEBS_BP4</v>
      </c>
      <c r="AW18" t="str">
        <f t="shared" ref="AW18" si="31">$D19</f>
        <v>SSA_GFX_HRY_E_BEGIN_TITO_SACD_NOM_LFM_0320_DISP4_BHRY_DEBS_BP4</v>
      </c>
      <c r="AX18" t="str">
        <f t="shared" ref="AX18:AX19" si="32">$D19</f>
        <v>SSA_GFX_HRY_E_BEGIN_TITO_SACD_NOM_LFM_0320_DISP4_BHRY_DEBS_BP4</v>
      </c>
      <c r="AY18" t="str">
        <f t="shared" ref="AY18:AY19" si="33">$D19</f>
        <v>SSA_GFX_HRY_E_BEGIN_TITO_SACD_NOM_LFM_0320_DISP4_BHRY_DEBS_BP4</v>
      </c>
      <c r="AZ18" t="str">
        <f t="shared" ref="AZ18:AZ19" si="34">$D19</f>
        <v>SSA_GFX_HRY_E_BEGIN_TITO_SACD_NOM_LFM_0320_DISP4_BHRY_DEBS_BP4</v>
      </c>
      <c r="BA18" t="str">
        <f t="shared" si="7"/>
        <v>SSA_GFX_HRY_E_BEGIN_TITO_SACD_NOM_LFM_0320_DISP4_BHRY_DEBS_BP4</v>
      </c>
    </row>
    <row r="19" spans="1:57" x14ac:dyDescent="0.25">
      <c r="A19" s="1" t="s">
        <v>58</v>
      </c>
      <c r="B19" s="1" t="s">
        <v>10</v>
      </c>
      <c r="C19" s="1" t="str">
        <f>VLOOKUP(B19,templateLookup!A:B,2,0)</f>
        <v>PrimeMbistVminSearchTestMethod</v>
      </c>
      <c r="D19" t="str">
        <f t="shared" si="2"/>
        <v>SSA_GFX_HRY_E_BEGIN_TITO_SACD_NOM_LFM_0320_DISP4_BHRY_DEBS_BP4</v>
      </c>
      <c r="E19" t="s">
        <v>50</v>
      </c>
      <c r="F19" t="s">
        <v>414</v>
      </c>
      <c r="G19" t="s">
        <v>135</v>
      </c>
      <c r="H19" t="s">
        <v>136</v>
      </c>
      <c r="I19" t="s">
        <v>137</v>
      </c>
      <c r="J19" t="s">
        <v>416</v>
      </c>
      <c r="K19" t="s">
        <v>138</v>
      </c>
      <c r="L19" t="s">
        <v>139</v>
      </c>
      <c r="M19" t="str">
        <f t="shared" si="3"/>
        <v>0320</v>
      </c>
      <c r="N19" t="s">
        <v>437</v>
      </c>
      <c r="O19" t="s">
        <v>141</v>
      </c>
      <c r="P19" t="s">
        <v>142</v>
      </c>
      <c r="Q19" t="s">
        <v>438</v>
      </c>
      <c r="R19">
        <v>61</v>
      </c>
      <c r="S19">
        <v>40</v>
      </c>
      <c r="T19">
        <v>12</v>
      </c>
      <c r="U19">
        <v>-1</v>
      </c>
      <c r="V19" t="b">
        <v>0</v>
      </c>
      <c r="W19" t="s">
        <v>282</v>
      </c>
      <c r="AF19" t="s">
        <v>135</v>
      </c>
      <c r="AG19" t="s">
        <v>267</v>
      </c>
      <c r="AT19">
        <f>COUNTA(AV19:BE19)</f>
        <v>10</v>
      </c>
      <c r="AU19" t="s">
        <v>268</v>
      </c>
      <c r="AV19" t="str">
        <f t="shared" si="0"/>
        <v>SSA_GFX_HRY_E_BEGIN_TITO_SACD_NOM_LFM_0320_DISP4_BISR_DEBS_BP4</v>
      </c>
      <c r="AW19" t="str">
        <f>$D22</f>
        <v>SSA_GFX_HRY_E_BEGIN_TITO_SACD_NOM_LFM_0320_DISP5_BHRY_DEBS_BP5</v>
      </c>
      <c r="AX19" t="str">
        <f t="shared" si="32"/>
        <v>SSA_GFX_HRY_E_BEGIN_TITO_SACD_NOM_LFM_0320_DISP4_BISR_DEBS_BP4</v>
      </c>
      <c r="AY19" t="str">
        <f t="shared" si="33"/>
        <v>SSA_GFX_HRY_E_BEGIN_TITO_SACD_NOM_LFM_0320_DISP4_BISR_DEBS_BP4</v>
      </c>
      <c r="AZ19" t="str">
        <f t="shared" si="34"/>
        <v>SSA_GFX_HRY_E_BEGIN_TITO_SACD_NOM_LFM_0320_DISP4_BISR_DEBS_BP4</v>
      </c>
      <c r="BA19" t="str">
        <f t="shared" si="7"/>
        <v>SSA_GFX_HRY_E_BEGIN_TITO_SACD_NOM_LFM_0320_DISP4_BISR_DEBS_BP4</v>
      </c>
      <c r="BB19" t="str">
        <f t="shared" ref="BB19:BB20" si="35">$D20</f>
        <v>SSA_GFX_HRY_E_BEGIN_TITO_SACD_NOM_LFM_0320_DISP4_BISR_DEBS_BP4</v>
      </c>
      <c r="BC19" t="str">
        <f t="shared" ref="BC19:BC20" si="36">$D20</f>
        <v>SSA_GFX_HRY_E_BEGIN_TITO_SACD_NOM_LFM_0320_DISP4_BISR_DEBS_BP4</v>
      </c>
      <c r="BD19" t="str">
        <f t="shared" ref="BD19:BD20" si="37">$D20</f>
        <v>SSA_GFX_HRY_E_BEGIN_TITO_SACD_NOM_LFM_0320_DISP4_BISR_DEBS_BP4</v>
      </c>
      <c r="BE19" t="str">
        <f t="shared" ref="BE19:BE20" si="38">$D20</f>
        <v>SSA_GFX_HRY_E_BEGIN_TITO_SACD_NOM_LFM_0320_DISP4_BISR_DEBS_BP4</v>
      </c>
    </row>
    <row r="20" spans="1:57" x14ac:dyDescent="0.25">
      <c r="A20" s="1" t="s">
        <v>58</v>
      </c>
      <c r="B20" s="1" t="s">
        <v>10</v>
      </c>
      <c r="C20" s="1" t="str">
        <f>VLOOKUP(B20,templateLookup!A:B,2,0)</f>
        <v>PrimeMbistVminSearchTestMethod</v>
      </c>
      <c r="D20" t="str">
        <f t="shared" si="2"/>
        <v>SSA_GFX_HRY_E_BEGIN_TITO_SACD_NOM_LFM_0320_DISP4_BISR_DEBS_BP4</v>
      </c>
      <c r="E20" t="s">
        <v>50</v>
      </c>
      <c r="F20" t="s">
        <v>414</v>
      </c>
      <c r="G20" t="s">
        <v>135</v>
      </c>
      <c r="H20" t="s">
        <v>136</v>
      </c>
      <c r="I20" t="s">
        <v>137</v>
      </c>
      <c r="J20" t="s">
        <v>416</v>
      </c>
      <c r="K20" t="s">
        <v>138</v>
      </c>
      <c r="L20" t="s">
        <v>139</v>
      </c>
      <c r="M20" t="str">
        <f t="shared" si="3"/>
        <v>0320</v>
      </c>
      <c r="N20" t="s">
        <v>439</v>
      </c>
      <c r="O20" t="s">
        <v>141</v>
      </c>
      <c r="P20" t="s">
        <v>142</v>
      </c>
      <c r="Q20" t="s">
        <v>440</v>
      </c>
      <c r="R20">
        <v>61</v>
      </c>
      <c r="S20">
        <v>40</v>
      </c>
      <c r="T20">
        <v>13</v>
      </c>
      <c r="U20">
        <v>-1</v>
      </c>
      <c r="V20" t="b">
        <v>0</v>
      </c>
      <c r="W20" t="s">
        <v>282</v>
      </c>
      <c r="AF20" t="s">
        <v>383</v>
      </c>
      <c r="AG20" t="s">
        <v>267</v>
      </c>
      <c r="AT20">
        <f t="shared" si="5"/>
        <v>10</v>
      </c>
      <c r="AU20" t="s">
        <v>268</v>
      </c>
      <c r="AV20" t="str">
        <f t="shared" si="0"/>
        <v>SSA_GFX_RASTER_E_BEGIN_TITO_SACD_NOM_LFM_0320_DISP4_RASTER_DEBS_BP4</v>
      </c>
      <c r="AW20" t="str">
        <f>$D22</f>
        <v>SSA_GFX_HRY_E_BEGIN_TITO_SACD_NOM_LFM_0320_DISP5_BHRY_DEBS_BP5</v>
      </c>
      <c r="AX20" t="str">
        <f t="shared" ref="AX20:AZ20" si="39">$D22</f>
        <v>SSA_GFX_HRY_E_BEGIN_TITO_SACD_NOM_LFM_0320_DISP5_BHRY_DEBS_BP5</v>
      </c>
      <c r="AY20" t="str">
        <f t="shared" si="39"/>
        <v>SSA_GFX_HRY_E_BEGIN_TITO_SACD_NOM_LFM_0320_DISP5_BHRY_DEBS_BP5</v>
      </c>
      <c r="AZ20" t="str">
        <f t="shared" si="39"/>
        <v>SSA_GFX_HRY_E_BEGIN_TITO_SACD_NOM_LFM_0320_DISP5_BHRY_DEBS_BP5</v>
      </c>
      <c r="BA20" t="str">
        <f t="shared" si="7"/>
        <v>SSA_GFX_RASTER_E_BEGIN_TITO_SACD_NOM_LFM_0320_DISP4_RASTER_DEBS_BP4</v>
      </c>
      <c r="BB20" t="str">
        <f t="shared" si="35"/>
        <v>SSA_GFX_RASTER_E_BEGIN_TITO_SACD_NOM_LFM_0320_DISP4_RASTER_DEBS_BP4</v>
      </c>
      <c r="BC20" t="str">
        <f t="shared" si="36"/>
        <v>SSA_GFX_RASTER_E_BEGIN_TITO_SACD_NOM_LFM_0320_DISP4_RASTER_DEBS_BP4</v>
      </c>
      <c r="BD20" t="str">
        <f t="shared" si="37"/>
        <v>SSA_GFX_RASTER_E_BEGIN_TITO_SACD_NOM_LFM_0320_DISP4_RASTER_DEBS_BP4</v>
      </c>
      <c r="BE20" t="str">
        <f t="shared" si="38"/>
        <v>SSA_GFX_RASTER_E_BEGIN_TITO_SACD_NOM_LFM_0320_DISP4_RASTER_DEBS_BP4</v>
      </c>
    </row>
    <row r="21" spans="1:57" x14ac:dyDescent="0.25">
      <c r="A21" s="1" t="s">
        <v>58</v>
      </c>
      <c r="B21" s="1" t="s">
        <v>12</v>
      </c>
      <c r="C21" s="1" t="str">
        <f>VLOOKUP(B21,templateLookup!A:B,2,0)</f>
        <v>MbistRasterTC</v>
      </c>
      <c r="D21" t="str">
        <f t="shared" si="2"/>
        <v>SSA_GFX_RASTER_E_BEGIN_TITO_SACD_NOM_LFM_0320_DISP4_RASTER_DEBS_BP4</v>
      </c>
      <c r="E21" t="s">
        <v>50</v>
      </c>
      <c r="F21" t="s">
        <v>414</v>
      </c>
      <c r="G21" t="s">
        <v>214</v>
      </c>
      <c r="H21" t="s">
        <v>136</v>
      </c>
      <c r="I21" t="s">
        <v>137</v>
      </c>
      <c r="J21" t="s">
        <v>416</v>
      </c>
      <c r="K21" t="s">
        <v>138</v>
      </c>
      <c r="L21" t="s">
        <v>139</v>
      </c>
      <c r="M21" t="str">
        <f t="shared" si="3"/>
        <v>0320</v>
      </c>
      <c r="N21" t="s">
        <v>441</v>
      </c>
      <c r="O21" t="s">
        <v>141</v>
      </c>
      <c r="P21" t="s">
        <v>142</v>
      </c>
      <c r="Q21" t="s">
        <v>276</v>
      </c>
      <c r="R21">
        <v>61</v>
      </c>
      <c r="S21">
        <v>40</v>
      </c>
      <c r="T21">
        <v>14</v>
      </c>
      <c r="U21">
        <v>1</v>
      </c>
      <c r="V21" s="4" t="b">
        <v>0</v>
      </c>
      <c r="W21" t="s">
        <v>282</v>
      </c>
      <c r="AT21">
        <f t="shared" si="5"/>
        <v>6</v>
      </c>
      <c r="AU21">
        <v>1</v>
      </c>
      <c r="AV21" t="str">
        <f t="shared" si="0"/>
        <v>SSA_GFX_HRY_E_BEGIN_TITO_SACD_NOM_LFM_0320_DISP5_BHRY_DEBS_BP5</v>
      </c>
      <c r="AW21" t="str">
        <f t="shared" ref="AW21" si="40">$D22</f>
        <v>SSA_GFX_HRY_E_BEGIN_TITO_SACD_NOM_LFM_0320_DISP5_BHRY_DEBS_BP5</v>
      </c>
      <c r="AX21" t="str">
        <f t="shared" ref="AX21:AX22" si="41">$D22</f>
        <v>SSA_GFX_HRY_E_BEGIN_TITO_SACD_NOM_LFM_0320_DISP5_BHRY_DEBS_BP5</v>
      </c>
      <c r="AY21" t="str">
        <f t="shared" ref="AY21:AY22" si="42">$D22</f>
        <v>SSA_GFX_HRY_E_BEGIN_TITO_SACD_NOM_LFM_0320_DISP5_BHRY_DEBS_BP5</v>
      </c>
      <c r="AZ21" t="str">
        <f t="shared" ref="AZ21:AZ22" si="43">$D22</f>
        <v>SSA_GFX_HRY_E_BEGIN_TITO_SACD_NOM_LFM_0320_DISP5_BHRY_DEBS_BP5</v>
      </c>
      <c r="BA21" t="str">
        <f t="shared" si="7"/>
        <v>SSA_GFX_HRY_E_BEGIN_TITO_SACD_NOM_LFM_0320_DISP5_BHRY_DEBS_BP5</v>
      </c>
    </row>
    <row r="22" spans="1:57" x14ac:dyDescent="0.25">
      <c r="A22" s="1" t="s">
        <v>58</v>
      </c>
      <c r="B22" s="1" t="s">
        <v>10</v>
      </c>
      <c r="C22" s="1" t="str">
        <f>VLOOKUP(B22,templateLookup!A:B,2,0)</f>
        <v>PrimeMbistVminSearchTestMethod</v>
      </c>
      <c r="D22" t="str">
        <f t="shared" si="2"/>
        <v>SSA_GFX_HRY_E_BEGIN_TITO_SACD_NOM_LFM_0320_DISP5_BHRY_DEBS_BP5</v>
      </c>
      <c r="E22" t="s">
        <v>50</v>
      </c>
      <c r="F22" t="s">
        <v>414</v>
      </c>
      <c r="G22" t="s">
        <v>135</v>
      </c>
      <c r="H22" t="s">
        <v>136</v>
      </c>
      <c r="I22" t="s">
        <v>137</v>
      </c>
      <c r="J22" t="s">
        <v>416</v>
      </c>
      <c r="K22" t="s">
        <v>138</v>
      </c>
      <c r="L22" t="s">
        <v>139</v>
      </c>
      <c r="M22" t="str">
        <f t="shared" si="3"/>
        <v>0320</v>
      </c>
      <c r="N22" t="s">
        <v>442</v>
      </c>
      <c r="O22" t="s">
        <v>141</v>
      </c>
      <c r="P22" t="s">
        <v>142</v>
      </c>
      <c r="Q22" t="s">
        <v>443</v>
      </c>
      <c r="R22">
        <v>61</v>
      </c>
      <c r="S22">
        <v>40</v>
      </c>
      <c r="T22">
        <v>15</v>
      </c>
      <c r="U22">
        <v>-1</v>
      </c>
      <c r="V22" t="b">
        <v>0</v>
      </c>
      <c r="W22" t="s">
        <v>282</v>
      </c>
      <c r="AF22" t="s">
        <v>135</v>
      </c>
      <c r="AG22" t="s">
        <v>267</v>
      </c>
      <c r="AT22">
        <f>COUNTA(AV22:BE22)</f>
        <v>10</v>
      </c>
      <c r="AU22" t="s">
        <v>268</v>
      </c>
      <c r="AV22" t="str">
        <f t="shared" si="0"/>
        <v>SSA_GFX_HRY_E_BEGIN_TITO_SACD_NOM_LFM_0320_DISP5_BISR_DEBS_BP5</v>
      </c>
      <c r="AW22" t="str">
        <f>$D25</f>
        <v>LSA_GFX_HRY_E_BEGIN_TITO_SACD_NOM_LFM_0320_DISP0_BHRY_DEBS_BP0</v>
      </c>
      <c r="AX22" t="str">
        <f t="shared" si="41"/>
        <v>SSA_GFX_HRY_E_BEGIN_TITO_SACD_NOM_LFM_0320_DISP5_BISR_DEBS_BP5</v>
      </c>
      <c r="AY22" t="str">
        <f t="shared" si="42"/>
        <v>SSA_GFX_HRY_E_BEGIN_TITO_SACD_NOM_LFM_0320_DISP5_BISR_DEBS_BP5</v>
      </c>
      <c r="AZ22" t="str">
        <f t="shared" si="43"/>
        <v>SSA_GFX_HRY_E_BEGIN_TITO_SACD_NOM_LFM_0320_DISP5_BISR_DEBS_BP5</v>
      </c>
      <c r="BA22" t="str">
        <f t="shared" si="7"/>
        <v>SSA_GFX_HRY_E_BEGIN_TITO_SACD_NOM_LFM_0320_DISP5_BISR_DEBS_BP5</v>
      </c>
      <c r="BB22" t="str">
        <f t="shared" ref="BB22:BB23" si="44">$D23</f>
        <v>SSA_GFX_HRY_E_BEGIN_TITO_SACD_NOM_LFM_0320_DISP5_BISR_DEBS_BP5</v>
      </c>
      <c r="BC22" t="str">
        <f t="shared" ref="BC22:BC23" si="45">$D23</f>
        <v>SSA_GFX_HRY_E_BEGIN_TITO_SACD_NOM_LFM_0320_DISP5_BISR_DEBS_BP5</v>
      </c>
      <c r="BD22" t="str">
        <f t="shared" ref="BD22:BD23" si="46">$D23</f>
        <v>SSA_GFX_HRY_E_BEGIN_TITO_SACD_NOM_LFM_0320_DISP5_BISR_DEBS_BP5</v>
      </c>
      <c r="BE22" t="str">
        <f t="shared" ref="BE22:BE23" si="47">$D23</f>
        <v>SSA_GFX_HRY_E_BEGIN_TITO_SACD_NOM_LFM_0320_DISP5_BISR_DEBS_BP5</v>
      </c>
    </row>
    <row r="23" spans="1:57" x14ac:dyDescent="0.25">
      <c r="A23" s="1" t="s">
        <v>58</v>
      </c>
      <c r="B23" s="1" t="s">
        <v>10</v>
      </c>
      <c r="C23" s="1" t="str">
        <f>VLOOKUP(B23,templateLookup!A:B,2,0)</f>
        <v>PrimeMbistVminSearchTestMethod</v>
      </c>
      <c r="D23" t="str">
        <f t="shared" si="2"/>
        <v>SSA_GFX_HRY_E_BEGIN_TITO_SACD_NOM_LFM_0320_DISP5_BISR_DEBS_BP5</v>
      </c>
      <c r="E23" t="s">
        <v>50</v>
      </c>
      <c r="F23" t="s">
        <v>414</v>
      </c>
      <c r="G23" t="s">
        <v>135</v>
      </c>
      <c r="H23" t="s">
        <v>136</v>
      </c>
      <c r="I23" t="s">
        <v>137</v>
      </c>
      <c r="J23" t="s">
        <v>416</v>
      </c>
      <c r="K23" t="s">
        <v>138</v>
      </c>
      <c r="L23" t="s">
        <v>139</v>
      </c>
      <c r="M23" t="str">
        <f t="shared" si="3"/>
        <v>0320</v>
      </c>
      <c r="N23" t="s">
        <v>444</v>
      </c>
      <c r="O23" t="s">
        <v>141</v>
      </c>
      <c r="P23" t="s">
        <v>142</v>
      </c>
      <c r="Q23" t="s">
        <v>445</v>
      </c>
      <c r="R23">
        <v>61</v>
      </c>
      <c r="S23">
        <v>40</v>
      </c>
      <c r="T23">
        <v>16</v>
      </c>
      <c r="U23">
        <v>-1</v>
      </c>
      <c r="V23" t="b">
        <v>0</v>
      </c>
      <c r="W23" t="s">
        <v>282</v>
      </c>
      <c r="AF23" t="s">
        <v>383</v>
      </c>
      <c r="AG23" t="s">
        <v>267</v>
      </c>
      <c r="AT23">
        <f t="shared" si="5"/>
        <v>10</v>
      </c>
      <c r="AU23" t="s">
        <v>268</v>
      </c>
      <c r="AV23" t="str">
        <f t="shared" si="0"/>
        <v>SSA_GFX_RASTER_E_BEGIN_TITO_SACD_NOM_LFM_0320_DISP5_RASTER_DEBS_BP5</v>
      </c>
      <c r="AW23" t="str">
        <f>$D25</f>
        <v>LSA_GFX_HRY_E_BEGIN_TITO_SACD_NOM_LFM_0320_DISP0_BHRY_DEBS_BP0</v>
      </c>
      <c r="AX23" t="str">
        <f t="shared" ref="AX23:AZ23" si="48">$D25</f>
        <v>LSA_GFX_HRY_E_BEGIN_TITO_SACD_NOM_LFM_0320_DISP0_BHRY_DEBS_BP0</v>
      </c>
      <c r="AY23" t="str">
        <f t="shared" si="48"/>
        <v>LSA_GFX_HRY_E_BEGIN_TITO_SACD_NOM_LFM_0320_DISP0_BHRY_DEBS_BP0</v>
      </c>
      <c r="AZ23" t="str">
        <f t="shared" si="48"/>
        <v>LSA_GFX_HRY_E_BEGIN_TITO_SACD_NOM_LFM_0320_DISP0_BHRY_DEBS_BP0</v>
      </c>
      <c r="BA23" t="str">
        <f t="shared" si="7"/>
        <v>SSA_GFX_RASTER_E_BEGIN_TITO_SACD_NOM_LFM_0320_DISP5_RASTER_DEBS_BP5</v>
      </c>
      <c r="BB23" t="str">
        <f t="shared" si="44"/>
        <v>SSA_GFX_RASTER_E_BEGIN_TITO_SACD_NOM_LFM_0320_DISP5_RASTER_DEBS_BP5</v>
      </c>
      <c r="BC23" t="str">
        <f t="shared" si="45"/>
        <v>SSA_GFX_RASTER_E_BEGIN_TITO_SACD_NOM_LFM_0320_DISP5_RASTER_DEBS_BP5</v>
      </c>
      <c r="BD23" t="str">
        <f t="shared" si="46"/>
        <v>SSA_GFX_RASTER_E_BEGIN_TITO_SACD_NOM_LFM_0320_DISP5_RASTER_DEBS_BP5</v>
      </c>
      <c r="BE23" t="str">
        <f t="shared" si="47"/>
        <v>SSA_GFX_RASTER_E_BEGIN_TITO_SACD_NOM_LFM_0320_DISP5_RASTER_DEBS_BP5</v>
      </c>
    </row>
    <row r="24" spans="1:57" x14ac:dyDescent="0.25">
      <c r="A24" s="1" t="s">
        <v>58</v>
      </c>
      <c r="B24" s="1" t="s">
        <v>12</v>
      </c>
      <c r="C24" s="1" t="str">
        <f>VLOOKUP(B24,templateLookup!A:B,2,0)</f>
        <v>MbistRasterTC</v>
      </c>
      <c r="D24" t="str">
        <f t="shared" si="2"/>
        <v>SSA_GFX_RASTER_E_BEGIN_TITO_SACD_NOM_LFM_0320_DISP5_RASTER_DEBS_BP5</v>
      </c>
      <c r="E24" t="s">
        <v>50</v>
      </c>
      <c r="F24" t="s">
        <v>414</v>
      </c>
      <c r="G24" t="s">
        <v>214</v>
      </c>
      <c r="H24" t="s">
        <v>136</v>
      </c>
      <c r="I24" t="s">
        <v>137</v>
      </c>
      <c r="J24" t="s">
        <v>416</v>
      </c>
      <c r="K24" t="s">
        <v>138</v>
      </c>
      <c r="L24" t="s">
        <v>139</v>
      </c>
      <c r="M24" t="str">
        <f t="shared" si="3"/>
        <v>0320</v>
      </c>
      <c r="N24" t="s">
        <v>446</v>
      </c>
      <c r="O24" t="s">
        <v>141</v>
      </c>
      <c r="P24" t="s">
        <v>142</v>
      </c>
      <c r="Q24" t="s">
        <v>276</v>
      </c>
      <c r="R24">
        <v>61</v>
      </c>
      <c r="S24">
        <v>40</v>
      </c>
      <c r="T24">
        <v>17</v>
      </c>
      <c r="U24">
        <v>1</v>
      </c>
      <c r="V24" s="4" t="b">
        <v>0</v>
      </c>
      <c r="W24" t="s">
        <v>282</v>
      </c>
      <c r="AT24">
        <f t="shared" si="5"/>
        <v>6</v>
      </c>
      <c r="AU24">
        <v>1</v>
      </c>
      <c r="AV24" t="str">
        <f t="shared" si="0"/>
        <v>LSA_GFX_HRY_E_BEGIN_TITO_SACD_NOM_LFM_0320_DISP0_BHRY_DEBS_BP0</v>
      </c>
      <c r="AW24" t="str">
        <f t="shared" ref="AW24" si="49">$D25</f>
        <v>LSA_GFX_HRY_E_BEGIN_TITO_SACD_NOM_LFM_0320_DISP0_BHRY_DEBS_BP0</v>
      </c>
      <c r="AX24" t="str">
        <f t="shared" ref="AX24:AX25" si="50">$D25</f>
        <v>LSA_GFX_HRY_E_BEGIN_TITO_SACD_NOM_LFM_0320_DISP0_BHRY_DEBS_BP0</v>
      </c>
      <c r="AY24" t="str">
        <f t="shared" ref="AY24:AY25" si="51">$D25</f>
        <v>LSA_GFX_HRY_E_BEGIN_TITO_SACD_NOM_LFM_0320_DISP0_BHRY_DEBS_BP0</v>
      </c>
      <c r="AZ24" t="str">
        <f t="shared" ref="AZ24:AZ25" si="52">$D25</f>
        <v>LSA_GFX_HRY_E_BEGIN_TITO_SACD_NOM_LFM_0320_DISP0_BHRY_DEBS_BP0</v>
      </c>
      <c r="BA24" t="str">
        <f t="shared" si="7"/>
        <v>LSA_GFX_HRY_E_BEGIN_TITO_SACD_NOM_LFM_0320_DISP0_BHRY_DEBS_BP0</v>
      </c>
    </row>
    <row r="25" spans="1:57" x14ac:dyDescent="0.25">
      <c r="A25" s="1" t="s">
        <v>58</v>
      </c>
      <c r="B25" s="1" t="s">
        <v>10</v>
      </c>
      <c r="C25" s="1" t="str">
        <f>VLOOKUP(B25,templateLookup!A:B,2,0)</f>
        <v>PrimeMbistVminSearchTestMethod</v>
      </c>
      <c r="D25" t="str">
        <f t="shared" si="2"/>
        <v>LSA_GFX_HRY_E_BEGIN_TITO_SACD_NOM_LFM_0320_DISP0_BHRY_DEBS_BP0</v>
      </c>
      <c r="E25" t="s">
        <v>51</v>
      </c>
      <c r="F25" t="s">
        <v>414</v>
      </c>
      <c r="G25" t="s">
        <v>135</v>
      </c>
      <c r="H25" t="s">
        <v>136</v>
      </c>
      <c r="I25" t="s">
        <v>137</v>
      </c>
      <c r="J25" t="s">
        <v>416</v>
      </c>
      <c r="K25" t="s">
        <v>138</v>
      </c>
      <c r="L25" t="s">
        <v>139</v>
      </c>
      <c r="M25" t="str">
        <f t="shared" si="3"/>
        <v>0320</v>
      </c>
      <c r="N25" t="s">
        <v>417</v>
      </c>
      <c r="O25" t="s">
        <v>141</v>
      </c>
      <c r="P25" t="s">
        <v>142</v>
      </c>
      <c r="Q25" t="s">
        <v>447</v>
      </c>
      <c r="R25">
        <v>21</v>
      </c>
      <c r="S25">
        <v>40</v>
      </c>
      <c r="T25">
        <v>18</v>
      </c>
      <c r="U25">
        <v>-1</v>
      </c>
      <c r="V25" t="b">
        <v>0</v>
      </c>
      <c r="W25" t="s">
        <v>282</v>
      </c>
      <c r="AF25" t="s">
        <v>135</v>
      </c>
      <c r="AG25" t="s">
        <v>267</v>
      </c>
      <c r="AT25">
        <f>COUNTA(AV25:BE25)</f>
        <v>10</v>
      </c>
      <c r="AU25" t="s">
        <v>268</v>
      </c>
      <c r="AV25" t="str">
        <f t="shared" si="0"/>
        <v>LSA_GFX_HRY_E_BEGIN_TITO_SACD_NOM_LFM_0320_DISP0_BISR_DEBS_BP0</v>
      </c>
      <c r="AW25" t="str">
        <f>$D28</f>
        <v>LSA_GFX_HRY_E_BEGIN_TITO_SACD_NOM_LFM_0320_DISP1_BHRY_DEBS_BP1</v>
      </c>
      <c r="AX25" t="str">
        <f t="shared" si="50"/>
        <v>LSA_GFX_HRY_E_BEGIN_TITO_SACD_NOM_LFM_0320_DISP0_BISR_DEBS_BP0</v>
      </c>
      <c r="AY25" t="str">
        <f t="shared" si="51"/>
        <v>LSA_GFX_HRY_E_BEGIN_TITO_SACD_NOM_LFM_0320_DISP0_BISR_DEBS_BP0</v>
      </c>
      <c r="AZ25" t="str">
        <f t="shared" si="52"/>
        <v>LSA_GFX_HRY_E_BEGIN_TITO_SACD_NOM_LFM_0320_DISP0_BISR_DEBS_BP0</v>
      </c>
      <c r="BA25" t="str">
        <f t="shared" si="7"/>
        <v>LSA_GFX_HRY_E_BEGIN_TITO_SACD_NOM_LFM_0320_DISP0_BISR_DEBS_BP0</v>
      </c>
      <c r="BB25" t="str">
        <f t="shared" ref="BB25:BB26" si="53">$D26</f>
        <v>LSA_GFX_HRY_E_BEGIN_TITO_SACD_NOM_LFM_0320_DISP0_BISR_DEBS_BP0</v>
      </c>
      <c r="BC25" t="str">
        <f t="shared" ref="BC25:BC26" si="54">$D26</f>
        <v>LSA_GFX_HRY_E_BEGIN_TITO_SACD_NOM_LFM_0320_DISP0_BISR_DEBS_BP0</v>
      </c>
      <c r="BD25" t="str">
        <f t="shared" ref="BD25:BD26" si="55">$D26</f>
        <v>LSA_GFX_HRY_E_BEGIN_TITO_SACD_NOM_LFM_0320_DISP0_BISR_DEBS_BP0</v>
      </c>
      <c r="BE25" t="str">
        <f t="shared" ref="BE25:BE26" si="56">$D26</f>
        <v>LSA_GFX_HRY_E_BEGIN_TITO_SACD_NOM_LFM_0320_DISP0_BISR_DEBS_BP0</v>
      </c>
    </row>
    <row r="26" spans="1:57" x14ac:dyDescent="0.25">
      <c r="A26" s="1" t="s">
        <v>58</v>
      </c>
      <c r="B26" s="1" t="s">
        <v>10</v>
      </c>
      <c r="C26" s="1" t="str">
        <f>VLOOKUP(B26,templateLookup!A:B,2,0)</f>
        <v>PrimeMbistVminSearchTestMethod</v>
      </c>
      <c r="D26" t="str">
        <f t="shared" si="2"/>
        <v>LSA_GFX_HRY_E_BEGIN_TITO_SACD_NOM_LFM_0320_DISP0_BISR_DEBS_BP0</v>
      </c>
      <c r="E26" t="s">
        <v>51</v>
      </c>
      <c r="F26" t="s">
        <v>414</v>
      </c>
      <c r="G26" t="s">
        <v>135</v>
      </c>
      <c r="H26" t="s">
        <v>136</v>
      </c>
      <c r="I26" t="s">
        <v>137</v>
      </c>
      <c r="J26" t="s">
        <v>416</v>
      </c>
      <c r="K26" t="s">
        <v>138</v>
      </c>
      <c r="L26" t="s">
        <v>139</v>
      </c>
      <c r="M26" t="str">
        <f t="shared" si="3"/>
        <v>0320</v>
      </c>
      <c r="N26" t="s">
        <v>419</v>
      </c>
      <c r="O26" t="s">
        <v>141</v>
      </c>
      <c r="P26" t="s">
        <v>142</v>
      </c>
      <c r="Q26" t="s">
        <v>448</v>
      </c>
      <c r="R26">
        <v>21</v>
      </c>
      <c r="S26">
        <v>40</v>
      </c>
      <c r="T26">
        <v>19</v>
      </c>
      <c r="U26">
        <v>-1</v>
      </c>
      <c r="V26" t="b">
        <v>0</v>
      </c>
      <c r="W26" t="s">
        <v>282</v>
      </c>
      <c r="AF26" t="s">
        <v>383</v>
      </c>
      <c r="AG26" t="s">
        <v>267</v>
      </c>
      <c r="AT26">
        <f>COUNTA(AV26:BE26)</f>
        <v>10</v>
      </c>
      <c r="AU26" t="s">
        <v>268</v>
      </c>
      <c r="AV26" t="str">
        <f t="shared" si="0"/>
        <v>LSA_GFX_RASTER_E_BEGIN_TITO_SACD_NOM_LFM_0320_DISP0_RASTER_DEBS_BP0</v>
      </c>
      <c r="AW26" t="str">
        <f>$D28</f>
        <v>LSA_GFX_HRY_E_BEGIN_TITO_SACD_NOM_LFM_0320_DISP1_BHRY_DEBS_BP1</v>
      </c>
      <c r="AX26" t="str">
        <f t="shared" ref="AX26:AZ26" si="57">$D28</f>
        <v>LSA_GFX_HRY_E_BEGIN_TITO_SACD_NOM_LFM_0320_DISP1_BHRY_DEBS_BP1</v>
      </c>
      <c r="AY26" t="str">
        <f t="shared" si="57"/>
        <v>LSA_GFX_HRY_E_BEGIN_TITO_SACD_NOM_LFM_0320_DISP1_BHRY_DEBS_BP1</v>
      </c>
      <c r="AZ26" t="str">
        <f t="shared" si="57"/>
        <v>LSA_GFX_HRY_E_BEGIN_TITO_SACD_NOM_LFM_0320_DISP1_BHRY_DEBS_BP1</v>
      </c>
      <c r="BA26" t="str">
        <f t="shared" si="7"/>
        <v>LSA_GFX_RASTER_E_BEGIN_TITO_SACD_NOM_LFM_0320_DISP0_RASTER_DEBS_BP0</v>
      </c>
      <c r="BB26" t="str">
        <f t="shared" si="53"/>
        <v>LSA_GFX_RASTER_E_BEGIN_TITO_SACD_NOM_LFM_0320_DISP0_RASTER_DEBS_BP0</v>
      </c>
      <c r="BC26" t="str">
        <f t="shared" si="54"/>
        <v>LSA_GFX_RASTER_E_BEGIN_TITO_SACD_NOM_LFM_0320_DISP0_RASTER_DEBS_BP0</v>
      </c>
      <c r="BD26" t="str">
        <f t="shared" si="55"/>
        <v>LSA_GFX_RASTER_E_BEGIN_TITO_SACD_NOM_LFM_0320_DISP0_RASTER_DEBS_BP0</v>
      </c>
      <c r="BE26" t="str">
        <f t="shared" si="56"/>
        <v>LSA_GFX_RASTER_E_BEGIN_TITO_SACD_NOM_LFM_0320_DISP0_RASTER_DEBS_BP0</v>
      </c>
    </row>
    <row r="27" spans="1:57" x14ac:dyDescent="0.25">
      <c r="A27" s="1" t="s">
        <v>58</v>
      </c>
      <c r="B27" s="1" t="s">
        <v>12</v>
      </c>
      <c r="C27" s="1" t="str">
        <f>VLOOKUP(B27,templateLookup!A:B,2,0)</f>
        <v>MbistRasterTC</v>
      </c>
      <c r="D27" t="str">
        <f t="shared" si="2"/>
        <v>LSA_GFX_RASTER_E_BEGIN_TITO_SACD_NOM_LFM_0320_DISP0_RASTER_DEBS_BP0</v>
      </c>
      <c r="E27" t="s">
        <v>51</v>
      </c>
      <c r="F27" t="s">
        <v>414</v>
      </c>
      <c r="G27" t="s">
        <v>214</v>
      </c>
      <c r="H27" t="s">
        <v>136</v>
      </c>
      <c r="I27" t="s">
        <v>137</v>
      </c>
      <c r="J27" t="s">
        <v>416</v>
      </c>
      <c r="K27" t="s">
        <v>138</v>
      </c>
      <c r="L27" t="s">
        <v>139</v>
      </c>
      <c r="M27" t="str">
        <f t="shared" si="3"/>
        <v>0320</v>
      </c>
      <c r="N27" t="s">
        <v>421</v>
      </c>
      <c r="O27" t="s">
        <v>141</v>
      </c>
      <c r="P27" t="s">
        <v>142</v>
      </c>
      <c r="Q27" t="s">
        <v>276</v>
      </c>
      <c r="R27">
        <v>21</v>
      </c>
      <c r="S27">
        <v>40</v>
      </c>
      <c r="T27">
        <v>20</v>
      </c>
      <c r="U27">
        <v>1</v>
      </c>
      <c r="V27" t="b">
        <v>0</v>
      </c>
      <c r="W27" t="s">
        <v>282</v>
      </c>
      <c r="AT27">
        <f t="shared" ref="AT27:AT42" si="58">COUNTA(AV27:BE27)</f>
        <v>6</v>
      </c>
      <c r="AU27">
        <v>1</v>
      </c>
      <c r="AV27" t="str">
        <f t="shared" si="0"/>
        <v>LSA_GFX_HRY_E_BEGIN_TITO_SACD_NOM_LFM_0320_DISP1_BHRY_DEBS_BP1</v>
      </c>
      <c r="AW27" t="str">
        <f t="shared" ref="AW27" si="59">$D28</f>
        <v>LSA_GFX_HRY_E_BEGIN_TITO_SACD_NOM_LFM_0320_DISP1_BHRY_DEBS_BP1</v>
      </c>
      <c r="AX27" t="str">
        <f t="shared" ref="AX27:AX28" si="60">$D28</f>
        <v>LSA_GFX_HRY_E_BEGIN_TITO_SACD_NOM_LFM_0320_DISP1_BHRY_DEBS_BP1</v>
      </c>
      <c r="AY27" t="str">
        <f t="shared" ref="AY27:AY28" si="61">$D28</f>
        <v>LSA_GFX_HRY_E_BEGIN_TITO_SACD_NOM_LFM_0320_DISP1_BHRY_DEBS_BP1</v>
      </c>
      <c r="AZ27" t="str">
        <f t="shared" ref="AZ27:AZ28" si="62">$D28</f>
        <v>LSA_GFX_HRY_E_BEGIN_TITO_SACD_NOM_LFM_0320_DISP1_BHRY_DEBS_BP1</v>
      </c>
      <c r="BA27" t="str">
        <f t="shared" si="7"/>
        <v>LSA_GFX_HRY_E_BEGIN_TITO_SACD_NOM_LFM_0320_DISP1_BHRY_DEBS_BP1</v>
      </c>
    </row>
    <row r="28" spans="1:57" x14ac:dyDescent="0.25">
      <c r="A28" s="1" t="s">
        <v>58</v>
      </c>
      <c r="B28" s="1" t="s">
        <v>10</v>
      </c>
      <c r="C28" s="1" t="str">
        <f>VLOOKUP(B28,templateLookup!A:B,2,0)</f>
        <v>PrimeMbistVminSearchTestMethod</v>
      </c>
      <c r="D28" t="str">
        <f t="shared" si="2"/>
        <v>LSA_GFX_HRY_E_BEGIN_TITO_SACD_NOM_LFM_0320_DISP1_BHRY_DEBS_BP1</v>
      </c>
      <c r="E28" t="s">
        <v>51</v>
      </c>
      <c r="F28" t="s">
        <v>414</v>
      </c>
      <c r="G28" t="s">
        <v>135</v>
      </c>
      <c r="H28" t="s">
        <v>136</v>
      </c>
      <c r="I28" t="s">
        <v>137</v>
      </c>
      <c r="J28" t="s">
        <v>416</v>
      </c>
      <c r="K28" t="s">
        <v>138</v>
      </c>
      <c r="L28" t="s">
        <v>139</v>
      </c>
      <c r="M28" t="str">
        <f t="shared" si="3"/>
        <v>0320</v>
      </c>
      <c r="N28" t="s">
        <v>422</v>
      </c>
      <c r="O28" t="s">
        <v>141</v>
      </c>
      <c r="P28" t="s">
        <v>142</v>
      </c>
      <c r="Q28" t="s">
        <v>449</v>
      </c>
      <c r="R28">
        <v>21</v>
      </c>
      <c r="S28">
        <v>40</v>
      </c>
      <c r="T28">
        <v>21</v>
      </c>
      <c r="U28">
        <v>-1</v>
      </c>
      <c r="V28" s="8" t="b">
        <v>0</v>
      </c>
      <c r="W28" t="s">
        <v>282</v>
      </c>
      <c r="AF28" t="s">
        <v>135</v>
      </c>
      <c r="AG28" t="s">
        <v>267</v>
      </c>
      <c r="AT28">
        <f>COUNTA(AV28:BE28)</f>
        <v>10</v>
      </c>
      <c r="AU28" t="s">
        <v>268</v>
      </c>
      <c r="AV28" t="str">
        <f t="shared" si="0"/>
        <v>LSA_GFX_HRY_E_BEGIN_TITO_SACD_NOM_LFM_0320_DISP1_BISR_DEBS_BP1</v>
      </c>
      <c r="AW28" t="str">
        <f>$D31</f>
        <v>LSA_GFX_HRY_E_BEGIN_TITO_SACD_NOM_LFM_0320_DISP2_BHRY_DEBS_BP2</v>
      </c>
      <c r="AX28" t="str">
        <f t="shared" si="60"/>
        <v>LSA_GFX_HRY_E_BEGIN_TITO_SACD_NOM_LFM_0320_DISP1_BISR_DEBS_BP1</v>
      </c>
      <c r="AY28" t="str">
        <f t="shared" si="61"/>
        <v>LSA_GFX_HRY_E_BEGIN_TITO_SACD_NOM_LFM_0320_DISP1_BISR_DEBS_BP1</v>
      </c>
      <c r="AZ28" t="str">
        <f t="shared" si="62"/>
        <v>LSA_GFX_HRY_E_BEGIN_TITO_SACD_NOM_LFM_0320_DISP1_BISR_DEBS_BP1</v>
      </c>
      <c r="BA28" t="str">
        <f t="shared" si="7"/>
        <v>LSA_GFX_HRY_E_BEGIN_TITO_SACD_NOM_LFM_0320_DISP1_BISR_DEBS_BP1</v>
      </c>
      <c r="BB28" t="str">
        <f t="shared" ref="BB28:BB29" si="63">$D29</f>
        <v>LSA_GFX_HRY_E_BEGIN_TITO_SACD_NOM_LFM_0320_DISP1_BISR_DEBS_BP1</v>
      </c>
      <c r="BC28" t="str">
        <f t="shared" ref="BC28:BC29" si="64">$D29</f>
        <v>LSA_GFX_HRY_E_BEGIN_TITO_SACD_NOM_LFM_0320_DISP1_BISR_DEBS_BP1</v>
      </c>
      <c r="BD28" t="str">
        <f t="shared" ref="BD28:BD29" si="65">$D29</f>
        <v>LSA_GFX_HRY_E_BEGIN_TITO_SACD_NOM_LFM_0320_DISP1_BISR_DEBS_BP1</v>
      </c>
      <c r="BE28" t="str">
        <f t="shared" ref="BE28:BE29" si="66">$D29</f>
        <v>LSA_GFX_HRY_E_BEGIN_TITO_SACD_NOM_LFM_0320_DISP1_BISR_DEBS_BP1</v>
      </c>
    </row>
    <row r="29" spans="1:57" x14ac:dyDescent="0.25">
      <c r="A29" s="1" t="s">
        <v>58</v>
      </c>
      <c r="B29" s="1" t="s">
        <v>10</v>
      </c>
      <c r="C29" s="1" t="str">
        <f>VLOOKUP(B29,templateLookup!A:B,2,0)</f>
        <v>PrimeMbistVminSearchTestMethod</v>
      </c>
      <c r="D29" t="str">
        <f t="shared" si="2"/>
        <v>LSA_GFX_HRY_E_BEGIN_TITO_SACD_NOM_LFM_0320_DISP1_BISR_DEBS_BP1</v>
      </c>
      <c r="E29" t="s">
        <v>51</v>
      </c>
      <c r="F29" t="s">
        <v>414</v>
      </c>
      <c r="G29" t="s">
        <v>135</v>
      </c>
      <c r="H29" t="s">
        <v>136</v>
      </c>
      <c r="I29" t="s">
        <v>137</v>
      </c>
      <c r="J29" t="s">
        <v>416</v>
      </c>
      <c r="K29" t="s">
        <v>138</v>
      </c>
      <c r="L29" t="s">
        <v>139</v>
      </c>
      <c r="M29" t="str">
        <f t="shared" si="3"/>
        <v>0320</v>
      </c>
      <c r="N29" t="s">
        <v>424</v>
      </c>
      <c r="O29" t="s">
        <v>141</v>
      </c>
      <c r="P29" t="s">
        <v>142</v>
      </c>
      <c r="Q29" t="s">
        <v>450</v>
      </c>
      <c r="R29">
        <v>21</v>
      </c>
      <c r="S29">
        <v>40</v>
      </c>
      <c r="T29">
        <v>22</v>
      </c>
      <c r="U29">
        <v>-1</v>
      </c>
      <c r="V29" t="b">
        <v>0</v>
      </c>
      <c r="W29" t="s">
        <v>282</v>
      </c>
      <c r="AF29" t="s">
        <v>383</v>
      </c>
      <c r="AG29" t="s">
        <v>267</v>
      </c>
      <c r="AT29">
        <f t="shared" si="58"/>
        <v>10</v>
      </c>
      <c r="AU29" t="s">
        <v>268</v>
      </c>
      <c r="AV29" t="str">
        <f t="shared" si="0"/>
        <v>LSA_GFX_RASTER_E_BEGIN_TITO_SACD_NOM_LFM_0320_DISP1_RASTER_DEBS_BP1</v>
      </c>
      <c r="AW29" t="str">
        <f>$D31</f>
        <v>LSA_GFX_HRY_E_BEGIN_TITO_SACD_NOM_LFM_0320_DISP2_BHRY_DEBS_BP2</v>
      </c>
      <c r="AX29" t="str">
        <f t="shared" ref="AX29:AZ29" si="67">$D31</f>
        <v>LSA_GFX_HRY_E_BEGIN_TITO_SACD_NOM_LFM_0320_DISP2_BHRY_DEBS_BP2</v>
      </c>
      <c r="AY29" t="str">
        <f t="shared" si="67"/>
        <v>LSA_GFX_HRY_E_BEGIN_TITO_SACD_NOM_LFM_0320_DISP2_BHRY_DEBS_BP2</v>
      </c>
      <c r="AZ29" t="str">
        <f t="shared" si="67"/>
        <v>LSA_GFX_HRY_E_BEGIN_TITO_SACD_NOM_LFM_0320_DISP2_BHRY_DEBS_BP2</v>
      </c>
      <c r="BA29" t="str">
        <f t="shared" si="7"/>
        <v>LSA_GFX_RASTER_E_BEGIN_TITO_SACD_NOM_LFM_0320_DISP1_RASTER_DEBS_BP1</v>
      </c>
      <c r="BB29" t="str">
        <f t="shared" si="63"/>
        <v>LSA_GFX_RASTER_E_BEGIN_TITO_SACD_NOM_LFM_0320_DISP1_RASTER_DEBS_BP1</v>
      </c>
      <c r="BC29" t="str">
        <f t="shared" si="64"/>
        <v>LSA_GFX_RASTER_E_BEGIN_TITO_SACD_NOM_LFM_0320_DISP1_RASTER_DEBS_BP1</v>
      </c>
      <c r="BD29" t="str">
        <f t="shared" si="65"/>
        <v>LSA_GFX_RASTER_E_BEGIN_TITO_SACD_NOM_LFM_0320_DISP1_RASTER_DEBS_BP1</v>
      </c>
      <c r="BE29" t="str">
        <f t="shared" si="66"/>
        <v>LSA_GFX_RASTER_E_BEGIN_TITO_SACD_NOM_LFM_0320_DISP1_RASTER_DEBS_BP1</v>
      </c>
    </row>
    <row r="30" spans="1:57" x14ac:dyDescent="0.25">
      <c r="A30" s="1" t="s">
        <v>58</v>
      </c>
      <c r="B30" s="1" t="s">
        <v>12</v>
      </c>
      <c r="C30" s="1" t="str">
        <f>VLOOKUP(B30,templateLookup!A:B,2,0)</f>
        <v>MbistRasterTC</v>
      </c>
      <c r="D30" t="str">
        <f t="shared" si="2"/>
        <v>LSA_GFX_RASTER_E_BEGIN_TITO_SACD_NOM_LFM_0320_DISP1_RASTER_DEBS_BP1</v>
      </c>
      <c r="E30" t="s">
        <v>51</v>
      </c>
      <c r="F30" t="s">
        <v>414</v>
      </c>
      <c r="G30" t="s">
        <v>214</v>
      </c>
      <c r="H30" t="s">
        <v>136</v>
      </c>
      <c r="I30" t="s">
        <v>137</v>
      </c>
      <c r="J30" t="s">
        <v>416</v>
      </c>
      <c r="K30" t="s">
        <v>138</v>
      </c>
      <c r="L30" t="s">
        <v>139</v>
      </c>
      <c r="M30" t="str">
        <f t="shared" si="3"/>
        <v>0320</v>
      </c>
      <c r="N30" t="s">
        <v>426</v>
      </c>
      <c r="O30" t="s">
        <v>141</v>
      </c>
      <c r="P30" t="s">
        <v>142</v>
      </c>
      <c r="Q30" t="s">
        <v>276</v>
      </c>
      <c r="R30">
        <v>21</v>
      </c>
      <c r="S30">
        <v>40</v>
      </c>
      <c r="T30">
        <v>23</v>
      </c>
      <c r="U30">
        <v>1</v>
      </c>
      <c r="V30" t="b">
        <v>0</v>
      </c>
      <c r="W30" t="s">
        <v>282</v>
      </c>
      <c r="AT30">
        <f t="shared" si="58"/>
        <v>6</v>
      </c>
      <c r="AU30">
        <v>1</v>
      </c>
      <c r="AV30" t="str">
        <f t="shared" si="0"/>
        <v>LSA_GFX_HRY_E_BEGIN_TITO_SACD_NOM_LFM_0320_DISP2_BHRY_DEBS_BP2</v>
      </c>
      <c r="AW30" t="str">
        <f t="shared" ref="AW30" si="68">$D31</f>
        <v>LSA_GFX_HRY_E_BEGIN_TITO_SACD_NOM_LFM_0320_DISP2_BHRY_DEBS_BP2</v>
      </c>
      <c r="AX30" t="str">
        <f t="shared" ref="AX30:AX31" si="69">$D31</f>
        <v>LSA_GFX_HRY_E_BEGIN_TITO_SACD_NOM_LFM_0320_DISP2_BHRY_DEBS_BP2</v>
      </c>
      <c r="AY30" t="str">
        <f t="shared" ref="AY30:AY31" si="70">$D31</f>
        <v>LSA_GFX_HRY_E_BEGIN_TITO_SACD_NOM_LFM_0320_DISP2_BHRY_DEBS_BP2</v>
      </c>
      <c r="AZ30" t="str">
        <f t="shared" ref="AZ30:AZ31" si="71">$D31</f>
        <v>LSA_GFX_HRY_E_BEGIN_TITO_SACD_NOM_LFM_0320_DISP2_BHRY_DEBS_BP2</v>
      </c>
      <c r="BA30" t="str">
        <f t="shared" si="7"/>
        <v>LSA_GFX_HRY_E_BEGIN_TITO_SACD_NOM_LFM_0320_DISP2_BHRY_DEBS_BP2</v>
      </c>
    </row>
    <row r="31" spans="1:57" x14ac:dyDescent="0.25">
      <c r="A31" s="1" t="s">
        <v>58</v>
      </c>
      <c r="B31" s="1" t="s">
        <v>10</v>
      </c>
      <c r="C31" s="1" t="str">
        <f>VLOOKUP(B31,templateLookup!A:B,2,0)</f>
        <v>PrimeMbistVminSearchTestMethod</v>
      </c>
      <c r="D31" t="str">
        <f t="shared" si="2"/>
        <v>LSA_GFX_HRY_E_BEGIN_TITO_SACD_NOM_LFM_0320_DISP2_BHRY_DEBS_BP2</v>
      </c>
      <c r="E31" t="s">
        <v>51</v>
      </c>
      <c r="F31" t="s">
        <v>414</v>
      </c>
      <c r="G31" t="s">
        <v>135</v>
      </c>
      <c r="H31" t="s">
        <v>136</v>
      </c>
      <c r="I31" t="s">
        <v>137</v>
      </c>
      <c r="J31" t="s">
        <v>416</v>
      </c>
      <c r="K31" t="s">
        <v>138</v>
      </c>
      <c r="L31" t="s">
        <v>139</v>
      </c>
      <c r="M31" t="str">
        <f t="shared" si="3"/>
        <v>0320</v>
      </c>
      <c r="N31" t="s">
        <v>427</v>
      </c>
      <c r="O31" t="s">
        <v>141</v>
      </c>
      <c r="P31" t="s">
        <v>142</v>
      </c>
      <c r="Q31" t="s">
        <v>451</v>
      </c>
      <c r="R31">
        <v>21</v>
      </c>
      <c r="S31">
        <v>40</v>
      </c>
      <c r="T31">
        <v>24</v>
      </c>
      <c r="U31">
        <v>-1</v>
      </c>
      <c r="V31" t="b">
        <v>0</v>
      </c>
      <c r="W31" t="s">
        <v>282</v>
      </c>
      <c r="AF31" t="s">
        <v>135</v>
      </c>
      <c r="AG31" t="s">
        <v>267</v>
      </c>
      <c r="AT31">
        <f>COUNTA(AV31:BE31)</f>
        <v>10</v>
      </c>
      <c r="AU31" t="s">
        <v>268</v>
      </c>
      <c r="AV31" t="str">
        <f t="shared" si="0"/>
        <v>LSA_GFX_HRY_E_BEGIN_TITO_SACD_NOM_LFM_0320_DISP2_BISR_DEBS_BP2</v>
      </c>
      <c r="AW31" t="str">
        <f>$D34</f>
        <v>LSA_GFX_HRY_E_BEGIN_TITO_SACD_NOM_LFM_0320_DISP3_BHRY_DEBS_BP3</v>
      </c>
      <c r="AX31" t="str">
        <f t="shared" si="69"/>
        <v>LSA_GFX_HRY_E_BEGIN_TITO_SACD_NOM_LFM_0320_DISP2_BISR_DEBS_BP2</v>
      </c>
      <c r="AY31" t="str">
        <f t="shared" si="70"/>
        <v>LSA_GFX_HRY_E_BEGIN_TITO_SACD_NOM_LFM_0320_DISP2_BISR_DEBS_BP2</v>
      </c>
      <c r="AZ31" t="str">
        <f t="shared" si="71"/>
        <v>LSA_GFX_HRY_E_BEGIN_TITO_SACD_NOM_LFM_0320_DISP2_BISR_DEBS_BP2</v>
      </c>
      <c r="BA31" t="str">
        <f t="shared" si="7"/>
        <v>LSA_GFX_HRY_E_BEGIN_TITO_SACD_NOM_LFM_0320_DISP2_BISR_DEBS_BP2</v>
      </c>
      <c r="BB31" t="str">
        <f t="shared" ref="BB31:BB32" si="72">$D32</f>
        <v>LSA_GFX_HRY_E_BEGIN_TITO_SACD_NOM_LFM_0320_DISP2_BISR_DEBS_BP2</v>
      </c>
      <c r="BC31" t="str">
        <f t="shared" ref="BC31:BC32" si="73">$D32</f>
        <v>LSA_GFX_HRY_E_BEGIN_TITO_SACD_NOM_LFM_0320_DISP2_BISR_DEBS_BP2</v>
      </c>
      <c r="BD31" t="str">
        <f t="shared" ref="BD31:BD32" si="74">$D32</f>
        <v>LSA_GFX_HRY_E_BEGIN_TITO_SACD_NOM_LFM_0320_DISP2_BISR_DEBS_BP2</v>
      </c>
      <c r="BE31" t="str">
        <f t="shared" ref="BE31:BE32" si="75">$D32</f>
        <v>LSA_GFX_HRY_E_BEGIN_TITO_SACD_NOM_LFM_0320_DISP2_BISR_DEBS_BP2</v>
      </c>
    </row>
    <row r="32" spans="1:57" x14ac:dyDescent="0.25">
      <c r="A32" s="1" t="s">
        <v>58</v>
      </c>
      <c r="B32" s="1" t="s">
        <v>10</v>
      </c>
      <c r="C32" s="1" t="str">
        <f>VLOOKUP(B32,templateLookup!A:B,2,0)</f>
        <v>PrimeMbistVminSearchTestMethod</v>
      </c>
      <c r="D32" t="str">
        <f t="shared" si="2"/>
        <v>LSA_GFX_HRY_E_BEGIN_TITO_SACD_NOM_LFM_0320_DISP2_BISR_DEBS_BP2</v>
      </c>
      <c r="E32" t="s">
        <v>51</v>
      </c>
      <c r="F32" t="s">
        <v>414</v>
      </c>
      <c r="G32" t="s">
        <v>135</v>
      </c>
      <c r="H32" t="s">
        <v>136</v>
      </c>
      <c r="I32" t="s">
        <v>137</v>
      </c>
      <c r="J32" t="s">
        <v>416</v>
      </c>
      <c r="K32" t="s">
        <v>138</v>
      </c>
      <c r="L32" t="s">
        <v>139</v>
      </c>
      <c r="M32" t="str">
        <f t="shared" si="3"/>
        <v>0320</v>
      </c>
      <c r="N32" t="s">
        <v>429</v>
      </c>
      <c r="O32" t="s">
        <v>141</v>
      </c>
      <c r="P32" t="s">
        <v>142</v>
      </c>
      <c r="Q32" t="s">
        <v>452</v>
      </c>
      <c r="R32">
        <v>21</v>
      </c>
      <c r="S32">
        <v>40</v>
      </c>
      <c r="T32">
        <v>25</v>
      </c>
      <c r="U32">
        <v>-1</v>
      </c>
      <c r="V32" t="b">
        <v>0</v>
      </c>
      <c r="W32" t="s">
        <v>282</v>
      </c>
      <c r="AF32" t="s">
        <v>383</v>
      </c>
      <c r="AG32" t="s">
        <v>267</v>
      </c>
      <c r="AT32">
        <f t="shared" si="58"/>
        <v>10</v>
      </c>
      <c r="AU32" t="s">
        <v>268</v>
      </c>
      <c r="AV32" t="str">
        <f t="shared" si="0"/>
        <v>LSA_GFX_RASTER_E_BEGIN_TITO_SACD_NOM_LFM_0320_DISP2_RASTER_DEBS_BP2</v>
      </c>
      <c r="AW32" t="str">
        <f>$D34</f>
        <v>LSA_GFX_HRY_E_BEGIN_TITO_SACD_NOM_LFM_0320_DISP3_BHRY_DEBS_BP3</v>
      </c>
      <c r="AX32" t="str">
        <f t="shared" ref="AX32:AZ32" si="76">$D34</f>
        <v>LSA_GFX_HRY_E_BEGIN_TITO_SACD_NOM_LFM_0320_DISP3_BHRY_DEBS_BP3</v>
      </c>
      <c r="AY32" t="str">
        <f t="shared" si="76"/>
        <v>LSA_GFX_HRY_E_BEGIN_TITO_SACD_NOM_LFM_0320_DISP3_BHRY_DEBS_BP3</v>
      </c>
      <c r="AZ32" t="str">
        <f t="shared" si="76"/>
        <v>LSA_GFX_HRY_E_BEGIN_TITO_SACD_NOM_LFM_0320_DISP3_BHRY_DEBS_BP3</v>
      </c>
      <c r="BA32" t="str">
        <f t="shared" si="7"/>
        <v>LSA_GFX_RASTER_E_BEGIN_TITO_SACD_NOM_LFM_0320_DISP2_RASTER_DEBS_BP2</v>
      </c>
      <c r="BB32" t="str">
        <f t="shared" si="72"/>
        <v>LSA_GFX_RASTER_E_BEGIN_TITO_SACD_NOM_LFM_0320_DISP2_RASTER_DEBS_BP2</v>
      </c>
      <c r="BC32" t="str">
        <f t="shared" si="73"/>
        <v>LSA_GFX_RASTER_E_BEGIN_TITO_SACD_NOM_LFM_0320_DISP2_RASTER_DEBS_BP2</v>
      </c>
      <c r="BD32" t="str">
        <f t="shared" si="74"/>
        <v>LSA_GFX_RASTER_E_BEGIN_TITO_SACD_NOM_LFM_0320_DISP2_RASTER_DEBS_BP2</v>
      </c>
      <c r="BE32" t="str">
        <f t="shared" si="75"/>
        <v>LSA_GFX_RASTER_E_BEGIN_TITO_SACD_NOM_LFM_0320_DISP2_RASTER_DEBS_BP2</v>
      </c>
    </row>
    <row r="33" spans="1:57" x14ac:dyDescent="0.25">
      <c r="A33" s="1" t="s">
        <v>58</v>
      </c>
      <c r="B33" s="1" t="s">
        <v>12</v>
      </c>
      <c r="C33" s="1" t="str">
        <f>VLOOKUP(B33,templateLookup!A:B,2,0)</f>
        <v>MbistRasterTC</v>
      </c>
      <c r="D33" t="str">
        <f t="shared" si="2"/>
        <v>LSA_GFX_RASTER_E_BEGIN_TITO_SACD_NOM_LFM_0320_DISP2_RASTER_DEBS_BP2</v>
      </c>
      <c r="E33" t="s">
        <v>51</v>
      </c>
      <c r="F33" t="s">
        <v>414</v>
      </c>
      <c r="G33" t="s">
        <v>214</v>
      </c>
      <c r="H33" t="s">
        <v>136</v>
      </c>
      <c r="I33" t="s">
        <v>137</v>
      </c>
      <c r="J33" t="s">
        <v>416</v>
      </c>
      <c r="K33" t="s">
        <v>138</v>
      </c>
      <c r="L33" t="s">
        <v>139</v>
      </c>
      <c r="M33" t="str">
        <f t="shared" si="3"/>
        <v>0320</v>
      </c>
      <c r="N33" t="s">
        <v>431</v>
      </c>
      <c r="O33" t="s">
        <v>141</v>
      </c>
      <c r="P33" t="s">
        <v>142</v>
      </c>
      <c r="Q33" t="s">
        <v>276</v>
      </c>
      <c r="R33">
        <v>21</v>
      </c>
      <c r="S33">
        <v>40</v>
      </c>
      <c r="T33">
        <v>26</v>
      </c>
      <c r="U33">
        <v>1</v>
      </c>
      <c r="V33" t="b">
        <v>0</v>
      </c>
      <c r="W33" t="s">
        <v>282</v>
      </c>
      <c r="AT33">
        <f t="shared" si="58"/>
        <v>6</v>
      </c>
      <c r="AU33">
        <v>1</v>
      </c>
      <c r="AV33" t="str">
        <f t="shared" si="0"/>
        <v>LSA_GFX_HRY_E_BEGIN_TITO_SACD_NOM_LFM_0320_DISP3_BHRY_DEBS_BP3</v>
      </c>
      <c r="AW33" t="str">
        <f t="shared" ref="AW33" si="77">$D34</f>
        <v>LSA_GFX_HRY_E_BEGIN_TITO_SACD_NOM_LFM_0320_DISP3_BHRY_DEBS_BP3</v>
      </c>
      <c r="AX33" t="str">
        <f t="shared" ref="AX33:AX34" si="78">$D34</f>
        <v>LSA_GFX_HRY_E_BEGIN_TITO_SACD_NOM_LFM_0320_DISP3_BHRY_DEBS_BP3</v>
      </c>
      <c r="AY33" t="str">
        <f t="shared" ref="AY33:AY34" si="79">$D34</f>
        <v>LSA_GFX_HRY_E_BEGIN_TITO_SACD_NOM_LFM_0320_DISP3_BHRY_DEBS_BP3</v>
      </c>
      <c r="AZ33" t="str">
        <f t="shared" ref="AZ33:AZ34" si="80">$D34</f>
        <v>LSA_GFX_HRY_E_BEGIN_TITO_SACD_NOM_LFM_0320_DISP3_BHRY_DEBS_BP3</v>
      </c>
      <c r="BA33" t="str">
        <f t="shared" si="7"/>
        <v>LSA_GFX_HRY_E_BEGIN_TITO_SACD_NOM_LFM_0320_DISP3_BHRY_DEBS_BP3</v>
      </c>
    </row>
    <row r="34" spans="1:57" x14ac:dyDescent="0.25">
      <c r="A34" s="1" t="s">
        <v>58</v>
      </c>
      <c r="B34" s="1" t="s">
        <v>10</v>
      </c>
      <c r="C34" s="1" t="str">
        <f>VLOOKUP(B34,templateLookup!A:B,2,0)</f>
        <v>PrimeMbistVminSearchTestMethod</v>
      </c>
      <c r="D34" t="str">
        <f t="shared" si="2"/>
        <v>LSA_GFX_HRY_E_BEGIN_TITO_SACD_NOM_LFM_0320_DISP3_BHRY_DEBS_BP3</v>
      </c>
      <c r="E34" t="s">
        <v>51</v>
      </c>
      <c r="F34" t="s">
        <v>414</v>
      </c>
      <c r="G34" t="s">
        <v>135</v>
      </c>
      <c r="H34" t="s">
        <v>136</v>
      </c>
      <c r="I34" t="s">
        <v>137</v>
      </c>
      <c r="J34" t="s">
        <v>416</v>
      </c>
      <c r="K34" t="s">
        <v>138</v>
      </c>
      <c r="L34" t="s">
        <v>139</v>
      </c>
      <c r="M34" t="str">
        <f t="shared" si="3"/>
        <v>0320</v>
      </c>
      <c r="N34" t="s">
        <v>432</v>
      </c>
      <c r="O34" t="s">
        <v>141</v>
      </c>
      <c r="P34" t="s">
        <v>142</v>
      </c>
      <c r="Q34" t="s">
        <v>453</v>
      </c>
      <c r="R34">
        <v>21</v>
      </c>
      <c r="S34">
        <v>40</v>
      </c>
      <c r="T34">
        <v>27</v>
      </c>
      <c r="U34">
        <v>-1</v>
      </c>
      <c r="V34" t="b">
        <v>0</v>
      </c>
      <c r="W34" t="s">
        <v>282</v>
      </c>
      <c r="AF34" t="s">
        <v>135</v>
      </c>
      <c r="AG34" t="s">
        <v>267</v>
      </c>
      <c r="AT34">
        <f>COUNTA(AV34:BE34)</f>
        <v>10</v>
      </c>
      <c r="AU34" t="s">
        <v>268</v>
      </c>
      <c r="AV34" t="str">
        <f t="shared" si="0"/>
        <v>LSA_GFX_HRY_E_BEGIN_TITO_SACD_NOM_LFM_0320_DISP3_BISR_DEBS_BP3</v>
      </c>
      <c r="AW34" t="str">
        <f>$D37</f>
        <v>LSA_GFX_HRY_E_BEGIN_TITO_SACD_NOM_LFM_0320_DISP4_BHRY_DEBS_BP4</v>
      </c>
      <c r="AX34" t="str">
        <f t="shared" si="78"/>
        <v>LSA_GFX_HRY_E_BEGIN_TITO_SACD_NOM_LFM_0320_DISP3_BISR_DEBS_BP3</v>
      </c>
      <c r="AY34" t="str">
        <f t="shared" si="79"/>
        <v>LSA_GFX_HRY_E_BEGIN_TITO_SACD_NOM_LFM_0320_DISP3_BISR_DEBS_BP3</v>
      </c>
      <c r="AZ34" t="str">
        <f t="shared" si="80"/>
        <v>LSA_GFX_HRY_E_BEGIN_TITO_SACD_NOM_LFM_0320_DISP3_BISR_DEBS_BP3</v>
      </c>
      <c r="BA34" t="str">
        <f t="shared" si="7"/>
        <v>LSA_GFX_HRY_E_BEGIN_TITO_SACD_NOM_LFM_0320_DISP3_BISR_DEBS_BP3</v>
      </c>
      <c r="BB34" t="str">
        <f t="shared" ref="BB34:BB35" si="81">$D35</f>
        <v>LSA_GFX_HRY_E_BEGIN_TITO_SACD_NOM_LFM_0320_DISP3_BISR_DEBS_BP3</v>
      </c>
      <c r="BC34" t="str">
        <f t="shared" ref="BC34:BC35" si="82">$D35</f>
        <v>LSA_GFX_HRY_E_BEGIN_TITO_SACD_NOM_LFM_0320_DISP3_BISR_DEBS_BP3</v>
      </c>
      <c r="BD34" t="str">
        <f t="shared" ref="BD34:BD35" si="83">$D35</f>
        <v>LSA_GFX_HRY_E_BEGIN_TITO_SACD_NOM_LFM_0320_DISP3_BISR_DEBS_BP3</v>
      </c>
      <c r="BE34" t="str">
        <f t="shared" ref="BE34:BE35" si="84">$D35</f>
        <v>LSA_GFX_HRY_E_BEGIN_TITO_SACD_NOM_LFM_0320_DISP3_BISR_DEBS_BP3</v>
      </c>
    </row>
    <row r="35" spans="1:57" x14ac:dyDescent="0.25">
      <c r="A35" s="1" t="s">
        <v>58</v>
      </c>
      <c r="B35" s="1" t="s">
        <v>10</v>
      </c>
      <c r="C35" s="1" t="str">
        <f>VLOOKUP(B35,templateLookup!A:B,2,0)</f>
        <v>PrimeMbistVminSearchTestMethod</v>
      </c>
      <c r="D35" t="str">
        <f t="shared" si="2"/>
        <v>LSA_GFX_HRY_E_BEGIN_TITO_SACD_NOM_LFM_0320_DISP3_BISR_DEBS_BP3</v>
      </c>
      <c r="E35" t="s">
        <v>51</v>
      </c>
      <c r="F35" t="s">
        <v>414</v>
      </c>
      <c r="G35" t="s">
        <v>135</v>
      </c>
      <c r="H35" t="s">
        <v>136</v>
      </c>
      <c r="I35" t="s">
        <v>137</v>
      </c>
      <c r="J35" t="s">
        <v>416</v>
      </c>
      <c r="K35" t="s">
        <v>138</v>
      </c>
      <c r="L35" t="s">
        <v>139</v>
      </c>
      <c r="M35" t="str">
        <f t="shared" si="3"/>
        <v>0320</v>
      </c>
      <c r="N35" t="s">
        <v>434</v>
      </c>
      <c r="O35" t="s">
        <v>141</v>
      </c>
      <c r="P35" t="s">
        <v>142</v>
      </c>
      <c r="Q35" t="s">
        <v>454</v>
      </c>
      <c r="R35">
        <v>21</v>
      </c>
      <c r="S35">
        <v>40</v>
      </c>
      <c r="T35">
        <v>28</v>
      </c>
      <c r="U35">
        <v>-1</v>
      </c>
      <c r="V35" t="b">
        <v>0</v>
      </c>
      <c r="W35" t="s">
        <v>282</v>
      </c>
      <c r="AF35" t="s">
        <v>383</v>
      </c>
      <c r="AG35" t="s">
        <v>267</v>
      </c>
      <c r="AT35">
        <f t="shared" si="58"/>
        <v>10</v>
      </c>
      <c r="AU35" t="s">
        <v>268</v>
      </c>
      <c r="AV35" t="str">
        <f t="shared" si="0"/>
        <v>LSA_GFX_RASTER_E_BEGIN_TITO_SACD_NOM_LFM_0320_DISP3_RASTER_DEBS_BP3</v>
      </c>
      <c r="AW35" t="str">
        <f>$D37</f>
        <v>LSA_GFX_HRY_E_BEGIN_TITO_SACD_NOM_LFM_0320_DISP4_BHRY_DEBS_BP4</v>
      </c>
      <c r="AX35" t="str">
        <f t="shared" ref="AX35:AZ35" si="85">$D37</f>
        <v>LSA_GFX_HRY_E_BEGIN_TITO_SACD_NOM_LFM_0320_DISP4_BHRY_DEBS_BP4</v>
      </c>
      <c r="AY35" t="str">
        <f t="shared" si="85"/>
        <v>LSA_GFX_HRY_E_BEGIN_TITO_SACD_NOM_LFM_0320_DISP4_BHRY_DEBS_BP4</v>
      </c>
      <c r="AZ35" t="str">
        <f t="shared" si="85"/>
        <v>LSA_GFX_HRY_E_BEGIN_TITO_SACD_NOM_LFM_0320_DISP4_BHRY_DEBS_BP4</v>
      </c>
      <c r="BA35" t="str">
        <f t="shared" si="7"/>
        <v>LSA_GFX_RASTER_E_BEGIN_TITO_SACD_NOM_LFM_0320_DISP3_RASTER_DEBS_BP3</v>
      </c>
      <c r="BB35" t="str">
        <f t="shared" si="81"/>
        <v>LSA_GFX_RASTER_E_BEGIN_TITO_SACD_NOM_LFM_0320_DISP3_RASTER_DEBS_BP3</v>
      </c>
      <c r="BC35" t="str">
        <f t="shared" si="82"/>
        <v>LSA_GFX_RASTER_E_BEGIN_TITO_SACD_NOM_LFM_0320_DISP3_RASTER_DEBS_BP3</v>
      </c>
      <c r="BD35" t="str">
        <f t="shared" si="83"/>
        <v>LSA_GFX_RASTER_E_BEGIN_TITO_SACD_NOM_LFM_0320_DISP3_RASTER_DEBS_BP3</v>
      </c>
      <c r="BE35" t="str">
        <f t="shared" si="84"/>
        <v>LSA_GFX_RASTER_E_BEGIN_TITO_SACD_NOM_LFM_0320_DISP3_RASTER_DEBS_BP3</v>
      </c>
    </row>
    <row r="36" spans="1:57" x14ac:dyDescent="0.25">
      <c r="A36" s="1" t="s">
        <v>58</v>
      </c>
      <c r="B36" s="1" t="s">
        <v>12</v>
      </c>
      <c r="C36" s="1" t="str">
        <f>VLOOKUP(B36,templateLookup!A:B,2,0)</f>
        <v>MbistRasterTC</v>
      </c>
      <c r="D36" t="str">
        <f t="shared" si="2"/>
        <v>LSA_GFX_RASTER_E_BEGIN_TITO_SACD_NOM_LFM_0320_DISP3_RASTER_DEBS_BP3</v>
      </c>
      <c r="E36" t="s">
        <v>51</v>
      </c>
      <c r="F36" t="s">
        <v>414</v>
      </c>
      <c r="G36" t="s">
        <v>214</v>
      </c>
      <c r="H36" t="s">
        <v>136</v>
      </c>
      <c r="I36" t="s">
        <v>137</v>
      </c>
      <c r="J36" t="s">
        <v>416</v>
      </c>
      <c r="K36" t="s">
        <v>138</v>
      </c>
      <c r="L36" t="s">
        <v>139</v>
      </c>
      <c r="M36" t="str">
        <f t="shared" si="3"/>
        <v>0320</v>
      </c>
      <c r="N36" t="s">
        <v>436</v>
      </c>
      <c r="O36" t="s">
        <v>141</v>
      </c>
      <c r="P36" t="s">
        <v>142</v>
      </c>
      <c r="Q36" t="s">
        <v>276</v>
      </c>
      <c r="R36">
        <v>21</v>
      </c>
      <c r="S36">
        <v>40</v>
      </c>
      <c r="T36">
        <v>29</v>
      </c>
      <c r="U36">
        <v>1</v>
      </c>
      <c r="V36" t="b">
        <v>0</v>
      </c>
      <c r="W36" t="s">
        <v>282</v>
      </c>
      <c r="AT36">
        <f t="shared" si="58"/>
        <v>6</v>
      </c>
      <c r="AU36">
        <v>1</v>
      </c>
      <c r="AV36" t="str">
        <f t="shared" si="0"/>
        <v>LSA_GFX_HRY_E_BEGIN_TITO_SACD_NOM_LFM_0320_DISP4_BHRY_DEBS_BP4</v>
      </c>
      <c r="AW36" t="str">
        <f t="shared" ref="AW36" si="86">$D37</f>
        <v>LSA_GFX_HRY_E_BEGIN_TITO_SACD_NOM_LFM_0320_DISP4_BHRY_DEBS_BP4</v>
      </c>
      <c r="AX36" t="str">
        <f t="shared" ref="AX36:AX37" si="87">$D37</f>
        <v>LSA_GFX_HRY_E_BEGIN_TITO_SACD_NOM_LFM_0320_DISP4_BHRY_DEBS_BP4</v>
      </c>
      <c r="AY36" t="str">
        <f t="shared" ref="AY36:AY37" si="88">$D37</f>
        <v>LSA_GFX_HRY_E_BEGIN_TITO_SACD_NOM_LFM_0320_DISP4_BHRY_DEBS_BP4</v>
      </c>
      <c r="AZ36" t="str">
        <f t="shared" ref="AZ36:AZ37" si="89">$D37</f>
        <v>LSA_GFX_HRY_E_BEGIN_TITO_SACD_NOM_LFM_0320_DISP4_BHRY_DEBS_BP4</v>
      </c>
      <c r="BA36" t="str">
        <f t="shared" si="7"/>
        <v>LSA_GFX_HRY_E_BEGIN_TITO_SACD_NOM_LFM_0320_DISP4_BHRY_DEBS_BP4</v>
      </c>
    </row>
    <row r="37" spans="1:57" x14ac:dyDescent="0.25">
      <c r="A37" s="1" t="s">
        <v>58</v>
      </c>
      <c r="B37" s="1" t="s">
        <v>10</v>
      </c>
      <c r="C37" s="1" t="str">
        <f>VLOOKUP(B37,templateLookup!A:B,2,0)</f>
        <v>PrimeMbistVminSearchTestMethod</v>
      </c>
      <c r="D37" t="str">
        <f t="shared" si="2"/>
        <v>LSA_GFX_HRY_E_BEGIN_TITO_SACD_NOM_LFM_0320_DISP4_BHRY_DEBS_BP4</v>
      </c>
      <c r="E37" t="s">
        <v>51</v>
      </c>
      <c r="F37" t="s">
        <v>414</v>
      </c>
      <c r="G37" t="s">
        <v>135</v>
      </c>
      <c r="H37" t="s">
        <v>136</v>
      </c>
      <c r="I37" t="s">
        <v>137</v>
      </c>
      <c r="J37" t="s">
        <v>416</v>
      </c>
      <c r="K37" t="s">
        <v>138</v>
      </c>
      <c r="L37" t="s">
        <v>139</v>
      </c>
      <c r="M37" t="str">
        <f t="shared" si="3"/>
        <v>0320</v>
      </c>
      <c r="N37" t="s">
        <v>437</v>
      </c>
      <c r="O37" t="s">
        <v>141</v>
      </c>
      <c r="P37" t="s">
        <v>142</v>
      </c>
      <c r="Q37" t="s">
        <v>455</v>
      </c>
      <c r="R37">
        <v>21</v>
      </c>
      <c r="S37">
        <v>40</v>
      </c>
      <c r="T37">
        <v>30</v>
      </c>
      <c r="U37">
        <v>-1</v>
      </c>
      <c r="V37" t="b">
        <v>0</v>
      </c>
      <c r="W37" t="s">
        <v>282</v>
      </c>
      <c r="AF37" t="s">
        <v>135</v>
      </c>
      <c r="AG37" t="s">
        <v>267</v>
      </c>
      <c r="AT37">
        <f>COUNTA(AV37:BE37)</f>
        <v>10</v>
      </c>
      <c r="AU37" t="s">
        <v>268</v>
      </c>
      <c r="AV37" t="str">
        <f t="shared" si="0"/>
        <v>LSA_GFX_HRY_E_BEGIN_TITO_SACD_NOM_LFM_0320_DISP4_BISR_DEBS_BP4</v>
      </c>
      <c r="AW37" t="str">
        <f>$D40</f>
        <v>LSA_GFX_HRY_E_BEGIN_TITO_SACD_NOM_LFM_0320_DISP5_BHRY_DEBS_BP5</v>
      </c>
      <c r="AX37" t="str">
        <f t="shared" si="87"/>
        <v>LSA_GFX_HRY_E_BEGIN_TITO_SACD_NOM_LFM_0320_DISP4_BISR_DEBS_BP4</v>
      </c>
      <c r="AY37" t="str">
        <f t="shared" si="88"/>
        <v>LSA_GFX_HRY_E_BEGIN_TITO_SACD_NOM_LFM_0320_DISP4_BISR_DEBS_BP4</v>
      </c>
      <c r="AZ37" t="str">
        <f t="shared" si="89"/>
        <v>LSA_GFX_HRY_E_BEGIN_TITO_SACD_NOM_LFM_0320_DISP4_BISR_DEBS_BP4</v>
      </c>
      <c r="BA37" t="str">
        <f t="shared" si="7"/>
        <v>LSA_GFX_HRY_E_BEGIN_TITO_SACD_NOM_LFM_0320_DISP4_BISR_DEBS_BP4</v>
      </c>
      <c r="BB37" t="str">
        <f t="shared" ref="BB37:BB38" si="90">$D38</f>
        <v>LSA_GFX_HRY_E_BEGIN_TITO_SACD_NOM_LFM_0320_DISP4_BISR_DEBS_BP4</v>
      </c>
      <c r="BC37" t="str">
        <f t="shared" ref="BC37:BC38" si="91">$D38</f>
        <v>LSA_GFX_HRY_E_BEGIN_TITO_SACD_NOM_LFM_0320_DISP4_BISR_DEBS_BP4</v>
      </c>
      <c r="BD37" t="str">
        <f t="shared" ref="BD37:BD38" si="92">$D38</f>
        <v>LSA_GFX_HRY_E_BEGIN_TITO_SACD_NOM_LFM_0320_DISP4_BISR_DEBS_BP4</v>
      </c>
      <c r="BE37" t="str">
        <f t="shared" ref="BE37:BE38" si="93">$D38</f>
        <v>LSA_GFX_HRY_E_BEGIN_TITO_SACD_NOM_LFM_0320_DISP4_BISR_DEBS_BP4</v>
      </c>
    </row>
    <row r="38" spans="1:57" x14ac:dyDescent="0.25">
      <c r="A38" s="1" t="s">
        <v>58</v>
      </c>
      <c r="B38" s="1" t="s">
        <v>10</v>
      </c>
      <c r="C38" s="1" t="str">
        <f>VLOOKUP(B38,templateLookup!A:B,2,0)</f>
        <v>PrimeMbistVminSearchTestMethod</v>
      </c>
      <c r="D38" t="str">
        <f t="shared" si="2"/>
        <v>LSA_GFX_HRY_E_BEGIN_TITO_SACD_NOM_LFM_0320_DISP4_BISR_DEBS_BP4</v>
      </c>
      <c r="E38" t="s">
        <v>51</v>
      </c>
      <c r="F38" t="s">
        <v>414</v>
      </c>
      <c r="G38" t="s">
        <v>135</v>
      </c>
      <c r="H38" t="s">
        <v>136</v>
      </c>
      <c r="I38" t="s">
        <v>137</v>
      </c>
      <c r="J38" t="s">
        <v>416</v>
      </c>
      <c r="K38" t="s">
        <v>138</v>
      </c>
      <c r="L38" t="s">
        <v>139</v>
      </c>
      <c r="M38" t="str">
        <f t="shared" si="3"/>
        <v>0320</v>
      </c>
      <c r="N38" t="s">
        <v>439</v>
      </c>
      <c r="O38" t="s">
        <v>141</v>
      </c>
      <c r="P38" t="s">
        <v>142</v>
      </c>
      <c r="Q38" t="s">
        <v>456</v>
      </c>
      <c r="R38">
        <v>21</v>
      </c>
      <c r="S38">
        <v>40</v>
      </c>
      <c r="T38">
        <v>31</v>
      </c>
      <c r="U38">
        <v>-1</v>
      </c>
      <c r="V38" s="4" t="b">
        <v>0</v>
      </c>
      <c r="W38" t="s">
        <v>282</v>
      </c>
      <c r="AF38" t="s">
        <v>383</v>
      </c>
      <c r="AG38" t="s">
        <v>267</v>
      </c>
      <c r="AT38">
        <f t="shared" si="58"/>
        <v>10</v>
      </c>
      <c r="AU38" t="s">
        <v>268</v>
      </c>
      <c r="AV38" t="str">
        <f t="shared" si="0"/>
        <v>LSA_GFX_RASTER_E_BEGIN_TITO_SACD_NOM_LFM_0320_DISP4_RASTER_DEBS_BP4</v>
      </c>
      <c r="AW38" t="str">
        <f>$D40</f>
        <v>LSA_GFX_HRY_E_BEGIN_TITO_SACD_NOM_LFM_0320_DISP5_BHRY_DEBS_BP5</v>
      </c>
      <c r="AX38" t="str">
        <f t="shared" ref="AX38:AZ38" si="94">$D40</f>
        <v>LSA_GFX_HRY_E_BEGIN_TITO_SACD_NOM_LFM_0320_DISP5_BHRY_DEBS_BP5</v>
      </c>
      <c r="AY38" t="str">
        <f t="shared" si="94"/>
        <v>LSA_GFX_HRY_E_BEGIN_TITO_SACD_NOM_LFM_0320_DISP5_BHRY_DEBS_BP5</v>
      </c>
      <c r="AZ38" t="str">
        <f t="shared" si="94"/>
        <v>LSA_GFX_HRY_E_BEGIN_TITO_SACD_NOM_LFM_0320_DISP5_BHRY_DEBS_BP5</v>
      </c>
      <c r="BA38" t="str">
        <f t="shared" si="7"/>
        <v>LSA_GFX_RASTER_E_BEGIN_TITO_SACD_NOM_LFM_0320_DISP4_RASTER_DEBS_BP4</v>
      </c>
      <c r="BB38" t="str">
        <f t="shared" si="90"/>
        <v>LSA_GFX_RASTER_E_BEGIN_TITO_SACD_NOM_LFM_0320_DISP4_RASTER_DEBS_BP4</v>
      </c>
      <c r="BC38" t="str">
        <f t="shared" si="91"/>
        <v>LSA_GFX_RASTER_E_BEGIN_TITO_SACD_NOM_LFM_0320_DISP4_RASTER_DEBS_BP4</v>
      </c>
      <c r="BD38" t="str">
        <f t="shared" si="92"/>
        <v>LSA_GFX_RASTER_E_BEGIN_TITO_SACD_NOM_LFM_0320_DISP4_RASTER_DEBS_BP4</v>
      </c>
      <c r="BE38" t="str">
        <f t="shared" si="93"/>
        <v>LSA_GFX_RASTER_E_BEGIN_TITO_SACD_NOM_LFM_0320_DISP4_RASTER_DEBS_BP4</v>
      </c>
    </row>
    <row r="39" spans="1:57" x14ac:dyDescent="0.25">
      <c r="A39" s="1" t="s">
        <v>58</v>
      </c>
      <c r="B39" s="1" t="s">
        <v>12</v>
      </c>
      <c r="C39" s="1" t="str">
        <f>VLOOKUP(B39,templateLookup!A:B,2,0)</f>
        <v>MbistRasterTC</v>
      </c>
      <c r="D39" t="str">
        <f t="shared" si="2"/>
        <v>LSA_GFX_RASTER_E_BEGIN_TITO_SACD_NOM_LFM_0320_DISP4_RASTER_DEBS_BP4</v>
      </c>
      <c r="E39" t="s">
        <v>51</v>
      </c>
      <c r="F39" t="s">
        <v>414</v>
      </c>
      <c r="G39" t="s">
        <v>214</v>
      </c>
      <c r="H39" t="s">
        <v>136</v>
      </c>
      <c r="I39" t="s">
        <v>137</v>
      </c>
      <c r="J39" t="s">
        <v>416</v>
      </c>
      <c r="K39" t="s">
        <v>138</v>
      </c>
      <c r="L39" t="s">
        <v>139</v>
      </c>
      <c r="M39" t="str">
        <f t="shared" si="3"/>
        <v>0320</v>
      </c>
      <c r="N39" t="s">
        <v>441</v>
      </c>
      <c r="O39" t="s">
        <v>141</v>
      </c>
      <c r="P39" t="s">
        <v>142</v>
      </c>
      <c r="Q39" t="s">
        <v>276</v>
      </c>
      <c r="R39">
        <v>21</v>
      </c>
      <c r="S39">
        <v>40</v>
      </c>
      <c r="T39">
        <v>32</v>
      </c>
      <c r="U39">
        <v>1</v>
      </c>
      <c r="V39" t="b">
        <v>0</v>
      </c>
      <c r="W39" t="s">
        <v>282</v>
      </c>
      <c r="AT39">
        <f t="shared" si="58"/>
        <v>6</v>
      </c>
      <c r="AU39">
        <v>1</v>
      </c>
      <c r="AV39" t="str">
        <f t="shared" si="0"/>
        <v>LSA_GFX_HRY_E_BEGIN_TITO_SACD_NOM_LFM_0320_DISP5_BHRY_DEBS_BP5</v>
      </c>
      <c r="AW39" t="str">
        <f t="shared" ref="AW39" si="95">$D40</f>
        <v>LSA_GFX_HRY_E_BEGIN_TITO_SACD_NOM_LFM_0320_DISP5_BHRY_DEBS_BP5</v>
      </c>
      <c r="AX39" t="str">
        <f t="shared" ref="AX39:AX40" si="96">$D40</f>
        <v>LSA_GFX_HRY_E_BEGIN_TITO_SACD_NOM_LFM_0320_DISP5_BHRY_DEBS_BP5</v>
      </c>
      <c r="AY39" t="str">
        <f t="shared" ref="AY39:AY40" si="97">$D40</f>
        <v>LSA_GFX_HRY_E_BEGIN_TITO_SACD_NOM_LFM_0320_DISP5_BHRY_DEBS_BP5</v>
      </c>
      <c r="AZ39" t="str">
        <f t="shared" ref="AZ39:AZ40" si="98">$D40</f>
        <v>LSA_GFX_HRY_E_BEGIN_TITO_SACD_NOM_LFM_0320_DISP5_BHRY_DEBS_BP5</v>
      </c>
      <c r="BA39" t="str">
        <f t="shared" si="7"/>
        <v>LSA_GFX_HRY_E_BEGIN_TITO_SACD_NOM_LFM_0320_DISP5_BHRY_DEBS_BP5</v>
      </c>
    </row>
    <row r="40" spans="1:57" x14ac:dyDescent="0.25">
      <c r="A40" s="1" t="s">
        <v>58</v>
      </c>
      <c r="B40" s="1" t="s">
        <v>10</v>
      </c>
      <c r="C40" s="1" t="str">
        <f>VLOOKUP(B40,templateLookup!A:B,2,0)</f>
        <v>PrimeMbistVminSearchTestMethod</v>
      </c>
      <c r="D40" t="str">
        <f t="shared" si="2"/>
        <v>LSA_GFX_HRY_E_BEGIN_TITO_SACD_NOM_LFM_0320_DISP5_BHRY_DEBS_BP5</v>
      </c>
      <c r="E40" t="s">
        <v>51</v>
      </c>
      <c r="F40" t="s">
        <v>414</v>
      </c>
      <c r="G40" t="s">
        <v>135</v>
      </c>
      <c r="H40" t="s">
        <v>136</v>
      </c>
      <c r="I40" t="s">
        <v>137</v>
      </c>
      <c r="J40" t="s">
        <v>416</v>
      </c>
      <c r="K40" t="s">
        <v>138</v>
      </c>
      <c r="L40" t="s">
        <v>139</v>
      </c>
      <c r="M40" t="str">
        <f t="shared" si="3"/>
        <v>0320</v>
      </c>
      <c r="N40" t="s">
        <v>442</v>
      </c>
      <c r="O40" t="s">
        <v>141</v>
      </c>
      <c r="P40" t="s">
        <v>142</v>
      </c>
      <c r="Q40" t="s">
        <v>457</v>
      </c>
      <c r="R40">
        <v>21</v>
      </c>
      <c r="S40">
        <v>40</v>
      </c>
      <c r="T40">
        <v>33</v>
      </c>
      <c r="U40">
        <v>-1</v>
      </c>
      <c r="V40" t="b">
        <v>0</v>
      </c>
      <c r="W40" t="s">
        <v>282</v>
      </c>
      <c r="Z40" t="s">
        <v>317</v>
      </c>
      <c r="AF40" t="s">
        <v>135</v>
      </c>
      <c r="AG40" t="s">
        <v>267</v>
      </c>
      <c r="AT40">
        <f>COUNTA(AV40:BE40)</f>
        <v>10</v>
      </c>
      <c r="AU40" t="s">
        <v>268</v>
      </c>
      <c r="AV40" t="str">
        <f t="shared" si="0"/>
        <v>LSA_GFX_HRY_E_BEGIN_TITO_SACD_NOM_LFM_0320_DISP5_BISR_DEBS_BP5</v>
      </c>
      <c r="AW40">
        <v>1</v>
      </c>
      <c r="AX40" t="str">
        <f t="shared" si="96"/>
        <v>LSA_GFX_HRY_E_BEGIN_TITO_SACD_NOM_LFM_0320_DISP5_BISR_DEBS_BP5</v>
      </c>
      <c r="AY40" t="str">
        <f t="shared" si="97"/>
        <v>LSA_GFX_HRY_E_BEGIN_TITO_SACD_NOM_LFM_0320_DISP5_BISR_DEBS_BP5</v>
      </c>
      <c r="AZ40" t="str">
        <f t="shared" si="98"/>
        <v>LSA_GFX_HRY_E_BEGIN_TITO_SACD_NOM_LFM_0320_DISP5_BISR_DEBS_BP5</v>
      </c>
      <c r="BA40" t="str">
        <f t="shared" si="7"/>
        <v>LSA_GFX_HRY_E_BEGIN_TITO_SACD_NOM_LFM_0320_DISP5_BISR_DEBS_BP5</v>
      </c>
      <c r="BB40" t="str">
        <f t="shared" ref="BB40:BB41" si="99">$D41</f>
        <v>LSA_GFX_HRY_E_BEGIN_TITO_SACD_NOM_LFM_0320_DISP5_BISR_DEBS_BP5</v>
      </c>
      <c r="BC40" t="str">
        <f t="shared" ref="BC40:BC41" si="100">$D41</f>
        <v>LSA_GFX_HRY_E_BEGIN_TITO_SACD_NOM_LFM_0320_DISP5_BISR_DEBS_BP5</v>
      </c>
      <c r="BD40" t="str">
        <f t="shared" ref="BD40:BD41" si="101">$D41</f>
        <v>LSA_GFX_HRY_E_BEGIN_TITO_SACD_NOM_LFM_0320_DISP5_BISR_DEBS_BP5</v>
      </c>
      <c r="BE40" t="str">
        <f t="shared" ref="BE40:BE41" si="102">$D41</f>
        <v>LSA_GFX_HRY_E_BEGIN_TITO_SACD_NOM_LFM_0320_DISP5_BISR_DEBS_BP5</v>
      </c>
    </row>
    <row r="41" spans="1:57" x14ac:dyDescent="0.25">
      <c r="A41" s="1" t="s">
        <v>58</v>
      </c>
      <c r="B41" s="1" t="s">
        <v>10</v>
      </c>
      <c r="C41" s="1" t="str">
        <f>VLOOKUP(B41,templateLookup!A:B,2,0)</f>
        <v>PrimeMbistVminSearchTestMethod</v>
      </c>
      <c r="D41" t="str">
        <f t="shared" si="2"/>
        <v>LSA_GFX_HRY_E_BEGIN_TITO_SACD_NOM_LFM_0320_DISP5_BISR_DEBS_BP5</v>
      </c>
      <c r="E41" t="s">
        <v>51</v>
      </c>
      <c r="F41" t="s">
        <v>414</v>
      </c>
      <c r="G41" t="s">
        <v>135</v>
      </c>
      <c r="H41" t="s">
        <v>136</v>
      </c>
      <c r="I41" t="s">
        <v>137</v>
      </c>
      <c r="J41" t="s">
        <v>416</v>
      </c>
      <c r="K41" t="s">
        <v>138</v>
      </c>
      <c r="L41" t="s">
        <v>139</v>
      </c>
      <c r="M41" t="str">
        <f t="shared" si="3"/>
        <v>0320</v>
      </c>
      <c r="N41" t="s">
        <v>444</v>
      </c>
      <c r="O41" t="s">
        <v>141</v>
      </c>
      <c r="P41" t="s">
        <v>142</v>
      </c>
      <c r="Q41" t="s">
        <v>458</v>
      </c>
      <c r="R41">
        <v>21</v>
      </c>
      <c r="S41">
        <v>40</v>
      </c>
      <c r="T41">
        <v>34</v>
      </c>
      <c r="U41">
        <v>-1</v>
      </c>
      <c r="V41" t="b">
        <v>0</v>
      </c>
      <c r="W41" t="s">
        <v>282</v>
      </c>
      <c r="AF41" t="s">
        <v>383</v>
      </c>
      <c r="AG41" t="s">
        <v>267</v>
      </c>
      <c r="AT41">
        <f t="shared" si="58"/>
        <v>10</v>
      </c>
      <c r="AU41" t="s">
        <v>268</v>
      </c>
      <c r="AV41" t="str">
        <f t="shared" si="0"/>
        <v>LSA_GFX_RASTER_E_BEGIN_TITO_SACD_NOM_LFM_0320_DISP5_RASTER_DEBS_BP5</v>
      </c>
      <c r="AW41">
        <v>1</v>
      </c>
      <c r="AX41">
        <v>1</v>
      </c>
      <c r="AY41">
        <v>1</v>
      </c>
      <c r="AZ41">
        <v>1</v>
      </c>
      <c r="BA41" t="str">
        <f t="shared" si="7"/>
        <v>LSA_GFX_RASTER_E_BEGIN_TITO_SACD_NOM_LFM_0320_DISP5_RASTER_DEBS_BP5</v>
      </c>
      <c r="BB41" t="str">
        <f t="shared" si="99"/>
        <v>LSA_GFX_RASTER_E_BEGIN_TITO_SACD_NOM_LFM_0320_DISP5_RASTER_DEBS_BP5</v>
      </c>
      <c r="BC41" t="str">
        <f t="shared" si="100"/>
        <v>LSA_GFX_RASTER_E_BEGIN_TITO_SACD_NOM_LFM_0320_DISP5_RASTER_DEBS_BP5</v>
      </c>
      <c r="BD41" t="str">
        <f t="shared" si="101"/>
        <v>LSA_GFX_RASTER_E_BEGIN_TITO_SACD_NOM_LFM_0320_DISP5_RASTER_DEBS_BP5</v>
      </c>
      <c r="BE41" t="str">
        <f t="shared" si="102"/>
        <v>LSA_GFX_RASTER_E_BEGIN_TITO_SACD_NOM_LFM_0320_DISP5_RASTER_DEBS_BP5</v>
      </c>
    </row>
    <row r="42" spans="1:57" x14ac:dyDescent="0.25">
      <c r="A42" s="1" t="s">
        <v>58</v>
      </c>
      <c r="B42" s="1" t="s">
        <v>12</v>
      </c>
      <c r="C42" s="1" t="str">
        <f>VLOOKUP(B42,templateLookup!A:B,2,0)</f>
        <v>MbistRasterTC</v>
      </c>
      <c r="D42" t="str">
        <f t="shared" si="2"/>
        <v>LSA_GFX_RASTER_E_BEGIN_TITO_SACD_NOM_LFM_0320_DISP5_RASTER_DEBS_BP5</v>
      </c>
      <c r="E42" t="s">
        <v>51</v>
      </c>
      <c r="F42" t="s">
        <v>414</v>
      </c>
      <c r="G42" t="s">
        <v>214</v>
      </c>
      <c r="H42" t="s">
        <v>136</v>
      </c>
      <c r="I42" t="s">
        <v>137</v>
      </c>
      <c r="J42" t="s">
        <v>416</v>
      </c>
      <c r="K42" t="s">
        <v>138</v>
      </c>
      <c r="L42" t="s">
        <v>139</v>
      </c>
      <c r="M42" t="str">
        <f t="shared" si="3"/>
        <v>0320</v>
      </c>
      <c r="N42" t="s">
        <v>446</v>
      </c>
      <c r="O42" t="s">
        <v>141</v>
      </c>
      <c r="P42" t="s">
        <v>142</v>
      </c>
      <c r="Q42" t="s">
        <v>276</v>
      </c>
      <c r="R42">
        <v>21</v>
      </c>
      <c r="S42">
        <v>40</v>
      </c>
      <c r="T42">
        <v>35</v>
      </c>
      <c r="U42">
        <v>1</v>
      </c>
      <c r="V42" t="b">
        <v>0</v>
      </c>
      <c r="W42" t="s">
        <v>282</v>
      </c>
      <c r="AT42">
        <f t="shared" si="58"/>
        <v>6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</row>
    <row r="43" spans="1:57" x14ac:dyDescent="0.25">
      <c r="A43" s="38" t="s">
        <v>58</v>
      </c>
      <c r="B43" s="38" t="s">
        <v>6</v>
      </c>
      <c r="C43" s="38" t="str">
        <f>VLOOKUP(B43,templateLookup!A:B,2,0)</f>
        <v>COMPOSITE</v>
      </c>
      <c r="D43" s="22"/>
    </row>
    <row r="44" spans="1:57" x14ac:dyDescent="0.25">
      <c r="A44" s="21" t="s">
        <v>58</v>
      </c>
      <c r="B44" s="21" t="s">
        <v>5</v>
      </c>
      <c r="C44" s="21" t="str">
        <f>VLOOKUP(B44,templateLookup!A:B,2,0)</f>
        <v>COMPOSITE</v>
      </c>
      <c r="D44" s="22" t="s">
        <v>459</v>
      </c>
      <c r="F44" t="s">
        <v>414</v>
      </c>
      <c r="AT44">
        <f t="shared" si="5"/>
        <v>2</v>
      </c>
      <c r="AU44">
        <v>1</v>
      </c>
      <c r="AV44" t="str">
        <f>D50</f>
        <v>POST_REPAIR_DE</v>
      </c>
      <c r="AW44" t="str">
        <f>D50</f>
        <v>POST_REPAIR_DE</v>
      </c>
    </row>
    <row r="45" spans="1:57" x14ac:dyDescent="0.25">
      <c r="A45" s="2" t="s">
        <v>58</v>
      </c>
      <c r="B45" s="2" t="s">
        <v>41</v>
      </c>
      <c r="C45" s="2" t="str">
        <f>VLOOKUP(B45,templateLookup!A:B,2,0)</f>
        <v>iCScreenTest</v>
      </c>
      <c r="D45" t="str">
        <f t="shared" ref="D45:D48" si="103">E45&amp;"_"&amp;F45&amp;"_"&amp;G45&amp;"_"&amp;H45&amp;"_"&amp;A45&amp;"_"&amp;I45&amp;"_"&amp;J45&amp;"_"&amp;K45&amp;"_"&amp;L45&amp;"_"&amp;M45&amp;"_"&amp;N45</f>
        <v>ALL_GFX_SCREEN_E_BEGIN_X_SACD_X_X_0320_JOIN_BISR_DE</v>
      </c>
      <c r="E45" t="s">
        <v>53</v>
      </c>
      <c r="F45" t="s">
        <v>414</v>
      </c>
      <c r="G45" t="s">
        <v>319</v>
      </c>
      <c r="H45" t="s">
        <v>136</v>
      </c>
      <c r="I45" t="s">
        <v>172</v>
      </c>
      <c r="J45" t="s">
        <v>416</v>
      </c>
      <c r="K45" t="s">
        <v>172</v>
      </c>
      <c r="L45" t="s">
        <v>172</v>
      </c>
      <c r="M45" t="str">
        <f t="shared" ref="M45:M47" si="104">TEXT(320,"0000")</f>
        <v>0320</v>
      </c>
      <c r="N45" t="s">
        <v>460</v>
      </c>
      <c r="O45" t="s">
        <v>141</v>
      </c>
      <c r="P45" t="s">
        <v>142</v>
      </c>
      <c r="Q45" t="s">
        <v>386</v>
      </c>
      <c r="R45">
        <v>61</v>
      </c>
      <c r="S45">
        <v>40</v>
      </c>
      <c r="T45">
        <v>50</v>
      </c>
      <c r="U45">
        <v>-1</v>
      </c>
      <c r="V45" t="b">
        <v>0</v>
      </c>
      <c r="W45" t="s">
        <v>282</v>
      </c>
      <c r="AC45" t="s">
        <v>461</v>
      </c>
      <c r="AE45" t="s">
        <v>462</v>
      </c>
      <c r="AT45">
        <f t="shared" ref="AT45" si="105">COUNTA(AV45:BE45)</f>
        <v>3</v>
      </c>
      <c r="AU45">
        <v>1</v>
      </c>
      <c r="AV45" t="str">
        <f>D46</f>
        <v>ALL_GFX_VFDM_E_BEGIN_X_SACD_X_X_0320_ALL</v>
      </c>
      <c r="AW45" t="str">
        <f>D46</f>
        <v>ALL_GFX_VFDM_E_BEGIN_X_SACD_X_X_0320_ALL</v>
      </c>
      <c r="AX45" t="str">
        <f>D46</f>
        <v>ALL_GFX_VFDM_E_BEGIN_X_SACD_X_X_0320_ALL</v>
      </c>
    </row>
    <row r="46" spans="1:57" x14ac:dyDescent="0.25">
      <c r="A46" s="2" t="s">
        <v>58</v>
      </c>
      <c r="B46" s="2" t="s">
        <v>31</v>
      </c>
      <c r="C46" s="2" t="str">
        <f>VLOOKUP(B46,templateLookup!A:B,2,0)</f>
        <v>iCVFDMTest</v>
      </c>
      <c r="D46" t="str">
        <f t="shared" si="103"/>
        <v>ALL_GFX_VFDM_E_BEGIN_X_SACD_X_X_0320_ALL</v>
      </c>
      <c r="E46" t="s">
        <v>53</v>
      </c>
      <c r="F46" t="s">
        <v>414</v>
      </c>
      <c r="G46" t="s">
        <v>113</v>
      </c>
      <c r="H46" t="s">
        <v>136</v>
      </c>
      <c r="I46" t="s">
        <v>172</v>
      </c>
      <c r="J46" t="s">
        <v>416</v>
      </c>
      <c r="K46" t="s">
        <v>172</v>
      </c>
      <c r="L46" t="s">
        <v>172</v>
      </c>
      <c r="M46" t="str">
        <f t="shared" si="104"/>
        <v>0320</v>
      </c>
      <c r="N46" t="s">
        <v>53</v>
      </c>
      <c r="O46" t="s">
        <v>141</v>
      </c>
      <c r="P46" t="s">
        <v>142</v>
      </c>
      <c r="Q46" t="s">
        <v>386</v>
      </c>
      <c r="R46">
        <v>61</v>
      </c>
      <c r="S46">
        <v>40</v>
      </c>
      <c r="T46">
        <v>51</v>
      </c>
      <c r="U46">
        <v>-1</v>
      </c>
      <c r="V46" s="4" t="b">
        <v>0</v>
      </c>
      <c r="W46" t="s">
        <v>282</v>
      </c>
      <c r="AJ46" t="s">
        <v>1107</v>
      </c>
      <c r="AK46" t="s">
        <v>1119</v>
      </c>
      <c r="AT46">
        <f t="shared" si="5"/>
        <v>3</v>
      </c>
      <c r="AU46" t="s">
        <v>134</v>
      </c>
      <c r="AV46" t="str">
        <f>D47</f>
        <v>ALL_GFX_UF_K_BEGIN_X_SACD_X_X_0320_DISP_VFDM_UF</v>
      </c>
      <c r="AW46" t="str">
        <f>$D47</f>
        <v>ALL_GFX_UF_K_BEGIN_X_SACD_X_X_0320_DISP_VFDM_UF</v>
      </c>
      <c r="AX46">
        <v>1</v>
      </c>
    </row>
    <row r="47" spans="1:57" x14ac:dyDescent="0.25">
      <c r="A47" s="2" t="s">
        <v>58</v>
      </c>
      <c r="B47" s="2" t="s">
        <v>29</v>
      </c>
      <c r="C47" s="2" t="str">
        <f>VLOOKUP(B47,templateLookup!A:B,2,0)</f>
        <v>iCUserFuncTest</v>
      </c>
      <c r="D47" t="str">
        <f t="shared" si="103"/>
        <v>ALL_GFX_UF_K_BEGIN_X_SACD_X_X_0320_DISP_VFDM_UF</v>
      </c>
      <c r="E47" t="s">
        <v>53</v>
      </c>
      <c r="F47" t="s">
        <v>414</v>
      </c>
      <c r="G47" t="s">
        <v>175</v>
      </c>
      <c r="H47" t="s">
        <v>235</v>
      </c>
      <c r="I47" t="s">
        <v>172</v>
      </c>
      <c r="J47" t="s">
        <v>416</v>
      </c>
      <c r="K47" t="s">
        <v>172</v>
      </c>
      <c r="L47" t="s">
        <v>172</v>
      </c>
      <c r="M47" t="str">
        <f t="shared" si="104"/>
        <v>0320</v>
      </c>
      <c r="N47" t="s">
        <v>463</v>
      </c>
      <c r="O47" t="s">
        <v>141</v>
      </c>
      <c r="P47" t="s">
        <v>142</v>
      </c>
      <c r="Q47" t="s">
        <v>386</v>
      </c>
      <c r="R47">
        <v>90</v>
      </c>
      <c r="S47">
        <v>61</v>
      </c>
      <c r="T47">
        <v>52</v>
      </c>
      <c r="U47">
        <v>-1</v>
      </c>
      <c r="V47" t="b">
        <v>1</v>
      </c>
      <c r="W47" t="s">
        <v>282</v>
      </c>
      <c r="AN47" t="s">
        <v>1123</v>
      </c>
      <c r="AT47">
        <f t="shared" si="5"/>
        <v>3</v>
      </c>
      <c r="AU47" t="s">
        <v>134</v>
      </c>
      <c r="AV47" t="str">
        <f>D48</f>
        <v>ALL_GFX_PATMOD_E_BEGIN_TITO_X_MAX_LFM_X_DISP_REPAIR</v>
      </c>
      <c r="AW47" t="str">
        <f>D48</f>
        <v>ALL_GFX_PATMOD_E_BEGIN_TITO_X_MAX_LFM_X_DISP_REPAIR</v>
      </c>
      <c r="AX47" t="str">
        <f>D48</f>
        <v>ALL_GFX_PATMOD_E_BEGIN_TITO_X_MAX_LFM_X_DISP_REPAIR</v>
      </c>
    </row>
    <row r="48" spans="1:57" x14ac:dyDescent="0.25">
      <c r="A48" s="2" t="s">
        <v>58</v>
      </c>
      <c r="B48" s="2" t="s">
        <v>15</v>
      </c>
      <c r="C48" s="2" t="str">
        <f>VLOOKUP(B48,templateLookup!A:B,2,0)</f>
        <v>PrimePatConfigTestMethod</v>
      </c>
      <c r="D48" t="str">
        <f t="shared" si="103"/>
        <v>ALL_GFX_PATMOD_E_BEGIN_TITO_X_MAX_LFM_X_DISP_REPAIR</v>
      </c>
      <c r="E48" t="s">
        <v>53</v>
      </c>
      <c r="F48" t="s">
        <v>414</v>
      </c>
      <c r="G48" t="s">
        <v>324</v>
      </c>
      <c r="H48" t="s">
        <v>136</v>
      </c>
      <c r="I48" t="s">
        <v>137</v>
      </c>
      <c r="J48" t="s">
        <v>172</v>
      </c>
      <c r="K48" t="s">
        <v>237</v>
      </c>
      <c r="L48" t="s">
        <v>139</v>
      </c>
      <c r="M48" t="s">
        <v>172</v>
      </c>
      <c r="N48" t="s">
        <v>464</v>
      </c>
      <c r="O48" t="s">
        <v>141</v>
      </c>
      <c r="P48" t="s">
        <v>142</v>
      </c>
      <c r="Q48" t="s">
        <v>386</v>
      </c>
      <c r="R48">
        <v>61</v>
      </c>
      <c r="S48">
        <v>40</v>
      </c>
      <c r="T48">
        <v>53</v>
      </c>
      <c r="U48">
        <v>-1</v>
      </c>
      <c r="V48" t="b">
        <v>0</v>
      </c>
      <c r="W48" t="s">
        <v>282</v>
      </c>
      <c r="AD48" s="17" t="s">
        <v>1125</v>
      </c>
      <c r="AT48">
        <f t="shared" si="5"/>
        <v>2</v>
      </c>
      <c r="AU48">
        <v>1</v>
      </c>
      <c r="AV48">
        <v>1</v>
      </c>
      <c r="AW48">
        <v>1</v>
      </c>
    </row>
    <row r="49" spans="1:57" x14ac:dyDescent="0.25">
      <c r="A49" s="2" t="s">
        <v>58</v>
      </c>
      <c r="B49" s="2" t="s">
        <v>6</v>
      </c>
      <c r="C49" s="2" t="str">
        <f>VLOOKUP(B49,templateLookup!A:B,2,0)</f>
        <v>COMPOSITE</v>
      </c>
    </row>
    <row r="50" spans="1:57" x14ac:dyDescent="0.25">
      <c r="A50" s="3" t="s">
        <v>58</v>
      </c>
      <c r="B50" s="3" t="s">
        <v>5</v>
      </c>
      <c r="C50" s="3" t="str">
        <f>VLOOKUP(B50,templateLookup!A:B,2,0)</f>
        <v>COMPOSITE</v>
      </c>
      <c r="D50" t="s">
        <v>465</v>
      </c>
      <c r="F50" t="s">
        <v>414</v>
      </c>
      <c r="AT50">
        <f t="shared" si="5"/>
        <v>2</v>
      </c>
      <c r="AU50">
        <v>1</v>
      </c>
      <c r="AV50" t="str">
        <f>D64</f>
        <v>PRE_REPAIR_IPU</v>
      </c>
      <c r="AW50" t="str">
        <f>D64</f>
        <v>PRE_REPAIR_IPU</v>
      </c>
    </row>
    <row r="51" spans="1:57" x14ac:dyDescent="0.25">
      <c r="A51" s="3" t="s">
        <v>58</v>
      </c>
      <c r="B51" s="3" t="s">
        <v>11</v>
      </c>
      <c r="C51" s="3" t="str">
        <f>VLOOKUP(B51,templateLookup!A:B,2,0)</f>
        <v>PrimeMbistVminSearchTestMethod</v>
      </c>
      <c r="D51" t="str">
        <f t="shared" ref="D51:D62" si="106">E51&amp;"_"&amp;F51&amp;"_"&amp;G51&amp;"_"&amp;H51&amp;"_"&amp;A51&amp;"_"&amp;I51&amp;"_"&amp;J51&amp;"_"&amp;K51&amp;"_"&amp;L51&amp;"_"&amp;M51&amp;"_"&amp;N51</f>
        <v>SSA_GFX_HRY_E_BEGIN_TITO_SACD_MAX_LFM_0320_DISP0_POSTREP_DEBS_BP0</v>
      </c>
      <c r="E51" t="s">
        <v>50</v>
      </c>
      <c r="F51" t="s">
        <v>414</v>
      </c>
      <c r="G51" t="s">
        <v>135</v>
      </c>
      <c r="H51" t="s">
        <v>136</v>
      </c>
      <c r="I51" t="s">
        <v>137</v>
      </c>
      <c r="J51" t="s">
        <v>416</v>
      </c>
      <c r="K51" t="s">
        <v>237</v>
      </c>
      <c r="L51" t="s">
        <v>139</v>
      </c>
      <c r="M51" t="str">
        <f t="shared" ref="M51:M62" si="107">TEXT(320,"0000")</f>
        <v>0320</v>
      </c>
      <c r="N51" t="s">
        <v>466</v>
      </c>
      <c r="O51" t="s">
        <v>141</v>
      </c>
      <c r="P51" t="s">
        <v>142</v>
      </c>
      <c r="Q51" t="s">
        <v>418</v>
      </c>
      <c r="R51">
        <v>61</v>
      </c>
      <c r="S51">
        <v>40</v>
      </c>
      <c r="T51">
        <v>60</v>
      </c>
      <c r="U51">
        <v>-1</v>
      </c>
      <c r="V51" t="b">
        <v>0</v>
      </c>
      <c r="W51" t="s">
        <v>282</v>
      </c>
      <c r="AF51" t="s">
        <v>328</v>
      </c>
      <c r="AG51" t="s">
        <v>267</v>
      </c>
      <c r="AT51">
        <f t="shared" si="5"/>
        <v>10</v>
      </c>
      <c r="AU51">
        <v>1</v>
      </c>
      <c r="AV51" t="str">
        <f t="shared" ref="AV51:AV61" si="108">D52</f>
        <v>SSA_GFX_HRY_E_BEGIN_TITO_SACD_MAX_LFM_0320_DISP1_POSTREP_DEBS_BP1</v>
      </c>
      <c r="AW51" t="str">
        <f t="shared" ref="AW51:AW61" si="109">D52</f>
        <v>SSA_GFX_HRY_E_BEGIN_TITO_SACD_MAX_LFM_0320_DISP1_POSTREP_DEBS_BP1</v>
      </c>
      <c r="AX51" t="str">
        <f t="shared" ref="AX51:AX61" si="110">D52</f>
        <v>SSA_GFX_HRY_E_BEGIN_TITO_SACD_MAX_LFM_0320_DISP1_POSTREP_DEBS_BP1</v>
      </c>
      <c r="AY51" t="str">
        <f t="shared" ref="AY51:AY61" si="111">D52</f>
        <v>SSA_GFX_HRY_E_BEGIN_TITO_SACD_MAX_LFM_0320_DISP1_POSTREP_DEBS_BP1</v>
      </c>
      <c r="AZ51" t="str">
        <f t="shared" ref="AZ51:AZ61" si="112">D52</f>
        <v>SSA_GFX_HRY_E_BEGIN_TITO_SACD_MAX_LFM_0320_DISP1_POSTREP_DEBS_BP1</v>
      </c>
      <c r="BA51" t="str">
        <f t="shared" ref="BA51:BA61" si="113">D52</f>
        <v>SSA_GFX_HRY_E_BEGIN_TITO_SACD_MAX_LFM_0320_DISP1_POSTREP_DEBS_BP1</v>
      </c>
      <c r="BB51" t="str">
        <f t="shared" ref="BB51:BB61" si="114">D52</f>
        <v>SSA_GFX_HRY_E_BEGIN_TITO_SACD_MAX_LFM_0320_DISP1_POSTREP_DEBS_BP1</v>
      </c>
      <c r="BC51" t="str">
        <f t="shared" ref="BC51:BC61" si="115">D52</f>
        <v>SSA_GFX_HRY_E_BEGIN_TITO_SACD_MAX_LFM_0320_DISP1_POSTREP_DEBS_BP1</v>
      </c>
      <c r="BD51" t="str">
        <f t="shared" ref="BD51:BD61" si="116">D52</f>
        <v>SSA_GFX_HRY_E_BEGIN_TITO_SACD_MAX_LFM_0320_DISP1_POSTREP_DEBS_BP1</v>
      </c>
      <c r="BE51" t="str">
        <f t="shared" ref="BE51:BE61" si="117">D52</f>
        <v>SSA_GFX_HRY_E_BEGIN_TITO_SACD_MAX_LFM_0320_DISP1_POSTREP_DEBS_BP1</v>
      </c>
    </row>
    <row r="52" spans="1:57" x14ac:dyDescent="0.25">
      <c r="A52" s="3" t="s">
        <v>58</v>
      </c>
      <c r="B52" s="3" t="s">
        <v>11</v>
      </c>
      <c r="C52" s="3" t="str">
        <f>VLOOKUP(B52,templateLookup!A:B,2,0)</f>
        <v>PrimeMbistVminSearchTestMethod</v>
      </c>
      <c r="D52" t="str">
        <f t="shared" si="106"/>
        <v>SSA_GFX_HRY_E_BEGIN_TITO_SACD_MAX_LFM_0320_DISP1_POSTREP_DEBS_BP1</v>
      </c>
      <c r="E52" t="s">
        <v>50</v>
      </c>
      <c r="F52" t="s">
        <v>414</v>
      </c>
      <c r="G52" t="s">
        <v>135</v>
      </c>
      <c r="H52" t="s">
        <v>136</v>
      </c>
      <c r="I52" t="s">
        <v>137</v>
      </c>
      <c r="J52" t="s">
        <v>416</v>
      </c>
      <c r="K52" t="s">
        <v>237</v>
      </c>
      <c r="L52" t="s">
        <v>139</v>
      </c>
      <c r="M52" t="str">
        <f t="shared" si="107"/>
        <v>0320</v>
      </c>
      <c r="N52" t="s">
        <v>467</v>
      </c>
      <c r="O52" t="s">
        <v>141</v>
      </c>
      <c r="P52" t="s">
        <v>142</v>
      </c>
      <c r="Q52" t="s">
        <v>423</v>
      </c>
      <c r="R52">
        <v>61</v>
      </c>
      <c r="S52">
        <v>40</v>
      </c>
      <c r="T52">
        <v>61</v>
      </c>
      <c r="U52">
        <v>-1</v>
      </c>
      <c r="V52" t="b">
        <v>0</v>
      </c>
      <c r="W52" t="s">
        <v>282</v>
      </c>
      <c r="AF52" t="s">
        <v>328</v>
      </c>
      <c r="AG52" t="s">
        <v>267</v>
      </c>
      <c r="AT52">
        <f t="shared" si="5"/>
        <v>10</v>
      </c>
      <c r="AU52">
        <v>1</v>
      </c>
      <c r="AV52" t="str">
        <f t="shared" si="108"/>
        <v>SSA_GFX_HRY_E_BEGIN_TITO_SACD_MAX_LFM_0320_DISP2_POSTREP_DEBS_BP2</v>
      </c>
      <c r="AW52" t="str">
        <f t="shared" si="109"/>
        <v>SSA_GFX_HRY_E_BEGIN_TITO_SACD_MAX_LFM_0320_DISP2_POSTREP_DEBS_BP2</v>
      </c>
      <c r="AX52" t="str">
        <f t="shared" si="110"/>
        <v>SSA_GFX_HRY_E_BEGIN_TITO_SACD_MAX_LFM_0320_DISP2_POSTREP_DEBS_BP2</v>
      </c>
      <c r="AY52" t="str">
        <f t="shared" si="111"/>
        <v>SSA_GFX_HRY_E_BEGIN_TITO_SACD_MAX_LFM_0320_DISP2_POSTREP_DEBS_BP2</v>
      </c>
      <c r="AZ52" t="str">
        <f t="shared" si="112"/>
        <v>SSA_GFX_HRY_E_BEGIN_TITO_SACD_MAX_LFM_0320_DISP2_POSTREP_DEBS_BP2</v>
      </c>
      <c r="BA52" t="str">
        <f t="shared" si="113"/>
        <v>SSA_GFX_HRY_E_BEGIN_TITO_SACD_MAX_LFM_0320_DISP2_POSTREP_DEBS_BP2</v>
      </c>
      <c r="BB52" t="str">
        <f t="shared" si="114"/>
        <v>SSA_GFX_HRY_E_BEGIN_TITO_SACD_MAX_LFM_0320_DISP2_POSTREP_DEBS_BP2</v>
      </c>
      <c r="BC52" t="str">
        <f t="shared" si="115"/>
        <v>SSA_GFX_HRY_E_BEGIN_TITO_SACD_MAX_LFM_0320_DISP2_POSTREP_DEBS_BP2</v>
      </c>
      <c r="BD52" t="str">
        <f t="shared" si="116"/>
        <v>SSA_GFX_HRY_E_BEGIN_TITO_SACD_MAX_LFM_0320_DISP2_POSTREP_DEBS_BP2</v>
      </c>
      <c r="BE52" t="str">
        <f t="shared" si="117"/>
        <v>SSA_GFX_HRY_E_BEGIN_TITO_SACD_MAX_LFM_0320_DISP2_POSTREP_DEBS_BP2</v>
      </c>
    </row>
    <row r="53" spans="1:57" x14ac:dyDescent="0.25">
      <c r="A53" s="3" t="s">
        <v>58</v>
      </c>
      <c r="B53" s="3" t="s">
        <v>11</v>
      </c>
      <c r="C53" s="3" t="str">
        <f>VLOOKUP(B53,templateLookup!A:B,2,0)</f>
        <v>PrimeMbistVminSearchTestMethod</v>
      </c>
      <c r="D53" t="str">
        <f t="shared" si="106"/>
        <v>SSA_GFX_HRY_E_BEGIN_TITO_SACD_MAX_LFM_0320_DISP2_POSTREP_DEBS_BP2</v>
      </c>
      <c r="E53" t="s">
        <v>50</v>
      </c>
      <c r="F53" t="s">
        <v>414</v>
      </c>
      <c r="G53" t="s">
        <v>135</v>
      </c>
      <c r="H53" t="s">
        <v>136</v>
      </c>
      <c r="I53" t="s">
        <v>137</v>
      </c>
      <c r="J53" t="s">
        <v>416</v>
      </c>
      <c r="K53" t="s">
        <v>237</v>
      </c>
      <c r="L53" t="s">
        <v>139</v>
      </c>
      <c r="M53" t="str">
        <f t="shared" si="107"/>
        <v>0320</v>
      </c>
      <c r="N53" t="s">
        <v>468</v>
      </c>
      <c r="O53" t="s">
        <v>141</v>
      </c>
      <c r="P53" t="s">
        <v>142</v>
      </c>
      <c r="Q53" t="s">
        <v>428</v>
      </c>
      <c r="R53">
        <v>61</v>
      </c>
      <c r="S53">
        <v>40</v>
      </c>
      <c r="T53">
        <v>62</v>
      </c>
      <c r="U53">
        <v>-1</v>
      </c>
      <c r="V53" t="b">
        <v>0</v>
      </c>
      <c r="W53" t="s">
        <v>282</v>
      </c>
      <c r="AF53" t="s">
        <v>328</v>
      </c>
      <c r="AG53" t="s">
        <v>267</v>
      </c>
      <c r="AT53">
        <f t="shared" si="5"/>
        <v>10</v>
      </c>
      <c r="AU53">
        <v>1</v>
      </c>
      <c r="AV53" t="str">
        <f t="shared" si="108"/>
        <v>SSA_GFX_HRY_E_BEGIN_TITO_SACD_MAX_LFM_0320_DISP3_POSTREP_DEBS_BP3</v>
      </c>
      <c r="AW53" t="str">
        <f t="shared" si="109"/>
        <v>SSA_GFX_HRY_E_BEGIN_TITO_SACD_MAX_LFM_0320_DISP3_POSTREP_DEBS_BP3</v>
      </c>
      <c r="AX53" t="str">
        <f t="shared" si="110"/>
        <v>SSA_GFX_HRY_E_BEGIN_TITO_SACD_MAX_LFM_0320_DISP3_POSTREP_DEBS_BP3</v>
      </c>
      <c r="AY53" t="str">
        <f t="shared" si="111"/>
        <v>SSA_GFX_HRY_E_BEGIN_TITO_SACD_MAX_LFM_0320_DISP3_POSTREP_DEBS_BP3</v>
      </c>
      <c r="AZ53" t="str">
        <f t="shared" si="112"/>
        <v>SSA_GFX_HRY_E_BEGIN_TITO_SACD_MAX_LFM_0320_DISP3_POSTREP_DEBS_BP3</v>
      </c>
      <c r="BA53" t="str">
        <f t="shared" si="113"/>
        <v>SSA_GFX_HRY_E_BEGIN_TITO_SACD_MAX_LFM_0320_DISP3_POSTREP_DEBS_BP3</v>
      </c>
      <c r="BB53" t="str">
        <f t="shared" si="114"/>
        <v>SSA_GFX_HRY_E_BEGIN_TITO_SACD_MAX_LFM_0320_DISP3_POSTREP_DEBS_BP3</v>
      </c>
      <c r="BC53" t="str">
        <f t="shared" si="115"/>
        <v>SSA_GFX_HRY_E_BEGIN_TITO_SACD_MAX_LFM_0320_DISP3_POSTREP_DEBS_BP3</v>
      </c>
      <c r="BD53" t="str">
        <f t="shared" si="116"/>
        <v>SSA_GFX_HRY_E_BEGIN_TITO_SACD_MAX_LFM_0320_DISP3_POSTREP_DEBS_BP3</v>
      </c>
      <c r="BE53" t="str">
        <f t="shared" si="117"/>
        <v>SSA_GFX_HRY_E_BEGIN_TITO_SACD_MAX_LFM_0320_DISP3_POSTREP_DEBS_BP3</v>
      </c>
    </row>
    <row r="54" spans="1:57" x14ac:dyDescent="0.25">
      <c r="A54" s="3" t="s">
        <v>58</v>
      </c>
      <c r="B54" s="3" t="s">
        <v>11</v>
      </c>
      <c r="C54" s="3" t="str">
        <f>VLOOKUP(B54,templateLookup!A:B,2,0)</f>
        <v>PrimeMbistVminSearchTestMethod</v>
      </c>
      <c r="D54" t="str">
        <f t="shared" si="106"/>
        <v>SSA_GFX_HRY_E_BEGIN_TITO_SACD_MAX_LFM_0320_DISP3_POSTREP_DEBS_BP3</v>
      </c>
      <c r="E54" t="s">
        <v>50</v>
      </c>
      <c r="F54" t="s">
        <v>414</v>
      </c>
      <c r="G54" t="s">
        <v>135</v>
      </c>
      <c r="H54" t="s">
        <v>136</v>
      </c>
      <c r="I54" t="s">
        <v>137</v>
      </c>
      <c r="J54" t="s">
        <v>416</v>
      </c>
      <c r="K54" t="s">
        <v>237</v>
      </c>
      <c r="L54" t="s">
        <v>139</v>
      </c>
      <c r="M54" t="str">
        <f t="shared" si="107"/>
        <v>0320</v>
      </c>
      <c r="N54" t="s">
        <v>469</v>
      </c>
      <c r="O54" t="s">
        <v>141</v>
      </c>
      <c r="P54" t="s">
        <v>142</v>
      </c>
      <c r="Q54" t="s">
        <v>433</v>
      </c>
      <c r="R54">
        <v>61</v>
      </c>
      <c r="S54">
        <v>40</v>
      </c>
      <c r="T54">
        <v>63</v>
      </c>
      <c r="U54">
        <v>-1</v>
      </c>
      <c r="V54" t="b">
        <v>0</v>
      </c>
      <c r="W54" t="s">
        <v>282</v>
      </c>
      <c r="AF54" t="s">
        <v>328</v>
      </c>
      <c r="AG54" t="s">
        <v>267</v>
      </c>
      <c r="AT54">
        <f t="shared" si="5"/>
        <v>10</v>
      </c>
      <c r="AU54">
        <v>1</v>
      </c>
      <c r="AV54" t="str">
        <f t="shared" si="108"/>
        <v>SSA_GFX_HRY_E_BEGIN_TITO_SACD_MAX_LFM_0320_DISP4_POSTREP_DEBS_BP4</v>
      </c>
      <c r="AW54" t="str">
        <f t="shared" si="109"/>
        <v>SSA_GFX_HRY_E_BEGIN_TITO_SACD_MAX_LFM_0320_DISP4_POSTREP_DEBS_BP4</v>
      </c>
      <c r="AX54" t="str">
        <f t="shared" si="110"/>
        <v>SSA_GFX_HRY_E_BEGIN_TITO_SACD_MAX_LFM_0320_DISP4_POSTREP_DEBS_BP4</v>
      </c>
      <c r="AY54" t="str">
        <f t="shared" si="111"/>
        <v>SSA_GFX_HRY_E_BEGIN_TITO_SACD_MAX_LFM_0320_DISP4_POSTREP_DEBS_BP4</v>
      </c>
      <c r="AZ54" t="str">
        <f t="shared" si="112"/>
        <v>SSA_GFX_HRY_E_BEGIN_TITO_SACD_MAX_LFM_0320_DISP4_POSTREP_DEBS_BP4</v>
      </c>
      <c r="BA54" t="str">
        <f t="shared" si="113"/>
        <v>SSA_GFX_HRY_E_BEGIN_TITO_SACD_MAX_LFM_0320_DISP4_POSTREP_DEBS_BP4</v>
      </c>
      <c r="BB54" t="str">
        <f t="shared" si="114"/>
        <v>SSA_GFX_HRY_E_BEGIN_TITO_SACD_MAX_LFM_0320_DISP4_POSTREP_DEBS_BP4</v>
      </c>
      <c r="BC54" t="str">
        <f t="shared" si="115"/>
        <v>SSA_GFX_HRY_E_BEGIN_TITO_SACD_MAX_LFM_0320_DISP4_POSTREP_DEBS_BP4</v>
      </c>
      <c r="BD54" t="str">
        <f t="shared" si="116"/>
        <v>SSA_GFX_HRY_E_BEGIN_TITO_SACD_MAX_LFM_0320_DISP4_POSTREP_DEBS_BP4</v>
      </c>
      <c r="BE54" t="str">
        <f t="shared" si="117"/>
        <v>SSA_GFX_HRY_E_BEGIN_TITO_SACD_MAX_LFM_0320_DISP4_POSTREP_DEBS_BP4</v>
      </c>
    </row>
    <row r="55" spans="1:57" x14ac:dyDescent="0.25">
      <c r="A55" s="3" t="s">
        <v>58</v>
      </c>
      <c r="B55" s="3" t="s">
        <v>11</v>
      </c>
      <c r="C55" s="3" t="str">
        <f>VLOOKUP(B55,templateLookup!A:B,2,0)</f>
        <v>PrimeMbistVminSearchTestMethod</v>
      </c>
      <c r="D55" t="str">
        <f t="shared" si="106"/>
        <v>SSA_GFX_HRY_E_BEGIN_TITO_SACD_MAX_LFM_0320_DISP4_POSTREP_DEBS_BP4</v>
      </c>
      <c r="E55" t="s">
        <v>50</v>
      </c>
      <c r="F55" t="s">
        <v>414</v>
      </c>
      <c r="G55" t="s">
        <v>135</v>
      </c>
      <c r="H55" t="s">
        <v>136</v>
      </c>
      <c r="I55" t="s">
        <v>137</v>
      </c>
      <c r="J55" t="s">
        <v>416</v>
      </c>
      <c r="K55" t="s">
        <v>237</v>
      </c>
      <c r="L55" t="s">
        <v>139</v>
      </c>
      <c r="M55" t="str">
        <f t="shared" si="107"/>
        <v>0320</v>
      </c>
      <c r="N55" t="s">
        <v>470</v>
      </c>
      <c r="O55" t="s">
        <v>141</v>
      </c>
      <c r="P55" t="s">
        <v>142</v>
      </c>
      <c r="Q55" t="s">
        <v>438</v>
      </c>
      <c r="R55">
        <v>61</v>
      </c>
      <c r="S55">
        <v>40</v>
      </c>
      <c r="T55">
        <v>64</v>
      </c>
      <c r="U55">
        <v>-1</v>
      </c>
      <c r="V55" s="4" t="b">
        <v>0</v>
      </c>
      <c r="W55" t="s">
        <v>282</v>
      </c>
      <c r="AF55" t="s">
        <v>328</v>
      </c>
      <c r="AG55" t="s">
        <v>267</v>
      </c>
      <c r="AT55">
        <f t="shared" si="5"/>
        <v>10</v>
      </c>
      <c r="AU55">
        <v>1</v>
      </c>
      <c r="AV55" t="str">
        <f t="shared" si="108"/>
        <v>SSA_GFX_HRY_E_BEGIN_TITO_SACD_MAX_LFM_0320_DISP5_POSTREP_DEBS_BP5</v>
      </c>
      <c r="AW55" t="str">
        <f t="shared" si="109"/>
        <v>SSA_GFX_HRY_E_BEGIN_TITO_SACD_MAX_LFM_0320_DISP5_POSTREP_DEBS_BP5</v>
      </c>
      <c r="AX55" t="str">
        <f t="shared" si="110"/>
        <v>SSA_GFX_HRY_E_BEGIN_TITO_SACD_MAX_LFM_0320_DISP5_POSTREP_DEBS_BP5</v>
      </c>
      <c r="AY55" t="str">
        <f t="shared" si="111"/>
        <v>SSA_GFX_HRY_E_BEGIN_TITO_SACD_MAX_LFM_0320_DISP5_POSTREP_DEBS_BP5</v>
      </c>
      <c r="AZ55" t="str">
        <f t="shared" si="112"/>
        <v>SSA_GFX_HRY_E_BEGIN_TITO_SACD_MAX_LFM_0320_DISP5_POSTREP_DEBS_BP5</v>
      </c>
      <c r="BA55" t="str">
        <f t="shared" si="113"/>
        <v>SSA_GFX_HRY_E_BEGIN_TITO_SACD_MAX_LFM_0320_DISP5_POSTREP_DEBS_BP5</v>
      </c>
      <c r="BB55" t="str">
        <f t="shared" si="114"/>
        <v>SSA_GFX_HRY_E_BEGIN_TITO_SACD_MAX_LFM_0320_DISP5_POSTREP_DEBS_BP5</v>
      </c>
      <c r="BC55" t="str">
        <f t="shared" si="115"/>
        <v>SSA_GFX_HRY_E_BEGIN_TITO_SACD_MAX_LFM_0320_DISP5_POSTREP_DEBS_BP5</v>
      </c>
      <c r="BD55" t="str">
        <f t="shared" si="116"/>
        <v>SSA_GFX_HRY_E_BEGIN_TITO_SACD_MAX_LFM_0320_DISP5_POSTREP_DEBS_BP5</v>
      </c>
      <c r="BE55" t="str">
        <f t="shared" si="117"/>
        <v>SSA_GFX_HRY_E_BEGIN_TITO_SACD_MAX_LFM_0320_DISP5_POSTREP_DEBS_BP5</v>
      </c>
    </row>
    <row r="56" spans="1:57" x14ac:dyDescent="0.25">
      <c r="A56" s="3" t="s">
        <v>58</v>
      </c>
      <c r="B56" s="3" t="s">
        <v>11</v>
      </c>
      <c r="C56" s="3" t="str">
        <f>VLOOKUP(B56,templateLookup!A:B,2,0)</f>
        <v>PrimeMbistVminSearchTestMethod</v>
      </c>
      <c r="D56" t="str">
        <f t="shared" si="106"/>
        <v>SSA_GFX_HRY_E_BEGIN_TITO_SACD_MAX_LFM_0320_DISP5_POSTREP_DEBS_BP5</v>
      </c>
      <c r="E56" t="s">
        <v>50</v>
      </c>
      <c r="F56" t="s">
        <v>414</v>
      </c>
      <c r="G56" t="s">
        <v>135</v>
      </c>
      <c r="H56" t="s">
        <v>136</v>
      </c>
      <c r="I56" t="s">
        <v>137</v>
      </c>
      <c r="J56" t="s">
        <v>416</v>
      </c>
      <c r="K56" t="s">
        <v>237</v>
      </c>
      <c r="L56" t="s">
        <v>139</v>
      </c>
      <c r="M56" t="str">
        <f t="shared" si="107"/>
        <v>0320</v>
      </c>
      <c r="N56" t="s">
        <v>471</v>
      </c>
      <c r="O56" t="s">
        <v>141</v>
      </c>
      <c r="P56" t="s">
        <v>142</v>
      </c>
      <c r="Q56" t="s">
        <v>443</v>
      </c>
      <c r="R56">
        <v>61</v>
      </c>
      <c r="S56">
        <v>40</v>
      </c>
      <c r="T56">
        <v>65</v>
      </c>
      <c r="U56">
        <v>-1</v>
      </c>
      <c r="V56" t="b">
        <v>0</v>
      </c>
      <c r="W56" t="s">
        <v>282</v>
      </c>
      <c r="AF56" t="s">
        <v>328</v>
      </c>
      <c r="AG56" t="s">
        <v>267</v>
      </c>
      <c r="AT56">
        <f t="shared" si="5"/>
        <v>10</v>
      </c>
      <c r="AU56">
        <v>1</v>
      </c>
      <c r="AV56" t="str">
        <f t="shared" si="108"/>
        <v>LSA_GFX_HRY_E_BEGIN_TITO_SACD_MAX_LFM_0320_DISP0_POSTREP_DEBS_BP0</v>
      </c>
      <c r="AW56" t="str">
        <f t="shared" si="109"/>
        <v>LSA_GFX_HRY_E_BEGIN_TITO_SACD_MAX_LFM_0320_DISP0_POSTREP_DEBS_BP0</v>
      </c>
      <c r="AX56" t="str">
        <f t="shared" si="110"/>
        <v>LSA_GFX_HRY_E_BEGIN_TITO_SACD_MAX_LFM_0320_DISP0_POSTREP_DEBS_BP0</v>
      </c>
      <c r="AY56" t="str">
        <f t="shared" si="111"/>
        <v>LSA_GFX_HRY_E_BEGIN_TITO_SACD_MAX_LFM_0320_DISP0_POSTREP_DEBS_BP0</v>
      </c>
      <c r="AZ56" t="str">
        <f t="shared" si="112"/>
        <v>LSA_GFX_HRY_E_BEGIN_TITO_SACD_MAX_LFM_0320_DISP0_POSTREP_DEBS_BP0</v>
      </c>
      <c r="BA56" t="str">
        <f t="shared" si="113"/>
        <v>LSA_GFX_HRY_E_BEGIN_TITO_SACD_MAX_LFM_0320_DISP0_POSTREP_DEBS_BP0</v>
      </c>
      <c r="BB56" t="str">
        <f t="shared" si="114"/>
        <v>LSA_GFX_HRY_E_BEGIN_TITO_SACD_MAX_LFM_0320_DISP0_POSTREP_DEBS_BP0</v>
      </c>
      <c r="BC56" t="str">
        <f t="shared" si="115"/>
        <v>LSA_GFX_HRY_E_BEGIN_TITO_SACD_MAX_LFM_0320_DISP0_POSTREP_DEBS_BP0</v>
      </c>
      <c r="BD56" t="str">
        <f t="shared" si="116"/>
        <v>LSA_GFX_HRY_E_BEGIN_TITO_SACD_MAX_LFM_0320_DISP0_POSTREP_DEBS_BP0</v>
      </c>
      <c r="BE56" t="str">
        <f t="shared" si="117"/>
        <v>LSA_GFX_HRY_E_BEGIN_TITO_SACD_MAX_LFM_0320_DISP0_POSTREP_DEBS_BP0</v>
      </c>
    </row>
    <row r="57" spans="1:57" x14ac:dyDescent="0.25">
      <c r="A57" s="3" t="s">
        <v>58</v>
      </c>
      <c r="B57" s="3" t="s">
        <v>11</v>
      </c>
      <c r="C57" s="3" t="str">
        <f>VLOOKUP(B57,templateLookup!A:B,2,0)</f>
        <v>PrimeMbistVminSearchTestMethod</v>
      </c>
      <c r="D57" t="str">
        <f t="shared" si="106"/>
        <v>LSA_GFX_HRY_E_BEGIN_TITO_SACD_MAX_LFM_0320_DISP0_POSTREP_DEBS_BP0</v>
      </c>
      <c r="E57" t="s">
        <v>51</v>
      </c>
      <c r="F57" t="s">
        <v>414</v>
      </c>
      <c r="G57" t="s">
        <v>135</v>
      </c>
      <c r="H57" t="s">
        <v>136</v>
      </c>
      <c r="I57" t="s">
        <v>137</v>
      </c>
      <c r="J57" t="s">
        <v>416</v>
      </c>
      <c r="K57" t="s">
        <v>237</v>
      </c>
      <c r="L57" t="s">
        <v>139</v>
      </c>
      <c r="M57" t="str">
        <f t="shared" si="107"/>
        <v>0320</v>
      </c>
      <c r="N57" t="s">
        <v>466</v>
      </c>
      <c r="O57" t="s">
        <v>141</v>
      </c>
      <c r="P57" t="s">
        <v>142</v>
      </c>
      <c r="Q57" t="s">
        <v>447</v>
      </c>
      <c r="R57">
        <v>21</v>
      </c>
      <c r="S57">
        <v>40</v>
      </c>
      <c r="T57">
        <v>66</v>
      </c>
      <c r="U57">
        <v>-1</v>
      </c>
      <c r="V57" t="b">
        <v>0</v>
      </c>
      <c r="W57" t="s">
        <v>282</v>
      </c>
      <c r="AF57" t="s">
        <v>328</v>
      </c>
      <c r="AG57" t="s">
        <v>267</v>
      </c>
      <c r="AT57">
        <f t="shared" si="5"/>
        <v>10</v>
      </c>
      <c r="AU57">
        <v>1</v>
      </c>
      <c r="AV57" t="str">
        <f t="shared" si="108"/>
        <v>LSA_GFX_HRY_E_BEGIN_TITO_SACD_MAX_LFM_0320_DISP1_POSTREP_DEBS_BP1</v>
      </c>
      <c r="AW57" t="str">
        <f t="shared" si="109"/>
        <v>LSA_GFX_HRY_E_BEGIN_TITO_SACD_MAX_LFM_0320_DISP1_POSTREP_DEBS_BP1</v>
      </c>
      <c r="AX57" t="str">
        <f t="shared" si="110"/>
        <v>LSA_GFX_HRY_E_BEGIN_TITO_SACD_MAX_LFM_0320_DISP1_POSTREP_DEBS_BP1</v>
      </c>
      <c r="AY57" t="str">
        <f t="shared" si="111"/>
        <v>LSA_GFX_HRY_E_BEGIN_TITO_SACD_MAX_LFM_0320_DISP1_POSTREP_DEBS_BP1</v>
      </c>
      <c r="AZ57" t="str">
        <f t="shared" si="112"/>
        <v>LSA_GFX_HRY_E_BEGIN_TITO_SACD_MAX_LFM_0320_DISP1_POSTREP_DEBS_BP1</v>
      </c>
      <c r="BA57" t="str">
        <f t="shared" si="113"/>
        <v>LSA_GFX_HRY_E_BEGIN_TITO_SACD_MAX_LFM_0320_DISP1_POSTREP_DEBS_BP1</v>
      </c>
      <c r="BB57" t="str">
        <f t="shared" si="114"/>
        <v>LSA_GFX_HRY_E_BEGIN_TITO_SACD_MAX_LFM_0320_DISP1_POSTREP_DEBS_BP1</v>
      </c>
      <c r="BC57" t="str">
        <f t="shared" si="115"/>
        <v>LSA_GFX_HRY_E_BEGIN_TITO_SACD_MAX_LFM_0320_DISP1_POSTREP_DEBS_BP1</v>
      </c>
      <c r="BD57" t="str">
        <f t="shared" si="116"/>
        <v>LSA_GFX_HRY_E_BEGIN_TITO_SACD_MAX_LFM_0320_DISP1_POSTREP_DEBS_BP1</v>
      </c>
      <c r="BE57" t="str">
        <f t="shared" si="117"/>
        <v>LSA_GFX_HRY_E_BEGIN_TITO_SACD_MAX_LFM_0320_DISP1_POSTREP_DEBS_BP1</v>
      </c>
    </row>
    <row r="58" spans="1:57" x14ac:dyDescent="0.25">
      <c r="A58" s="3" t="s">
        <v>58</v>
      </c>
      <c r="B58" s="3" t="s">
        <v>11</v>
      </c>
      <c r="C58" s="3" t="str">
        <f>VLOOKUP(B58,templateLookup!A:B,2,0)</f>
        <v>PrimeMbistVminSearchTestMethod</v>
      </c>
      <c r="D58" t="str">
        <f t="shared" si="106"/>
        <v>LSA_GFX_HRY_E_BEGIN_TITO_SACD_MAX_LFM_0320_DISP1_POSTREP_DEBS_BP1</v>
      </c>
      <c r="E58" t="s">
        <v>51</v>
      </c>
      <c r="F58" t="s">
        <v>414</v>
      </c>
      <c r="G58" t="s">
        <v>135</v>
      </c>
      <c r="H58" t="s">
        <v>136</v>
      </c>
      <c r="I58" t="s">
        <v>137</v>
      </c>
      <c r="J58" t="s">
        <v>416</v>
      </c>
      <c r="K58" t="s">
        <v>237</v>
      </c>
      <c r="L58" t="s">
        <v>139</v>
      </c>
      <c r="M58" t="str">
        <f t="shared" si="107"/>
        <v>0320</v>
      </c>
      <c r="N58" t="s">
        <v>467</v>
      </c>
      <c r="O58" t="s">
        <v>141</v>
      </c>
      <c r="P58" t="s">
        <v>142</v>
      </c>
      <c r="Q58" t="s">
        <v>449</v>
      </c>
      <c r="R58">
        <v>21</v>
      </c>
      <c r="S58">
        <v>40</v>
      </c>
      <c r="T58">
        <v>67</v>
      </c>
      <c r="U58">
        <v>-1</v>
      </c>
      <c r="V58" t="b">
        <v>0</v>
      </c>
      <c r="W58" t="s">
        <v>282</v>
      </c>
      <c r="AF58" t="s">
        <v>328</v>
      </c>
      <c r="AG58" t="s">
        <v>267</v>
      </c>
      <c r="AT58">
        <f t="shared" si="5"/>
        <v>10</v>
      </c>
      <c r="AU58">
        <v>1</v>
      </c>
      <c r="AV58" t="str">
        <f t="shared" si="108"/>
        <v>LSA_GFX_HRY_E_BEGIN_TITO_SACD_MAX_LFM_0320_DISP2_POSTREP_DEBS_BP2</v>
      </c>
      <c r="AW58" t="str">
        <f t="shared" si="109"/>
        <v>LSA_GFX_HRY_E_BEGIN_TITO_SACD_MAX_LFM_0320_DISP2_POSTREP_DEBS_BP2</v>
      </c>
      <c r="AX58" t="str">
        <f t="shared" si="110"/>
        <v>LSA_GFX_HRY_E_BEGIN_TITO_SACD_MAX_LFM_0320_DISP2_POSTREP_DEBS_BP2</v>
      </c>
      <c r="AY58" t="str">
        <f t="shared" si="111"/>
        <v>LSA_GFX_HRY_E_BEGIN_TITO_SACD_MAX_LFM_0320_DISP2_POSTREP_DEBS_BP2</v>
      </c>
      <c r="AZ58" t="str">
        <f t="shared" si="112"/>
        <v>LSA_GFX_HRY_E_BEGIN_TITO_SACD_MAX_LFM_0320_DISP2_POSTREP_DEBS_BP2</v>
      </c>
      <c r="BA58" t="str">
        <f t="shared" si="113"/>
        <v>LSA_GFX_HRY_E_BEGIN_TITO_SACD_MAX_LFM_0320_DISP2_POSTREP_DEBS_BP2</v>
      </c>
      <c r="BB58" t="str">
        <f t="shared" si="114"/>
        <v>LSA_GFX_HRY_E_BEGIN_TITO_SACD_MAX_LFM_0320_DISP2_POSTREP_DEBS_BP2</v>
      </c>
      <c r="BC58" t="str">
        <f t="shared" si="115"/>
        <v>LSA_GFX_HRY_E_BEGIN_TITO_SACD_MAX_LFM_0320_DISP2_POSTREP_DEBS_BP2</v>
      </c>
      <c r="BD58" t="str">
        <f t="shared" si="116"/>
        <v>LSA_GFX_HRY_E_BEGIN_TITO_SACD_MAX_LFM_0320_DISP2_POSTREP_DEBS_BP2</v>
      </c>
      <c r="BE58" t="str">
        <f t="shared" si="117"/>
        <v>LSA_GFX_HRY_E_BEGIN_TITO_SACD_MAX_LFM_0320_DISP2_POSTREP_DEBS_BP2</v>
      </c>
    </row>
    <row r="59" spans="1:57" x14ac:dyDescent="0.25">
      <c r="A59" s="3" t="s">
        <v>58</v>
      </c>
      <c r="B59" s="3" t="s">
        <v>11</v>
      </c>
      <c r="C59" s="3" t="str">
        <f>VLOOKUP(B59,templateLookup!A:B,2,0)</f>
        <v>PrimeMbistVminSearchTestMethod</v>
      </c>
      <c r="D59" t="str">
        <f t="shared" si="106"/>
        <v>LSA_GFX_HRY_E_BEGIN_TITO_SACD_MAX_LFM_0320_DISP2_POSTREP_DEBS_BP2</v>
      </c>
      <c r="E59" t="s">
        <v>51</v>
      </c>
      <c r="F59" t="s">
        <v>414</v>
      </c>
      <c r="G59" t="s">
        <v>135</v>
      </c>
      <c r="H59" t="s">
        <v>136</v>
      </c>
      <c r="I59" t="s">
        <v>137</v>
      </c>
      <c r="J59" t="s">
        <v>416</v>
      </c>
      <c r="K59" t="s">
        <v>237</v>
      </c>
      <c r="L59" t="s">
        <v>139</v>
      </c>
      <c r="M59" t="str">
        <f t="shared" si="107"/>
        <v>0320</v>
      </c>
      <c r="N59" t="s">
        <v>468</v>
      </c>
      <c r="O59" t="s">
        <v>141</v>
      </c>
      <c r="P59" t="s">
        <v>142</v>
      </c>
      <c r="Q59" t="s">
        <v>451</v>
      </c>
      <c r="R59">
        <v>21</v>
      </c>
      <c r="S59">
        <v>40</v>
      </c>
      <c r="T59">
        <v>68</v>
      </c>
      <c r="U59">
        <v>-1</v>
      </c>
      <c r="V59" t="b">
        <v>0</v>
      </c>
      <c r="W59" t="s">
        <v>282</v>
      </c>
      <c r="AF59" t="s">
        <v>328</v>
      </c>
      <c r="AG59" t="s">
        <v>267</v>
      </c>
      <c r="AT59">
        <f t="shared" si="5"/>
        <v>10</v>
      </c>
      <c r="AU59">
        <v>1</v>
      </c>
      <c r="AV59" t="str">
        <f t="shared" si="108"/>
        <v>LSA_GFX_HRY_E_BEGIN_TITO_SACD_MAX_LFM_0320_DISP3_POSTREP_DEBS_BP3</v>
      </c>
      <c r="AW59" t="str">
        <f t="shared" si="109"/>
        <v>LSA_GFX_HRY_E_BEGIN_TITO_SACD_MAX_LFM_0320_DISP3_POSTREP_DEBS_BP3</v>
      </c>
      <c r="AX59" t="str">
        <f t="shared" si="110"/>
        <v>LSA_GFX_HRY_E_BEGIN_TITO_SACD_MAX_LFM_0320_DISP3_POSTREP_DEBS_BP3</v>
      </c>
      <c r="AY59" t="str">
        <f t="shared" si="111"/>
        <v>LSA_GFX_HRY_E_BEGIN_TITO_SACD_MAX_LFM_0320_DISP3_POSTREP_DEBS_BP3</v>
      </c>
      <c r="AZ59" t="str">
        <f t="shared" si="112"/>
        <v>LSA_GFX_HRY_E_BEGIN_TITO_SACD_MAX_LFM_0320_DISP3_POSTREP_DEBS_BP3</v>
      </c>
      <c r="BA59" t="str">
        <f t="shared" si="113"/>
        <v>LSA_GFX_HRY_E_BEGIN_TITO_SACD_MAX_LFM_0320_DISP3_POSTREP_DEBS_BP3</v>
      </c>
      <c r="BB59" t="str">
        <f t="shared" si="114"/>
        <v>LSA_GFX_HRY_E_BEGIN_TITO_SACD_MAX_LFM_0320_DISP3_POSTREP_DEBS_BP3</v>
      </c>
      <c r="BC59" t="str">
        <f t="shared" si="115"/>
        <v>LSA_GFX_HRY_E_BEGIN_TITO_SACD_MAX_LFM_0320_DISP3_POSTREP_DEBS_BP3</v>
      </c>
      <c r="BD59" t="str">
        <f t="shared" si="116"/>
        <v>LSA_GFX_HRY_E_BEGIN_TITO_SACD_MAX_LFM_0320_DISP3_POSTREP_DEBS_BP3</v>
      </c>
      <c r="BE59" t="str">
        <f t="shared" si="117"/>
        <v>LSA_GFX_HRY_E_BEGIN_TITO_SACD_MAX_LFM_0320_DISP3_POSTREP_DEBS_BP3</v>
      </c>
    </row>
    <row r="60" spans="1:57" x14ac:dyDescent="0.25">
      <c r="A60" s="3" t="s">
        <v>58</v>
      </c>
      <c r="B60" s="3" t="s">
        <v>11</v>
      </c>
      <c r="C60" s="3" t="str">
        <f>VLOOKUP(B60,templateLookup!A:B,2,0)</f>
        <v>PrimeMbistVminSearchTestMethod</v>
      </c>
      <c r="D60" t="str">
        <f t="shared" si="106"/>
        <v>LSA_GFX_HRY_E_BEGIN_TITO_SACD_MAX_LFM_0320_DISP3_POSTREP_DEBS_BP3</v>
      </c>
      <c r="E60" t="s">
        <v>51</v>
      </c>
      <c r="F60" t="s">
        <v>414</v>
      </c>
      <c r="G60" t="s">
        <v>135</v>
      </c>
      <c r="H60" t="s">
        <v>136</v>
      </c>
      <c r="I60" t="s">
        <v>137</v>
      </c>
      <c r="J60" t="s">
        <v>416</v>
      </c>
      <c r="K60" t="s">
        <v>237</v>
      </c>
      <c r="L60" t="s">
        <v>139</v>
      </c>
      <c r="M60" t="str">
        <f t="shared" si="107"/>
        <v>0320</v>
      </c>
      <c r="N60" t="s">
        <v>469</v>
      </c>
      <c r="O60" t="s">
        <v>141</v>
      </c>
      <c r="P60" t="s">
        <v>142</v>
      </c>
      <c r="Q60" t="s">
        <v>453</v>
      </c>
      <c r="R60">
        <v>21</v>
      </c>
      <c r="S60">
        <v>40</v>
      </c>
      <c r="T60">
        <v>69</v>
      </c>
      <c r="U60">
        <v>-1</v>
      </c>
      <c r="V60" t="b">
        <v>0</v>
      </c>
      <c r="W60" t="s">
        <v>282</v>
      </c>
      <c r="AF60" t="s">
        <v>328</v>
      </c>
      <c r="AG60" t="s">
        <v>267</v>
      </c>
      <c r="AT60">
        <f t="shared" si="5"/>
        <v>10</v>
      </c>
      <c r="AU60">
        <v>1</v>
      </c>
      <c r="AV60" t="str">
        <f t="shared" si="108"/>
        <v>LSA_GFX_HRY_E_BEGIN_TITO_SACD_MAX_LFM_0320_DISP4_POSTREP_DEBS_BP4</v>
      </c>
      <c r="AW60" t="str">
        <f t="shared" si="109"/>
        <v>LSA_GFX_HRY_E_BEGIN_TITO_SACD_MAX_LFM_0320_DISP4_POSTREP_DEBS_BP4</v>
      </c>
      <c r="AX60" t="str">
        <f t="shared" si="110"/>
        <v>LSA_GFX_HRY_E_BEGIN_TITO_SACD_MAX_LFM_0320_DISP4_POSTREP_DEBS_BP4</v>
      </c>
      <c r="AY60" t="str">
        <f t="shared" si="111"/>
        <v>LSA_GFX_HRY_E_BEGIN_TITO_SACD_MAX_LFM_0320_DISP4_POSTREP_DEBS_BP4</v>
      </c>
      <c r="AZ60" t="str">
        <f t="shared" si="112"/>
        <v>LSA_GFX_HRY_E_BEGIN_TITO_SACD_MAX_LFM_0320_DISP4_POSTREP_DEBS_BP4</v>
      </c>
      <c r="BA60" t="str">
        <f t="shared" si="113"/>
        <v>LSA_GFX_HRY_E_BEGIN_TITO_SACD_MAX_LFM_0320_DISP4_POSTREP_DEBS_BP4</v>
      </c>
      <c r="BB60" t="str">
        <f t="shared" si="114"/>
        <v>LSA_GFX_HRY_E_BEGIN_TITO_SACD_MAX_LFM_0320_DISP4_POSTREP_DEBS_BP4</v>
      </c>
      <c r="BC60" t="str">
        <f t="shared" si="115"/>
        <v>LSA_GFX_HRY_E_BEGIN_TITO_SACD_MAX_LFM_0320_DISP4_POSTREP_DEBS_BP4</v>
      </c>
      <c r="BD60" t="str">
        <f t="shared" si="116"/>
        <v>LSA_GFX_HRY_E_BEGIN_TITO_SACD_MAX_LFM_0320_DISP4_POSTREP_DEBS_BP4</v>
      </c>
      <c r="BE60" t="str">
        <f t="shared" si="117"/>
        <v>LSA_GFX_HRY_E_BEGIN_TITO_SACD_MAX_LFM_0320_DISP4_POSTREP_DEBS_BP4</v>
      </c>
    </row>
    <row r="61" spans="1:57" x14ac:dyDescent="0.25">
      <c r="A61" s="3" t="s">
        <v>58</v>
      </c>
      <c r="B61" s="3" t="s">
        <v>11</v>
      </c>
      <c r="C61" s="3" t="str">
        <f>VLOOKUP(B61,templateLookup!A:B,2,0)</f>
        <v>PrimeMbistVminSearchTestMethod</v>
      </c>
      <c r="D61" t="str">
        <f t="shared" si="106"/>
        <v>LSA_GFX_HRY_E_BEGIN_TITO_SACD_MAX_LFM_0320_DISP4_POSTREP_DEBS_BP4</v>
      </c>
      <c r="E61" t="s">
        <v>51</v>
      </c>
      <c r="F61" t="s">
        <v>414</v>
      </c>
      <c r="G61" t="s">
        <v>135</v>
      </c>
      <c r="H61" t="s">
        <v>136</v>
      </c>
      <c r="I61" t="s">
        <v>137</v>
      </c>
      <c r="J61" t="s">
        <v>416</v>
      </c>
      <c r="K61" t="s">
        <v>237</v>
      </c>
      <c r="L61" t="s">
        <v>139</v>
      </c>
      <c r="M61" t="str">
        <f t="shared" si="107"/>
        <v>0320</v>
      </c>
      <c r="N61" t="s">
        <v>470</v>
      </c>
      <c r="O61" t="s">
        <v>141</v>
      </c>
      <c r="P61" t="s">
        <v>142</v>
      </c>
      <c r="Q61" t="s">
        <v>455</v>
      </c>
      <c r="R61">
        <v>21</v>
      </c>
      <c r="S61">
        <v>40</v>
      </c>
      <c r="T61">
        <v>70</v>
      </c>
      <c r="U61">
        <v>-1</v>
      </c>
      <c r="V61" t="b">
        <v>0</v>
      </c>
      <c r="W61" t="s">
        <v>282</v>
      </c>
      <c r="AF61" t="s">
        <v>328</v>
      </c>
      <c r="AG61" t="s">
        <v>267</v>
      </c>
      <c r="AT61">
        <f t="shared" si="5"/>
        <v>10</v>
      </c>
      <c r="AU61">
        <v>1</v>
      </c>
      <c r="AV61" t="str">
        <f t="shared" si="108"/>
        <v>LSA_GFX_HRY_E_BEGIN_TITO_SACD_MAX_LFM_0320_DISP5_POSTREP_DEBS_BP5</v>
      </c>
      <c r="AW61" t="str">
        <f t="shared" si="109"/>
        <v>LSA_GFX_HRY_E_BEGIN_TITO_SACD_MAX_LFM_0320_DISP5_POSTREP_DEBS_BP5</v>
      </c>
      <c r="AX61" t="str">
        <f t="shared" si="110"/>
        <v>LSA_GFX_HRY_E_BEGIN_TITO_SACD_MAX_LFM_0320_DISP5_POSTREP_DEBS_BP5</v>
      </c>
      <c r="AY61" t="str">
        <f t="shared" si="111"/>
        <v>LSA_GFX_HRY_E_BEGIN_TITO_SACD_MAX_LFM_0320_DISP5_POSTREP_DEBS_BP5</v>
      </c>
      <c r="AZ61" t="str">
        <f t="shared" si="112"/>
        <v>LSA_GFX_HRY_E_BEGIN_TITO_SACD_MAX_LFM_0320_DISP5_POSTREP_DEBS_BP5</v>
      </c>
      <c r="BA61" t="str">
        <f t="shared" si="113"/>
        <v>LSA_GFX_HRY_E_BEGIN_TITO_SACD_MAX_LFM_0320_DISP5_POSTREP_DEBS_BP5</v>
      </c>
      <c r="BB61" t="str">
        <f t="shared" si="114"/>
        <v>LSA_GFX_HRY_E_BEGIN_TITO_SACD_MAX_LFM_0320_DISP5_POSTREP_DEBS_BP5</v>
      </c>
      <c r="BC61" t="str">
        <f t="shared" si="115"/>
        <v>LSA_GFX_HRY_E_BEGIN_TITO_SACD_MAX_LFM_0320_DISP5_POSTREP_DEBS_BP5</v>
      </c>
      <c r="BD61" t="str">
        <f t="shared" si="116"/>
        <v>LSA_GFX_HRY_E_BEGIN_TITO_SACD_MAX_LFM_0320_DISP5_POSTREP_DEBS_BP5</v>
      </c>
      <c r="BE61" t="str">
        <f t="shared" si="117"/>
        <v>LSA_GFX_HRY_E_BEGIN_TITO_SACD_MAX_LFM_0320_DISP5_POSTREP_DEBS_BP5</v>
      </c>
    </row>
    <row r="62" spans="1:57" x14ac:dyDescent="0.25">
      <c r="A62" s="3" t="s">
        <v>58</v>
      </c>
      <c r="B62" s="3" t="s">
        <v>11</v>
      </c>
      <c r="C62" s="3" t="str">
        <f>VLOOKUP(B62,templateLookup!A:B,2,0)</f>
        <v>PrimeMbistVminSearchTestMethod</v>
      </c>
      <c r="D62" t="str">
        <f t="shared" si="106"/>
        <v>LSA_GFX_HRY_E_BEGIN_TITO_SACD_MAX_LFM_0320_DISP5_POSTREP_DEBS_BP5</v>
      </c>
      <c r="E62" t="s">
        <v>51</v>
      </c>
      <c r="F62" t="s">
        <v>414</v>
      </c>
      <c r="G62" t="s">
        <v>135</v>
      </c>
      <c r="H62" t="s">
        <v>136</v>
      </c>
      <c r="I62" t="s">
        <v>137</v>
      </c>
      <c r="J62" t="s">
        <v>416</v>
      </c>
      <c r="K62" t="s">
        <v>237</v>
      </c>
      <c r="L62" t="s">
        <v>139</v>
      </c>
      <c r="M62" t="str">
        <f t="shared" si="107"/>
        <v>0320</v>
      </c>
      <c r="N62" t="s">
        <v>471</v>
      </c>
      <c r="O62" t="s">
        <v>141</v>
      </c>
      <c r="P62" t="s">
        <v>142</v>
      </c>
      <c r="Q62" t="s">
        <v>457</v>
      </c>
      <c r="R62">
        <v>21</v>
      </c>
      <c r="S62">
        <v>40</v>
      </c>
      <c r="T62">
        <v>71</v>
      </c>
      <c r="U62">
        <v>-1</v>
      </c>
      <c r="V62" t="b">
        <v>0</v>
      </c>
      <c r="W62" t="s">
        <v>282</v>
      </c>
      <c r="Z62" t="s">
        <v>317</v>
      </c>
      <c r="AF62" t="s">
        <v>328</v>
      </c>
      <c r="AG62" t="s">
        <v>267</v>
      </c>
      <c r="AT62">
        <f t="shared" si="5"/>
        <v>10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</row>
    <row r="63" spans="1:57" x14ac:dyDescent="0.25">
      <c r="A63" s="39" t="s">
        <v>58</v>
      </c>
      <c r="B63" s="39" t="s">
        <v>6</v>
      </c>
      <c r="C63" s="39" t="str">
        <f>VLOOKUP(B63,templateLookup!A:B,2,0)</f>
        <v>COMPOSITE</v>
      </c>
      <c r="D63" s="22"/>
    </row>
    <row r="64" spans="1:57" x14ac:dyDescent="0.25">
      <c r="A64" s="38" t="s">
        <v>58</v>
      </c>
      <c r="B64" s="38" t="s">
        <v>5</v>
      </c>
      <c r="C64" s="38" t="str">
        <f>VLOOKUP(B64,templateLookup!A:B,2,0)</f>
        <v>COMPOSITE</v>
      </c>
      <c r="D64" s="22" t="s">
        <v>472</v>
      </c>
      <c r="F64" t="s">
        <v>414</v>
      </c>
      <c r="V64" s="4"/>
      <c r="AT64">
        <v>2</v>
      </c>
      <c r="AU64">
        <v>1</v>
      </c>
      <c r="AV64" t="str">
        <f>D87</f>
        <v>REPAIR_IPU</v>
      </c>
      <c r="AW64" t="str">
        <f>D87</f>
        <v>REPAIR_IPU</v>
      </c>
    </row>
    <row r="65" spans="1:57" x14ac:dyDescent="0.25">
      <c r="A65" s="1" t="s">
        <v>58</v>
      </c>
      <c r="B65" s="1" t="s">
        <v>10</v>
      </c>
      <c r="C65" s="1" t="str">
        <f>VLOOKUP(B65,templateLookup!A:B,2,0)</f>
        <v>PrimeMbistVminSearchTestMethod</v>
      </c>
      <c r="D65" t="str">
        <f t="shared" ref="D65:D85" si="118">E65&amp;"_"&amp;F65&amp;"_"&amp;G65&amp;"_"&amp;H65&amp;"_"&amp;A65&amp;"_"&amp;I65&amp;"_"&amp;J65&amp;"_"&amp;K65&amp;"_"&amp;L65&amp;"_"&amp;M65&amp;"_"&amp;N65</f>
        <v>SSA_GFX_HRY_E_BEGIN_TITO_SAPS_NOM_LFM_0200_IPU0_BHRY_BTRS_BP5</v>
      </c>
      <c r="E65" t="s">
        <v>50</v>
      </c>
      <c r="F65" t="s">
        <v>414</v>
      </c>
      <c r="G65" t="s">
        <v>135</v>
      </c>
      <c r="H65" t="s">
        <v>136</v>
      </c>
      <c r="I65" t="s">
        <v>137</v>
      </c>
      <c r="J65" t="s">
        <v>473</v>
      </c>
      <c r="K65" t="s">
        <v>138</v>
      </c>
      <c r="L65" t="s">
        <v>139</v>
      </c>
      <c r="M65" t="str">
        <f>TEXT(200,"0000")</f>
        <v>0200</v>
      </c>
      <c r="N65" t="s">
        <v>474</v>
      </c>
      <c r="O65" t="s">
        <v>141</v>
      </c>
      <c r="P65" t="s">
        <v>142</v>
      </c>
      <c r="Q65" t="s">
        <v>475</v>
      </c>
      <c r="R65">
        <v>61</v>
      </c>
      <c r="S65">
        <v>40</v>
      </c>
      <c r="T65">
        <v>100</v>
      </c>
      <c r="U65">
        <v>-1</v>
      </c>
      <c r="V65" t="b">
        <v>0</v>
      </c>
      <c r="W65" t="s">
        <v>282</v>
      </c>
      <c r="AF65" t="s">
        <v>135</v>
      </c>
      <c r="AG65" t="s">
        <v>267</v>
      </c>
      <c r="AT65">
        <f t="shared" ref="AT65" si="119">COUNTA(AV65:BE65)</f>
        <v>10</v>
      </c>
      <c r="AU65" t="s">
        <v>268</v>
      </c>
      <c r="AV65" t="str">
        <f t="shared" ref="AV65:AV84" si="120">$D66</f>
        <v>SSA_GFX_HRY_E_BEGIN_TITO_SAPS_NOM_LFM_0200_IPU0_BISR_BTRS_BP5</v>
      </c>
      <c r="AW65" t="str">
        <f>$D68</f>
        <v>SSA_GFX_HRY_E_BEGIN_TITO_SAPS_NOM_LFM_0200_IPU1_BHRY_BTRS_BP6</v>
      </c>
      <c r="AX65" t="str">
        <f t="shared" ref="AX65" si="121">$D66</f>
        <v>SSA_GFX_HRY_E_BEGIN_TITO_SAPS_NOM_LFM_0200_IPU0_BISR_BTRS_BP5</v>
      </c>
      <c r="AY65" t="str">
        <f t="shared" ref="AY65" si="122">$D66</f>
        <v>SSA_GFX_HRY_E_BEGIN_TITO_SAPS_NOM_LFM_0200_IPU0_BISR_BTRS_BP5</v>
      </c>
      <c r="AZ65" t="str">
        <f t="shared" ref="AZ65" si="123">$D66</f>
        <v>SSA_GFX_HRY_E_BEGIN_TITO_SAPS_NOM_LFM_0200_IPU0_BISR_BTRS_BP5</v>
      </c>
      <c r="BA65" t="str">
        <f t="shared" ref="BA65:BA84" si="124">$D66</f>
        <v>SSA_GFX_HRY_E_BEGIN_TITO_SAPS_NOM_LFM_0200_IPU0_BISR_BTRS_BP5</v>
      </c>
      <c r="BB65" t="str">
        <f t="shared" ref="BB65:BB66" si="125">$D66</f>
        <v>SSA_GFX_HRY_E_BEGIN_TITO_SAPS_NOM_LFM_0200_IPU0_BISR_BTRS_BP5</v>
      </c>
      <c r="BC65" t="str">
        <f t="shared" ref="BC65:BC66" si="126">$D66</f>
        <v>SSA_GFX_HRY_E_BEGIN_TITO_SAPS_NOM_LFM_0200_IPU0_BISR_BTRS_BP5</v>
      </c>
      <c r="BD65" t="str">
        <f t="shared" ref="BD65:BD66" si="127">$D66</f>
        <v>SSA_GFX_HRY_E_BEGIN_TITO_SAPS_NOM_LFM_0200_IPU0_BISR_BTRS_BP5</v>
      </c>
      <c r="BE65" t="str">
        <f t="shared" ref="BE65:BE66" si="128">$D66</f>
        <v>SSA_GFX_HRY_E_BEGIN_TITO_SAPS_NOM_LFM_0200_IPU0_BISR_BTRS_BP5</v>
      </c>
    </row>
    <row r="66" spans="1:57" x14ac:dyDescent="0.25">
      <c r="A66" s="1" t="s">
        <v>58</v>
      </c>
      <c r="B66" s="1" t="s">
        <v>10</v>
      </c>
      <c r="C66" s="1" t="str">
        <f>VLOOKUP(B66,templateLookup!A:B,2,0)</f>
        <v>PrimeMbistVminSearchTestMethod</v>
      </c>
      <c r="D66" t="str">
        <f t="shared" si="118"/>
        <v>SSA_GFX_HRY_E_BEGIN_TITO_SAPS_NOM_LFM_0200_IPU0_BISR_BTRS_BP5</v>
      </c>
      <c r="E66" t="s">
        <v>50</v>
      </c>
      <c r="F66" t="s">
        <v>414</v>
      </c>
      <c r="G66" t="s">
        <v>135</v>
      </c>
      <c r="H66" t="s">
        <v>136</v>
      </c>
      <c r="I66" t="s">
        <v>137</v>
      </c>
      <c r="J66" t="s">
        <v>473</v>
      </c>
      <c r="K66" t="s">
        <v>138</v>
      </c>
      <c r="L66" t="s">
        <v>139</v>
      </c>
      <c r="M66" t="str">
        <f t="shared" ref="M66:M85" si="129">TEXT(200,"0000")</f>
        <v>0200</v>
      </c>
      <c r="N66" t="s">
        <v>476</v>
      </c>
      <c r="O66" t="s">
        <v>141</v>
      </c>
      <c r="P66" t="s">
        <v>142</v>
      </c>
      <c r="Q66" t="s">
        <v>477</v>
      </c>
      <c r="R66">
        <v>61</v>
      </c>
      <c r="S66">
        <v>40</v>
      </c>
      <c r="T66">
        <v>101</v>
      </c>
      <c r="U66">
        <v>-1</v>
      </c>
      <c r="V66" t="b">
        <v>0</v>
      </c>
      <c r="W66" t="s">
        <v>282</v>
      </c>
      <c r="AF66" t="s">
        <v>383</v>
      </c>
      <c r="AG66" t="s">
        <v>267</v>
      </c>
      <c r="AT66">
        <f t="shared" ref="AT66:AT73" si="130">COUNTA(AV66:BE66)</f>
        <v>10</v>
      </c>
      <c r="AU66" t="s">
        <v>268</v>
      </c>
      <c r="AV66" t="str">
        <f t="shared" si="120"/>
        <v>SSA_GFX_RASTER_E_BEGIN_TITO_SAPS_NOM_LFM_0200_IPU0_RASTER_BTRS_BP5</v>
      </c>
      <c r="AW66" t="str">
        <f>$D68</f>
        <v>SSA_GFX_HRY_E_BEGIN_TITO_SAPS_NOM_LFM_0200_IPU1_BHRY_BTRS_BP6</v>
      </c>
      <c r="AX66" t="str">
        <f t="shared" ref="AX66:AZ66" si="131">$D68</f>
        <v>SSA_GFX_HRY_E_BEGIN_TITO_SAPS_NOM_LFM_0200_IPU1_BHRY_BTRS_BP6</v>
      </c>
      <c r="AY66" t="str">
        <f t="shared" si="131"/>
        <v>SSA_GFX_HRY_E_BEGIN_TITO_SAPS_NOM_LFM_0200_IPU1_BHRY_BTRS_BP6</v>
      </c>
      <c r="AZ66" t="str">
        <f t="shared" si="131"/>
        <v>SSA_GFX_HRY_E_BEGIN_TITO_SAPS_NOM_LFM_0200_IPU1_BHRY_BTRS_BP6</v>
      </c>
      <c r="BA66" t="str">
        <f t="shared" si="124"/>
        <v>SSA_GFX_RASTER_E_BEGIN_TITO_SAPS_NOM_LFM_0200_IPU0_RASTER_BTRS_BP5</v>
      </c>
      <c r="BB66" t="str">
        <f t="shared" si="125"/>
        <v>SSA_GFX_RASTER_E_BEGIN_TITO_SAPS_NOM_LFM_0200_IPU0_RASTER_BTRS_BP5</v>
      </c>
      <c r="BC66" t="str">
        <f t="shared" si="126"/>
        <v>SSA_GFX_RASTER_E_BEGIN_TITO_SAPS_NOM_LFM_0200_IPU0_RASTER_BTRS_BP5</v>
      </c>
      <c r="BD66" t="str">
        <f t="shared" si="127"/>
        <v>SSA_GFX_RASTER_E_BEGIN_TITO_SAPS_NOM_LFM_0200_IPU0_RASTER_BTRS_BP5</v>
      </c>
      <c r="BE66" t="str">
        <f t="shared" si="128"/>
        <v>SSA_GFX_RASTER_E_BEGIN_TITO_SAPS_NOM_LFM_0200_IPU0_RASTER_BTRS_BP5</v>
      </c>
    </row>
    <row r="67" spans="1:57" x14ac:dyDescent="0.25">
      <c r="A67" s="1" t="s">
        <v>58</v>
      </c>
      <c r="B67" s="1" t="s">
        <v>12</v>
      </c>
      <c r="C67" s="1" t="str">
        <f>VLOOKUP(B67,templateLookup!A:B,2,0)</f>
        <v>MbistRasterTC</v>
      </c>
      <c r="D67" t="str">
        <f t="shared" si="118"/>
        <v>SSA_GFX_RASTER_E_BEGIN_TITO_SAPS_NOM_LFM_0200_IPU0_RASTER_BTRS_BP5</v>
      </c>
      <c r="E67" t="s">
        <v>50</v>
      </c>
      <c r="F67" t="s">
        <v>414</v>
      </c>
      <c r="G67" t="s">
        <v>214</v>
      </c>
      <c r="H67" t="s">
        <v>136</v>
      </c>
      <c r="I67" t="s">
        <v>137</v>
      </c>
      <c r="J67" t="s">
        <v>473</v>
      </c>
      <c r="K67" t="s">
        <v>138</v>
      </c>
      <c r="L67" t="s">
        <v>139</v>
      </c>
      <c r="M67" t="str">
        <f t="shared" si="129"/>
        <v>0200</v>
      </c>
      <c r="N67" t="s">
        <v>478</v>
      </c>
      <c r="O67" t="s">
        <v>141</v>
      </c>
      <c r="P67" t="s">
        <v>142</v>
      </c>
      <c r="Q67" t="s">
        <v>276</v>
      </c>
      <c r="R67">
        <v>61</v>
      </c>
      <c r="S67">
        <v>40</v>
      </c>
      <c r="T67">
        <v>102</v>
      </c>
      <c r="U67">
        <v>1</v>
      </c>
      <c r="V67" s="4" t="b">
        <v>0</v>
      </c>
      <c r="W67" t="s">
        <v>282</v>
      </c>
      <c r="AT67">
        <f t="shared" si="130"/>
        <v>6</v>
      </c>
      <c r="AU67">
        <v>1</v>
      </c>
      <c r="AV67" t="str">
        <f t="shared" si="120"/>
        <v>SSA_GFX_HRY_E_BEGIN_TITO_SAPS_NOM_LFM_0200_IPU1_BHRY_BTRS_BP6</v>
      </c>
      <c r="AW67" t="str">
        <f t="shared" ref="AW67" si="132">$D68</f>
        <v>SSA_GFX_HRY_E_BEGIN_TITO_SAPS_NOM_LFM_0200_IPU1_BHRY_BTRS_BP6</v>
      </c>
      <c r="AX67" t="str">
        <f t="shared" ref="AX67:AX68" si="133">$D68</f>
        <v>SSA_GFX_HRY_E_BEGIN_TITO_SAPS_NOM_LFM_0200_IPU1_BHRY_BTRS_BP6</v>
      </c>
      <c r="AY67" t="str">
        <f t="shared" ref="AY67:AY68" si="134">$D68</f>
        <v>SSA_GFX_HRY_E_BEGIN_TITO_SAPS_NOM_LFM_0200_IPU1_BHRY_BTRS_BP6</v>
      </c>
      <c r="AZ67" t="str">
        <f t="shared" ref="AZ67:AZ68" si="135">$D68</f>
        <v>SSA_GFX_HRY_E_BEGIN_TITO_SAPS_NOM_LFM_0200_IPU1_BHRY_BTRS_BP6</v>
      </c>
      <c r="BA67" t="str">
        <f t="shared" si="124"/>
        <v>SSA_GFX_HRY_E_BEGIN_TITO_SAPS_NOM_LFM_0200_IPU1_BHRY_BTRS_BP6</v>
      </c>
    </row>
    <row r="68" spans="1:57" x14ac:dyDescent="0.25">
      <c r="A68" s="1" t="s">
        <v>58</v>
      </c>
      <c r="B68" s="1" t="s">
        <v>10</v>
      </c>
      <c r="C68" s="1" t="str">
        <f>VLOOKUP(B68,templateLookup!A:B,2,0)</f>
        <v>PrimeMbistVminSearchTestMethod</v>
      </c>
      <c r="D68" t="str">
        <f t="shared" si="118"/>
        <v>SSA_GFX_HRY_E_BEGIN_TITO_SAPS_NOM_LFM_0200_IPU1_BHRY_BTRS_BP6</v>
      </c>
      <c r="E68" t="s">
        <v>50</v>
      </c>
      <c r="F68" t="s">
        <v>414</v>
      </c>
      <c r="G68" t="s">
        <v>135</v>
      </c>
      <c r="H68" t="s">
        <v>136</v>
      </c>
      <c r="I68" t="s">
        <v>137</v>
      </c>
      <c r="J68" t="s">
        <v>473</v>
      </c>
      <c r="K68" t="s">
        <v>138</v>
      </c>
      <c r="L68" t="s">
        <v>139</v>
      </c>
      <c r="M68" t="str">
        <f t="shared" si="129"/>
        <v>0200</v>
      </c>
      <c r="N68" t="s">
        <v>479</v>
      </c>
      <c r="O68" t="s">
        <v>141</v>
      </c>
      <c r="P68" t="s">
        <v>142</v>
      </c>
      <c r="Q68" t="s">
        <v>480</v>
      </c>
      <c r="R68">
        <v>61</v>
      </c>
      <c r="S68">
        <v>40</v>
      </c>
      <c r="T68">
        <v>103</v>
      </c>
      <c r="U68">
        <v>-1</v>
      </c>
      <c r="V68" t="b">
        <v>0</v>
      </c>
      <c r="W68" t="s">
        <v>282</v>
      </c>
      <c r="AF68" t="s">
        <v>135</v>
      </c>
      <c r="AG68" t="s">
        <v>267</v>
      </c>
      <c r="AT68">
        <f t="shared" ref="AT68" si="136">COUNTA(AV68:BE68)</f>
        <v>10</v>
      </c>
      <c r="AU68" t="s">
        <v>268</v>
      </c>
      <c r="AV68" t="str">
        <f t="shared" si="120"/>
        <v>SSA_GFX_HRY_E_BEGIN_TITO_SAPS_NOM_LFM_0200_IPU1_BISR_BTRS_BP6</v>
      </c>
      <c r="AW68" t="str">
        <f>$D71</f>
        <v>SSA_GFX_HRY_E_BEGIN_TITO_SAPS_NOM_LFM_0200_IPU2_BHRY_BTRS_BP3</v>
      </c>
      <c r="AX68" t="str">
        <f t="shared" si="133"/>
        <v>SSA_GFX_HRY_E_BEGIN_TITO_SAPS_NOM_LFM_0200_IPU1_BISR_BTRS_BP6</v>
      </c>
      <c r="AY68" t="str">
        <f t="shared" si="134"/>
        <v>SSA_GFX_HRY_E_BEGIN_TITO_SAPS_NOM_LFM_0200_IPU1_BISR_BTRS_BP6</v>
      </c>
      <c r="AZ68" t="str">
        <f t="shared" si="135"/>
        <v>SSA_GFX_HRY_E_BEGIN_TITO_SAPS_NOM_LFM_0200_IPU1_BISR_BTRS_BP6</v>
      </c>
      <c r="BA68" t="str">
        <f t="shared" si="124"/>
        <v>SSA_GFX_HRY_E_BEGIN_TITO_SAPS_NOM_LFM_0200_IPU1_BISR_BTRS_BP6</v>
      </c>
      <c r="BB68" t="str">
        <f t="shared" ref="BB68:BB69" si="137">$D69</f>
        <v>SSA_GFX_HRY_E_BEGIN_TITO_SAPS_NOM_LFM_0200_IPU1_BISR_BTRS_BP6</v>
      </c>
      <c r="BC68" t="str">
        <f t="shared" ref="BC68:BC69" si="138">$D69</f>
        <v>SSA_GFX_HRY_E_BEGIN_TITO_SAPS_NOM_LFM_0200_IPU1_BISR_BTRS_BP6</v>
      </c>
      <c r="BD68" t="str">
        <f t="shared" ref="BD68:BD69" si="139">$D69</f>
        <v>SSA_GFX_HRY_E_BEGIN_TITO_SAPS_NOM_LFM_0200_IPU1_BISR_BTRS_BP6</v>
      </c>
      <c r="BE68" t="str">
        <f t="shared" ref="BE68:BE69" si="140">$D69</f>
        <v>SSA_GFX_HRY_E_BEGIN_TITO_SAPS_NOM_LFM_0200_IPU1_BISR_BTRS_BP6</v>
      </c>
    </row>
    <row r="69" spans="1:57" x14ac:dyDescent="0.25">
      <c r="A69" s="1" t="s">
        <v>58</v>
      </c>
      <c r="B69" s="1" t="s">
        <v>10</v>
      </c>
      <c r="C69" s="1" t="str">
        <f>VLOOKUP(B69,templateLookup!A:B,2,0)</f>
        <v>PrimeMbistVminSearchTestMethod</v>
      </c>
      <c r="D69" t="str">
        <f t="shared" si="118"/>
        <v>SSA_GFX_HRY_E_BEGIN_TITO_SAPS_NOM_LFM_0200_IPU1_BISR_BTRS_BP6</v>
      </c>
      <c r="E69" t="s">
        <v>50</v>
      </c>
      <c r="F69" t="s">
        <v>414</v>
      </c>
      <c r="G69" t="s">
        <v>135</v>
      </c>
      <c r="H69" t="s">
        <v>136</v>
      </c>
      <c r="I69" t="s">
        <v>137</v>
      </c>
      <c r="J69" t="s">
        <v>473</v>
      </c>
      <c r="K69" t="s">
        <v>138</v>
      </c>
      <c r="L69" t="s">
        <v>139</v>
      </c>
      <c r="M69" t="str">
        <f t="shared" si="129"/>
        <v>0200</v>
      </c>
      <c r="N69" t="s">
        <v>481</v>
      </c>
      <c r="O69" t="s">
        <v>141</v>
      </c>
      <c r="P69" t="s">
        <v>142</v>
      </c>
      <c r="Q69" t="s">
        <v>482</v>
      </c>
      <c r="R69">
        <v>61</v>
      </c>
      <c r="S69">
        <v>40</v>
      </c>
      <c r="T69">
        <v>104</v>
      </c>
      <c r="U69">
        <v>-1</v>
      </c>
      <c r="V69" t="b">
        <v>0</v>
      </c>
      <c r="W69" t="s">
        <v>282</v>
      </c>
      <c r="AF69" t="s">
        <v>383</v>
      </c>
      <c r="AG69" t="s">
        <v>267</v>
      </c>
      <c r="AT69">
        <f t="shared" si="130"/>
        <v>10</v>
      </c>
      <c r="AU69" t="s">
        <v>268</v>
      </c>
      <c r="AV69" t="str">
        <f t="shared" si="120"/>
        <v>SSA_GFX_RASTER_E_BEGIN_TITO_SAPS_NOM_LFM_0200_IPU1_RASTER_BTRS_BP6</v>
      </c>
      <c r="AW69" t="str">
        <f>$D71</f>
        <v>SSA_GFX_HRY_E_BEGIN_TITO_SAPS_NOM_LFM_0200_IPU2_BHRY_BTRS_BP3</v>
      </c>
      <c r="AX69" t="str">
        <f t="shared" ref="AX69:AZ69" si="141">$D71</f>
        <v>SSA_GFX_HRY_E_BEGIN_TITO_SAPS_NOM_LFM_0200_IPU2_BHRY_BTRS_BP3</v>
      </c>
      <c r="AY69" t="str">
        <f t="shared" si="141"/>
        <v>SSA_GFX_HRY_E_BEGIN_TITO_SAPS_NOM_LFM_0200_IPU2_BHRY_BTRS_BP3</v>
      </c>
      <c r="AZ69" t="str">
        <f t="shared" si="141"/>
        <v>SSA_GFX_HRY_E_BEGIN_TITO_SAPS_NOM_LFM_0200_IPU2_BHRY_BTRS_BP3</v>
      </c>
      <c r="BA69" t="str">
        <f t="shared" si="124"/>
        <v>SSA_GFX_RASTER_E_BEGIN_TITO_SAPS_NOM_LFM_0200_IPU1_RASTER_BTRS_BP6</v>
      </c>
      <c r="BB69" t="str">
        <f t="shared" si="137"/>
        <v>SSA_GFX_RASTER_E_BEGIN_TITO_SAPS_NOM_LFM_0200_IPU1_RASTER_BTRS_BP6</v>
      </c>
      <c r="BC69" t="str">
        <f t="shared" si="138"/>
        <v>SSA_GFX_RASTER_E_BEGIN_TITO_SAPS_NOM_LFM_0200_IPU1_RASTER_BTRS_BP6</v>
      </c>
      <c r="BD69" t="str">
        <f t="shared" si="139"/>
        <v>SSA_GFX_RASTER_E_BEGIN_TITO_SAPS_NOM_LFM_0200_IPU1_RASTER_BTRS_BP6</v>
      </c>
      <c r="BE69" t="str">
        <f t="shared" si="140"/>
        <v>SSA_GFX_RASTER_E_BEGIN_TITO_SAPS_NOM_LFM_0200_IPU1_RASTER_BTRS_BP6</v>
      </c>
    </row>
    <row r="70" spans="1:57" x14ac:dyDescent="0.25">
      <c r="A70" s="1" t="s">
        <v>58</v>
      </c>
      <c r="B70" s="1" t="s">
        <v>12</v>
      </c>
      <c r="C70" s="1" t="str">
        <f>VLOOKUP(B70,templateLookup!A:B,2,0)</f>
        <v>MbistRasterTC</v>
      </c>
      <c r="D70" t="str">
        <f t="shared" si="118"/>
        <v>SSA_GFX_RASTER_E_BEGIN_TITO_SAPS_NOM_LFM_0200_IPU1_RASTER_BTRS_BP6</v>
      </c>
      <c r="E70" t="s">
        <v>50</v>
      </c>
      <c r="F70" t="s">
        <v>414</v>
      </c>
      <c r="G70" t="s">
        <v>214</v>
      </c>
      <c r="H70" t="s">
        <v>136</v>
      </c>
      <c r="I70" t="s">
        <v>137</v>
      </c>
      <c r="J70" t="s">
        <v>473</v>
      </c>
      <c r="K70" t="s">
        <v>138</v>
      </c>
      <c r="L70" t="s">
        <v>139</v>
      </c>
      <c r="M70" t="str">
        <f t="shared" si="129"/>
        <v>0200</v>
      </c>
      <c r="N70" t="s">
        <v>483</v>
      </c>
      <c r="O70" t="s">
        <v>141</v>
      </c>
      <c r="P70" t="s">
        <v>142</v>
      </c>
      <c r="Q70" t="s">
        <v>276</v>
      </c>
      <c r="R70">
        <v>61</v>
      </c>
      <c r="S70">
        <v>40</v>
      </c>
      <c r="T70">
        <v>105</v>
      </c>
      <c r="U70">
        <v>1</v>
      </c>
      <c r="V70" t="b">
        <v>0</v>
      </c>
      <c r="W70" t="s">
        <v>282</v>
      </c>
      <c r="AT70">
        <f t="shared" si="130"/>
        <v>6</v>
      </c>
      <c r="AU70">
        <v>1</v>
      </c>
      <c r="AV70" t="str">
        <f t="shared" si="120"/>
        <v>SSA_GFX_HRY_E_BEGIN_TITO_SAPS_NOM_LFM_0200_IPU2_BHRY_BTRS_BP3</v>
      </c>
      <c r="AW70" t="str">
        <f t="shared" ref="AW70" si="142">$D71</f>
        <v>SSA_GFX_HRY_E_BEGIN_TITO_SAPS_NOM_LFM_0200_IPU2_BHRY_BTRS_BP3</v>
      </c>
      <c r="AX70" t="str">
        <f t="shared" ref="AX70:AX71" si="143">$D71</f>
        <v>SSA_GFX_HRY_E_BEGIN_TITO_SAPS_NOM_LFM_0200_IPU2_BHRY_BTRS_BP3</v>
      </c>
      <c r="AY70" t="str">
        <f t="shared" ref="AY70:AY71" si="144">$D71</f>
        <v>SSA_GFX_HRY_E_BEGIN_TITO_SAPS_NOM_LFM_0200_IPU2_BHRY_BTRS_BP3</v>
      </c>
      <c r="AZ70" t="str">
        <f t="shared" ref="AZ70:AZ71" si="145">$D71</f>
        <v>SSA_GFX_HRY_E_BEGIN_TITO_SAPS_NOM_LFM_0200_IPU2_BHRY_BTRS_BP3</v>
      </c>
      <c r="BA70" t="str">
        <f t="shared" si="124"/>
        <v>SSA_GFX_HRY_E_BEGIN_TITO_SAPS_NOM_LFM_0200_IPU2_BHRY_BTRS_BP3</v>
      </c>
    </row>
    <row r="71" spans="1:57" x14ac:dyDescent="0.25">
      <c r="A71" s="1" t="s">
        <v>58</v>
      </c>
      <c r="B71" s="1" t="s">
        <v>10</v>
      </c>
      <c r="C71" s="1" t="str">
        <f>VLOOKUP(B71,templateLookup!A:B,2,0)</f>
        <v>PrimeMbistVminSearchTestMethod</v>
      </c>
      <c r="D71" t="str">
        <f t="shared" si="118"/>
        <v>SSA_GFX_HRY_E_BEGIN_TITO_SAPS_NOM_LFM_0200_IPU2_BHRY_BTRS_BP3</v>
      </c>
      <c r="E71" t="s">
        <v>50</v>
      </c>
      <c r="F71" t="s">
        <v>414</v>
      </c>
      <c r="G71" t="s">
        <v>135</v>
      </c>
      <c r="H71" t="s">
        <v>136</v>
      </c>
      <c r="I71" t="s">
        <v>137</v>
      </c>
      <c r="J71" t="s">
        <v>473</v>
      </c>
      <c r="K71" t="s">
        <v>138</v>
      </c>
      <c r="L71" t="s">
        <v>139</v>
      </c>
      <c r="M71" t="str">
        <f t="shared" si="129"/>
        <v>0200</v>
      </c>
      <c r="N71" t="s">
        <v>484</v>
      </c>
      <c r="O71" t="s">
        <v>141</v>
      </c>
      <c r="P71" t="s">
        <v>142</v>
      </c>
      <c r="Q71" t="s">
        <v>485</v>
      </c>
      <c r="R71">
        <v>61</v>
      </c>
      <c r="S71">
        <v>40</v>
      </c>
      <c r="T71">
        <v>106</v>
      </c>
      <c r="U71">
        <v>-1</v>
      </c>
      <c r="V71" t="b">
        <v>0</v>
      </c>
      <c r="W71" t="s">
        <v>282</v>
      </c>
      <c r="AF71" t="s">
        <v>135</v>
      </c>
      <c r="AG71" t="s">
        <v>267</v>
      </c>
      <c r="AT71">
        <f t="shared" ref="AT71" si="146">COUNTA(AV71:BE71)</f>
        <v>10</v>
      </c>
      <c r="AU71" t="s">
        <v>268</v>
      </c>
      <c r="AV71" t="str">
        <f t="shared" si="120"/>
        <v>SSA_GFX_HRY_E_BEGIN_TITO_SAPS_NOM_LFM_0200_IPU2_BISR_BTRS_BP3</v>
      </c>
      <c r="AW71" t="str">
        <f>$D74</f>
        <v>LSA_GFX_HRY_E_BEGIN_TITO_SAPS_NOM_LFM_0200_IPU_BUTTRESS_BHRY_BTRS_BP4</v>
      </c>
      <c r="AX71" t="str">
        <f t="shared" si="143"/>
        <v>SSA_GFX_HRY_E_BEGIN_TITO_SAPS_NOM_LFM_0200_IPU2_BISR_BTRS_BP3</v>
      </c>
      <c r="AY71" t="str">
        <f t="shared" si="144"/>
        <v>SSA_GFX_HRY_E_BEGIN_TITO_SAPS_NOM_LFM_0200_IPU2_BISR_BTRS_BP3</v>
      </c>
      <c r="AZ71" t="str">
        <f t="shared" si="145"/>
        <v>SSA_GFX_HRY_E_BEGIN_TITO_SAPS_NOM_LFM_0200_IPU2_BISR_BTRS_BP3</v>
      </c>
      <c r="BA71" t="str">
        <f t="shared" si="124"/>
        <v>SSA_GFX_HRY_E_BEGIN_TITO_SAPS_NOM_LFM_0200_IPU2_BISR_BTRS_BP3</v>
      </c>
      <c r="BB71" t="str">
        <f t="shared" ref="BB71:BB72" si="147">$D72</f>
        <v>SSA_GFX_HRY_E_BEGIN_TITO_SAPS_NOM_LFM_0200_IPU2_BISR_BTRS_BP3</v>
      </c>
      <c r="BC71" t="str">
        <f t="shared" ref="BC71:BC72" si="148">$D72</f>
        <v>SSA_GFX_HRY_E_BEGIN_TITO_SAPS_NOM_LFM_0200_IPU2_BISR_BTRS_BP3</v>
      </c>
      <c r="BD71" t="str">
        <f t="shared" ref="BD71:BD72" si="149">$D72</f>
        <v>SSA_GFX_HRY_E_BEGIN_TITO_SAPS_NOM_LFM_0200_IPU2_BISR_BTRS_BP3</v>
      </c>
      <c r="BE71" t="str">
        <f t="shared" ref="BE71:BE72" si="150">$D72</f>
        <v>SSA_GFX_HRY_E_BEGIN_TITO_SAPS_NOM_LFM_0200_IPU2_BISR_BTRS_BP3</v>
      </c>
    </row>
    <row r="72" spans="1:57" x14ac:dyDescent="0.25">
      <c r="A72" s="1" t="s">
        <v>58</v>
      </c>
      <c r="B72" s="1" t="s">
        <v>10</v>
      </c>
      <c r="C72" s="1" t="str">
        <f>VLOOKUP(B72,templateLookup!A:B,2,0)</f>
        <v>PrimeMbistVminSearchTestMethod</v>
      </c>
      <c r="D72" t="str">
        <f t="shared" si="118"/>
        <v>SSA_GFX_HRY_E_BEGIN_TITO_SAPS_NOM_LFM_0200_IPU2_BISR_BTRS_BP3</v>
      </c>
      <c r="E72" t="s">
        <v>50</v>
      </c>
      <c r="F72" t="s">
        <v>414</v>
      </c>
      <c r="G72" t="s">
        <v>135</v>
      </c>
      <c r="H72" t="s">
        <v>136</v>
      </c>
      <c r="I72" t="s">
        <v>137</v>
      </c>
      <c r="J72" t="s">
        <v>473</v>
      </c>
      <c r="K72" t="s">
        <v>138</v>
      </c>
      <c r="L72" t="s">
        <v>139</v>
      </c>
      <c r="M72" t="str">
        <f t="shared" si="129"/>
        <v>0200</v>
      </c>
      <c r="N72" t="s">
        <v>486</v>
      </c>
      <c r="O72" t="s">
        <v>141</v>
      </c>
      <c r="P72" t="s">
        <v>142</v>
      </c>
      <c r="Q72" t="s">
        <v>487</v>
      </c>
      <c r="R72">
        <v>61</v>
      </c>
      <c r="S72">
        <v>40</v>
      </c>
      <c r="T72">
        <v>107</v>
      </c>
      <c r="U72">
        <v>-1</v>
      </c>
      <c r="V72" s="4" t="b">
        <v>0</v>
      </c>
      <c r="W72" t="s">
        <v>282</v>
      </c>
      <c r="AF72" t="s">
        <v>383</v>
      </c>
      <c r="AG72" t="s">
        <v>267</v>
      </c>
      <c r="AT72">
        <f t="shared" si="130"/>
        <v>10</v>
      </c>
      <c r="AU72" t="s">
        <v>268</v>
      </c>
      <c r="AV72" t="str">
        <f t="shared" si="120"/>
        <v>SSA_GFX_RASTER_E_BEGIN_TITO_SAPS_NOM_LFM_0200_IPU2_RASTER_BTRS_BP3</v>
      </c>
      <c r="AW72" t="str">
        <f>$D74</f>
        <v>LSA_GFX_HRY_E_BEGIN_TITO_SAPS_NOM_LFM_0200_IPU_BUTTRESS_BHRY_BTRS_BP4</v>
      </c>
      <c r="AX72" t="str">
        <f t="shared" ref="AX72:AZ72" si="151">$D74</f>
        <v>LSA_GFX_HRY_E_BEGIN_TITO_SAPS_NOM_LFM_0200_IPU_BUTTRESS_BHRY_BTRS_BP4</v>
      </c>
      <c r="AY72" t="str">
        <f t="shared" si="151"/>
        <v>LSA_GFX_HRY_E_BEGIN_TITO_SAPS_NOM_LFM_0200_IPU_BUTTRESS_BHRY_BTRS_BP4</v>
      </c>
      <c r="AZ72" t="str">
        <f t="shared" si="151"/>
        <v>LSA_GFX_HRY_E_BEGIN_TITO_SAPS_NOM_LFM_0200_IPU_BUTTRESS_BHRY_BTRS_BP4</v>
      </c>
      <c r="BA72" t="str">
        <f t="shared" si="124"/>
        <v>SSA_GFX_RASTER_E_BEGIN_TITO_SAPS_NOM_LFM_0200_IPU2_RASTER_BTRS_BP3</v>
      </c>
      <c r="BB72" t="str">
        <f t="shared" si="147"/>
        <v>SSA_GFX_RASTER_E_BEGIN_TITO_SAPS_NOM_LFM_0200_IPU2_RASTER_BTRS_BP3</v>
      </c>
      <c r="BC72" t="str">
        <f t="shared" si="148"/>
        <v>SSA_GFX_RASTER_E_BEGIN_TITO_SAPS_NOM_LFM_0200_IPU2_RASTER_BTRS_BP3</v>
      </c>
      <c r="BD72" t="str">
        <f t="shared" si="149"/>
        <v>SSA_GFX_RASTER_E_BEGIN_TITO_SAPS_NOM_LFM_0200_IPU2_RASTER_BTRS_BP3</v>
      </c>
      <c r="BE72" t="str">
        <f t="shared" si="150"/>
        <v>SSA_GFX_RASTER_E_BEGIN_TITO_SAPS_NOM_LFM_0200_IPU2_RASTER_BTRS_BP3</v>
      </c>
    </row>
    <row r="73" spans="1:57" x14ac:dyDescent="0.25">
      <c r="A73" s="1" t="s">
        <v>58</v>
      </c>
      <c r="B73" s="1" t="s">
        <v>12</v>
      </c>
      <c r="C73" s="1" t="str">
        <f>VLOOKUP(B73,templateLookup!A:B,2,0)</f>
        <v>MbistRasterTC</v>
      </c>
      <c r="D73" t="str">
        <f t="shared" si="118"/>
        <v>SSA_GFX_RASTER_E_BEGIN_TITO_SAPS_NOM_LFM_0200_IPU2_RASTER_BTRS_BP3</v>
      </c>
      <c r="E73" t="s">
        <v>50</v>
      </c>
      <c r="F73" t="s">
        <v>414</v>
      </c>
      <c r="G73" t="s">
        <v>214</v>
      </c>
      <c r="H73" t="s">
        <v>136</v>
      </c>
      <c r="I73" t="s">
        <v>137</v>
      </c>
      <c r="J73" t="s">
        <v>473</v>
      </c>
      <c r="K73" t="s">
        <v>138</v>
      </c>
      <c r="L73" t="s">
        <v>139</v>
      </c>
      <c r="M73" t="str">
        <f t="shared" si="129"/>
        <v>0200</v>
      </c>
      <c r="N73" t="s">
        <v>488</v>
      </c>
      <c r="O73" t="s">
        <v>141</v>
      </c>
      <c r="P73" t="s">
        <v>142</v>
      </c>
      <c r="Q73" t="s">
        <v>276</v>
      </c>
      <c r="R73">
        <v>61</v>
      </c>
      <c r="S73">
        <v>40</v>
      </c>
      <c r="T73">
        <v>108</v>
      </c>
      <c r="U73">
        <v>1</v>
      </c>
      <c r="V73" t="b">
        <v>0</v>
      </c>
      <c r="W73" t="s">
        <v>282</v>
      </c>
      <c r="AT73">
        <f t="shared" si="130"/>
        <v>6</v>
      </c>
      <c r="AU73">
        <v>1</v>
      </c>
      <c r="AV73" t="str">
        <f t="shared" si="120"/>
        <v>LSA_GFX_HRY_E_BEGIN_TITO_SAPS_NOM_LFM_0200_IPU_BUTTRESS_BHRY_BTRS_BP4</v>
      </c>
      <c r="AW73" t="str">
        <f t="shared" ref="AW73" si="152">$D74</f>
        <v>LSA_GFX_HRY_E_BEGIN_TITO_SAPS_NOM_LFM_0200_IPU_BUTTRESS_BHRY_BTRS_BP4</v>
      </c>
      <c r="AX73" t="str">
        <f t="shared" ref="AX73:AX74" si="153">$D74</f>
        <v>LSA_GFX_HRY_E_BEGIN_TITO_SAPS_NOM_LFM_0200_IPU_BUTTRESS_BHRY_BTRS_BP4</v>
      </c>
      <c r="AY73" t="str">
        <f t="shared" ref="AY73:AY74" si="154">$D74</f>
        <v>LSA_GFX_HRY_E_BEGIN_TITO_SAPS_NOM_LFM_0200_IPU_BUTTRESS_BHRY_BTRS_BP4</v>
      </c>
      <c r="AZ73" t="str">
        <f t="shared" ref="AZ73:AZ74" si="155">$D74</f>
        <v>LSA_GFX_HRY_E_BEGIN_TITO_SAPS_NOM_LFM_0200_IPU_BUTTRESS_BHRY_BTRS_BP4</v>
      </c>
      <c r="BA73" t="str">
        <f t="shared" si="124"/>
        <v>LSA_GFX_HRY_E_BEGIN_TITO_SAPS_NOM_LFM_0200_IPU_BUTTRESS_BHRY_BTRS_BP4</v>
      </c>
    </row>
    <row r="74" spans="1:57" x14ac:dyDescent="0.25">
      <c r="A74" s="1" t="s">
        <v>58</v>
      </c>
      <c r="B74" s="1" t="s">
        <v>10</v>
      </c>
      <c r="C74" s="1" t="str">
        <f>VLOOKUP(B74,templateLookup!A:B,2,0)</f>
        <v>PrimeMbistVminSearchTestMethod</v>
      </c>
      <c r="D74" t="str">
        <f t="shared" si="118"/>
        <v>LSA_GFX_HRY_E_BEGIN_TITO_SAPS_NOM_LFM_0200_IPU_BUTTRESS_BHRY_BTRS_BP4</v>
      </c>
      <c r="E74" t="s">
        <v>51</v>
      </c>
      <c r="F74" t="s">
        <v>414</v>
      </c>
      <c r="G74" t="s">
        <v>135</v>
      </c>
      <c r="H74" t="s">
        <v>136</v>
      </c>
      <c r="I74" t="s">
        <v>137</v>
      </c>
      <c r="J74" t="s">
        <v>473</v>
      </c>
      <c r="K74" t="s">
        <v>138</v>
      </c>
      <c r="L74" t="s">
        <v>139</v>
      </c>
      <c r="M74" t="str">
        <f t="shared" si="129"/>
        <v>0200</v>
      </c>
      <c r="N74" t="s">
        <v>489</v>
      </c>
      <c r="O74" t="s">
        <v>141</v>
      </c>
      <c r="P74" t="s">
        <v>142</v>
      </c>
      <c r="Q74" t="s">
        <v>490</v>
      </c>
      <c r="R74">
        <v>21</v>
      </c>
      <c r="S74">
        <v>40</v>
      </c>
      <c r="T74">
        <v>109</v>
      </c>
      <c r="U74">
        <v>-1</v>
      </c>
      <c r="V74" t="b">
        <v>0</v>
      </c>
      <c r="W74" t="s">
        <v>282</v>
      </c>
      <c r="AF74" t="s">
        <v>135</v>
      </c>
      <c r="AG74" t="s">
        <v>267</v>
      </c>
      <c r="AT74">
        <f>COUNTA(AV74:BE74)</f>
        <v>10</v>
      </c>
      <c r="AU74" t="s">
        <v>268</v>
      </c>
      <c r="AV74" t="str">
        <f t="shared" si="120"/>
        <v>LSA_GFX_HRY_E_BEGIN_TITO_SAPS_NOM_LFM_0200_IPU_BUTTRESS_BISR_BTRS_BP4</v>
      </c>
      <c r="AW74" t="str">
        <f>$D77</f>
        <v>LSA_GFX_HRY_E_BEGIN_TITO_SAPS_NOM_LFM_0200_IPU0_BHRY_BTRS_BP5</v>
      </c>
      <c r="AX74" t="str">
        <f t="shared" si="153"/>
        <v>LSA_GFX_HRY_E_BEGIN_TITO_SAPS_NOM_LFM_0200_IPU_BUTTRESS_BISR_BTRS_BP4</v>
      </c>
      <c r="AY74" t="str">
        <f t="shared" si="154"/>
        <v>LSA_GFX_HRY_E_BEGIN_TITO_SAPS_NOM_LFM_0200_IPU_BUTTRESS_BISR_BTRS_BP4</v>
      </c>
      <c r="AZ74" t="str">
        <f t="shared" si="155"/>
        <v>LSA_GFX_HRY_E_BEGIN_TITO_SAPS_NOM_LFM_0200_IPU_BUTTRESS_BISR_BTRS_BP4</v>
      </c>
      <c r="BA74" t="str">
        <f t="shared" si="124"/>
        <v>LSA_GFX_HRY_E_BEGIN_TITO_SAPS_NOM_LFM_0200_IPU_BUTTRESS_BISR_BTRS_BP4</v>
      </c>
      <c r="BB74" t="str">
        <f t="shared" ref="BB74:BB75" si="156">$D75</f>
        <v>LSA_GFX_HRY_E_BEGIN_TITO_SAPS_NOM_LFM_0200_IPU_BUTTRESS_BISR_BTRS_BP4</v>
      </c>
      <c r="BC74" t="str">
        <f t="shared" ref="BC74:BC75" si="157">$D75</f>
        <v>LSA_GFX_HRY_E_BEGIN_TITO_SAPS_NOM_LFM_0200_IPU_BUTTRESS_BISR_BTRS_BP4</v>
      </c>
      <c r="BD74" t="str">
        <f t="shared" ref="BD74:BD75" si="158">$D75</f>
        <v>LSA_GFX_HRY_E_BEGIN_TITO_SAPS_NOM_LFM_0200_IPU_BUTTRESS_BISR_BTRS_BP4</v>
      </c>
      <c r="BE74" t="str">
        <f t="shared" ref="BE74:BE75" si="159">$D75</f>
        <v>LSA_GFX_HRY_E_BEGIN_TITO_SAPS_NOM_LFM_0200_IPU_BUTTRESS_BISR_BTRS_BP4</v>
      </c>
    </row>
    <row r="75" spans="1:57" x14ac:dyDescent="0.25">
      <c r="A75" s="1" t="s">
        <v>58</v>
      </c>
      <c r="B75" s="1" t="s">
        <v>10</v>
      </c>
      <c r="C75" s="1" t="str">
        <f>VLOOKUP(B75,templateLookup!A:B,2,0)</f>
        <v>PrimeMbistVminSearchTestMethod</v>
      </c>
      <c r="D75" t="str">
        <f t="shared" si="118"/>
        <v>LSA_GFX_HRY_E_BEGIN_TITO_SAPS_NOM_LFM_0200_IPU_BUTTRESS_BISR_BTRS_BP4</v>
      </c>
      <c r="E75" t="s">
        <v>51</v>
      </c>
      <c r="F75" t="s">
        <v>414</v>
      </c>
      <c r="G75" t="s">
        <v>135</v>
      </c>
      <c r="H75" t="s">
        <v>136</v>
      </c>
      <c r="I75" t="s">
        <v>137</v>
      </c>
      <c r="J75" t="s">
        <v>473</v>
      </c>
      <c r="K75" t="s">
        <v>138</v>
      </c>
      <c r="L75" t="s">
        <v>139</v>
      </c>
      <c r="M75" t="str">
        <f t="shared" si="129"/>
        <v>0200</v>
      </c>
      <c r="N75" t="s">
        <v>491</v>
      </c>
      <c r="O75" t="s">
        <v>141</v>
      </c>
      <c r="P75" t="s">
        <v>142</v>
      </c>
      <c r="Q75" t="s">
        <v>492</v>
      </c>
      <c r="R75">
        <v>21</v>
      </c>
      <c r="S75">
        <v>40</v>
      </c>
      <c r="T75">
        <v>110</v>
      </c>
      <c r="U75">
        <v>-1</v>
      </c>
      <c r="V75" t="b">
        <v>0</v>
      </c>
      <c r="W75" t="s">
        <v>282</v>
      </c>
      <c r="AF75" t="s">
        <v>383</v>
      </c>
      <c r="AG75" t="s">
        <v>267</v>
      </c>
      <c r="AT75">
        <f>COUNTA(AV75:BE75)</f>
        <v>10</v>
      </c>
      <c r="AU75" t="s">
        <v>268</v>
      </c>
      <c r="AV75" t="str">
        <f t="shared" si="120"/>
        <v>LSA_GFX_RASTER_E_BEGIN_TITO_SAPS_NOM_LFM_0200_IPU_BUTTRESS_RASTER_BTRS_BP4</v>
      </c>
      <c r="AW75" t="str">
        <f>$D77</f>
        <v>LSA_GFX_HRY_E_BEGIN_TITO_SAPS_NOM_LFM_0200_IPU0_BHRY_BTRS_BP5</v>
      </c>
      <c r="AX75" t="str">
        <f t="shared" ref="AX75:AZ75" si="160">$D77</f>
        <v>LSA_GFX_HRY_E_BEGIN_TITO_SAPS_NOM_LFM_0200_IPU0_BHRY_BTRS_BP5</v>
      </c>
      <c r="AY75" t="str">
        <f t="shared" si="160"/>
        <v>LSA_GFX_HRY_E_BEGIN_TITO_SAPS_NOM_LFM_0200_IPU0_BHRY_BTRS_BP5</v>
      </c>
      <c r="AZ75" t="str">
        <f t="shared" si="160"/>
        <v>LSA_GFX_HRY_E_BEGIN_TITO_SAPS_NOM_LFM_0200_IPU0_BHRY_BTRS_BP5</v>
      </c>
      <c r="BA75" t="str">
        <f t="shared" si="124"/>
        <v>LSA_GFX_RASTER_E_BEGIN_TITO_SAPS_NOM_LFM_0200_IPU_BUTTRESS_RASTER_BTRS_BP4</v>
      </c>
      <c r="BB75" t="str">
        <f t="shared" si="156"/>
        <v>LSA_GFX_RASTER_E_BEGIN_TITO_SAPS_NOM_LFM_0200_IPU_BUTTRESS_RASTER_BTRS_BP4</v>
      </c>
      <c r="BC75" t="str">
        <f t="shared" si="157"/>
        <v>LSA_GFX_RASTER_E_BEGIN_TITO_SAPS_NOM_LFM_0200_IPU_BUTTRESS_RASTER_BTRS_BP4</v>
      </c>
      <c r="BD75" t="str">
        <f t="shared" si="158"/>
        <v>LSA_GFX_RASTER_E_BEGIN_TITO_SAPS_NOM_LFM_0200_IPU_BUTTRESS_RASTER_BTRS_BP4</v>
      </c>
      <c r="BE75" t="str">
        <f t="shared" si="159"/>
        <v>LSA_GFX_RASTER_E_BEGIN_TITO_SAPS_NOM_LFM_0200_IPU_BUTTRESS_RASTER_BTRS_BP4</v>
      </c>
    </row>
    <row r="76" spans="1:57" x14ac:dyDescent="0.25">
      <c r="A76" s="1" t="s">
        <v>58</v>
      </c>
      <c r="B76" s="1" t="s">
        <v>12</v>
      </c>
      <c r="C76" s="1" t="str">
        <f>VLOOKUP(B76,templateLookup!A:B,2,0)</f>
        <v>MbistRasterTC</v>
      </c>
      <c r="D76" t="str">
        <f t="shared" si="118"/>
        <v>LSA_GFX_RASTER_E_BEGIN_TITO_SAPS_NOM_LFM_0200_IPU_BUTTRESS_RASTER_BTRS_BP4</v>
      </c>
      <c r="E76" t="s">
        <v>51</v>
      </c>
      <c r="F76" t="s">
        <v>414</v>
      </c>
      <c r="G76" t="s">
        <v>214</v>
      </c>
      <c r="H76" t="s">
        <v>136</v>
      </c>
      <c r="I76" t="s">
        <v>137</v>
      </c>
      <c r="J76" t="s">
        <v>473</v>
      </c>
      <c r="K76" t="s">
        <v>138</v>
      </c>
      <c r="L76" t="s">
        <v>139</v>
      </c>
      <c r="M76" t="str">
        <f t="shared" si="129"/>
        <v>0200</v>
      </c>
      <c r="N76" t="s">
        <v>493</v>
      </c>
      <c r="O76" t="s">
        <v>141</v>
      </c>
      <c r="P76" t="s">
        <v>142</v>
      </c>
      <c r="Q76" t="s">
        <v>276</v>
      </c>
      <c r="R76">
        <v>21</v>
      </c>
      <c r="S76">
        <v>40</v>
      </c>
      <c r="T76">
        <v>111</v>
      </c>
      <c r="U76">
        <v>1</v>
      </c>
      <c r="V76" t="b">
        <v>0</v>
      </c>
      <c r="W76" t="s">
        <v>282</v>
      </c>
      <c r="AT76">
        <f t="shared" ref="AT76:AT85" si="161">COUNTA(AV76:BE76)</f>
        <v>6</v>
      </c>
      <c r="AU76">
        <v>1</v>
      </c>
      <c r="AV76" t="str">
        <f t="shared" si="120"/>
        <v>LSA_GFX_HRY_E_BEGIN_TITO_SAPS_NOM_LFM_0200_IPU0_BHRY_BTRS_BP5</v>
      </c>
      <c r="AW76" t="str">
        <f t="shared" ref="AW76" si="162">$D77</f>
        <v>LSA_GFX_HRY_E_BEGIN_TITO_SAPS_NOM_LFM_0200_IPU0_BHRY_BTRS_BP5</v>
      </c>
      <c r="AX76" t="str">
        <f t="shared" ref="AX76:AX77" si="163">$D77</f>
        <v>LSA_GFX_HRY_E_BEGIN_TITO_SAPS_NOM_LFM_0200_IPU0_BHRY_BTRS_BP5</v>
      </c>
      <c r="AY76" t="str">
        <f t="shared" ref="AY76:AY77" si="164">$D77</f>
        <v>LSA_GFX_HRY_E_BEGIN_TITO_SAPS_NOM_LFM_0200_IPU0_BHRY_BTRS_BP5</v>
      </c>
      <c r="AZ76" t="str">
        <f t="shared" ref="AZ76:AZ77" si="165">$D77</f>
        <v>LSA_GFX_HRY_E_BEGIN_TITO_SAPS_NOM_LFM_0200_IPU0_BHRY_BTRS_BP5</v>
      </c>
      <c r="BA76" t="str">
        <f t="shared" si="124"/>
        <v>LSA_GFX_HRY_E_BEGIN_TITO_SAPS_NOM_LFM_0200_IPU0_BHRY_BTRS_BP5</v>
      </c>
    </row>
    <row r="77" spans="1:57" x14ac:dyDescent="0.25">
      <c r="A77" s="1" t="s">
        <v>58</v>
      </c>
      <c r="B77" s="1" t="s">
        <v>10</v>
      </c>
      <c r="C77" s="1" t="str">
        <f>VLOOKUP(B77,templateLookup!A:B,2,0)</f>
        <v>PrimeMbistVminSearchTestMethod</v>
      </c>
      <c r="D77" t="str">
        <f t="shared" si="118"/>
        <v>LSA_GFX_HRY_E_BEGIN_TITO_SAPS_NOM_LFM_0200_IPU0_BHRY_BTRS_BP5</v>
      </c>
      <c r="E77" t="s">
        <v>51</v>
      </c>
      <c r="F77" t="s">
        <v>414</v>
      </c>
      <c r="G77" t="s">
        <v>135</v>
      </c>
      <c r="H77" t="s">
        <v>136</v>
      </c>
      <c r="I77" t="s">
        <v>137</v>
      </c>
      <c r="J77" t="s">
        <v>473</v>
      </c>
      <c r="K77" t="s">
        <v>138</v>
      </c>
      <c r="L77" t="s">
        <v>139</v>
      </c>
      <c r="M77" t="str">
        <f t="shared" si="129"/>
        <v>0200</v>
      </c>
      <c r="N77" t="s">
        <v>474</v>
      </c>
      <c r="O77" t="s">
        <v>141</v>
      </c>
      <c r="P77" t="s">
        <v>142</v>
      </c>
      <c r="Q77" t="s">
        <v>494</v>
      </c>
      <c r="R77">
        <v>21</v>
      </c>
      <c r="S77">
        <v>40</v>
      </c>
      <c r="T77">
        <v>112</v>
      </c>
      <c r="U77">
        <v>-1</v>
      </c>
      <c r="V77" s="4" t="b">
        <v>0</v>
      </c>
      <c r="W77" t="s">
        <v>282</v>
      </c>
      <c r="AF77" t="s">
        <v>135</v>
      </c>
      <c r="AG77" t="s">
        <v>267</v>
      </c>
      <c r="AT77">
        <f t="shared" ref="AT77" si="166">COUNTA(AV77:BE77)</f>
        <v>10</v>
      </c>
      <c r="AU77" t="s">
        <v>268</v>
      </c>
      <c r="AV77" t="str">
        <f t="shared" si="120"/>
        <v>LSA_GFX_HRY_E_BEGIN_TITO_SAPS_NOM_LFM_0200_IPU0_BISR_BTRS_BP5</v>
      </c>
      <c r="AW77" t="str">
        <f>$D80</f>
        <v>LSA_GFX_HRY_E_BEGIN_TITO_SAPS_NOM_LFM_0200_IPU1_BHRY_BTRS_BP6</v>
      </c>
      <c r="AX77" t="str">
        <f t="shared" si="163"/>
        <v>LSA_GFX_HRY_E_BEGIN_TITO_SAPS_NOM_LFM_0200_IPU0_BISR_BTRS_BP5</v>
      </c>
      <c r="AY77" t="str">
        <f t="shared" si="164"/>
        <v>LSA_GFX_HRY_E_BEGIN_TITO_SAPS_NOM_LFM_0200_IPU0_BISR_BTRS_BP5</v>
      </c>
      <c r="AZ77" t="str">
        <f t="shared" si="165"/>
        <v>LSA_GFX_HRY_E_BEGIN_TITO_SAPS_NOM_LFM_0200_IPU0_BISR_BTRS_BP5</v>
      </c>
      <c r="BA77" t="str">
        <f t="shared" si="124"/>
        <v>LSA_GFX_HRY_E_BEGIN_TITO_SAPS_NOM_LFM_0200_IPU0_BISR_BTRS_BP5</v>
      </c>
      <c r="BB77" t="str">
        <f t="shared" ref="BB77:BB78" si="167">$D78</f>
        <v>LSA_GFX_HRY_E_BEGIN_TITO_SAPS_NOM_LFM_0200_IPU0_BISR_BTRS_BP5</v>
      </c>
      <c r="BC77" t="str">
        <f t="shared" ref="BC77:BC78" si="168">$D78</f>
        <v>LSA_GFX_HRY_E_BEGIN_TITO_SAPS_NOM_LFM_0200_IPU0_BISR_BTRS_BP5</v>
      </c>
      <c r="BD77" t="str">
        <f t="shared" ref="BD77:BD78" si="169">$D78</f>
        <v>LSA_GFX_HRY_E_BEGIN_TITO_SAPS_NOM_LFM_0200_IPU0_BISR_BTRS_BP5</v>
      </c>
      <c r="BE77" t="str">
        <f t="shared" ref="BE77:BE78" si="170">$D78</f>
        <v>LSA_GFX_HRY_E_BEGIN_TITO_SAPS_NOM_LFM_0200_IPU0_BISR_BTRS_BP5</v>
      </c>
    </row>
    <row r="78" spans="1:57" x14ac:dyDescent="0.25">
      <c r="A78" s="1" t="s">
        <v>58</v>
      </c>
      <c r="B78" s="1" t="s">
        <v>10</v>
      </c>
      <c r="C78" s="1" t="str">
        <f>VLOOKUP(B78,templateLookup!A:B,2,0)</f>
        <v>PrimeMbistVminSearchTestMethod</v>
      </c>
      <c r="D78" t="str">
        <f t="shared" si="118"/>
        <v>LSA_GFX_HRY_E_BEGIN_TITO_SAPS_NOM_LFM_0200_IPU0_BISR_BTRS_BP5</v>
      </c>
      <c r="E78" t="s">
        <v>51</v>
      </c>
      <c r="F78" t="s">
        <v>414</v>
      </c>
      <c r="G78" t="s">
        <v>135</v>
      </c>
      <c r="H78" t="s">
        <v>136</v>
      </c>
      <c r="I78" t="s">
        <v>137</v>
      </c>
      <c r="J78" t="s">
        <v>473</v>
      </c>
      <c r="K78" t="s">
        <v>138</v>
      </c>
      <c r="L78" t="s">
        <v>139</v>
      </c>
      <c r="M78" t="str">
        <f t="shared" si="129"/>
        <v>0200</v>
      </c>
      <c r="N78" t="s">
        <v>476</v>
      </c>
      <c r="O78" t="s">
        <v>141</v>
      </c>
      <c r="P78" t="s">
        <v>142</v>
      </c>
      <c r="Q78" t="s">
        <v>495</v>
      </c>
      <c r="R78">
        <v>21</v>
      </c>
      <c r="S78">
        <v>40</v>
      </c>
      <c r="T78">
        <v>113</v>
      </c>
      <c r="U78">
        <v>-1</v>
      </c>
      <c r="V78" t="b">
        <v>0</v>
      </c>
      <c r="W78" t="s">
        <v>282</v>
      </c>
      <c r="AF78" t="s">
        <v>383</v>
      </c>
      <c r="AG78" t="s">
        <v>267</v>
      </c>
      <c r="AT78">
        <f t="shared" si="161"/>
        <v>10</v>
      </c>
      <c r="AU78" t="s">
        <v>268</v>
      </c>
      <c r="AV78" t="str">
        <f t="shared" si="120"/>
        <v>LSA_GFX_RASTER_E_BEGIN_TITO_SAPS_NOM_LFM_0200_IPU0_RASTER_BTRS_BP5</v>
      </c>
      <c r="AW78" t="str">
        <f>$D80</f>
        <v>LSA_GFX_HRY_E_BEGIN_TITO_SAPS_NOM_LFM_0200_IPU1_BHRY_BTRS_BP6</v>
      </c>
      <c r="AX78" t="str">
        <f t="shared" ref="AX78:AZ78" si="171">$D80</f>
        <v>LSA_GFX_HRY_E_BEGIN_TITO_SAPS_NOM_LFM_0200_IPU1_BHRY_BTRS_BP6</v>
      </c>
      <c r="AY78" t="str">
        <f t="shared" si="171"/>
        <v>LSA_GFX_HRY_E_BEGIN_TITO_SAPS_NOM_LFM_0200_IPU1_BHRY_BTRS_BP6</v>
      </c>
      <c r="AZ78" t="str">
        <f t="shared" si="171"/>
        <v>LSA_GFX_HRY_E_BEGIN_TITO_SAPS_NOM_LFM_0200_IPU1_BHRY_BTRS_BP6</v>
      </c>
      <c r="BA78" t="str">
        <f t="shared" si="124"/>
        <v>LSA_GFX_RASTER_E_BEGIN_TITO_SAPS_NOM_LFM_0200_IPU0_RASTER_BTRS_BP5</v>
      </c>
      <c r="BB78" t="str">
        <f t="shared" si="167"/>
        <v>LSA_GFX_RASTER_E_BEGIN_TITO_SAPS_NOM_LFM_0200_IPU0_RASTER_BTRS_BP5</v>
      </c>
      <c r="BC78" t="str">
        <f t="shared" si="168"/>
        <v>LSA_GFX_RASTER_E_BEGIN_TITO_SAPS_NOM_LFM_0200_IPU0_RASTER_BTRS_BP5</v>
      </c>
      <c r="BD78" t="str">
        <f t="shared" si="169"/>
        <v>LSA_GFX_RASTER_E_BEGIN_TITO_SAPS_NOM_LFM_0200_IPU0_RASTER_BTRS_BP5</v>
      </c>
      <c r="BE78" t="str">
        <f t="shared" si="170"/>
        <v>LSA_GFX_RASTER_E_BEGIN_TITO_SAPS_NOM_LFM_0200_IPU0_RASTER_BTRS_BP5</v>
      </c>
    </row>
    <row r="79" spans="1:57" x14ac:dyDescent="0.25">
      <c r="A79" s="1" t="s">
        <v>58</v>
      </c>
      <c r="B79" s="1" t="s">
        <v>12</v>
      </c>
      <c r="C79" s="1" t="str">
        <f>VLOOKUP(B79,templateLookup!A:B,2,0)</f>
        <v>MbistRasterTC</v>
      </c>
      <c r="D79" t="str">
        <f t="shared" si="118"/>
        <v>LSA_GFX_RASTER_E_BEGIN_TITO_SAPS_NOM_LFM_0200_IPU0_RASTER_BTRS_BP5</v>
      </c>
      <c r="E79" t="s">
        <v>51</v>
      </c>
      <c r="F79" t="s">
        <v>414</v>
      </c>
      <c r="G79" t="s">
        <v>214</v>
      </c>
      <c r="H79" t="s">
        <v>136</v>
      </c>
      <c r="I79" t="s">
        <v>137</v>
      </c>
      <c r="J79" t="s">
        <v>473</v>
      </c>
      <c r="K79" t="s">
        <v>138</v>
      </c>
      <c r="L79" t="s">
        <v>139</v>
      </c>
      <c r="M79" t="str">
        <f t="shared" si="129"/>
        <v>0200</v>
      </c>
      <c r="N79" t="s">
        <v>478</v>
      </c>
      <c r="O79" t="s">
        <v>141</v>
      </c>
      <c r="P79" t="s">
        <v>142</v>
      </c>
      <c r="Q79" t="s">
        <v>276</v>
      </c>
      <c r="R79">
        <v>21</v>
      </c>
      <c r="S79">
        <v>40</v>
      </c>
      <c r="T79">
        <v>114</v>
      </c>
      <c r="U79">
        <v>1</v>
      </c>
      <c r="V79" t="b">
        <v>0</v>
      </c>
      <c r="W79" t="s">
        <v>282</v>
      </c>
      <c r="AT79">
        <f t="shared" si="161"/>
        <v>6</v>
      </c>
      <c r="AU79">
        <v>1</v>
      </c>
      <c r="AV79" t="str">
        <f t="shared" si="120"/>
        <v>LSA_GFX_HRY_E_BEGIN_TITO_SAPS_NOM_LFM_0200_IPU1_BHRY_BTRS_BP6</v>
      </c>
      <c r="AW79" t="str">
        <f t="shared" ref="AW79" si="172">$D80</f>
        <v>LSA_GFX_HRY_E_BEGIN_TITO_SAPS_NOM_LFM_0200_IPU1_BHRY_BTRS_BP6</v>
      </c>
      <c r="AX79" t="str">
        <f t="shared" ref="AX79:AX80" si="173">$D80</f>
        <v>LSA_GFX_HRY_E_BEGIN_TITO_SAPS_NOM_LFM_0200_IPU1_BHRY_BTRS_BP6</v>
      </c>
      <c r="AY79" t="str">
        <f t="shared" ref="AY79:AY80" si="174">$D80</f>
        <v>LSA_GFX_HRY_E_BEGIN_TITO_SAPS_NOM_LFM_0200_IPU1_BHRY_BTRS_BP6</v>
      </c>
      <c r="AZ79" t="str">
        <f t="shared" ref="AZ79:AZ80" si="175">$D80</f>
        <v>LSA_GFX_HRY_E_BEGIN_TITO_SAPS_NOM_LFM_0200_IPU1_BHRY_BTRS_BP6</v>
      </c>
      <c r="BA79" t="str">
        <f t="shared" si="124"/>
        <v>LSA_GFX_HRY_E_BEGIN_TITO_SAPS_NOM_LFM_0200_IPU1_BHRY_BTRS_BP6</v>
      </c>
    </row>
    <row r="80" spans="1:57" x14ac:dyDescent="0.25">
      <c r="A80" s="1" t="s">
        <v>58</v>
      </c>
      <c r="B80" s="1" t="s">
        <v>10</v>
      </c>
      <c r="C80" s="1" t="str">
        <f>VLOOKUP(B80,templateLookup!A:B,2,0)</f>
        <v>PrimeMbistVminSearchTestMethod</v>
      </c>
      <c r="D80" t="str">
        <f t="shared" si="118"/>
        <v>LSA_GFX_HRY_E_BEGIN_TITO_SAPS_NOM_LFM_0200_IPU1_BHRY_BTRS_BP6</v>
      </c>
      <c r="E80" t="s">
        <v>51</v>
      </c>
      <c r="F80" t="s">
        <v>414</v>
      </c>
      <c r="G80" t="s">
        <v>135</v>
      </c>
      <c r="H80" t="s">
        <v>136</v>
      </c>
      <c r="I80" t="s">
        <v>137</v>
      </c>
      <c r="J80" t="s">
        <v>473</v>
      </c>
      <c r="K80" t="s">
        <v>138</v>
      </c>
      <c r="L80" t="s">
        <v>139</v>
      </c>
      <c r="M80" t="str">
        <f t="shared" si="129"/>
        <v>0200</v>
      </c>
      <c r="N80" t="s">
        <v>479</v>
      </c>
      <c r="O80" t="s">
        <v>141</v>
      </c>
      <c r="P80" t="s">
        <v>142</v>
      </c>
      <c r="Q80" t="s">
        <v>496</v>
      </c>
      <c r="R80">
        <v>21</v>
      </c>
      <c r="S80">
        <v>40</v>
      </c>
      <c r="T80">
        <v>115</v>
      </c>
      <c r="U80">
        <v>-1</v>
      </c>
      <c r="V80" s="4" t="b">
        <v>0</v>
      </c>
      <c r="W80" t="s">
        <v>282</v>
      </c>
      <c r="AF80" t="s">
        <v>135</v>
      </c>
      <c r="AG80" t="s">
        <v>267</v>
      </c>
      <c r="AT80">
        <f t="shared" ref="AT80" si="176">COUNTA(AV80:BE80)</f>
        <v>10</v>
      </c>
      <c r="AU80" t="s">
        <v>268</v>
      </c>
      <c r="AV80" t="str">
        <f t="shared" si="120"/>
        <v>LSA_GFX_HRY_E_BEGIN_TITO_SAPS_NOM_LFM_0200_IPU1_BISR_BTRS_BP6</v>
      </c>
      <c r="AW80" t="str">
        <f>$D83</f>
        <v>LSA_GFX_HRY_E_BEGIN_TITO_SAPS_NOM_LFM_0200_IPU2_BHRY_BTRS_BP3</v>
      </c>
      <c r="AX80" t="str">
        <f t="shared" si="173"/>
        <v>LSA_GFX_HRY_E_BEGIN_TITO_SAPS_NOM_LFM_0200_IPU1_BISR_BTRS_BP6</v>
      </c>
      <c r="AY80" t="str">
        <f t="shared" si="174"/>
        <v>LSA_GFX_HRY_E_BEGIN_TITO_SAPS_NOM_LFM_0200_IPU1_BISR_BTRS_BP6</v>
      </c>
      <c r="AZ80" t="str">
        <f t="shared" si="175"/>
        <v>LSA_GFX_HRY_E_BEGIN_TITO_SAPS_NOM_LFM_0200_IPU1_BISR_BTRS_BP6</v>
      </c>
      <c r="BA80" t="str">
        <f t="shared" si="124"/>
        <v>LSA_GFX_HRY_E_BEGIN_TITO_SAPS_NOM_LFM_0200_IPU1_BISR_BTRS_BP6</v>
      </c>
      <c r="BB80" t="str">
        <f t="shared" ref="BB80:BB81" si="177">$D81</f>
        <v>LSA_GFX_HRY_E_BEGIN_TITO_SAPS_NOM_LFM_0200_IPU1_BISR_BTRS_BP6</v>
      </c>
      <c r="BC80" t="str">
        <f t="shared" ref="BC80:BC81" si="178">$D81</f>
        <v>LSA_GFX_HRY_E_BEGIN_TITO_SAPS_NOM_LFM_0200_IPU1_BISR_BTRS_BP6</v>
      </c>
      <c r="BD80" t="str">
        <f t="shared" ref="BD80:BD81" si="179">$D81</f>
        <v>LSA_GFX_HRY_E_BEGIN_TITO_SAPS_NOM_LFM_0200_IPU1_BISR_BTRS_BP6</v>
      </c>
      <c r="BE80" t="str">
        <f t="shared" ref="BE80:BE81" si="180">$D81</f>
        <v>LSA_GFX_HRY_E_BEGIN_TITO_SAPS_NOM_LFM_0200_IPU1_BISR_BTRS_BP6</v>
      </c>
    </row>
    <row r="81" spans="1:57" x14ac:dyDescent="0.25">
      <c r="A81" s="1" t="s">
        <v>58</v>
      </c>
      <c r="B81" s="1" t="s">
        <v>10</v>
      </c>
      <c r="C81" s="1" t="str">
        <f>VLOOKUP(B81,templateLookup!A:B,2,0)</f>
        <v>PrimeMbistVminSearchTestMethod</v>
      </c>
      <c r="D81" t="str">
        <f t="shared" si="118"/>
        <v>LSA_GFX_HRY_E_BEGIN_TITO_SAPS_NOM_LFM_0200_IPU1_BISR_BTRS_BP6</v>
      </c>
      <c r="E81" t="s">
        <v>51</v>
      </c>
      <c r="F81" t="s">
        <v>414</v>
      </c>
      <c r="G81" t="s">
        <v>135</v>
      </c>
      <c r="H81" t="s">
        <v>136</v>
      </c>
      <c r="I81" t="s">
        <v>137</v>
      </c>
      <c r="J81" t="s">
        <v>473</v>
      </c>
      <c r="K81" t="s">
        <v>138</v>
      </c>
      <c r="L81" t="s">
        <v>139</v>
      </c>
      <c r="M81" t="str">
        <f t="shared" si="129"/>
        <v>0200</v>
      </c>
      <c r="N81" t="s">
        <v>481</v>
      </c>
      <c r="O81" t="s">
        <v>141</v>
      </c>
      <c r="P81" t="s">
        <v>142</v>
      </c>
      <c r="Q81" t="s">
        <v>497</v>
      </c>
      <c r="R81">
        <v>21</v>
      </c>
      <c r="S81">
        <v>40</v>
      </c>
      <c r="T81">
        <v>116</v>
      </c>
      <c r="U81">
        <v>-1</v>
      </c>
      <c r="V81" t="b">
        <v>0</v>
      </c>
      <c r="W81" t="s">
        <v>282</v>
      </c>
      <c r="AF81" t="s">
        <v>383</v>
      </c>
      <c r="AG81" t="s">
        <v>267</v>
      </c>
      <c r="AT81">
        <f t="shared" si="161"/>
        <v>10</v>
      </c>
      <c r="AU81" t="s">
        <v>268</v>
      </c>
      <c r="AV81" t="str">
        <f t="shared" si="120"/>
        <v>LSA_GFX_RASTER_E_BEGIN_TITO_SAPS_NOM_LFM_0200_IPU1_RASTER_BTRS_BP6</v>
      </c>
      <c r="AW81" t="str">
        <f>$D83</f>
        <v>LSA_GFX_HRY_E_BEGIN_TITO_SAPS_NOM_LFM_0200_IPU2_BHRY_BTRS_BP3</v>
      </c>
      <c r="AX81" t="str">
        <f t="shared" ref="AX81:AZ81" si="181">$D83</f>
        <v>LSA_GFX_HRY_E_BEGIN_TITO_SAPS_NOM_LFM_0200_IPU2_BHRY_BTRS_BP3</v>
      </c>
      <c r="AY81" t="str">
        <f t="shared" si="181"/>
        <v>LSA_GFX_HRY_E_BEGIN_TITO_SAPS_NOM_LFM_0200_IPU2_BHRY_BTRS_BP3</v>
      </c>
      <c r="AZ81" t="str">
        <f t="shared" si="181"/>
        <v>LSA_GFX_HRY_E_BEGIN_TITO_SAPS_NOM_LFM_0200_IPU2_BHRY_BTRS_BP3</v>
      </c>
      <c r="BA81" t="str">
        <f t="shared" si="124"/>
        <v>LSA_GFX_RASTER_E_BEGIN_TITO_SAPS_NOM_LFM_0200_IPU1_RASTER_BTRS_BP6</v>
      </c>
      <c r="BB81" t="str">
        <f t="shared" si="177"/>
        <v>LSA_GFX_RASTER_E_BEGIN_TITO_SAPS_NOM_LFM_0200_IPU1_RASTER_BTRS_BP6</v>
      </c>
      <c r="BC81" t="str">
        <f t="shared" si="178"/>
        <v>LSA_GFX_RASTER_E_BEGIN_TITO_SAPS_NOM_LFM_0200_IPU1_RASTER_BTRS_BP6</v>
      </c>
      <c r="BD81" t="str">
        <f t="shared" si="179"/>
        <v>LSA_GFX_RASTER_E_BEGIN_TITO_SAPS_NOM_LFM_0200_IPU1_RASTER_BTRS_BP6</v>
      </c>
      <c r="BE81" t="str">
        <f t="shared" si="180"/>
        <v>LSA_GFX_RASTER_E_BEGIN_TITO_SAPS_NOM_LFM_0200_IPU1_RASTER_BTRS_BP6</v>
      </c>
    </row>
    <row r="82" spans="1:57" x14ac:dyDescent="0.25">
      <c r="A82" s="1" t="s">
        <v>58</v>
      </c>
      <c r="B82" s="1" t="s">
        <v>12</v>
      </c>
      <c r="C82" s="1" t="str">
        <f>VLOOKUP(B82,templateLookup!A:B,2,0)</f>
        <v>MbistRasterTC</v>
      </c>
      <c r="D82" t="str">
        <f t="shared" si="118"/>
        <v>LSA_GFX_RASTER_E_BEGIN_TITO_SAPS_NOM_LFM_0200_IPU1_RASTER_BTRS_BP6</v>
      </c>
      <c r="E82" t="s">
        <v>51</v>
      </c>
      <c r="F82" t="s">
        <v>414</v>
      </c>
      <c r="G82" t="s">
        <v>214</v>
      </c>
      <c r="H82" t="s">
        <v>136</v>
      </c>
      <c r="I82" t="s">
        <v>137</v>
      </c>
      <c r="J82" t="s">
        <v>473</v>
      </c>
      <c r="K82" t="s">
        <v>138</v>
      </c>
      <c r="L82" t="s">
        <v>139</v>
      </c>
      <c r="M82" t="str">
        <f t="shared" si="129"/>
        <v>0200</v>
      </c>
      <c r="N82" t="s">
        <v>483</v>
      </c>
      <c r="O82" t="s">
        <v>141</v>
      </c>
      <c r="P82" t="s">
        <v>142</v>
      </c>
      <c r="Q82" t="s">
        <v>276</v>
      </c>
      <c r="R82">
        <v>21</v>
      </c>
      <c r="S82">
        <v>40</v>
      </c>
      <c r="T82">
        <v>117</v>
      </c>
      <c r="U82">
        <v>1</v>
      </c>
      <c r="V82" t="b">
        <v>0</v>
      </c>
      <c r="W82" t="s">
        <v>282</v>
      </c>
      <c r="AT82">
        <f t="shared" si="161"/>
        <v>6</v>
      </c>
      <c r="AU82">
        <v>1</v>
      </c>
      <c r="AV82" t="str">
        <f t="shared" si="120"/>
        <v>LSA_GFX_HRY_E_BEGIN_TITO_SAPS_NOM_LFM_0200_IPU2_BHRY_BTRS_BP3</v>
      </c>
      <c r="AW82" t="str">
        <f t="shared" ref="AW82" si="182">$D83</f>
        <v>LSA_GFX_HRY_E_BEGIN_TITO_SAPS_NOM_LFM_0200_IPU2_BHRY_BTRS_BP3</v>
      </c>
      <c r="AX82" t="str">
        <f t="shared" ref="AX82:AX83" si="183">$D83</f>
        <v>LSA_GFX_HRY_E_BEGIN_TITO_SAPS_NOM_LFM_0200_IPU2_BHRY_BTRS_BP3</v>
      </c>
      <c r="AY82" t="str">
        <f t="shared" ref="AY82:AY83" si="184">$D83</f>
        <v>LSA_GFX_HRY_E_BEGIN_TITO_SAPS_NOM_LFM_0200_IPU2_BHRY_BTRS_BP3</v>
      </c>
      <c r="AZ82" t="str">
        <f t="shared" ref="AZ82:AZ83" si="185">$D83</f>
        <v>LSA_GFX_HRY_E_BEGIN_TITO_SAPS_NOM_LFM_0200_IPU2_BHRY_BTRS_BP3</v>
      </c>
      <c r="BA82" t="str">
        <f t="shared" si="124"/>
        <v>LSA_GFX_HRY_E_BEGIN_TITO_SAPS_NOM_LFM_0200_IPU2_BHRY_BTRS_BP3</v>
      </c>
    </row>
    <row r="83" spans="1:57" x14ac:dyDescent="0.25">
      <c r="A83" s="1" t="s">
        <v>58</v>
      </c>
      <c r="B83" s="1" t="s">
        <v>10</v>
      </c>
      <c r="C83" s="1" t="str">
        <f>VLOOKUP(B83,templateLookup!A:B,2,0)</f>
        <v>PrimeMbistVminSearchTestMethod</v>
      </c>
      <c r="D83" t="str">
        <f t="shared" si="118"/>
        <v>LSA_GFX_HRY_E_BEGIN_TITO_SAPS_NOM_LFM_0200_IPU2_BHRY_BTRS_BP3</v>
      </c>
      <c r="E83" t="s">
        <v>51</v>
      </c>
      <c r="F83" t="s">
        <v>414</v>
      </c>
      <c r="G83" t="s">
        <v>135</v>
      </c>
      <c r="H83" t="s">
        <v>136</v>
      </c>
      <c r="I83" t="s">
        <v>137</v>
      </c>
      <c r="J83" t="s">
        <v>473</v>
      </c>
      <c r="K83" t="s">
        <v>138</v>
      </c>
      <c r="L83" t="s">
        <v>139</v>
      </c>
      <c r="M83" t="str">
        <f t="shared" si="129"/>
        <v>0200</v>
      </c>
      <c r="N83" t="s">
        <v>484</v>
      </c>
      <c r="O83" t="s">
        <v>141</v>
      </c>
      <c r="P83" t="s">
        <v>142</v>
      </c>
      <c r="Q83" t="s">
        <v>498</v>
      </c>
      <c r="R83">
        <v>21</v>
      </c>
      <c r="S83">
        <v>40</v>
      </c>
      <c r="T83">
        <v>118</v>
      </c>
      <c r="U83">
        <v>-1</v>
      </c>
      <c r="V83" s="4" t="b">
        <v>0</v>
      </c>
      <c r="W83" t="s">
        <v>282</v>
      </c>
      <c r="Z83" t="s">
        <v>317</v>
      </c>
      <c r="AF83" t="s">
        <v>135</v>
      </c>
      <c r="AG83" t="s">
        <v>267</v>
      </c>
      <c r="AT83">
        <f t="shared" ref="AT83" si="186">COUNTA(AV83:BE83)</f>
        <v>10</v>
      </c>
      <c r="AU83" t="s">
        <v>268</v>
      </c>
      <c r="AV83" t="str">
        <f t="shared" si="120"/>
        <v>LSA_GFX_HRY_E_BEGIN_TITO_SAPS_NOM_LFM_0200_IPU2_BISR_BTRS_BP3</v>
      </c>
      <c r="AW83">
        <v>1</v>
      </c>
      <c r="AX83" t="str">
        <f t="shared" si="183"/>
        <v>LSA_GFX_HRY_E_BEGIN_TITO_SAPS_NOM_LFM_0200_IPU2_BISR_BTRS_BP3</v>
      </c>
      <c r="AY83" t="str">
        <f t="shared" si="184"/>
        <v>LSA_GFX_HRY_E_BEGIN_TITO_SAPS_NOM_LFM_0200_IPU2_BISR_BTRS_BP3</v>
      </c>
      <c r="AZ83" t="str">
        <f t="shared" si="185"/>
        <v>LSA_GFX_HRY_E_BEGIN_TITO_SAPS_NOM_LFM_0200_IPU2_BISR_BTRS_BP3</v>
      </c>
      <c r="BA83" t="str">
        <f t="shared" si="124"/>
        <v>LSA_GFX_HRY_E_BEGIN_TITO_SAPS_NOM_LFM_0200_IPU2_BISR_BTRS_BP3</v>
      </c>
      <c r="BB83" t="str">
        <f t="shared" ref="BB83:BB84" si="187">$D84</f>
        <v>LSA_GFX_HRY_E_BEGIN_TITO_SAPS_NOM_LFM_0200_IPU2_BISR_BTRS_BP3</v>
      </c>
      <c r="BC83" t="str">
        <f t="shared" ref="BC83:BC84" si="188">$D84</f>
        <v>LSA_GFX_HRY_E_BEGIN_TITO_SAPS_NOM_LFM_0200_IPU2_BISR_BTRS_BP3</v>
      </c>
      <c r="BD83" t="str">
        <f t="shared" ref="BD83:BD84" si="189">$D84</f>
        <v>LSA_GFX_HRY_E_BEGIN_TITO_SAPS_NOM_LFM_0200_IPU2_BISR_BTRS_BP3</v>
      </c>
      <c r="BE83" t="str">
        <f t="shared" ref="BE83:BE84" si="190">$D84</f>
        <v>LSA_GFX_HRY_E_BEGIN_TITO_SAPS_NOM_LFM_0200_IPU2_BISR_BTRS_BP3</v>
      </c>
    </row>
    <row r="84" spans="1:57" x14ac:dyDescent="0.25">
      <c r="A84" s="1" t="s">
        <v>58</v>
      </c>
      <c r="B84" s="1" t="s">
        <v>10</v>
      </c>
      <c r="C84" s="1" t="str">
        <f>VLOOKUP(B84,templateLookup!A:B,2,0)</f>
        <v>PrimeMbistVminSearchTestMethod</v>
      </c>
      <c r="D84" t="str">
        <f t="shared" si="118"/>
        <v>LSA_GFX_HRY_E_BEGIN_TITO_SAPS_NOM_LFM_0200_IPU2_BISR_BTRS_BP3</v>
      </c>
      <c r="E84" t="s">
        <v>51</v>
      </c>
      <c r="F84" t="s">
        <v>414</v>
      </c>
      <c r="G84" t="s">
        <v>135</v>
      </c>
      <c r="H84" t="s">
        <v>136</v>
      </c>
      <c r="I84" t="s">
        <v>137</v>
      </c>
      <c r="J84" t="s">
        <v>473</v>
      </c>
      <c r="K84" t="s">
        <v>138</v>
      </c>
      <c r="L84" t="s">
        <v>139</v>
      </c>
      <c r="M84" t="str">
        <f t="shared" si="129"/>
        <v>0200</v>
      </c>
      <c r="N84" t="s">
        <v>486</v>
      </c>
      <c r="O84" t="s">
        <v>141</v>
      </c>
      <c r="P84" t="s">
        <v>142</v>
      </c>
      <c r="Q84" t="s">
        <v>499</v>
      </c>
      <c r="R84">
        <v>21</v>
      </c>
      <c r="S84">
        <v>40</v>
      </c>
      <c r="T84">
        <v>119</v>
      </c>
      <c r="U84">
        <v>-1</v>
      </c>
      <c r="V84" t="b">
        <v>0</v>
      </c>
      <c r="W84" t="s">
        <v>282</v>
      </c>
      <c r="AF84" t="s">
        <v>383</v>
      </c>
      <c r="AG84" t="s">
        <v>267</v>
      </c>
      <c r="AT84">
        <f t="shared" si="161"/>
        <v>10</v>
      </c>
      <c r="AU84" t="s">
        <v>268</v>
      </c>
      <c r="AV84" t="str">
        <f t="shared" si="120"/>
        <v>LSA_GFX_RASTER_E_BEGIN_TITO_SAPS_NOM_LFM_0200_IPU2_RASTER_BTRS_BP3</v>
      </c>
      <c r="AW84">
        <v>1</v>
      </c>
      <c r="AX84">
        <v>1</v>
      </c>
      <c r="AY84">
        <v>1</v>
      </c>
      <c r="AZ84">
        <v>1</v>
      </c>
      <c r="BA84" t="str">
        <f t="shared" si="124"/>
        <v>LSA_GFX_RASTER_E_BEGIN_TITO_SAPS_NOM_LFM_0200_IPU2_RASTER_BTRS_BP3</v>
      </c>
      <c r="BB84" t="str">
        <f t="shared" si="187"/>
        <v>LSA_GFX_RASTER_E_BEGIN_TITO_SAPS_NOM_LFM_0200_IPU2_RASTER_BTRS_BP3</v>
      </c>
      <c r="BC84" t="str">
        <f t="shared" si="188"/>
        <v>LSA_GFX_RASTER_E_BEGIN_TITO_SAPS_NOM_LFM_0200_IPU2_RASTER_BTRS_BP3</v>
      </c>
      <c r="BD84" t="str">
        <f t="shared" si="189"/>
        <v>LSA_GFX_RASTER_E_BEGIN_TITO_SAPS_NOM_LFM_0200_IPU2_RASTER_BTRS_BP3</v>
      </c>
      <c r="BE84" t="str">
        <f t="shared" si="190"/>
        <v>LSA_GFX_RASTER_E_BEGIN_TITO_SAPS_NOM_LFM_0200_IPU2_RASTER_BTRS_BP3</v>
      </c>
    </row>
    <row r="85" spans="1:57" x14ac:dyDescent="0.25">
      <c r="A85" s="1" t="s">
        <v>58</v>
      </c>
      <c r="B85" s="1" t="s">
        <v>12</v>
      </c>
      <c r="C85" s="1" t="str">
        <f>VLOOKUP(B85,templateLookup!A:B,2,0)</f>
        <v>MbistRasterTC</v>
      </c>
      <c r="D85" t="str">
        <f t="shared" si="118"/>
        <v>LSA_GFX_RASTER_E_BEGIN_TITO_SAPS_NOM_LFM_0200_IPU2_RASTER_BTRS_BP3</v>
      </c>
      <c r="E85" t="s">
        <v>51</v>
      </c>
      <c r="F85" t="s">
        <v>414</v>
      </c>
      <c r="G85" t="s">
        <v>214</v>
      </c>
      <c r="H85" t="s">
        <v>136</v>
      </c>
      <c r="I85" t="s">
        <v>137</v>
      </c>
      <c r="J85" t="s">
        <v>473</v>
      </c>
      <c r="K85" t="s">
        <v>138</v>
      </c>
      <c r="L85" t="s">
        <v>139</v>
      </c>
      <c r="M85" t="str">
        <f t="shared" si="129"/>
        <v>0200</v>
      </c>
      <c r="N85" t="s">
        <v>488</v>
      </c>
      <c r="O85" t="s">
        <v>141</v>
      </c>
      <c r="P85" t="s">
        <v>142</v>
      </c>
      <c r="Q85" t="s">
        <v>276</v>
      </c>
      <c r="R85">
        <v>21</v>
      </c>
      <c r="S85">
        <v>40</v>
      </c>
      <c r="T85">
        <v>120</v>
      </c>
      <c r="U85">
        <v>1</v>
      </c>
      <c r="V85" t="b">
        <v>0</v>
      </c>
      <c r="W85" t="s">
        <v>282</v>
      </c>
      <c r="AT85">
        <f t="shared" si="161"/>
        <v>6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</row>
    <row r="86" spans="1:57" x14ac:dyDescent="0.25">
      <c r="A86" s="38" t="s">
        <v>58</v>
      </c>
      <c r="B86" s="38" t="s">
        <v>6</v>
      </c>
      <c r="C86" s="38" t="str">
        <f>VLOOKUP(B86,templateLookup!A:B,2,0)</f>
        <v>COMPOSITE</v>
      </c>
      <c r="D86" s="22"/>
      <c r="V86" s="4"/>
    </row>
    <row r="87" spans="1:57" x14ac:dyDescent="0.25">
      <c r="A87" s="21" t="s">
        <v>58</v>
      </c>
      <c r="B87" s="21" t="s">
        <v>5</v>
      </c>
      <c r="C87" s="21" t="str">
        <f>VLOOKUP(B87,templateLookup!A:B,2,0)</f>
        <v>COMPOSITE</v>
      </c>
      <c r="D87" s="22" t="s">
        <v>500</v>
      </c>
      <c r="F87" t="s">
        <v>414</v>
      </c>
      <c r="AT87">
        <f t="shared" ref="AT87:AT91" si="191">COUNTA(AV87:BE87)</f>
        <v>2</v>
      </c>
      <c r="AU87">
        <v>1</v>
      </c>
      <c r="AV87" t="str">
        <f>D93</f>
        <v>POST_REPAIR_IPU</v>
      </c>
      <c r="AW87" t="str">
        <f>D93</f>
        <v>POST_REPAIR_IPU</v>
      </c>
    </row>
    <row r="88" spans="1:57" x14ac:dyDescent="0.25">
      <c r="A88" s="2" t="s">
        <v>58</v>
      </c>
      <c r="B88" s="2" t="s">
        <v>41</v>
      </c>
      <c r="C88" s="2" t="str">
        <f>VLOOKUP(B88,templateLookup!A:B,2,0)</f>
        <v>iCScreenTest</v>
      </c>
      <c r="D88" t="str">
        <f t="shared" ref="D88:D91" si="192">E88&amp;"_"&amp;F88&amp;"_"&amp;G88&amp;"_"&amp;H88&amp;"_"&amp;A88&amp;"_"&amp;I88&amp;"_"&amp;J88&amp;"_"&amp;K88&amp;"_"&amp;L88&amp;"_"&amp;M88&amp;"_"&amp;N88</f>
        <v>ALL_GFX_SCREEN_E_BEGIN_X_SAPS_X_X_0200_JOIN_BISR_IPU</v>
      </c>
      <c r="E88" t="s">
        <v>53</v>
      </c>
      <c r="F88" t="s">
        <v>414</v>
      </c>
      <c r="G88" t="s">
        <v>319</v>
      </c>
      <c r="H88" t="s">
        <v>136</v>
      </c>
      <c r="I88" t="s">
        <v>172</v>
      </c>
      <c r="J88" t="s">
        <v>473</v>
      </c>
      <c r="K88" t="s">
        <v>172</v>
      </c>
      <c r="L88" t="s">
        <v>172</v>
      </c>
      <c r="M88" t="str">
        <f t="shared" ref="M88:M90" si="193">TEXT(200,"0000")</f>
        <v>0200</v>
      </c>
      <c r="N88" t="s">
        <v>501</v>
      </c>
      <c r="O88" t="s">
        <v>141</v>
      </c>
      <c r="P88" t="s">
        <v>142</v>
      </c>
      <c r="Q88" t="s">
        <v>386</v>
      </c>
      <c r="R88">
        <v>61</v>
      </c>
      <c r="S88">
        <v>40</v>
      </c>
      <c r="T88">
        <v>150</v>
      </c>
      <c r="U88">
        <v>-1</v>
      </c>
      <c r="V88" t="b">
        <v>0</v>
      </c>
      <c r="W88" t="s">
        <v>282</v>
      </c>
      <c r="AC88" t="s">
        <v>502</v>
      </c>
      <c r="AE88" t="s">
        <v>462</v>
      </c>
      <c r="AT88">
        <f t="shared" si="191"/>
        <v>3</v>
      </c>
      <c r="AU88">
        <v>1</v>
      </c>
      <c r="AV88" t="str">
        <f>D89</f>
        <v>ALL_GFX_VFDM_E_BEGIN_X_SAPS_X_X_0200_ALL</v>
      </c>
      <c r="AW88" t="str">
        <f>D89</f>
        <v>ALL_GFX_VFDM_E_BEGIN_X_SAPS_X_X_0200_ALL</v>
      </c>
      <c r="AX88" t="str">
        <f>D89</f>
        <v>ALL_GFX_VFDM_E_BEGIN_X_SAPS_X_X_0200_ALL</v>
      </c>
    </row>
    <row r="89" spans="1:57" x14ac:dyDescent="0.25">
      <c r="A89" s="2" t="s">
        <v>58</v>
      </c>
      <c r="B89" s="2" t="s">
        <v>31</v>
      </c>
      <c r="C89" s="2" t="str">
        <f>VLOOKUP(B89,templateLookup!A:B,2,0)</f>
        <v>iCVFDMTest</v>
      </c>
      <c r="D89" t="str">
        <f t="shared" si="192"/>
        <v>ALL_GFX_VFDM_E_BEGIN_X_SAPS_X_X_0200_ALL</v>
      </c>
      <c r="E89" t="s">
        <v>53</v>
      </c>
      <c r="F89" t="s">
        <v>414</v>
      </c>
      <c r="G89" t="s">
        <v>113</v>
      </c>
      <c r="H89" t="s">
        <v>136</v>
      </c>
      <c r="I89" t="s">
        <v>172</v>
      </c>
      <c r="J89" t="s">
        <v>473</v>
      </c>
      <c r="K89" t="s">
        <v>172</v>
      </c>
      <c r="L89" t="s">
        <v>172</v>
      </c>
      <c r="M89" t="str">
        <f t="shared" si="193"/>
        <v>0200</v>
      </c>
      <c r="N89" t="s">
        <v>53</v>
      </c>
      <c r="O89" t="s">
        <v>141</v>
      </c>
      <c r="P89" t="s">
        <v>142</v>
      </c>
      <c r="Q89" t="s">
        <v>386</v>
      </c>
      <c r="R89">
        <v>61</v>
      </c>
      <c r="S89">
        <v>40</v>
      </c>
      <c r="T89">
        <v>151</v>
      </c>
      <c r="U89">
        <v>-1</v>
      </c>
      <c r="V89" s="4" t="b">
        <v>0</v>
      </c>
      <c r="W89" t="s">
        <v>282</v>
      </c>
      <c r="AJ89" t="s">
        <v>1117</v>
      </c>
      <c r="AK89" t="s">
        <v>1118</v>
      </c>
      <c r="AT89">
        <f t="shared" si="191"/>
        <v>3</v>
      </c>
      <c r="AU89" t="s">
        <v>134</v>
      </c>
      <c r="AV89" t="str">
        <f>D90</f>
        <v>ALL_GFX_UF_K_BEGIN_X_SAPS_X_X_0200_IPU_VFDM_UF</v>
      </c>
      <c r="AW89" t="str">
        <f>D90</f>
        <v>ALL_GFX_UF_K_BEGIN_X_SAPS_X_X_0200_IPU_VFDM_UF</v>
      </c>
      <c r="AX89">
        <v>1</v>
      </c>
    </row>
    <row r="90" spans="1:57" x14ac:dyDescent="0.25">
      <c r="A90" s="2" t="s">
        <v>58</v>
      </c>
      <c r="B90" s="2" t="s">
        <v>29</v>
      </c>
      <c r="C90" s="2" t="str">
        <f>VLOOKUP(B90,templateLookup!A:B,2,0)</f>
        <v>iCUserFuncTest</v>
      </c>
      <c r="D90" t="str">
        <f t="shared" si="192"/>
        <v>ALL_GFX_UF_K_BEGIN_X_SAPS_X_X_0200_IPU_VFDM_UF</v>
      </c>
      <c r="E90" t="s">
        <v>53</v>
      </c>
      <c r="F90" t="s">
        <v>414</v>
      </c>
      <c r="G90" t="s">
        <v>175</v>
      </c>
      <c r="H90" t="s">
        <v>235</v>
      </c>
      <c r="I90" t="s">
        <v>172</v>
      </c>
      <c r="J90" t="s">
        <v>473</v>
      </c>
      <c r="K90" t="s">
        <v>172</v>
      </c>
      <c r="L90" t="s">
        <v>172</v>
      </c>
      <c r="M90" t="str">
        <f t="shared" si="193"/>
        <v>0200</v>
      </c>
      <c r="N90" t="s">
        <v>503</v>
      </c>
      <c r="O90" t="s">
        <v>141</v>
      </c>
      <c r="P90" t="s">
        <v>142</v>
      </c>
      <c r="Q90" t="s">
        <v>386</v>
      </c>
      <c r="R90">
        <v>90</v>
      </c>
      <c r="S90">
        <v>61</v>
      </c>
      <c r="T90">
        <v>152</v>
      </c>
      <c r="U90">
        <v>-1</v>
      </c>
      <c r="V90" t="b">
        <v>1</v>
      </c>
      <c r="W90" t="s">
        <v>282</v>
      </c>
      <c r="AN90" t="s">
        <v>1123</v>
      </c>
      <c r="AT90">
        <f t="shared" si="191"/>
        <v>3</v>
      </c>
      <c r="AU90" t="s">
        <v>134</v>
      </c>
      <c r="AV90" t="str">
        <f>D91</f>
        <v>ALL_GFX_PATMOD_E_BEGIN_TITO_X_MAX_LFM_X_IPU_REPAIR</v>
      </c>
      <c r="AW90" t="str">
        <f>D91</f>
        <v>ALL_GFX_PATMOD_E_BEGIN_TITO_X_MAX_LFM_X_IPU_REPAIR</v>
      </c>
      <c r="AX90" t="str">
        <f>D91</f>
        <v>ALL_GFX_PATMOD_E_BEGIN_TITO_X_MAX_LFM_X_IPU_REPAIR</v>
      </c>
    </row>
    <row r="91" spans="1:57" x14ac:dyDescent="0.25">
      <c r="A91" s="2" t="s">
        <v>58</v>
      </c>
      <c r="B91" s="2" t="s">
        <v>15</v>
      </c>
      <c r="C91" s="2" t="str">
        <f>VLOOKUP(B91,templateLookup!A:B,2,0)</f>
        <v>PrimePatConfigTestMethod</v>
      </c>
      <c r="D91" t="str">
        <f t="shared" si="192"/>
        <v>ALL_GFX_PATMOD_E_BEGIN_TITO_X_MAX_LFM_X_IPU_REPAIR</v>
      </c>
      <c r="E91" t="s">
        <v>53</v>
      </c>
      <c r="F91" t="s">
        <v>414</v>
      </c>
      <c r="G91" t="s">
        <v>324</v>
      </c>
      <c r="H91" t="s">
        <v>136</v>
      </c>
      <c r="I91" t="s">
        <v>137</v>
      </c>
      <c r="J91" t="s">
        <v>172</v>
      </c>
      <c r="K91" t="s">
        <v>237</v>
      </c>
      <c r="L91" t="s">
        <v>139</v>
      </c>
      <c r="M91" t="s">
        <v>172</v>
      </c>
      <c r="N91" t="s">
        <v>504</v>
      </c>
      <c r="O91" t="s">
        <v>141</v>
      </c>
      <c r="P91" t="s">
        <v>142</v>
      </c>
      <c r="Q91" t="s">
        <v>386</v>
      </c>
      <c r="R91">
        <v>61</v>
      </c>
      <c r="S91">
        <v>40</v>
      </c>
      <c r="T91">
        <v>153</v>
      </c>
      <c r="U91">
        <v>-1</v>
      </c>
      <c r="V91" t="b">
        <v>0</v>
      </c>
      <c r="W91" t="s">
        <v>282</v>
      </c>
      <c r="AD91" s="17" t="s">
        <v>1129</v>
      </c>
      <c r="AT91">
        <f t="shared" si="191"/>
        <v>2</v>
      </c>
      <c r="AU91">
        <v>1</v>
      </c>
      <c r="AV91">
        <v>1</v>
      </c>
      <c r="AW91">
        <v>1</v>
      </c>
    </row>
    <row r="92" spans="1:57" x14ac:dyDescent="0.25">
      <c r="A92" s="21" t="s">
        <v>58</v>
      </c>
      <c r="B92" s="21" t="s">
        <v>6</v>
      </c>
      <c r="C92" s="21" t="str">
        <f>VLOOKUP(B92,templateLookup!A:B,2,0)</f>
        <v>COMPOSITE</v>
      </c>
      <c r="D92" s="22"/>
    </row>
    <row r="93" spans="1:57" x14ac:dyDescent="0.25">
      <c r="A93" s="39" t="s">
        <v>58</v>
      </c>
      <c r="B93" s="39" t="s">
        <v>5</v>
      </c>
      <c r="C93" s="39" t="str">
        <f>VLOOKUP(B93,templateLookup!A:B,2,0)</f>
        <v>COMPOSITE</v>
      </c>
      <c r="D93" s="22" t="s">
        <v>505</v>
      </c>
      <c r="F93" t="s">
        <v>414</v>
      </c>
      <c r="AT93">
        <f t="shared" ref="AT93:AT100" si="194">COUNTA(AV93:BE93)</f>
        <v>2</v>
      </c>
      <c r="AU93">
        <v>1</v>
      </c>
      <c r="AV93" t="str">
        <f>D102</f>
        <v>PRE_REPAIR_MEDIA</v>
      </c>
      <c r="AW93" t="str">
        <f>D102</f>
        <v>PRE_REPAIR_MEDIA</v>
      </c>
    </row>
    <row r="94" spans="1:57" x14ac:dyDescent="0.25">
      <c r="A94" s="3" t="s">
        <v>58</v>
      </c>
      <c r="B94" s="3" t="s">
        <v>11</v>
      </c>
      <c r="C94" s="3" t="str">
        <f>VLOOKUP(B94,templateLookup!A:B,2,0)</f>
        <v>PrimeMbistVminSearchTestMethod</v>
      </c>
      <c r="D94" t="str">
        <f t="shared" ref="D94:D100" si="195">E94&amp;"_"&amp;F94&amp;"_"&amp;G94&amp;"_"&amp;H94&amp;"_"&amp;A94&amp;"_"&amp;I94&amp;"_"&amp;J94&amp;"_"&amp;K94&amp;"_"&amp;L94&amp;"_"&amp;M94&amp;"_"&amp;N94</f>
        <v>SSA_GFX_HRY_E_BEGIN_TITO_SAPS_MAX_LFM_0200_IPU0_POST_REPAIR_BTRS_BP5</v>
      </c>
      <c r="E94" t="s">
        <v>50</v>
      </c>
      <c r="F94" t="s">
        <v>414</v>
      </c>
      <c r="G94" t="s">
        <v>135</v>
      </c>
      <c r="H94" t="s">
        <v>136</v>
      </c>
      <c r="I94" t="s">
        <v>137</v>
      </c>
      <c r="J94" t="s">
        <v>473</v>
      </c>
      <c r="K94" t="s">
        <v>237</v>
      </c>
      <c r="L94" t="s">
        <v>139</v>
      </c>
      <c r="M94" t="str">
        <f t="shared" ref="M94:M100" si="196">TEXT(200,"0000")</f>
        <v>0200</v>
      </c>
      <c r="N94" t="s">
        <v>506</v>
      </c>
      <c r="O94" t="s">
        <v>141</v>
      </c>
      <c r="P94" t="s">
        <v>142</v>
      </c>
      <c r="Q94" t="s">
        <v>475</v>
      </c>
      <c r="R94">
        <v>61</v>
      </c>
      <c r="S94">
        <v>40</v>
      </c>
      <c r="T94">
        <v>160</v>
      </c>
      <c r="U94">
        <v>-1</v>
      </c>
      <c r="V94" t="b">
        <v>0</v>
      </c>
      <c r="W94" t="s">
        <v>282</v>
      </c>
      <c r="AF94" t="s">
        <v>328</v>
      </c>
      <c r="AG94" t="s">
        <v>267</v>
      </c>
      <c r="AT94">
        <f t="shared" si="194"/>
        <v>10</v>
      </c>
      <c r="AU94">
        <v>1</v>
      </c>
      <c r="AV94" t="str">
        <f t="shared" ref="AV94:AV99" si="197">$D95</f>
        <v>SSA_GFX_HRY_E_BEGIN_TITO_SAPS_MAX_LFM_0200_IPU1_POST_REPAIR_BTRS_BP6</v>
      </c>
      <c r="AW94" t="str">
        <f t="shared" ref="AW94:BE94" si="198">$D95</f>
        <v>SSA_GFX_HRY_E_BEGIN_TITO_SAPS_MAX_LFM_0200_IPU1_POST_REPAIR_BTRS_BP6</v>
      </c>
      <c r="AX94" t="str">
        <f t="shared" si="198"/>
        <v>SSA_GFX_HRY_E_BEGIN_TITO_SAPS_MAX_LFM_0200_IPU1_POST_REPAIR_BTRS_BP6</v>
      </c>
      <c r="AY94" t="str">
        <f t="shared" si="198"/>
        <v>SSA_GFX_HRY_E_BEGIN_TITO_SAPS_MAX_LFM_0200_IPU1_POST_REPAIR_BTRS_BP6</v>
      </c>
      <c r="AZ94" t="str">
        <f t="shared" si="198"/>
        <v>SSA_GFX_HRY_E_BEGIN_TITO_SAPS_MAX_LFM_0200_IPU1_POST_REPAIR_BTRS_BP6</v>
      </c>
      <c r="BA94" t="str">
        <f t="shared" si="198"/>
        <v>SSA_GFX_HRY_E_BEGIN_TITO_SAPS_MAX_LFM_0200_IPU1_POST_REPAIR_BTRS_BP6</v>
      </c>
      <c r="BB94" t="str">
        <f t="shared" si="198"/>
        <v>SSA_GFX_HRY_E_BEGIN_TITO_SAPS_MAX_LFM_0200_IPU1_POST_REPAIR_BTRS_BP6</v>
      </c>
      <c r="BC94" t="str">
        <f t="shared" si="198"/>
        <v>SSA_GFX_HRY_E_BEGIN_TITO_SAPS_MAX_LFM_0200_IPU1_POST_REPAIR_BTRS_BP6</v>
      </c>
      <c r="BD94" t="str">
        <f t="shared" si="198"/>
        <v>SSA_GFX_HRY_E_BEGIN_TITO_SAPS_MAX_LFM_0200_IPU1_POST_REPAIR_BTRS_BP6</v>
      </c>
      <c r="BE94" t="str">
        <f t="shared" si="198"/>
        <v>SSA_GFX_HRY_E_BEGIN_TITO_SAPS_MAX_LFM_0200_IPU1_POST_REPAIR_BTRS_BP6</v>
      </c>
    </row>
    <row r="95" spans="1:57" x14ac:dyDescent="0.25">
      <c r="A95" s="3" t="s">
        <v>58</v>
      </c>
      <c r="B95" s="3" t="s">
        <v>11</v>
      </c>
      <c r="C95" s="3" t="str">
        <f>VLOOKUP(B95,templateLookup!A:B,2,0)</f>
        <v>PrimeMbistVminSearchTestMethod</v>
      </c>
      <c r="D95" t="str">
        <f t="shared" si="195"/>
        <v>SSA_GFX_HRY_E_BEGIN_TITO_SAPS_MAX_LFM_0200_IPU1_POST_REPAIR_BTRS_BP6</v>
      </c>
      <c r="E95" t="s">
        <v>50</v>
      </c>
      <c r="F95" t="s">
        <v>414</v>
      </c>
      <c r="G95" t="s">
        <v>135</v>
      </c>
      <c r="H95" t="s">
        <v>136</v>
      </c>
      <c r="I95" t="s">
        <v>137</v>
      </c>
      <c r="J95" t="s">
        <v>473</v>
      </c>
      <c r="K95" t="s">
        <v>237</v>
      </c>
      <c r="L95" t="s">
        <v>139</v>
      </c>
      <c r="M95" t="str">
        <f t="shared" si="196"/>
        <v>0200</v>
      </c>
      <c r="N95" t="s">
        <v>507</v>
      </c>
      <c r="O95" t="s">
        <v>141</v>
      </c>
      <c r="P95" t="s">
        <v>142</v>
      </c>
      <c r="Q95" t="s">
        <v>480</v>
      </c>
      <c r="R95">
        <v>61</v>
      </c>
      <c r="S95">
        <v>40</v>
      </c>
      <c r="T95">
        <v>161</v>
      </c>
      <c r="U95">
        <v>-1</v>
      </c>
      <c r="V95" t="b">
        <v>0</v>
      </c>
      <c r="W95" t="s">
        <v>282</v>
      </c>
      <c r="AF95" t="s">
        <v>328</v>
      </c>
      <c r="AG95" t="s">
        <v>267</v>
      </c>
      <c r="AT95">
        <f t="shared" si="194"/>
        <v>10</v>
      </c>
      <c r="AU95">
        <v>1</v>
      </c>
      <c r="AV95" t="str">
        <f t="shared" si="197"/>
        <v>SSA_GFX_HRY_E_BEGIN_TITO_SAPS_MAX_LFM_0200_IPU2_POST_REPAIR_BTRS_BP3</v>
      </c>
      <c r="AW95" t="str">
        <f t="shared" ref="AW95:AW97" si="199">$D96</f>
        <v>SSA_GFX_HRY_E_BEGIN_TITO_SAPS_MAX_LFM_0200_IPU2_POST_REPAIR_BTRS_BP3</v>
      </c>
      <c r="AX95" t="str">
        <f t="shared" ref="AX95:AX97" si="200">$D96</f>
        <v>SSA_GFX_HRY_E_BEGIN_TITO_SAPS_MAX_LFM_0200_IPU2_POST_REPAIR_BTRS_BP3</v>
      </c>
      <c r="AY95" t="str">
        <f t="shared" ref="AY95:AY97" si="201">$D96</f>
        <v>SSA_GFX_HRY_E_BEGIN_TITO_SAPS_MAX_LFM_0200_IPU2_POST_REPAIR_BTRS_BP3</v>
      </c>
      <c r="AZ95" t="str">
        <f t="shared" ref="AZ95:AZ97" si="202">$D96</f>
        <v>SSA_GFX_HRY_E_BEGIN_TITO_SAPS_MAX_LFM_0200_IPU2_POST_REPAIR_BTRS_BP3</v>
      </c>
      <c r="BA95" t="str">
        <f t="shared" ref="BA95:BA97" si="203">$D96</f>
        <v>SSA_GFX_HRY_E_BEGIN_TITO_SAPS_MAX_LFM_0200_IPU2_POST_REPAIR_BTRS_BP3</v>
      </c>
      <c r="BB95" t="str">
        <f t="shared" ref="BB95:BB97" si="204">$D96</f>
        <v>SSA_GFX_HRY_E_BEGIN_TITO_SAPS_MAX_LFM_0200_IPU2_POST_REPAIR_BTRS_BP3</v>
      </c>
      <c r="BC95" t="str">
        <f t="shared" ref="BC95:BC97" si="205">$D96</f>
        <v>SSA_GFX_HRY_E_BEGIN_TITO_SAPS_MAX_LFM_0200_IPU2_POST_REPAIR_BTRS_BP3</v>
      </c>
      <c r="BD95" t="str">
        <f t="shared" ref="BD95:BD97" si="206">$D96</f>
        <v>SSA_GFX_HRY_E_BEGIN_TITO_SAPS_MAX_LFM_0200_IPU2_POST_REPAIR_BTRS_BP3</v>
      </c>
      <c r="BE95" t="str">
        <f t="shared" ref="BE95:BE97" si="207">$D96</f>
        <v>SSA_GFX_HRY_E_BEGIN_TITO_SAPS_MAX_LFM_0200_IPU2_POST_REPAIR_BTRS_BP3</v>
      </c>
    </row>
    <row r="96" spans="1:57" x14ac:dyDescent="0.25">
      <c r="A96" s="3" t="s">
        <v>58</v>
      </c>
      <c r="B96" s="3" t="s">
        <v>11</v>
      </c>
      <c r="C96" s="3" t="str">
        <f>VLOOKUP(B96,templateLookup!A:B,2,0)</f>
        <v>PrimeMbistVminSearchTestMethod</v>
      </c>
      <c r="D96" t="str">
        <f t="shared" si="195"/>
        <v>SSA_GFX_HRY_E_BEGIN_TITO_SAPS_MAX_LFM_0200_IPU2_POST_REPAIR_BTRS_BP3</v>
      </c>
      <c r="E96" t="s">
        <v>50</v>
      </c>
      <c r="F96" t="s">
        <v>414</v>
      </c>
      <c r="G96" t="s">
        <v>135</v>
      </c>
      <c r="H96" t="s">
        <v>136</v>
      </c>
      <c r="I96" t="s">
        <v>137</v>
      </c>
      <c r="J96" t="s">
        <v>473</v>
      </c>
      <c r="K96" t="s">
        <v>237</v>
      </c>
      <c r="L96" t="s">
        <v>139</v>
      </c>
      <c r="M96" t="str">
        <f t="shared" si="196"/>
        <v>0200</v>
      </c>
      <c r="N96" t="s">
        <v>508</v>
      </c>
      <c r="O96" t="s">
        <v>141</v>
      </c>
      <c r="P96" t="s">
        <v>142</v>
      </c>
      <c r="Q96" t="s">
        <v>485</v>
      </c>
      <c r="R96">
        <v>61</v>
      </c>
      <c r="S96">
        <v>40</v>
      </c>
      <c r="T96">
        <v>162</v>
      </c>
      <c r="U96">
        <v>-1</v>
      </c>
      <c r="V96" t="b">
        <v>0</v>
      </c>
      <c r="W96" t="s">
        <v>282</v>
      </c>
      <c r="AF96" t="s">
        <v>328</v>
      </c>
      <c r="AG96" t="s">
        <v>267</v>
      </c>
      <c r="AT96">
        <f t="shared" si="194"/>
        <v>10</v>
      </c>
      <c r="AU96">
        <v>1</v>
      </c>
      <c r="AV96" t="str">
        <f t="shared" si="197"/>
        <v>LSA_GFX_HRY_E_BEGIN_TITO_SAPS_MAX_LFM_0200_IPU_BUTTRESS_POST_REPAIR_BTRS_BP4</v>
      </c>
      <c r="AW96" t="str">
        <f t="shared" si="199"/>
        <v>LSA_GFX_HRY_E_BEGIN_TITO_SAPS_MAX_LFM_0200_IPU_BUTTRESS_POST_REPAIR_BTRS_BP4</v>
      </c>
      <c r="AX96" t="str">
        <f t="shared" si="200"/>
        <v>LSA_GFX_HRY_E_BEGIN_TITO_SAPS_MAX_LFM_0200_IPU_BUTTRESS_POST_REPAIR_BTRS_BP4</v>
      </c>
      <c r="AY96" t="str">
        <f t="shared" si="201"/>
        <v>LSA_GFX_HRY_E_BEGIN_TITO_SAPS_MAX_LFM_0200_IPU_BUTTRESS_POST_REPAIR_BTRS_BP4</v>
      </c>
      <c r="AZ96" t="str">
        <f t="shared" si="202"/>
        <v>LSA_GFX_HRY_E_BEGIN_TITO_SAPS_MAX_LFM_0200_IPU_BUTTRESS_POST_REPAIR_BTRS_BP4</v>
      </c>
      <c r="BA96" t="str">
        <f t="shared" si="203"/>
        <v>LSA_GFX_HRY_E_BEGIN_TITO_SAPS_MAX_LFM_0200_IPU_BUTTRESS_POST_REPAIR_BTRS_BP4</v>
      </c>
      <c r="BB96" t="str">
        <f t="shared" si="204"/>
        <v>LSA_GFX_HRY_E_BEGIN_TITO_SAPS_MAX_LFM_0200_IPU_BUTTRESS_POST_REPAIR_BTRS_BP4</v>
      </c>
      <c r="BC96" t="str">
        <f t="shared" si="205"/>
        <v>LSA_GFX_HRY_E_BEGIN_TITO_SAPS_MAX_LFM_0200_IPU_BUTTRESS_POST_REPAIR_BTRS_BP4</v>
      </c>
      <c r="BD96" t="str">
        <f t="shared" si="206"/>
        <v>LSA_GFX_HRY_E_BEGIN_TITO_SAPS_MAX_LFM_0200_IPU_BUTTRESS_POST_REPAIR_BTRS_BP4</v>
      </c>
      <c r="BE96" t="str">
        <f t="shared" si="207"/>
        <v>LSA_GFX_HRY_E_BEGIN_TITO_SAPS_MAX_LFM_0200_IPU_BUTTRESS_POST_REPAIR_BTRS_BP4</v>
      </c>
    </row>
    <row r="97" spans="1:57" x14ac:dyDescent="0.25">
      <c r="A97" s="3" t="s">
        <v>58</v>
      </c>
      <c r="B97" s="3" t="s">
        <v>11</v>
      </c>
      <c r="C97" s="3" t="str">
        <f>VLOOKUP(B97,templateLookup!A:B,2,0)</f>
        <v>PrimeMbistVminSearchTestMethod</v>
      </c>
      <c r="D97" t="str">
        <f t="shared" si="195"/>
        <v>LSA_GFX_HRY_E_BEGIN_TITO_SAPS_MAX_LFM_0200_IPU_BUTTRESS_POST_REPAIR_BTRS_BP4</v>
      </c>
      <c r="E97" t="s">
        <v>51</v>
      </c>
      <c r="F97" t="s">
        <v>414</v>
      </c>
      <c r="G97" t="s">
        <v>135</v>
      </c>
      <c r="H97" t="s">
        <v>136</v>
      </c>
      <c r="I97" t="s">
        <v>137</v>
      </c>
      <c r="J97" t="s">
        <v>473</v>
      </c>
      <c r="K97" t="s">
        <v>237</v>
      </c>
      <c r="L97" t="s">
        <v>139</v>
      </c>
      <c r="M97" t="str">
        <f t="shared" si="196"/>
        <v>0200</v>
      </c>
      <c r="N97" t="s">
        <v>509</v>
      </c>
      <c r="O97" t="s">
        <v>141</v>
      </c>
      <c r="P97" t="s">
        <v>142</v>
      </c>
      <c r="Q97" t="s">
        <v>490</v>
      </c>
      <c r="R97">
        <v>21</v>
      </c>
      <c r="S97">
        <v>40</v>
      </c>
      <c r="T97">
        <v>163</v>
      </c>
      <c r="U97">
        <v>-1</v>
      </c>
      <c r="V97" t="b">
        <v>0</v>
      </c>
      <c r="W97" t="s">
        <v>282</v>
      </c>
      <c r="AF97" t="s">
        <v>328</v>
      </c>
      <c r="AG97" t="s">
        <v>267</v>
      </c>
      <c r="AT97">
        <f t="shared" si="194"/>
        <v>10</v>
      </c>
      <c r="AU97">
        <v>1</v>
      </c>
      <c r="AV97" t="str">
        <f t="shared" si="197"/>
        <v>LSA_GFX_HRY_E_BEGIN_TITO_SAPS_MAX_LFM_0200_IPU0_POST_REPAIR_BTRS_BP5</v>
      </c>
      <c r="AW97" t="str">
        <f t="shared" si="199"/>
        <v>LSA_GFX_HRY_E_BEGIN_TITO_SAPS_MAX_LFM_0200_IPU0_POST_REPAIR_BTRS_BP5</v>
      </c>
      <c r="AX97" t="str">
        <f t="shared" si="200"/>
        <v>LSA_GFX_HRY_E_BEGIN_TITO_SAPS_MAX_LFM_0200_IPU0_POST_REPAIR_BTRS_BP5</v>
      </c>
      <c r="AY97" t="str">
        <f t="shared" si="201"/>
        <v>LSA_GFX_HRY_E_BEGIN_TITO_SAPS_MAX_LFM_0200_IPU0_POST_REPAIR_BTRS_BP5</v>
      </c>
      <c r="AZ97" t="str">
        <f t="shared" si="202"/>
        <v>LSA_GFX_HRY_E_BEGIN_TITO_SAPS_MAX_LFM_0200_IPU0_POST_REPAIR_BTRS_BP5</v>
      </c>
      <c r="BA97" t="str">
        <f t="shared" si="203"/>
        <v>LSA_GFX_HRY_E_BEGIN_TITO_SAPS_MAX_LFM_0200_IPU0_POST_REPAIR_BTRS_BP5</v>
      </c>
      <c r="BB97" t="str">
        <f t="shared" si="204"/>
        <v>LSA_GFX_HRY_E_BEGIN_TITO_SAPS_MAX_LFM_0200_IPU0_POST_REPAIR_BTRS_BP5</v>
      </c>
      <c r="BC97" t="str">
        <f t="shared" si="205"/>
        <v>LSA_GFX_HRY_E_BEGIN_TITO_SAPS_MAX_LFM_0200_IPU0_POST_REPAIR_BTRS_BP5</v>
      </c>
      <c r="BD97" t="str">
        <f t="shared" si="206"/>
        <v>LSA_GFX_HRY_E_BEGIN_TITO_SAPS_MAX_LFM_0200_IPU0_POST_REPAIR_BTRS_BP5</v>
      </c>
      <c r="BE97" t="str">
        <f t="shared" si="207"/>
        <v>LSA_GFX_HRY_E_BEGIN_TITO_SAPS_MAX_LFM_0200_IPU0_POST_REPAIR_BTRS_BP5</v>
      </c>
    </row>
    <row r="98" spans="1:57" x14ac:dyDescent="0.25">
      <c r="A98" s="3" t="s">
        <v>58</v>
      </c>
      <c r="B98" s="3" t="s">
        <v>11</v>
      </c>
      <c r="C98" s="3" t="str">
        <f>VLOOKUP(B98,templateLookup!A:B,2,0)</f>
        <v>PrimeMbistVminSearchTestMethod</v>
      </c>
      <c r="D98" t="str">
        <f t="shared" si="195"/>
        <v>LSA_GFX_HRY_E_BEGIN_TITO_SAPS_MAX_LFM_0200_IPU0_POST_REPAIR_BTRS_BP5</v>
      </c>
      <c r="E98" t="s">
        <v>51</v>
      </c>
      <c r="F98" t="s">
        <v>414</v>
      </c>
      <c r="G98" t="s">
        <v>135</v>
      </c>
      <c r="H98" t="s">
        <v>136</v>
      </c>
      <c r="I98" t="s">
        <v>137</v>
      </c>
      <c r="J98" t="s">
        <v>473</v>
      </c>
      <c r="K98" t="s">
        <v>237</v>
      </c>
      <c r="L98" t="s">
        <v>139</v>
      </c>
      <c r="M98" t="str">
        <f t="shared" si="196"/>
        <v>0200</v>
      </c>
      <c r="N98" t="s">
        <v>506</v>
      </c>
      <c r="O98" t="s">
        <v>141</v>
      </c>
      <c r="P98" t="s">
        <v>142</v>
      </c>
      <c r="Q98" t="s">
        <v>494</v>
      </c>
      <c r="R98">
        <v>21</v>
      </c>
      <c r="S98">
        <v>40</v>
      </c>
      <c r="T98">
        <v>164</v>
      </c>
      <c r="U98">
        <v>-1</v>
      </c>
      <c r="V98" t="b">
        <v>0</v>
      </c>
      <c r="W98" t="s">
        <v>282</v>
      </c>
      <c r="AF98" t="s">
        <v>328</v>
      </c>
      <c r="AG98" t="s">
        <v>267</v>
      </c>
      <c r="AT98">
        <f t="shared" si="194"/>
        <v>10</v>
      </c>
      <c r="AU98">
        <v>1</v>
      </c>
      <c r="AV98" t="str">
        <f t="shared" si="197"/>
        <v>LSA_GFX_HRY_E_BEGIN_TITO_SAPS_MAX_LFM_0200_IPU1_POST_REPAIR_BTRS_BP6</v>
      </c>
      <c r="AW98" t="str">
        <f t="shared" ref="AW98:AW99" si="208">$D99</f>
        <v>LSA_GFX_HRY_E_BEGIN_TITO_SAPS_MAX_LFM_0200_IPU1_POST_REPAIR_BTRS_BP6</v>
      </c>
      <c r="AX98" t="str">
        <f t="shared" ref="AX98:AX99" si="209">$D99</f>
        <v>LSA_GFX_HRY_E_BEGIN_TITO_SAPS_MAX_LFM_0200_IPU1_POST_REPAIR_BTRS_BP6</v>
      </c>
      <c r="AY98" t="str">
        <f t="shared" ref="AY98:AY99" si="210">$D99</f>
        <v>LSA_GFX_HRY_E_BEGIN_TITO_SAPS_MAX_LFM_0200_IPU1_POST_REPAIR_BTRS_BP6</v>
      </c>
      <c r="AZ98" t="str">
        <f t="shared" ref="AZ98:AZ99" si="211">$D99</f>
        <v>LSA_GFX_HRY_E_BEGIN_TITO_SAPS_MAX_LFM_0200_IPU1_POST_REPAIR_BTRS_BP6</v>
      </c>
      <c r="BA98" t="str">
        <f t="shared" ref="BA98:BA99" si="212">$D99</f>
        <v>LSA_GFX_HRY_E_BEGIN_TITO_SAPS_MAX_LFM_0200_IPU1_POST_REPAIR_BTRS_BP6</v>
      </c>
      <c r="BB98" t="str">
        <f t="shared" ref="BB98:BB99" si="213">$D99</f>
        <v>LSA_GFX_HRY_E_BEGIN_TITO_SAPS_MAX_LFM_0200_IPU1_POST_REPAIR_BTRS_BP6</v>
      </c>
      <c r="BC98" t="str">
        <f t="shared" ref="BC98:BC99" si="214">$D99</f>
        <v>LSA_GFX_HRY_E_BEGIN_TITO_SAPS_MAX_LFM_0200_IPU1_POST_REPAIR_BTRS_BP6</v>
      </c>
      <c r="BD98" t="str">
        <f t="shared" ref="BD98:BD99" si="215">$D99</f>
        <v>LSA_GFX_HRY_E_BEGIN_TITO_SAPS_MAX_LFM_0200_IPU1_POST_REPAIR_BTRS_BP6</v>
      </c>
      <c r="BE98" t="str">
        <f t="shared" ref="BE98:BE99" si="216">$D99</f>
        <v>LSA_GFX_HRY_E_BEGIN_TITO_SAPS_MAX_LFM_0200_IPU1_POST_REPAIR_BTRS_BP6</v>
      </c>
    </row>
    <row r="99" spans="1:57" x14ac:dyDescent="0.25">
      <c r="A99" s="3" t="s">
        <v>58</v>
      </c>
      <c r="B99" s="3" t="s">
        <v>11</v>
      </c>
      <c r="C99" s="3" t="str">
        <f>VLOOKUP(B99,templateLookup!A:B,2,0)</f>
        <v>PrimeMbistVminSearchTestMethod</v>
      </c>
      <c r="D99" t="str">
        <f t="shared" si="195"/>
        <v>LSA_GFX_HRY_E_BEGIN_TITO_SAPS_MAX_LFM_0200_IPU1_POST_REPAIR_BTRS_BP6</v>
      </c>
      <c r="E99" t="s">
        <v>51</v>
      </c>
      <c r="F99" t="s">
        <v>414</v>
      </c>
      <c r="G99" t="s">
        <v>135</v>
      </c>
      <c r="H99" t="s">
        <v>136</v>
      </c>
      <c r="I99" t="s">
        <v>137</v>
      </c>
      <c r="J99" t="s">
        <v>473</v>
      </c>
      <c r="K99" t="s">
        <v>237</v>
      </c>
      <c r="L99" t="s">
        <v>139</v>
      </c>
      <c r="M99" t="str">
        <f t="shared" si="196"/>
        <v>0200</v>
      </c>
      <c r="N99" t="s">
        <v>507</v>
      </c>
      <c r="O99" t="s">
        <v>141</v>
      </c>
      <c r="P99" t="s">
        <v>142</v>
      </c>
      <c r="Q99" t="s">
        <v>496</v>
      </c>
      <c r="R99">
        <v>21</v>
      </c>
      <c r="S99">
        <v>40</v>
      </c>
      <c r="T99">
        <v>165</v>
      </c>
      <c r="U99">
        <v>-1</v>
      </c>
      <c r="V99" t="b">
        <v>0</v>
      </c>
      <c r="W99" t="s">
        <v>282</v>
      </c>
      <c r="AF99" t="s">
        <v>328</v>
      </c>
      <c r="AG99" t="s">
        <v>267</v>
      </c>
      <c r="AT99">
        <f t="shared" si="194"/>
        <v>10</v>
      </c>
      <c r="AU99">
        <v>1</v>
      </c>
      <c r="AV99" t="str">
        <f t="shared" si="197"/>
        <v>LSA_GFX_HRY_E_BEGIN_TITO_SAPS_MAX_LFM_0200_IPU2_POST_REPAIR_BTRS_BP3</v>
      </c>
      <c r="AW99" t="str">
        <f t="shared" si="208"/>
        <v>LSA_GFX_HRY_E_BEGIN_TITO_SAPS_MAX_LFM_0200_IPU2_POST_REPAIR_BTRS_BP3</v>
      </c>
      <c r="AX99" t="str">
        <f t="shared" si="209"/>
        <v>LSA_GFX_HRY_E_BEGIN_TITO_SAPS_MAX_LFM_0200_IPU2_POST_REPAIR_BTRS_BP3</v>
      </c>
      <c r="AY99" t="str">
        <f t="shared" si="210"/>
        <v>LSA_GFX_HRY_E_BEGIN_TITO_SAPS_MAX_LFM_0200_IPU2_POST_REPAIR_BTRS_BP3</v>
      </c>
      <c r="AZ99" t="str">
        <f t="shared" si="211"/>
        <v>LSA_GFX_HRY_E_BEGIN_TITO_SAPS_MAX_LFM_0200_IPU2_POST_REPAIR_BTRS_BP3</v>
      </c>
      <c r="BA99" t="str">
        <f t="shared" si="212"/>
        <v>LSA_GFX_HRY_E_BEGIN_TITO_SAPS_MAX_LFM_0200_IPU2_POST_REPAIR_BTRS_BP3</v>
      </c>
      <c r="BB99" t="str">
        <f t="shared" si="213"/>
        <v>LSA_GFX_HRY_E_BEGIN_TITO_SAPS_MAX_LFM_0200_IPU2_POST_REPAIR_BTRS_BP3</v>
      </c>
      <c r="BC99" t="str">
        <f t="shared" si="214"/>
        <v>LSA_GFX_HRY_E_BEGIN_TITO_SAPS_MAX_LFM_0200_IPU2_POST_REPAIR_BTRS_BP3</v>
      </c>
      <c r="BD99" t="str">
        <f t="shared" si="215"/>
        <v>LSA_GFX_HRY_E_BEGIN_TITO_SAPS_MAX_LFM_0200_IPU2_POST_REPAIR_BTRS_BP3</v>
      </c>
      <c r="BE99" t="str">
        <f t="shared" si="216"/>
        <v>LSA_GFX_HRY_E_BEGIN_TITO_SAPS_MAX_LFM_0200_IPU2_POST_REPAIR_BTRS_BP3</v>
      </c>
    </row>
    <row r="100" spans="1:57" x14ac:dyDescent="0.25">
      <c r="A100" s="3" t="s">
        <v>58</v>
      </c>
      <c r="B100" s="3" t="s">
        <v>11</v>
      </c>
      <c r="C100" s="3" t="str">
        <f>VLOOKUP(B100,templateLookup!A:B,2,0)</f>
        <v>PrimeMbistVminSearchTestMethod</v>
      </c>
      <c r="D100" t="str">
        <f t="shared" si="195"/>
        <v>LSA_GFX_HRY_E_BEGIN_TITO_SAPS_MAX_LFM_0200_IPU2_POST_REPAIR_BTRS_BP3</v>
      </c>
      <c r="E100" t="s">
        <v>51</v>
      </c>
      <c r="F100" t="s">
        <v>414</v>
      </c>
      <c r="G100" t="s">
        <v>135</v>
      </c>
      <c r="H100" t="s">
        <v>136</v>
      </c>
      <c r="I100" t="s">
        <v>137</v>
      </c>
      <c r="J100" t="s">
        <v>473</v>
      </c>
      <c r="K100" t="s">
        <v>237</v>
      </c>
      <c r="L100" t="s">
        <v>139</v>
      </c>
      <c r="M100" t="str">
        <f t="shared" si="196"/>
        <v>0200</v>
      </c>
      <c r="N100" t="s">
        <v>508</v>
      </c>
      <c r="O100" t="s">
        <v>141</v>
      </c>
      <c r="P100" t="s">
        <v>142</v>
      </c>
      <c r="Q100" t="s">
        <v>498</v>
      </c>
      <c r="R100">
        <v>21</v>
      </c>
      <c r="S100">
        <v>40</v>
      </c>
      <c r="T100">
        <v>166</v>
      </c>
      <c r="U100">
        <v>-1</v>
      </c>
      <c r="V100" t="b">
        <v>0</v>
      </c>
      <c r="W100" t="s">
        <v>282</v>
      </c>
      <c r="Z100" t="s">
        <v>317</v>
      </c>
      <c r="AF100" t="s">
        <v>328</v>
      </c>
      <c r="AG100" t="s">
        <v>267</v>
      </c>
      <c r="AT100">
        <f t="shared" si="194"/>
        <v>10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</row>
    <row r="101" spans="1:57" x14ac:dyDescent="0.25">
      <c r="A101" s="39" t="s">
        <v>58</v>
      </c>
      <c r="B101" s="39" t="s">
        <v>6</v>
      </c>
      <c r="C101" s="39" t="str">
        <f>VLOOKUP(B101,templateLookup!A:B,2,0)</f>
        <v>COMPOSITE</v>
      </c>
      <c r="D101" s="22"/>
    </row>
    <row r="102" spans="1:57" x14ac:dyDescent="0.25">
      <c r="A102" s="38" t="s">
        <v>58</v>
      </c>
      <c r="B102" s="38" t="s">
        <v>5</v>
      </c>
      <c r="C102" s="38" t="str">
        <f>VLOOKUP(B102,templateLookup!A:B,2,0)</f>
        <v>COMPOSITE</v>
      </c>
      <c r="D102" s="22" t="s">
        <v>510</v>
      </c>
      <c r="F102" t="s">
        <v>414</v>
      </c>
      <c r="AT102">
        <v>2</v>
      </c>
      <c r="AU102">
        <v>1</v>
      </c>
      <c r="AV102" t="str">
        <f>D122</f>
        <v>REPAIR_MEDIA</v>
      </c>
      <c r="AW102" t="str">
        <f>D122</f>
        <v>REPAIR_MEDIA</v>
      </c>
    </row>
    <row r="103" spans="1:57" x14ac:dyDescent="0.25">
      <c r="A103" s="1" t="s">
        <v>58</v>
      </c>
      <c r="B103" s="1" t="s">
        <v>10</v>
      </c>
      <c r="C103" s="1" t="str">
        <f>VLOOKUP(B103,templateLookup!A:B,2,0)</f>
        <v>PrimeMbistVminSearchTestMethod</v>
      </c>
      <c r="D103" t="str">
        <f t="shared" ref="D103:D120" si="217">E103&amp;"_"&amp;F103&amp;"_"&amp;G103&amp;"_"&amp;H103&amp;"_"&amp;A103&amp;"_"&amp;I103&amp;"_"&amp;J103&amp;"_"&amp;K103&amp;"_"&amp;L103&amp;"_"&amp;M103&amp;"_"&amp;N103</f>
        <v>SSA_GFX_HRY_E_BEGIN_TITO_SAME_NOM_LFM_0400_MEDIA1_BHRY_BP1</v>
      </c>
      <c r="E103" t="s">
        <v>50</v>
      </c>
      <c r="F103" t="s">
        <v>414</v>
      </c>
      <c r="G103" t="s">
        <v>135</v>
      </c>
      <c r="H103" t="s">
        <v>136</v>
      </c>
      <c r="I103" t="s">
        <v>137</v>
      </c>
      <c r="J103" t="s">
        <v>511</v>
      </c>
      <c r="K103" t="s">
        <v>138</v>
      </c>
      <c r="L103" t="s">
        <v>139</v>
      </c>
      <c r="M103" t="str">
        <f>TEXT(400,"0000")</f>
        <v>0400</v>
      </c>
      <c r="N103" t="s">
        <v>512</v>
      </c>
      <c r="O103" t="s">
        <v>141</v>
      </c>
      <c r="P103" t="s">
        <v>142</v>
      </c>
      <c r="Q103" t="s">
        <v>513</v>
      </c>
      <c r="R103">
        <v>61</v>
      </c>
      <c r="S103">
        <v>40</v>
      </c>
      <c r="T103">
        <v>200</v>
      </c>
      <c r="U103">
        <v>-1</v>
      </c>
      <c r="V103" t="b">
        <v>0</v>
      </c>
      <c r="W103" t="s">
        <v>282</v>
      </c>
      <c r="AF103" t="s">
        <v>135</v>
      </c>
      <c r="AG103" t="s">
        <v>267</v>
      </c>
      <c r="AT103">
        <f t="shared" ref="AT103" si="218">COUNTA(AV103:BE103)</f>
        <v>10</v>
      </c>
      <c r="AU103" t="s">
        <v>268</v>
      </c>
      <c r="AV103" t="str">
        <f t="shared" ref="AV103:AV119" si="219">$D104</f>
        <v>SSA_GFX_HRY_E_BEGIN_TITO_SAME_NOM_LFM_0400_MEDIA1_BISR_BISR_BP1</v>
      </c>
      <c r="AW103" t="str">
        <f>$D106</f>
        <v>SSA_GFX_HRY_E_BEGIN_TITO_SAME_NOM_LFM_0400_MEDIA3_BHRY_BP3</v>
      </c>
      <c r="AX103" t="str">
        <f t="shared" ref="AX103:BE105" si="220">$D104</f>
        <v>SSA_GFX_HRY_E_BEGIN_TITO_SAME_NOM_LFM_0400_MEDIA1_BISR_BISR_BP1</v>
      </c>
      <c r="AY103" t="str">
        <f t="shared" si="220"/>
        <v>SSA_GFX_HRY_E_BEGIN_TITO_SAME_NOM_LFM_0400_MEDIA1_BISR_BISR_BP1</v>
      </c>
      <c r="AZ103" t="str">
        <f t="shared" si="220"/>
        <v>SSA_GFX_HRY_E_BEGIN_TITO_SAME_NOM_LFM_0400_MEDIA1_BISR_BISR_BP1</v>
      </c>
      <c r="BA103" t="str">
        <f t="shared" si="220"/>
        <v>SSA_GFX_HRY_E_BEGIN_TITO_SAME_NOM_LFM_0400_MEDIA1_BISR_BISR_BP1</v>
      </c>
      <c r="BB103" t="str">
        <f t="shared" si="220"/>
        <v>SSA_GFX_HRY_E_BEGIN_TITO_SAME_NOM_LFM_0400_MEDIA1_BISR_BISR_BP1</v>
      </c>
      <c r="BC103" t="str">
        <f t="shared" si="220"/>
        <v>SSA_GFX_HRY_E_BEGIN_TITO_SAME_NOM_LFM_0400_MEDIA1_BISR_BISR_BP1</v>
      </c>
      <c r="BD103" t="str">
        <f t="shared" si="220"/>
        <v>SSA_GFX_HRY_E_BEGIN_TITO_SAME_NOM_LFM_0400_MEDIA1_BISR_BISR_BP1</v>
      </c>
      <c r="BE103" t="str">
        <f t="shared" si="220"/>
        <v>SSA_GFX_HRY_E_BEGIN_TITO_SAME_NOM_LFM_0400_MEDIA1_BISR_BISR_BP1</v>
      </c>
    </row>
    <row r="104" spans="1:57" x14ac:dyDescent="0.25">
      <c r="A104" s="1" t="s">
        <v>58</v>
      </c>
      <c r="B104" s="1" t="s">
        <v>10</v>
      </c>
      <c r="C104" s="1" t="str">
        <f>VLOOKUP(B104,templateLookup!A:B,2,0)</f>
        <v>PrimeMbistVminSearchTestMethod</v>
      </c>
      <c r="D104" t="str">
        <f t="shared" si="217"/>
        <v>SSA_GFX_HRY_E_BEGIN_TITO_SAME_NOM_LFM_0400_MEDIA1_BISR_BISR_BP1</v>
      </c>
      <c r="E104" t="s">
        <v>50</v>
      </c>
      <c r="F104" t="s">
        <v>414</v>
      </c>
      <c r="G104" t="s">
        <v>135</v>
      </c>
      <c r="H104" t="s">
        <v>136</v>
      </c>
      <c r="I104" t="s">
        <v>137</v>
      </c>
      <c r="J104" t="s">
        <v>511</v>
      </c>
      <c r="K104" t="s">
        <v>138</v>
      </c>
      <c r="L104" t="s">
        <v>139</v>
      </c>
      <c r="M104" t="str">
        <f t="shared" ref="M104:M120" si="221">TEXT(400,"0000")</f>
        <v>0400</v>
      </c>
      <c r="N104" t="s">
        <v>514</v>
      </c>
      <c r="O104" t="s">
        <v>141</v>
      </c>
      <c r="P104" t="s">
        <v>142</v>
      </c>
      <c r="Q104" t="s">
        <v>515</v>
      </c>
      <c r="R104">
        <v>61</v>
      </c>
      <c r="S104">
        <v>40</v>
      </c>
      <c r="T104">
        <v>201</v>
      </c>
      <c r="U104">
        <v>-1</v>
      </c>
      <c r="V104" t="b">
        <v>0</v>
      </c>
      <c r="W104" t="s">
        <v>282</v>
      </c>
      <c r="AF104" t="s">
        <v>135</v>
      </c>
      <c r="AG104" t="s">
        <v>267</v>
      </c>
      <c r="AT104">
        <f t="shared" ref="AT104:AT109" si="222">COUNTA(AV104:BE104)</f>
        <v>10</v>
      </c>
      <c r="AU104" t="s">
        <v>268</v>
      </c>
      <c r="AV104" t="str">
        <f t="shared" si="219"/>
        <v>SSA_GFX_RASTER_E_BEGIN_TITO_SAME_NOM_LFM_0400_MEDIA1_RASTER_BISR_BP1</v>
      </c>
      <c r="AW104" t="str">
        <f>$D106</f>
        <v>SSA_GFX_HRY_E_BEGIN_TITO_SAME_NOM_LFM_0400_MEDIA3_BHRY_BP3</v>
      </c>
      <c r="AX104" t="str">
        <f t="shared" ref="AX104:AZ104" si="223">$D106</f>
        <v>SSA_GFX_HRY_E_BEGIN_TITO_SAME_NOM_LFM_0400_MEDIA3_BHRY_BP3</v>
      </c>
      <c r="AY104" t="str">
        <f t="shared" si="223"/>
        <v>SSA_GFX_HRY_E_BEGIN_TITO_SAME_NOM_LFM_0400_MEDIA3_BHRY_BP3</v>
      </c>
      <c r="AZ104" t="str">
        <f t="shared" si="223"/>
        <v>SSA_GFX_HRY_E_BEGIN_TITO_SAME_NOM_LFM_0400_MEDIA3_BHRY_BP3</v>
      </c>
      <c r="BA104" t="str">
        <f t="shared" si="220"/>
        <v>SSA_GFX_RASTER_E_BEGIN_TITO_SAME_NOM_LFM_0400_MEDIA1_RASTER_BISR_BP1</v>
      </c>
      <c r="BB104" t="str">
        <f t="shared" si="220"/>
        <v>SSA_GFX_RASTER_E_BEGIN_TITO_SAME_NOM_LFM_0400_MEDIA1_RASTER_BISR_BP1</v>
      </c>
      <c r="BC104" t="str">
        <f t="shared" si="220"/>
        <v>SSA_GFX_RASTER_E_BEGIN_TITO_SAME_NOM_LFM_0400_MEDIA1_RASTER_BISR_BP1</v>
      </c>
      <c r="BD104" t="str">
        <f t="shared" si="220"/>
        <v>SSA_GFX_RASTER_E_BEGIN_TITO_SAME_NOM_LFM_0400_MEDIA1_RASTER_BISR_BP1</v>
      </c>
      <c r="BE104" t="str">
        <f t="shared" si="220"/>
        <v>SSA_GFX_RASTER_E_BEGIN_TITO_SAME_NOM_LFM_0400_MEDIA1_RASTER_BISR_BP1</v>
      </c>
    </row>
    <row r="105" spans="1:57" x14ac:dyDescent="0.25">
      <c r="A105" s="1" t="s">
        <v>58</v>
      </c>
      <c r="B105" s="1" t="s">
        <v>12</v>
      </c>
      <c r="C105" s="1" t="str">
        <f>VLOOKUP(B105,templateLookup!A:B,2,0)</f>
        <v>MbistRasterTC</v>
      </c>
      <c r="D105" t="str">
        <f t="shared" si="217"/>
        <v>SSA_GFX_RASTER_E_BEGIN_TITO_SAME_NOM_LFM_0400_MEDIA1_RASTER_BISR_BP1</v>
      </c>
      <c r="E105" t="s">
        <v>50</v>
      </c>
      <c r="F105" t="s">
        <v>414</v>
      </c>
      <c r="G105" t="s">
        <v>214</v>
      </c>
      <c r="H105" t="s">
        <v>136</v>
      </c>
      <c r="I105" t="s">
        <v>137</v>
      </c>
      <c r="J105" t="s">
        <v>511</v>
      </c>
      <c r="K105" t="s">
        <v>138</v>
      </c>
      <c r="L105" t="s">
        <v>139</v>
      </c>
      <c r="M105" t="str">
        <f t="shared" si="221"/>
        <v>0400</v>
      </c>
      <c r="N105" t="s">
        <v>516</v>
      </c>
      <c r="O105" t="s">
        <v>141</v>
      </c>
      <c r="P105" t="s">
        <v>142</v>
      </c>
      <c r="Q105" t="s">
        <v>276</v>
      </c>
      <c r="R105">
        <v>61</v>
      </c>
      <c r="S105">
        <v>40</v>
      </c>
      <c r="T105">
        <v>202</v>
      </c>
      <c r="U105">
        <v>1</v>
      </c>
      <c r="V105" t="b">
        <v>0</v>
      </c>
      <c r="W105" t="s">
        <v>282</v>
      </c>
      <c r="AT105">
        <f t="shared" si="222"/>
        <v>6</v>
      </c>
      <c r="AU105">
        <v>1</v>
      </c>
      <c r="AV105" t="str">
        <f t="shared" si="219"/>
        <v>SSA_GFX_HRY_E_BEGIN_TITO_SAME_NOM_LFM_0400_MEDIA3_BHRY_BP3</v>
      </c>
      <c r="AW105" t="str">
        <f t="shared" ref="AW105:AZ106" si="224">$D106</f>
        <v>SSA_GFX_HRY_E_BEGIN_TITO_SAME_NOM_LFM_0400_MEDIA3_BHRY_BP3</v>
      </c>
      <c r="AX105" t="str">
        <f t="shared" si="224"/>
        <v>SSA_GFX_HRY_E_BEGIN_TITO_SAME_NOM_LFM_0400_MEDIA3_BHRY_BP3</v>
      </c>
      <c r="AY105" t="str">
        <f t="shared" si="224"/>
        <v>SSA_GFX_HRY_E_BEGIN_TITO_SAME_NOM_LFM_0400_MEDIA3_BHRY_BP3</v>
      </c>
      <c r="AZ105" t="str">
        <f t="shared" si="224"/>
        <v>SSA_GFX_HRY_E_BEGIN_TITO_SAME_NOM_LFM_0400_MEDIA3_BHRY_BP3</v>
      </c>
      <c r="BA105" t="str">
        <f t="shared" si="220"/>
        <v>SSA_GFX_HRY_E_BEGIN_TITO_SAME_NOM_LFM_0400_MEDIA3_BHRY_BP3</v>
      </c>
    </row>
    <row r="106" spans="1:57" x14ac:dyDescent="0.25">
      <c r="A106" s="1" t="s">
        <v>58</v>
      </c>
      <c r="B106" s="1" t="s">
        <v>10</v>
      </c>
      <c r="C106" s="1" t="str">
        <f>VLOOKUP(B106,templateLookup!A:B,2,0)</f>
        <v>PrimeMbistVminSearchTestMethod</v>
      </c>
      <c r="D106" t="str">
        <f t="shared" si="217"/>
        <v>SSA_GFX_HRY_E_BEGIN_TITO_SAME_NOM_LFM_0400_MEDIA3_BHRY_BP3</v>
      </c>
      <c r="E106" t="s">
        <v>50</v>
      </c>
      <c r="F106" t="s">
        <v>414</v>
      </c>
      <c r="G106" t="s">
        <v>135</v>
      </c>
      <c r="H106" t="s">
        <v>136</v>
      </c>
      <c r="I106" t="s">
        <v>137</v>
      </c>
      <c r="J106" t="s">
        <v>511</v>
      </c>
      <c r="K106" t="s">
        <v>138</v>
      </c>
      <c r="L106" t="s">
        <v>139</v>
      </c>
      <c r="M106" t="str">
        <f t="shared" si="221"/>
        <v>0400</v>
      </c>
      <c r="N106" t="s">
        <v>517</v>
      </c>
      <c r="O106" t="s">
        <v>141</v>
      </c>
      <c r="P106" t="s">
        <v>142</v>
      </c>
      <c r="Q106" t="s">
        <v>518</v>
      </c>
      <c r="R106">
        <v>61</v>
      </c>
      <c r="S106">
        <v>40</v>
      </c>
      <c r="T106">
        <v>203</v>
      </c>
      <c r="U106">
        <v>-1</v>
      </c>
      <c r="V106" t="b">
        <v>0</v>
      </c>
      <c r="W106" t="s">
        <v>282</v>
      </c>
      <c r="AF106" t="s">
        <v>135</v>
      </c>
      <c r="AG106" t="s">
        <v>267</v>
      </c>
      <c r="AT106">
        <f t="shared" si="222"/>
        <v>10</v>
      </c>
      <c r="AU106" t="s">
        <v>268</v>
      </c>
      <c r="AV106" t="str">
        <f t="shared" si="219"/>
        <v>SSA_GFX_HRY_E_BEGIN_TITO_SAME_NOM_LFM_0400_MEDIA3_BISR_BISR_BP3</v>
      </c>
      <c r="AW106" t="str">
        <f>$D109</f>
        <v>LSA_GFX_HRY_E_BEGIN_TITO_SAME_NOM_LFM_0400_MEDIA0_BHRY_BP0</v>
      </c>
      <c r="AX106" t="str">
        <f t="shared" si="224"/>
        <v>SSA_GFX_HRY_E_BEGIN_TITO_SAME_NOM_LFM_0400_MEDIA3_BISR_BISR_BP3</v>
      </c>
      <c r="AY106" t="str">
        <f t="shared" si="224"/>
        <v>SSA_GFX_HRY_E_BEGIN_TITO_SAME_NOM_LFM_0400_MEDIA3_BISR_BISR_BP3</v>
      </c>
      <c r="AZ106" t="str">
        <f t="shared" si="224"/>
        <v>SSA_GFX_HRY_E_BEGIN_TITO_SAME_NOM_LFM_0400_MEDIA3_BISR_BISR_BP3</v>
      </c>
      <c r="BA106" t="str">
        <f t="shared" ref="BA106:BA119" si="225">$D107</f>
        <v>SSA_GFX_HRY_E_BEGIN_TITO_SAME_NOM_LFM_0400_MEDIA3_BISR_BISR_BP3</v>
      </c>
      <c r="BB106" t="str">
        <f t="shared" ref="BB106:BB107" si="226">$D107</f>
        <v>SSA_GFX_HRY_E_BEGIN_TITO_SAME_NOM_LFM_0400_MEDIA3_BISR_BISR_BP3</v>
      </c>
      <c r="BC106" t="str">
        <f t="shared" ref="BC106:BC107" si="227">$D107</f>
        <v>SSA_GFX_HRY_E_BEGIN_TITO_SAME_NOM_LFM_0400_MEDIA3_BISR_BISR_BP3</v>
      </c>
      <c r="BD106" t="str">
        <f t="shared" ref="BD106:BD107" si="228">$D107</f>
        <v>SSA_GFX_HRY_E_BEGIN_TITO_SAME_NOM_LFM_0400_MEDIA3_BISR_BISR_BP3</v>
      </c>
      <c r="BE106" t="str">
        <f t="shared" ref="BE106:BE107" si="229">$D107</f>
        <v>SSA_GFX_HRY_E_BEGIN_TITO_SAME_NOM_LFM_0400_MEDIA3_BISR_BISR_BP3</v>
      </c>
    </row>
    <row r="107" spans="1:57" x14ac:dyDescent="0.25">
      <c r="A107" s="1" t="s">
        <v>58</v>
      </c>
      <c r="B107" s="1" t="s">
        <v>10</v>
      </c>
      <c r="C107" s="1" t="str">
        <f>VLOOKUP(B107,templateLookup!A:B,2,0)</f>
        <v>PrimeMbistVminSearchTestMethod</v>
      </c>
      <c r="D107" t="str">
        <f t="shared" si="217"/>
        <v>SSA_GFX_HRY_E_BEGIN_TITO_SAME_NOM_LFM_0400_MEDIA3_BISR_BISR_BP3</v>
      </c>
      <c r="E107" t="s">
        <v>50</v>
      </c>
      <c r="F107" t="s">
        <v>414</v>
      </c>
      <c r="G107" t="s">
        <v>135</v>
      </c>
      <c r="H107" t="s">
        <v>136</v>
      </c>
      <c r="I107" t="s">
        <v>137</v>
      </c>
      <c r="J107" t="s">
        <v>511</v>
      </c>
      <c r="K107" t="s">
        <v>138</v>
      </c>
      <c r="L107" t="s">
        <v>139</v>
      </c>
      <c r="M107" t="str">
        <f t="shared" si="221"/>
        <v>0400</v>
      </c>
      <c r="N107" t="s">
        <v>519</v>
      </c>
      <c r="O107" t="s">
        <v>141</v>
      </c>
      <c r="P107" t="s">
        <v>142</v>
      </c>
      <c r="Q107" t="s">
        <v>520</v>
      </c>
      <c r="R107">
        <v>61</v>
      </c>
      <c r="S107">
        <v>40</v>
      </c>
      <c r="T107">
        <v>204</v>
      </c>
      <c r="U107">
        <v>-1</v>
      </c>
      <c r="V107" t="b">
        <v>0</v>
      </c>
      <c r="W107" t="s">
        <v>282</v>
      </c>
      <c r="AF107" t="s">
        <v>135</v>
      </c>
      <c r="AG107" t="s">
        <v>267</v>
      </c>
      <c r="AT107">
        <f t="shared" si="222"/>
        <v>10</v>
      </c>
      <c r="AU107" t="s">
        <v>268</v>
      </c>
      <c r="AV107" t="str">
        <f t="shared" si="219"/>
        <v>SSA_GFX_RASTER_E_BEGIN_TITO_SAME_NOM_LFM_0400_MEDIA3_RASTER_BISR_BP3</v>
      </c>
      <c r="AW107" t="str">
        <f>$D109</f>
        <v>LSA_GFX_HRY_E_BEGIN_TITO_SAME_NOM_LFM_0400_MEDIA0_BHRY_BP0</v>
      </c>
      <c r="AX107" t="str">
        <f t="shared" ref="AX107:AZ107" si="230">$D109</f>
        <v>LSA_GFX_HRY_E_BEGIN_TITO_SAME_NOM_LFM_0400_MEDIA0_BHRY_BP0</v>
      </c>
      <c r="AY107" t="str">
        <f t="shared" si="230"/>
        <v>LSA_GFX_HRY_E_BEGIN_TITO_SAME_NOM_LFM_0400_MEDIA0_BHRY_BP0</v>
      </c>
      <c r="AZ107" t="str">
        <f t="shared" si="230"/>
        <v>LSA_GFX_HRY_E_BEGIN_TITO_SAME_NOM_LFM_0400_MEDIA0_BHRY_BP0</v>
      </c>
      <c r="BA107" t="str">
        <f t="shared" si="225"/>
        <v>SSA_GFX_RASTER_E_BEGIN_TITO_SAME_NOM_LFM_0400_MEDIA3_RASTER_BISR_BP3</v>
      </c>
      <c r="BB107" t="str">
        <f t="shared" si="226"/>
        <v>SSA_GFX_RASTER_E_BEGIN_TITO_SAME_NOM_LFM_0400_MEDIA3_RASTER_BISR_BP3</v>
      </c>
      <c r="BC107" t="str">
        <f t="shared" si="227"/>
        <v>SSA_GFX_RASTER_E_BEGIN_TITO_SAME_NOM_LFM_0400_MEDIA3_RASTER_BISR_BP3</v>
      </c>
      <c r="BD107" t="str">
        <f t="shared" si="228"/>
        <v>SSA_GFX_RASTER_E_BEGIN_TITO_SAME_NOM_LFM_0400_MEDIA3_RASTER_BISR_BP3</v>
      </c>
      <c r="BE107" t="str">
        <f t="shared" si="229"/>
        <v>SSA_GFX_RASTER_E_BEGIN_TITO_SAME_NOM_LFM_0400_MEDIA3_RASTER_BISR_BP3</v>
      </c>
    </row>
    <row r="108" spans="1:57" x14ac:dyDescent="0.25">
      <c r="A108" s="1" t="s">
        <v>58</v>
      </c>
      <c r="B108" s="1" t="s">
        <v>12</v>
      </c>
      <c r="C108" s="1" t="str">
        <f>VLOOKUP(B108,templateLookup!A:B,2,0)</f>
        <v>MbistRasterTC</v>
      </c>
      <c r="D108" t="str">
        <f t="shared" si="217"/>
        <v>SSA_GFX_RASTER_E_BEGIN_TITO_SAME_NOM_LFM_0400_MEDIA3_RASTER_BISR_BP3</v>
      </c>
      <c r="E108" t="s">
        <v>50</v>
      </c>
      <c r="F108" t="s">
        <v>414</v>
      </c>
      <c r="G108" t="s">
        <v>214</v>
      </c>
      <c r="H108" t="s">
        <v>136</v>
      </c>
      <c r="I108" t="s">
        <v>137</v>
      </c>
      <c r="J108" t="s">
        <v>511</v>
      </c>
      <c r="K108" t="s">
        <v>138</v>
      </c>
      <c r="L108" t="s">
        <v>139</v>
      </c>
      <c r="M108" t="str">
        <f t="shared" si="221"/>
        <v>0400</v>
      </c>
      <c r="N108" t="s">
        <v>521</v>
      </c>
      <c r="O108" t="s">
        <v>141</v>
      </c>
      <c r="P108" t="s">
        <v>142</v>
      </c>
      <c r="Q108" t="s">
        <v>276</v>
      </c>
      <c r="R108">
        <v>61</v>
      </c>
      <c r="S108">
        <v>40</v>
      </c>
      <c r="T108">
        <v>205</v>
      </c>
      <c r="U108">
        <v>1</v>
      </c>
      <c r="V108" t="b">
        <v>0</v>
      </c>
      <c r="W108" t="s">
        <v>282</v>
      </c>
      <c r="AT108">
        <f t="shared" si="222"/>
        <v>6</v>
      </c>
      <c r="AU108">
        <v>1</v>
      </c>
      <c r="AV108" t="str">
        <f t="shared" si="219"/>
        <v>LSA_GFX_HRY_E_BEGIN_TITO_SAME_NOM_LFM_0400_MEDIA0_BHRY_BP0</v>
      </c>
      <c r="AW108" t="str">
        <f t="shared" ref="AW108" si="231">$D109</f>
        <v>LSA_GFX_HRY_E_BEGIN_TITO_SAME_NOM_LFM_0400_MEDIA0_BHRY_BP0</v>
      </c>
      <c r="AX108" t="str">
        <f t="shared" ref="AX108:AX109" si="232">$D109</f>
        <v>LSA_GFX_HRY_E_BEGIN_TITO_SAME_NOM_LFM_0400_MEDIA0_BHRY_BP0</v>
      </c>
      <c r="AY108" t="str">
        <f t="shared" ref="AY108:AY109" si="233">$D109</f>
        <v>LSA_GFX_HRY_E_BEGIN_TITO_SAME_NOM_LFM_0400_MEDIA0_BHRY_BP0</v>
      </c>
      <c r="AZ108" t="str">
        <f t="shared" ref="AZ108:AZ109" si="234">$D109</f>
        <v>LSA_GFX_HRY_E_BEGIN_TITO_SAME_NOM_LFM_0400_MEDIA0_BHRY_BP0</v>
      </c>
      <c r="BA108" t="str">
        <f t="shared" si="225"/>
        <v>LSA_GFX_HRY_E_BEGIN_TITO_SAME_NOM_LFM_0400_MEDIA0_BHRY_BP0</v>
      </c>
    </row>
    <row r="109" spans="1:57" x14ac:dyDescent="0.25">
      <c r="A109" s="1" t="s">
        <v>58</v>
      </c>
      <c r="B109" s="1" t="s">
        <v>10</v>
      </c>
      <c r="C109" s="1" t="str">
        <f>VLOOKUP(B109,templateLookup!A:B,2,0)</f>
        <v>PrimeMbistVminSearchTestMethod</v>
      </c>
      <c r="D109" t="str">
        <f t="shared" si="217"/>
        <v>LSA_GFX_HRY_E_BEGIN_TITO_SAME_NOM_LFM_0400_MEDIA0_BHRY_BP0</v>
      </c>
      <c r="E109" t="s">
        <v>51</v>
      </c>
      <c r="F109" t="s">
        <v>414</v>
      </c>
      <c r="G109" t="s">
        <v>135</v>
      </c>
      <c r="H109" t="s">
        <v>136</v>
      </c>
      <c r="I109" t="s">
        <v>137</v>
      </c>
      <c r="J109" t="s">
        <v>511</v>
      </c>
      <c r="K109" t="s">
        <v>138</v>
      </c>
      <c r="L109" t="s">
        <v>139</v>
      </c>
      <c r="M109" t="str">
        <f t="shared" si="221"/>
        <v>0400</v>
      </c>
      <c r="N109" t="s">
        <v>522</v>
      </c>
      <c r="O109" t="s">
        <v>141</v>
      </c>
      <c r="P109" t="s">
        <v>142</v>
      </c>
      <c r="Q109" t="s">
        <v>523</v>
      </c>
      <c r="R109">
        <v>21</v>
      </c>
      <c r="S109">
        <v>40</v>
      </c>
      <c r="T109">
        <v>206</v>
      </c>
      <c r="U109">
        <v>-1</v>
      </c>
      <c r="V109" t="b">
        <v>0</v>
      </c>
      <c r="W109" t="s">
        <v>282</v>
      </c>
      <c r="AF109" t="s">
        <v>135</v>
      </c>
      <c r="AG109" t="s">
        <v>267</v>
      </c>
      <c r="AT109">
        <f t="shared" si="222"/>
        <v>10</v>
      </c>
      <c r="AU109" t="s">
        <v>268</v>
      </c>
      <c r="AV109" t="str">
        <f t="shared" si="219"/>
        <v>LSA_GFX_HRY_E_BEGIN_TITO_SAME_NOM_LFM_0400_MEDIA0_BISR_BISR_BP0</v>
      </c>
      <c r="AW109" t="str">
        <f>$D112</f>
        <v>LSA_GFX_HRY_E_BEGIN_TITO_SAME_NOM_LFM_0400_MEDIA1_BHRY_BP1</v>
      </c>
      <c r="AX109" t="str">
        <f t="shared" si="232"/>
        <v>LSA_GFX_HRY_E_BEGIN_TITO_SAME_NOM_LFM_0400_MEDIA0_BISR_BISR_BP0</v>
      </c>
      <c r="AY109" t="str">
        <f t="shared" si="233"/>
        <v>LSA_GFX_HRY_E_BEGIN_TITO_SAME_NOM_LFM_0400_MEDIA0_BISR_BISR_BP0</v>
      </c>
      <c r="AZ109" t="str">
        <f t="shared" si="234"/>
        <v>LSA_GFX_HRY_E_BEGIN_TITO_SAME_NOM_LFM_0400_MEDIA0_BISR_BISR_BP0</v>
      </c>
      <c r="BA109" t="str">
        <f t="shared" si="225"/>
        <v>LSA_GFX_HRY_E_BEGIN_TITO_SAME_NOM_LFM_0400_MEDIA0_BISR_BISR_BP0</v>
      </c>
      <c r="BB109" t="str">
        <f t="shared" ref="BB109:BB110" si="235">$D110</f>
        <v>LSA_GFX_HRY_E_BEGIN_TITO_SAME_NOM_LFM_0400_MEDIA0_BISR_BISR_BP0</v>
      </c>
      <c r="BC109" t="str">
        <f t="shared" ref="BC109:BC110" si="236">$D110</f>
        <v>LSA_GFX_HRY_E_BEGIN_TITO_SAME_NOM_LFM_0400_MEDIA0_BISR_BISR_BP0</v>
      </c>
      <c r="BD109" t="str">
        <f t="shared" ref="BD109:BD110" si="237">$D110</f>
        <v>LSA_GFX_HRY_E_BEGIN_TITO_SAME_NOM_LFM_0400_MEDIA0_BISR_BISR_BP0</v>
      </c>
      <c r="BE109" t="str">
        <f t="shared" ref="BE109:BE110" si="238">$D110</f>
        <v>LSA_GFX_HRY_E_BEGIN_TITO_SAME_NOM_LFM_0400_MEDIA0_BISR_BISR_BP0</v>
      </c>
    </row>
    <row r="110" spans="1:57" x14ac:dyDescent="0.25">
      <c r="A110" s="1" t="s">
        <v>58</v>
      </c>
      <c r="B110" s="1" t="s">
        <v>10</v>
      </c>
      <c r="C110" s="1" t="str">
        <f>VLOOKUP(B110,templateLookup!A:B,2,0)</f>
        <v>PrimeMbistVminSearchTestMethod</v>
      </c>
      <c r="D110" t="str">
        <f t="shared" si="217"/>
        <v>LSA_GFX_HRY_E_BEGIN_TITO_SAME_NOM_LFM_0400_MEDIA0_BISR_BISR_BP0</v>
      </c>
      <c r="E110" t="s">
        <v>51</v>
      </c>
      <c r="F110" t="s">
        <v>414</v>
      </c>
      <c r="G110" t="s">
        <v>135</v>
      </c>
      <c r="H110" t="s">
        <v>136</v>
      </c>
      <c r="I110" t="s">
        <v>137</v>
      </c>
      <c r="J110" t="s">
        <v>511</v>
      </c>
      <c r="K110" t="s">
        <v>138</v>
      </c>
      <c r="L110" t="s">
        <v>139</v>
      </c>
      <c r="M110" t="str">
        <f t="shared" si="221"/>
        <v>0400</v>
      </c>
      <c r="N110" t="s">
        <v>524</v>
      </c>
      <c r="O110" t="s">
        <v>141</v>
      </c>
      <c r="P110" t="s">
        <v>142</v>
      </c>
      <c r="Q110" t="s">
        <v>525</v>
      </c>
      <c r="R110">
        <v>21</v>
      </c>
      <c r="S110">
        <v>40</v>
      </c>
      <c r="T110">
        <v>207</v>
      </c>
      <c r="U110">
        <v>-1</v>
      </c>
      <c r="V110" t="b">
        <v>0</v>
      </c>
      <c r="W110" t="s">
        <v>282</v>
      </c>
      <c r="AF110" t="s">
        <v>135</v>
      </c>
      <c r="AG110" t="s">
        <v>267</v>
      </c>
      <c r="AT110">
        <f>COUNTA(AV110:BE110)</f>
        <v>10</v>
      </c>
      <c r="AU110" t="s">
        <v>268</v>
      </c>
      <c r="AV110" t="str">
        <f t="shared" si="219"/>
        <v>LSA_GFX_RASTER_E_BEGIN_TITO_SAME_NOM_LFM_0400_MEDIA0_RASTER_BISR_BP0</v>
      </c>
      <c r="AW110" t="str">
        <f>$D112</f>
        <v>LSA_GFX_HRY_E_BEGIN_TITO_SAME_NOM_LFM_0400_MEDIA1_BHRY_BP1</v>
      </c>
      <c r="AX110" t="str">
        <f t="shared" ref="AX110:AZ110" si="239">$D112</f>
        <v>LSA_GFX_HRY_E_BEGIN_TITO_SAME_NOM_LFM_0400_MEDIA1_BHRY_BP1</v>
      </c>
      <c r="AY110" t="str">
        <f t="shared" si="239"/>
        <v>LSA_GFX_HRY_E_BEGIN_TITO_SAME_NOM_LFM_0400_MEDIA1_BHRY_BP1</v>
      </c>
      <c r="AZ110" t="str">
        <f t="shared" si="239"/>
        <v>LSA_GFX_HRY_E_BEGIN_TITO_SAME_NOM_LFM_0400_MEDIA1_BHRY_BP1</v>
      </c>
      <c r="BA110" t="str">
        <f t="shared" si="225"/>
        <v>LSA_GFX_RASTER_E_BEGIN_TITO_SAME_NOM_LFM_0400_MEDIA0_RASTER_BISR_BP0</v>
      </c>
      <c r="BB110" t="str">
        <f t="shared" si="235"/>
        <v>LSA_GFX_RASTER_E_BEGIN_TITO_SAME_NOM_LFM_0400_MEDIA0_RASTER_BISR_BP0</v>
      </c>
      <c r="BC110" t="str">
        <f t="shared" si="236"/>
        <v>LSA_GFX_RASTER_E_BEGIN_TITO_SAME_NOM_LFM_0400_MEDIA0_RASTER_BISR_BP0</v>
      </c>
      <c r="BD110" t="str">
        <f t="shared" si="237"/>
        <v>LSA_GFX_RASTER_E_BEGIN_TITO_SAME_NOM_LFM_0400_MEDIA0_RASTER_BISR_BP0</v>
      </c>
      <c r="BE110" t="str">
        <f t="shared" si="238"/>
        <v>LSA_GFX_RASTER_E_BEGIN_TITO_SAME_NOM_LFM_0400_MEDIA0_RASTER_BISR_BP0</v>
      </c>
    </row>
    <row r="111" spans="1:57" x14ac:dyDescent="0.25">
      <c r="A111" s="1" t="s">
        <v>58</v>
      </c>
      <c r="B111" s="1" t="s">
        <v>12</v>
      </c>
      <c r="C111" s="1" t="str">
        <f>VLOOKUP(B111,templateLookup!A:B,2,0)</f>
        <v>MbistRasterTC</v>
      </c>
      <c r="D111" t="str">
        <f t="shared" si="217"/>
        <v>LSA_GFX_RASTER_E_BEGIN_TITO_SAME_NOM_LFM_0400_MEDIA0_RASTER_BISR_BP0</v>
      </c>
      <c r="E111" t="s">
        <v>51</v>
      </c>
      <c r="F111" t="s">
        <v>414</v>
      </c>
      <c r="G111" t="s">
        <v>214</v>
      </c>
      <c r="H111" t="s">
        <v>136</v>
      </c>
      <c r="I111" t="s">
        <v>137</v>
      </c>
      <c r="J111" t="s">
        <v>511</v>
      </c>
      <c r="K111" t="s">
        <v>138</v>
      </c>
      <c r="L111" t="s">
        <v>139</v>
      </c>
      <c r="M111" t="str">
        <f t="shared" si="221"/>
        <v>0400</v>
      </c>
      <c r="N111" t="s">
        <v>526</v>
      </c>
      <c r="O111" t="s">
        <v>141</v>
      </c>
      <c r="P111" t="s">
        <v>142</v>
      </c>
      <c r="Q111" t="s">
        <v>276</v>
      </c>
      <c r="R111">
        <v>21</v>
      </c>
      <c r="S111">
        <v>40</v>
      </c>
      <c r="T111">
        <v>208</v>
      </c>
      <c r="U111">
        <v>1</v>
      </c>
      <c r="V111" t="b">
        <v>0</v>
      </c>
      <c r="W111" t="s">
        <v>282</v>
      </c>
      <c r="AT111">
        <f t="shared" ref="AT111:AT120" si="240">COUNTA(AV111:BE111)</f>
        <v>6</v>
      </c>
      <c r="AU111">
        <v>1</v>
      </c>
      <c r="AV111" t="str">
        <f t="shared" si="219"/>
        <v>LSA_GFX_HRY_E_BEGIN_TITO_SAME_NOM_LFM_0400_MEDIA1_BHRY_BP1</v>
      </c>
      <c r="AW111" t="str">
        <f t="shared" ref="AW111" si="241">$D112</f>
        <v>LSA_GFX_HRY_E_BEGIN_TITO_SAME_NOM_LFM_0400_MEDIA1_BHRY_BP1</v>
      </c>
      <c r="AX111" t="str">
        <f t="shared" ref="AX111:AX112" si="242">$D112</f>
        <v>LSA_GFX_HRY_E_BEGIN_TITO_SAME_NOM_LFM_0400_MEDIA1_BHRY_BP1</v>
      </c>
      <c r="AY111" t="str">
        <f t="shared" ref="AY111:AY112" si="243">$D112</f>
        <v>LSA_GFX_HRY_E_BEGIN_TITO_SAME_NOM_LFM_0400_MEDIA1_BHRY_BP1</v>
      </c>
      <c r="AZ111" t="str">
        <f t="shared" ref="AZ111:AZ112" si="244">$D112</f>
        <v>LSA_GFX_HRY_E_BEGIN_TITO_SAME_NOM_LFM_0400_MEDIA1_BHRY_BP1</v>
      </c>
      <c r="BA111" t="str">
        <f t="shared" si="225"/>
        <v>LSA_GFX_HRY_E_BEGIN_TITO_SAME_NOM_LFM_0400_MEDIA1_BHRY_BP1</v>
      </c>
    </row>
    <row r="112" spans="1:57" x14ac:dyDescent="0.25">
      <c r="A112" s="1" t="s">
        <v>58</v>
      </c>
      <c r="B112" s="1" t="s">
        <v>10</v>
      </c>
      <c r="C112" s="1" t="str">
        <f>VLOOKUP(B112,templateLookup!A:B,2,0)</f>
        <v>PrimeMbistVminSearchTestMethod</v>
      </c>
      <c r="D112" t="str">
        <f t="shared" si="217"/>
        <v>LSA_GFX_HRY_E_BEGIN_TITO_SAME_NOM_LFM_0400_MEDIA1_BHRY_BP1</v>
      </c>
      <c r="E112" t="s">
        <v>51</v>
      </c>
      <c r="F112" t="s">
        <v>414</v>
      </c>
      <c r="G112" t="s">
        <v>135</v>
      </c>
      <c r="H112" t="s">
        <v>136</v>
      </c>
      <c r="I112" t="s">
        <v>137</v>
      </c>
      <c r="J112" t="s">
        <v>511</v>
      </c>
      <c r="K112" t="s">
        <v>138</v>
      </c>
      <c r="L112" t="s">
        <v>139</v>
      </c>
      <c r="M112" t="str">
        <f t="shared" si="221"/>
        <v>0400</v>
      </c>
      <c r="N112" t="s">
        <v>512</v>
      </c>
      <c r="O112" t="s">
        <v>141</v>
      </c>
      <c r="P112" t="s">
        <v>142</v>
      </c>
      <c r="Q112" t="s">
        <v>527</v>
      </c>
      <c r="R112">
        <v>21</v>
      </c>
      <c r="S112">
        <v>40</v>
      </c>
      <c r="T112">
        <v>209</v>
      </c>
      <c r="U112">
        <v>-1</v>
      </c>
      <c r="V112" t="b">
        <v>0</v>
      </c>
      <c r="W112" t="s">
        <v>282</v>
      </c>
      <c r="AF112" t="s">
        <v>135</v>
      </c>
      <c r="AG112" t="s">
        <v>267</v>
      </c>
      <c r="AT112">
        <f t="shared" si="240"/>
        <v>10</v>
      </c>
      <c r="AU112" t="s">
        <v>268</v>
      </c>
      <c r="AV112" t="str">
        <f t="shared" si="219"/>
        <v>LSA_GFX_HRY_E_BEGIN_TITO_SAME_NOM_LFM_0400_MEDIA1_BISR_BISR_BP1</v>
      </c>
      <c r="AW112" t="str">
        <f>$D115</f>
        <v>LSA_GFX_HRY_E_BEGIN_TITO_SAME_NOM_LFM_0400_MEDIA2_BHRY_BP2</v>
      </c>
      <c r="AX112" t="str">
        <f t="shared" si="242"/>
        <v>LSA_GFX_HRY_E_BEGIN_TITO_SAME_NOM_LFM_0400_MEDIA1_BISR_BISR_BP1</v>
      </c>
      <c r="AY112" t="str">
        <f t="shared" si="243"/>
        <v>LSA_GFX_HRY_E_BEGIN_TITO_SAME_NOM_LFM_0400_MEDIA1_BISR_BISR_BP1</v>
      </c>
      <c r="AZ112" t="str">
        <f t="shared" si="244"/>
        <v>LSA_GFX_HRY_E_BEGIN_TITO_SAME_NOM_LFM_0400_MEDIA1_BISR_BISR_BP1</v>
      </c>
      <c r="BA112" t="str">
        <f t="shared" si="225"/>
        <v>LSA_GFX_HRY_E_BEGIN_TITO_SAME_NOM_LFM_0400_MEDIA1_BISR_BISR_BP1</v>
      </c>
      <c r="BB112" t="str">
        <f t="shared" ref="BB112:BB113" si="245">$D113</f>
        <v>LSA_GFX_HRY_E_BEGIN_TITO_SAME_NOM_LFM_0400_MEDIA1_BISR_BISR_BP1</v>
      </c>
      <c r="BC112" t="str">
        <f t="shared" ref="BC112:BC113" si="246">$D113</f>
        <v>LSA_GFX_HRY_E_BEGIN_TITO_SAME_NOM_LFM_0400_MEDIA1_BISR_BISR_BP1</v>
      </c>
      <c r="BD112" t="str">
        <f t="shared" ref="BD112:BD113" si="247">$D113</f>
        <v>LSA_GFX_HRY_E_BEGIN_TITO_SAME_NOM_LFM_0400_MEDIA1_BISR_BISR_BP1</v>
      </c>
      <c r="BE112" t="str">
        <f t="shared" ref="BE112:BE113" si="248">$D113</f>
        <v>LSA_GFX_HRY_E_BEGIN_TITO_SAME_NOM_LFM_0400_MEDIA1_BISR_BISR_BP1</v>
      </c>
    </row>
    <row r="113" spans="1:57" x14ac:dyDescent="0.25">
      <c r="A113" s="1" t="s">
        <v>58</v>
      </c>
      <c r="B113" s="1" t="s">
        <v>10</v>
      </c>
      <c r="C113" s="1" t="str">
        <f>VLOOKUP(B113,templateLookup!A:B,2,0)</f>
        <v>PrimeMbistVminSearchTestMethod</v>
      </c>
      <c r="D113" t="str">
        <f t="shared" si="217"/>
        <v>LSA_GFX_HRY_E_BEGIN_TITO_SAME_NOM_LFM_0400_MEDIA1_BISR_BISR_BP1</v>
      </c>
      <c r="E113" t="s">
        <v>51</v>
      </c>
      <c r="F113" t="s">
        <v>414</v>
      </c>
      <c r="G113" t="s">
        <v>135</v>
      </c>
      <c r="H113" t="s">
        <v>136</v>
      </c>
      <c r="I113" t="s">
        <v>137</v>
      </c>
      <c r="J113" t="s">
        <v>511</v>
      </c>
      <c r="K113" t="s">
        <v>138</v>
      </c>
      <c r="L113" t="s">
        <v>139</v>
      </c>
      <c r="M113" t="str">
        <f t="shared" si="221"/>
        <v>0400</v>
      </c>
      <c r="N113" t="s">
        <v>514</v>
      </c>
      <c r="O113" t="s">
        <v>141</v>
      </c>
      <c r="P113" t="s">
        <v>142</v>
      </c>
      <c r="Q113" t="s">
        <v>528</v>
      </c>
      <c r="R113">
        <v>21</v>
      </c>
      <c r="S113">
        <v>40</v>
      </c>
      <c r="T113">
        <v>210</v>
      </c>
      <c r="U113">
        <v>-1</v>
      </c>
      <c r="V113" t="b">
        <v>0</v>
      </c>
      <c r="W113" t="s">
        <v>282</v>
      </c>
      <c r="AF113" t="s">
        <v>135</v>
      </c>
      <c r="AG113" t="s">
        <v>267</v>
      </c>
      <c r="AT113">
        <f t="shared" si="240"/>
        <v>10</v>
      </c>
      <c r="AU113" t="s">
        <v>268</v>
      </c>
      <c r="AV113" t="str">
        <f t="shared" si="219"/>
        <v>LSA_GFX_RASTER_E_BEGIN_TITO_SAME_NOM_LFM_0400_MEDIA1_RASTER_BISR_BP1</v>
      </c>
      <c r="AW113" t="str">
        <f>$D115</f>
        <v>LSA_GFX_HRY_E_BEGIN_TITO_SAME_NOM_LFM_0400_MEDIA2_BHRY_BP2</v>
      </c>
      <c r="AX113" t="str">
        <f t="shared" ref="AX113:AZ113" si="249">$D115</f>
        <v>LSA_GFX_HRY_E_BEGIN_TITO_SAME_NOM_LFM_0400_MEDIA2_BHRY_BP2</v>
      </c>
      <c r="AY113" t="str">
        <f t="shared" si="249"/>
        <v>LSA_GFX_HRY_E_BEGIN_TITO_SAME_NOM_LFM_0400_MEDIA2_BHRY_BP2</v>
      </c>
      <c r="AZ113" t="str">
        <f t="shared" si="249"/>
        <v>LSA_GFX_HRY_E_BEGIN_TITO_SAME_NOM_LFM_0400_MEDIA2_BHRY_BP2</v>
      </c>
      <c r="BA113" t="str">
        <f t="shared" si="225"/>
        <v>LSA_GFX_RASTER_E_BEGIN_TITO_SAME_NOM_LFM_0400_MEDIA1_RASTER_BISR_BP1</v>
      </c>
      <c r="BB113" t="str">
        <f t="shared" si="245"/>
        <v>LSA_GFX_RASTER_E_BEGIN_TITO_SAME_NOM_LFM_0400_MEDIA1_RASTER_BISR_BP1</v>
      </c>
      <c r="BC113" t="str">
        <f t="shared" si="246"/>
        <v>LSA_GFX_RASTER_E_BEGIN_TITO_SAME_NOM_LFM_0400_MEDIA1_RASTER_BISR_BP1</v>
      </c>
      <c r="BD113" t="str">
        <f t="shared" si="247"/>
        <v>LSA_GFX_RASTER_E_BEGIN_TITO_SAME_NOM_LFM_0400_MEDIA1_RASTER_BISR_BP1</v>
      </c>
      <c r="BE113" t="str">
        <f t="shared" si="248"/>
        <v>LSA_GFX_RASTER_E_BEGIN_TITO_SAME_NOM_LFM_0400_MEDIA1_RASTER_BISR_BP1</v>
      </c>
    </row>
    <row r="114" spans="1:57" x14ac:dyDescent="0.25">
      <c r="A114" s="1" t="s">
        <v>58</v>
      </c>
      <c r="B114" s="1" t="s">
        <v>12</v>
      </c>
      <c r="C114" s="1" t="str">
        <f>VLOOKUP(B114,templateLookup!A:B,2,0)</f>
        <v>MbistRasterTC</v>
      </c>
      <c r="D114" t="str">
        <f t="shared" si="217"/>
        <v>LSA_GFX_RASTER_E_BEGIN_TITO_SAME_NOM_LFM_0400_MEDIA1_RASTER_BISR_BP1</v>
      </c>
      <c r="E114" t="s">
        <v>51</v>
      </c>
      <c r="F114" t="s">
        <v>414</v>
      </c>
      <c r="G114" t="s">
        <v>214</v>
      </c>
      <c r="H114" t="s">
        <v>136</v>
      </c>
      <c r="I114" t="s">
        <v>137</v>
      </c>
      <c r="J114" t="s">
        <v>511</v>
      </c>
      <c r="K114" t="s">
        <v>138</v>
      </c>
      <c r="L114" t="s">
        <v>139</v>
      </c>
      <c r="M114" t="str">
        <f t="shared" si="221"/>
        <v>0400</v>
      </c>
      <c r="N114" t="s">
        <v>516</v>
      </c>
      <c r="O114" t="s">
        <v>141</v>
      </c>
      <c r="P114" t="s">
        <v>142</v>
      </c>
      <c r="Q114" t="s">
        <v>276</v>
      </c>
      <c r="R114">
        <v>21</v>
      </c>
      <c r="S114">
        <v>40</v>
      </c>
      <c r="T114">
        <v>211</v>
      </c>
      <c r="U114">
        <v>1</v>
      </c>
      <c r="V114" t="b">
        <v>0</v>
      </c>
      <c r="W114" t="s">
        <v>282</v>
      </c>
      <c r="AT114">
        <f t="shared" si="240"/>
        <v>6</v>
      </c>
      <c r="AU114">
        <v>1</v>
      </c>
      <c r="AV114" t="str">
        <f t="shared" si="219"/>
        <v>LSA_GFX_HRY_E_BEGIN_TITO_SAME_NOM_LFM_0400_MEDIA2_BHRY_BP2</v>
      </c>
      <c r="AW114" t="str">
        <f t="shared" ref="AW114" si="250">$D115</f>
        <v>LSA_GFX_HRY_E_BEGIN_TITO_SAME_NOM_LFM_0400_MEDIA2_BHRY_BP2</v>
      </c>
      <c r="AX114" t="str">
        <f t="shared" ref="AX114:AX115" si="251">$D115</f>
        <v>LSA_GFX_HRY_E_BEGIN_TITO_SAME_NOM_LFM_0400_MEDIA2_BHRY_BP2</v>
      </c>
      <c r="AY114" t="str">
        <f t="shared" ref="AY114:AY115" si="252">$D115</f>
        <v>LSA_GFX_HRY_E_BEGIN_TITO_SAME_NOM_LFM_0400_MEDIA2_BHRY_BP2</v>
      </c>
      <c r="AZ114" t="str">
        <f t="shared" ref="AZ114:AZ115" si="253">$D115</f>
        <v>LSA_GFX_HRY_E_BEGIN_TITO_SAME_NOM_LFM_0400_MEDIA2_BHRY_BP2</v>
      </c>
      <c r="BA114" t="str">
        <f t="shared" si="225"/>
        <v>LSA_GFX_HRY_E_BEGIN_TITO_SAME_NOM_LFM_0400_MEDIA2_BHRY_BP2</v>
      </c>
    </row>
    <row r="115" spans="1:57" x14ac:dyDescent="0.25">
      <c r="A115" s="1" t="s">
        <v>58</v>
      </c>
      <c r="B115" s="1" t="s">
        <v>10</v>
      </c>
      <c r="C115" s="1" t="str">
        <f>VLOOKUP(B115,templateLookup!A:B,2,0)</f>
        <v>PrimeMbistVminSearchTestMethod</v>
      </c>
      <c r="D115" t="str">
        <f t="shared" si="217"/>
        <v>LSA_GFX_HRY_E_BEGIN_TITO_SAME_NOM_LFM_0400_MEDIA2_BHRY_BP2</v>
      </c>
      <c r="E115" t="s">
        <v>51</v>
      </c>
      <c r="F115" t="s">
        <v>414</v>
      </c>
      <c r="G115" t="s">
        <v>135</v>
      </c>
      <c r="H115" t="s">
        <v>136</v>
      </c>
      <c r="I115" t="s">
        <v>137</v>
      </c>
      <c r="J115" t="s">
        <v>511</v>
      </c>
      <c r="K115" t="s">
        <v>138</v>
      </c>
      <c r="L115" t="s">
        <v>139</v>
      </c>
      <c r="M115" t="str">
        <f t="shared" si="221"/>
        <v>0400</v>
      </c>
      <c r="N115" t="s">
        <v>529</v>
      </c>
      <c r="O115" t="s">
        <v>141</v>
      </c>
      <c r="P115" t="s">
        <v>142</v>
      </c>
      <c r="Q115" t="s">
        <v>530</v>
      </c>
      <c r="R115">
        <v>21</v>
      </c>
      <c r="S115">
        <v>40</v>
      </c>
      <c r="T115">
        <v>212</v>
      </c>
      <c r="U115">
        <v>-1</v>
      </c>
      <c r="V115" t="b">
        <v>0</v>
      </c>
      <c r="W115" t="s">
        <v>282</v>
      </c>
      <c r="AF115" t="s">
        <v>135</v>
      </c>
      <c r="AG115" t="s">
        <v>267</v>
      </c>
      <c r="AT115">
        <f t="shared" ref="AT115" si="254">COUNTA(AV115:BE115)</f>
        <v>10</v>
      </c>
      <c r="AU115" t="s">
        <v>268</v>
      </c>
      <c r="AV115" t="str">
        <f t="shared" si="219"/>
        <v>LSA_GFX_HRY_E_BEGIN_TITO_SAME_NOM_LFM_0400_MEDIA2_BISR_BISR_BP2</v>
      </c>
      <c r="AW115" t="str">
        <f>$D118</f>
        <v>LSA_GFX_HRY_E_BEGIN_TITO_SAME_NOM_LFM_0400_MEDIA3_BHRY_BP3</v>
      </c>
      <c r="AX115" t="str">
        <f t="shared" si="251"/>
        <v>LSA_GFX_HRY_E_BEGIN_TITO_SAME_NOM_LFM_0400_MEDIA2_BISR_BISR_BP2</v>
      </c>
      <c r="AY115" t="str">
        <f t="shared" si="252"/>
        <v>LSA_GFX_HRY_E_BEGIN_TITO_SAME_NOM_LFM_0400_MEDIA2_BISR_BISR_BP2</v>
      </c>
      <c r="AZ115" t="str">
        <f t="shared" si="253"/>
        <v>LSA_GFX_HRY_E_BEGIN_TITO_SAME_NOM_LFM_0400_MEDIA2_BISR_BISR_BP2</v>
      </c>
      <c r="BA115" t="str">
        <f t="shared" si="225"/>
        <v>LSA_GFX_HRY_E_BEGIN_TITO_SAME_NOM_LFM_0400_MEDIA2_BISR_BISR_BP2</v>
      </c>
      <c r="BB115" t="str">
        <f t="shared" ref="BB115:BB116" si="255">$D116</f>
        <v>LSA_GFX_HRY_E_BEGIN_TITO_SAME_NOM_LFM_0400_MEDIA2_BISR_BISR_BP2</v>
      </c>
      <c r="BC115" t="str">
        <f t="shared" ref="BC115:BC116" si="256">$D116</f>
        <v>LSA_GFX_HRY_E_BEGIN_TITO_SAME_NOM_LFM_0400_MEDIA2_BISR_BISR_BP2</v>
      </c>
      <c r="BD115" t="str">
        <f t="shared" ref="BD115:BD116" si="257">$D116</f>
        <v>LSA_GFX_HRY_E_BEGIN_TITO_SAME_NOM_LFM_0400_MEDIA2_BISR_BISR_BP2</v>
      </c>
      <c r="BE115" t="str">
        <f t="shared" ref="BE115:BE116" si="258">$D116</f>
        <v>LSA_GFX_HRY_E_BEGIN_TITO_SAME_NOM_LFM_0400_MEDIA2_BISR_BISR_BP2</v>
      </c>
    </row>
    <row r="116" spans="1:57" x14ac:dyDescent="0.25">
      <c r="A116" s="1" t="s">
        <v>58</v>
      </c>
      <c r="B116" s="1" t="s">
        <v>10</v>
      </c>
      <c r="C116" s="1" t="str">
        <f>VLOOKUP(B116,templateLookup!A:B,2,0)</f>
        <v>PrimeMbistVminSearchTestMethod</v>
      </c>
      <c r="D116" t="str">
        <f t="shared" si="217"/>
        <v>LSA_GFX_HRY_E_BEGIN_TITO_SAME_NOM_LFM_0400_MEDIA2_BISR_BISR_BP2</v>
      </c>
      <c r="E116" t="s">
        <v>51</v>
      </c>
      <c r="F116" t="s">
        <v>414</v>
      </c>
      <c r="G116" t="s">
        <v>135</v>
      </c>
      <c r="H116" t="s">
        <v>136</v>
      </c>
      <c r="I116" t="s">
        <v>137</v>
      </c>
      <c r="J116" t="s">
        <v>511</v>
      </c>
      <c r="K116" t="s">
        <v>138</v>
      </c>
      <c r="L116" t="s">
        <v>139</v>
      </c>
      <c r="M116" t="str">
        <f t="shared" si="221"/>
        <v>0400</v>
      </c>
      <c r="N116" t="s">
        <v>531</v>
      </c>
      <c r="O116" t="s">
        <v>141</v>
      </c>
      <c r="P116" t="s">
        <v>142</v>
      </c>
      <c r="Q116" t="s">
        <v>532</v>
      </c>
      <c r="R116">
        <v>21</v>
      </c>
      <c r="S116">
        <v>40</v>
      </c>
      <c r="T116">
        <v>213</v>
      </c>
      <c r="U116">
        <v>-1</v>
      </c>
      <c r="V116" t="b">
        <v>0</v>
      </c>
      <c r="W116" t="s">
        <v>282</v>
      </c>
      <c r="AF116" t="s">
        <v>135</v>
      </c>
      <c r="AG116" t="s">
        <v>267</v>
      </c>
      <c r="AT116">
        <f t="shared" si="240"/>
        <v>10</v>
      </c>
      <c r="AU116" t="s">
        <v>268</v>
      </c>
      <c r="AV116" t="str">
        <f t="shared" si="219"/>
        <v>LSA_GFX_RASTER_E_BEGIN_TITO_SAME_NOM_LFM_0400_MEDIA2_RASTER_BISR_BP2</v>
      </c>
      <c r="AW116" t="str">
        <f>$D118</f>
        <v>LSA_GFX_HRY_E_BEGIN_TITO_SAME_NOM_LFM_0400_MEDIA3_BHRY_BP3</v>
      </c>
      <c r="AX116" t="str">
        <f t="shared" ref="AX116:AZ116" si="259">$D118</f>
        <v>LSA_GFX_HRY_E_BEGIN_TITO_SAME_NOM_LFM_0400_MEDIA3_BHRY_BP3</v>
      </c>
      <c r="AY116" t="str">
        <f t="shared" si="259"/>
        <v>LSA_GFX_HRY_E_BEGIN_TITO_SAME_NOM_LFM_0400_MEDIA3_BHRY_BP3</v>
      </c>
      <c r="AZ116" t="str">
        <f t="shared" si="259"/>
        <v>LSA_GFX_HRY_E_BEGIN_TITO_SAME_NOM_LFM_0400_MEDIA3_BHRY_BP3</v>
      </c>
      <c r="BA116" t="str">
        <f t="shared" si="225"/>
        <v>LSA_GFX_RASTER_E_BEGIN_TITO_SAME_NOM_LFM_0400_MEDIA2_RASTER_BISR_BP2</v>
      </c>
      <c r="BB116" t="str">
        <f t="shared" si="255"/>
        <v>LSA_GFX_RASTER_E_BEGIN_TITO_SAME_NOM_LFM_0400_MEDIA2_RASTER_BISR_BP2</v>
      </c>
      <c r="BC116" t="str">
        <f t="shared" si="256"/>
        <v>LSA_GFX_RASTER_E_BEGIN_TITO_SAME_NOM_LFM_0400_MEDIA2_RASTER_BISR_BP2</v>
      </c>
      <c r="BD116" t="str">
        <f t="shared" si="257"/>
        <v>LSA_GFX_RASTER_E_BEGIN_TITO_SAME_NOM_LFM_0400_MEDIA2_RASTER_BISR_BP2</v>
      </c>
      <c r="BE116" t="str">
        <f t="shared" si="258"/>
        <v>LSA_GFX_RASTER_E_BEGIN_TITO_SAME_NOM_LFM_0400_MEDIA2_RASTER_BISR_BP2</v>
      </c>
    </row>
    <row r="117" spans="1:57" x14ac:dyDescent="0.25">
      <c r="A117" s="1" t="s">
        <v>58</v>
      </c>
      <c r="B117" s="1" t="s">
        <v>12</v>
      </c>
      <c r="C117" s="1" t="str">
        <f>VLOOKUP(B117,templateLookup!A:B,2,0)</f>
        <v>MbistRasterTC</v>
      </c>
      <c r="D117" t="str">
        <f t="shared" si="217"/>
        <v>LSA_GFX_RASTER_E_BEGIN_TITO_SAME_NOM_LFM_0400_MEDIA2_RASTER_BISR_BP2</v>
      </c>
      <c r="E117" t="s">
        <v>51</v>
      </c>
      <c r="F117" t="s">
        <v>414</v>
      </c>
      <c r="G117" t="s">
        <v>214</v>
      </c>
      <c r="H117" t="s">
        <v>136</v>
      </c>
      <c r="I117" t="s">
        <v>137</v>
      </c>
      <c r="J117" t="s">
        <v>511</v>
      </c>
      <c r="K117" t="s">
        <v>138</v>
      </c>
      <c r="L117" t="s">
        <v>139</v>
      </c>
      <c r="M117" t="str">
        <f t="shared" si="221"/>
        <v>0400</v>
      </c>
      <c r="N117" t="s">
        <v>533</v>
      </c>
      <c r="O117" t="s">
        <v>141</v>
      </c>
      <c r="P117" t="s">
        <v>142</v>
      </c>
      <c r="Q117" t="s">
        <v>276</v>
      </c>
      <c r="R117">
        <v>21</v>
      </c>
      <c r="S117">
        <v>40</v>
      </c>
      <c r="T117">
        <v>214</v>
      </c>
      <c r="U117">
        <v>1</v>
      </c>
      <c r="V117" t="b">
        <v>0</v>
      </c>
      <c r="W117" t="s">
        <v>282</v>
      </c>
      <c r="AT117">
        <f t="shared" si="240"/>
        <v>6</v>
      </c>
      <c r="AU117">
        <v>1</v>
      </c>
      <c r="AV117" t="str">
        <f t="shared" si="219"/>
        <v>LSA_GFX_HRY_E_BEGIN_TITO_SAME_NOM_LFM_0400_MEDIA3_BHRY_BP3</v>
      </c>
      <c r="AW117" t="str">
        <f t="shared" ref="AW117" si="260">$D118</f>
        <v>LSA_GFX_HRY_E_BEGIN_TITO_SAME_NOM_LFM_0400_MEDIA3_BHRY_BP3</v>
      </c>
      <c r="AX117" t="str">
        <f t="shared" ref="AX117:AX118" si="261">$D118</f>
        <v>LSA_GFX_HRY_E_BEGIN_TITO_SAME_NOM_LFM_0400_MEDIA3_BHRY_BP3</v>
      </c>
      <c r="AY117" t="str">
        <f t="shared" ref="AY117:AY118" si="262">$D118</f>
        <v>LSA_GFX_HRY_E_BEGIN_TITO_SAME_NOM_LFM_0400_MEDIA3_BHRY_BP3</v>
      </c>
      <c r="AZ117" t="str">
        <f t="shared" ref="AZ117:AZ118" si="263">$D118</f>
        <v>LSA_GFX_HRY_E_BEGIN_TITO_SAME_NOM_LFM_0400_MEDIA3_BHRY_BP3</v>
      </c>
      <c r="BA117" t="str">
        <f t="shared" si="225"/>
        <v>LSA_GFX_HRY_E_BEGIN_TITO_SAME_NOM_LFM_0400_MEDIA3_BHRY_BP3</v>
      </c>
    </row>
    <row r="118" spans="1:57" x14ac:dyDescent="0.25">
      <c r="A118" s="1" t="s">
        <v>58</v>
      </c>
      <c r="B118" s="1" t="s">
        <v>10</v>
      </c>
      <c r="C118" s="1" t="str">
        <f>VLOOKUP(B118,templateLookup!A:B,2,0)</f>
        <v>PrimeMbistVminSearchTestMethod</v>
      </c>
      <c r="D118" t="str">
        <f t="shared" si="217"/>
        <v>LSA_GFX_HRY_E_BEGIN_TITO_SAME_NOM_LFM_0400_MEDIA3_BHRY_BP3</v>
      </c>
      <c r="E118" t="s">
        <v>51</v>
      </c>
      <c r="F118" t="s">
        <v>414</v>
      </c>
      <c r="G118" t="s">
        <v>135</v>
      </c>
      <c r="H118" t="s">
        <v>136</v>
      </c>
      <c r="I118" t="s">
        <v>137</v>
      </c>
      <c r="J118" t="s">
        <v>511</v>
      </c>
      <c r="K118" t="s">
        <v>138</v>
      </c>
      <c r="L118" t="s">
        <v>139</v>
      </c>
      <c r="M118" t="str">
        <f t="shared" si="221"/>
        <v>0400</v>
      </c>
      <c r="N118" t="s">
        <v>517</v>
      </c>
      <c r="O118" t="s">
        <v>141</v>
      </c>
      <c r="P118" t="s">
        <v>142</v>
      </c>
      <c r="Q118" t="s">
        <v>534</v>
      </c>
      <c r="R118">
        <v>21</v>
      </c>
      <c r="S118">
        <v>40</v>
      </c>
      <c r="T118">
        <v>215</v>
      </c>
      <c r="U118">
        <v>-1</v>
      </c>
      <c r="V118" t="b">
        <v>0</v>
      </c>
      <c r="W118" t="s">
        <v>282</v>
      </c>
      <c r="Z118" t="s">
        <v>317</v>
      </c>
      <c r="AF118" t="s">
        <v>135</v>
      </c>
      <c r="AG118" t="s">
        <v>267</v>
      </c>
      <c r="AT118">
        <f t="shared" si="240"/>
        <v>10</v>
      </c>
      <c r="AU118" t="s">
        <v>268</v>
      </c>
      <c r="AV118" t="str">
        <f t="shared" si="219"/>
        <v>LSA_GFX_HRY_E_BEGIN_TITO_SAME_NOM_LFM_0400_MEDIA3_BISR_BISR_BP3</v>
      </c>
      <c r="AW118">
        <v>1</v>
      </c>
      <c r="AX118" t="str">
        <f t="shared" si="261"/>
        <v>LSA_GFX_HRY_E_BEGIN_TITO_SAME_NOM_LFM_0400_MEDIA3_BISR_BISR_BP3</v>
      </c>
      <c r="AY118" t="str">
        <f t="shared" si="262"/>
        <v>LSA_GFX_HRY_E_BEGIN_TITO_SAME_NOM_LFM_0400_MEDIA3_BISR_BISR_BP3</v>
      </c>
      <c r="AZ118" t="str">
        <f t="shared" si="263"/>
        <v>LSA_GFX_HRY_E_BEGIN_TITO_SAME_NOM_LFM_0400_MEDIA3_BISR_BISR_BP3</v>
      </c>
      <c r="BA118" t="str">
        <f t="shared" si="225"/>
        <v>LSA_GFX_HRY_E_BEGIN_TITO_SAME_NOM_LFM_0400_MEDIA3_BISR_BISR_BP3</v>
      </c>
      <c r="BB118" t="str">
        <f t="shared" ref="BB118:BB119" si="264">$D119</f>
        <v>LSA_GFX_HRY_E_BEGIN_TITO_SAME_NOM_LFM_0400_MEDIA3_BISR_BISR_BP3</v>
      </c>
      <c r="BC118" t="str">
        <f t="shared" ref="BC118:BC119" si="265">$D119</f>
        <v>LSA_GFX_HRY_E_BEGIN_TITO_SAME_NOM_LFM_0400_MEDIA3_BISR_BISR_BP3</v>
      </c>
      <c r="BD118" t="str">
        <f t="shared" ref="BD118:BD119" si="266">$D119</f>
        <v>LSA_GFX_HRY_E_BEGIN_TITO_SAME_NOM_LFM_0400_MEDIA3_BISR_BISR_BP3</v>
      </c>
      <c r="BE118" t="str">
        <f t="shared" ref="BE118:BE119" si="267">$D119</f>
        <v>LSA_GFX_HRY_E_BEGIN_TITO_SAME_NOM_LFM_0400_MEDIA3_BISR_BISR_BP3</v>
      </c>
    </row>
    <row r="119" spans="1:57" x14ac:dyDescent="0.25">
      <c r="A119" s="1" t="s">
        <v>58</v>
      </c>
      <c r="B119" s="1" t="s">
        <v>10</v>
      </c>
      <c r="C119" s="1" t="str">
        <f>VLOOKUP(B119,templateLookup!A:B,2,0)</f>
        <v>PrimeMbistVminSearchTestMethod</v>
      </c>
      <c r="D119" t="str">
        <f t="shared" si="217"/>
        <v>LSA_GFX_HRY_E_BEGIN_TITO_SAME_NOM_LFM_0400_MEDIA3_BISR_BISR_BP3</v>
      </c>
      <c r="E119" t="s">
        <v>51</v>
      </c>
      <c r="F119" t="s">
        <v>414</v>
      </c>
      <c r="G119" t="s">
        <v>135</v>
      </c>
      <c r="H119" t="s">
        <v>136</v>
      </c>
      <c r="I119" t="s">
        <v>137</v>
      </c>
      <c r="J119" t="s">
        <v>511</v>
      </c>
      <c r="K119" t="s">
        <v>138</v>
      </c>
      <c r="L119" t="s">
        <v>139</v>
      </c>
      <c r="M119" t="str">
        <f t="shared" si="221"/>
        <v>0400</v>
      </c>
      <c r="N119" t="s">
        <v>519</v>
      </c>
      <c r="O119" t="s">
        <v>141</v>
      </c>
      <c r="P119" t="s">
        <v>142</v>
      </c>
      <c r="Q119" t="s">
        <v>535</v>
      </c>
      <c r="R119">
        <v>21</v>
      </c>
      <c r="S119">
        <v>40</v>
      </c>
      <c r="T119">
        <v>216</v>
      </c>
      <c r="U119">
        <v>-1</v>
      </c>
      <c r="V119" t="b">
        <v>0</v>
      </c>
      <c r="W119" t="s">
        <v>282</v>
      </c>
      <c r="AF119" t="s">
        <v>135</v>
      </c>
      <c r="AG119" t="s">
        <v>267</v>
      </c>
      <c r="AT119">
        <f t="shared" si="240"/>
        <v>10</v>
      </c>
      <c r="AU119" t="s">
        <v>268</v>
      </c>
      <c r="AV119" t="str">
        <f t="shared" si="219"/>
        <v>LSA_GFX_RASTER_E_BEGIN_TITO_SAME_NOM_LFM_0400_MEDIA3_RASTER_BISR_BP3</v>
      </c>
      <c r="AW119">
        <v>1</v>
      </c>
      <c r="AX119">
        <v>1</v>
      </c>
      <c r="AY119">
        <v>1</v>
      </c>
      <c r="AZ119">
        <v>1</v>
      </c>
      <c r="BA119" t="str">
        <f t="shared" si="225"/>
        <v>LSA_GFX_RASTER_E_BEGIN_TITO_SAME_NOM_LFM_0400_MEDIA3_RASTER_BISR_BP3</v>
      </c>
      <c r="BB119" t="str">
        <f t="shared" si="264"/>
        <v>LSA_GFX_RASTER_E_BEGIN_TITO_SAME_NOM_LFM_0400_MEDIA3_RASTER_BISR_BP3</v>
      </c>
      <c r="BC119" t="str">
        <f t="shared" si="265"/>
        <v>LSA_GFX_RASTER_E_BEGIN_TITO_SAME_NOM_LFM_0400_MEDIA3_RASTER_BISR_BP3</v>
      </c>
      <c r="BD119" t="str">
        <f t="shared" si="266"/>
        <v>LSA_GFX_RASTER_E_BEGIN_TITO_SAME_NOM_LFM_0400_MEDIA3_RASTER_BISR_BP3</v>
      </c>
      <c r="BE119" t="str">
        <f t="shared" si="267"/>
        <v>LSA_GFX_RASTER_E_BEGIN_TITO_SAME_NOM_LFM_0400_MEDIA3_RASTER_BISR_BP3</v>
      </c>
    </row>
    <row r="120" spans="1:57" x14ac:dyDescent="0.25">
      <c r="A120" s="1" t="s">
        <v>58</v>
      </c>
      <c r="B120" s="1" t="s">
        <v>12</v>
      </c>
      <c r="C120" s="1" t="str">
        <f>VLOOKUP(B120,templateLookup!A:B,2,0)</f>
        <v>MbistRasterTC</v>
      </c>
      <c r="D120" t="str">
        <f t="shared" si="217"/>
        <v>LSA_GFX_RASTER_E_BEGIN_TITO_SAME_NOM_LFM_0400_MEDIA3_RASTER_BISR_BP3</v>
      </c>
      <c r="E120" t="s">
        <v>51</v>
      </c>
      <c r="F120" t="s">
        <v>414</v>
      </c>
      <c r="G120" t="s">
        <v>214</v>
      </c>
      <c r="H120" t="s">
        <v>136</v>
      </c>
      <c r="I120" t="s">
        <v>137</v>
      </c>
      <c r="J120" t="s">
        <v>511</v>
      </c>
      <c r="K120" t="s">
        <v>138</v>
      </c>
      <c r="L120" t="s">
        <v>139</v>
      </c>
      <c r="M120" t="str">
        <f t="shared" si="221"/>
        <v>0400</v>
      </c>
      <c r="N120" t="s">
        <v>521</v>
      </c>
      <c r="O120" t="s">
        <v>141</v>
      </c>
      <c r="P120" t="s">
        <v>142</v>
      </c>
      <c r="Q120" t="s">
        <v>276</v>
      </c>
      <c r="R120">
        <v>21</v>
      </c>
      <c r="S120">
        <v>40</v>
      </c>
      <c r="T120">
        <v>217</v>
      </c>
      <c r="U120">
        <v>1</v>
      </c>
      <c r="V120" t="b">
        <v>0</v>
      </c>
      <c r="W120" t="s">
        <v>282</v>
      </c>
      <c r="AT120">
        <f t="shared" si="240"/>
        <v>6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</row>
    <row r="121" spans="1:57" x14ac:dyDescent="0.25">
      <c r="A121" s="38" t="s">
        <v>58</v>
      </c>
      <c r="B121" s="38" t="s">
        <v>6</v>
      </c>
      <c r="C121" s="38" t="str">
        <f>VLOOKUP(B121,templateLookup!A:B,2,0)</f>
        <v>COMPOSITE</v>
      </c>
      <c r="D121" s="22"/>
    </row>
    <row r="122" spans="1:57" x14ac:dyDescent="0.25">
      <c r="A122" s="21" t="s">
        <v>58</v>
      </c>
      <c r="B122" s="21" t="s">
        <v>5</v>
      </c>
      <c r="C122" s="21" t="str">
        <f>VLOOKUP(B122,templateLookup!A:B,2,0)</f>
        <v>COMPOSITE</v>
      </c>
      <c r="D122" s="22" t="s">
        <v>536</v>
      </c>
      <c r="F122" t="s">
        <v>414</v>
      </c>
      <c r="AT122">
        <f t="shared" ref="AT122:AT126" si="268">COUNTA(AV122:BE122)</f>
        <v>2</v>
      </c>
      <c r="AU122">
        <v>1</v>
      </c>
      <c r="AV122" t="str">
        <f>D128</f>
        <v>POST_REPAIR_MEDIA</v>
      </c>
      <c r="AW122" t="str">
        <f>D128</f>
        <v>POST_REPAIR_MEDIA</v>
      </c>
    </row>
    <row r="123" spans="1:57" x14ac:dyDescent="0.25">
      <c r="A123" s="2" t="s">
        <v>58</v>
      </c>
      <c r="B123" s="2" t="s">
        <v>41</v>
      </c>
      <c r="C123" s="2" t="str">
        <f>VLOOKUP(B123,templateLookup!A:B,2,0)</f>
        <v>iCScreenTest</v>
      </c>
      <c r="D123" t="str">
        <f t="shared" ref="D123:D126" si="269">E123&amp;"_"&amp;F123&amp;"_"&amp;G123&amp;"_"&amp;H123&amp;"_"&amp;A123&amp;"_"&amp;I123&amp;"_"&amp;J123&amp;"_"&amp;K123&amp;"_"&amp;L123&amp;"_"&amp;M123&amp;"_"&amp;N123</f>
        <v>ALL_GFX_SCREEN_E_BEGIN_X_SAME_X_X_0400_JOIN_BISR_MEDIA</v>
      </c>
      <c r="E123" t="s">
        <v>53</v>
      </c>
      <c r="F123" t="s">
        <v>414</v>
      </c>
      <c r="G123" t="s">
        <v>319</v>
      </c>
      <c r="H123" t="s">
        <v>136</v>
      </c>
      <c r="I123" t="s">
        <v>172</v>
      </c>
      <c r="J123" t="s">
        <v>511</v>
      </c>
      <c r="K123" t="s">
        <v>172</v>
      </c>
      <c r="L123" t="s">
        <v>172</v>
      </c>
      <c r="M123" t="str">
        <f t="shared" ref="M123:M125" si="270">TEXT(400,"0000")</f>
        <v>0400</v>
      </c>
      <c r="N123" t="s">
        <v>537</v>
      </c>
      <c r="O123" t="s">
        <v>141</v>
      </c>
      <c r="P123" t="s">
        <v>142</v>
      </c>
      <c r="Q123" t="s">
        <v>386</v>
      </c>
      <c r="R123">
        <v>61</v>
      </c>
      <c r="S123">
        <v>40</v>
      </c>
      <c r="T123">
        <v>250</v>
      </c>
      <c r="U123">
        <v>-1</v>
      </c>
      <c r="V123" t="b">
        <v>0</v>
      </c>
      <c r="W123" t="s">
        <v>282</v>
      </c>
      <c r="AC123" t="s">
        <v>538</v>
      </c>
      <c r="AE123" t="s">
        <v>462</v>
      </c>
      <c r="AT123">
        <f t="shared" si="268"/>
        <v>3</v>
      </c>
      <c r="AU123">
        <v>1</v>
      </c>
      <c r="AV123" t="str">
        <f>D124</f>
        <v>ALL_GFX_VFDM_E_BEGIN_X_SAME_X_X_0400_ALL</v>
      </c>
      <c r="AW123" t="str">
        <f>D124</f>
        <v>ALL_GFX_VFDM_E_BEGIN_X_SAME_X_X_0400_ALL</v>
      </c>
      <c r="AX123" t="str">
        <f>D124</f>
        <v>ALL_GFX_VFDM_E_BEGIN_X_SAME_X_X_0400_ALL</v>
      </c>
    </row>
    <row r="124" spans="1:57" x14ac:dyDescent="0.25">
      <c r="A124" s="2" t="s">
        <v>58</v>
      </c>
      <c r="B124" s="2" t="s">
        <v>31</v>
      </c>
      <c r="C124" s="2" t="str">
        <f>VLOOKUP(B124,templateLookup!A:B,2,0)</f>
        <v>iCVFDMTest</v>
      </c>
      <c r="D124" t="str">
        <f t="shared" si="269"/>
        <v>ALL_GFX_VFDM_E_BEGIN_X_SAME_X_X_0400_ALL</v>
      </c>
      <c r="E124" t="s">
        <v>53</v>
      </c>
      <c r="F124" t="s">
        <v>414</v>
      </c>
      <c r="G124" t="s">
        <v>113</v>
      </c>
      <c r="H124" t="s">
        <v>136</v>
      </c>
      <c r="I124" t="s">
        <v>172</v>
      </c>
      <c r="J124" t="s">
        <v>511</v>
      </c>
      <c r="K124" t="s">
        <v>172</v>
      </c>
      <c r="L124" t="s">
        <v>172</v>
      </c>
      <c r="M124" t="str">
        <f t="shared" si="270"/>
        <v>0400</v>
      </c>
      <c r="N124" t="s">
        <v>53</v>
      </c>
      <c r="O124" t="s">
        <v>141</v>
      </c>
      <c r="P124" t="s">
        <v>142</v>
      </c>
      <c r="Q124" t="s">
        <v>386</v>
      </c>
      <c r="R124">
        <v>61</v>
      </c>
      <c r="S124">
        <v>40</v>
      </c>
      <c r="T124">
        <v>251</v>
      </c>
      <c r="U124">
        <v>-1</v>
      </c>
      <c r="V124" t="b">
        <v>0</v>
      </c>
      <c r="W124" t="s">
        <v>282</v>
      </c>
      <c r="AJ124" t="s">
        <v>1116</v>
      </c>
      <c r="AK124" t="s">
        <v>1110</v>
      </c>
      <c r="AT124">
        <f t="shared" si="268"/>
        <v>3</v>
      </c>
      <c r="AU124" t="s">
        <v>134</v>
      </c>
      <c r="AV124" t="str">
        <f>D125</f>
        <v>ALL_GFX_UF_K_BEGIN_X_SAME_X_X_0400_MEDIA_VFDM_UF</v>
      </c>
      <c r="AW124" t="str">
        <f>D125</f>
        <v>ALL_GFX_UF_K_BEGIN_X_SAME_X_X_0400_MEDIA_VFDM_UF</v>
      </c>
      <c r="AX124">
        <v>1</v>
      </c>
    </row>
    <row r="125" spans="1:57" x14ac:dyDescent="0.25">
      <c r="A125" s="2" t="s">
        <v>58</v>
      </c>
      <c r="B125" s="2" t="s">
        <v>29</v>
      </c>
      <c r="C125" s="2" t="str">
        <f>VLOOKUP(B125,templateLookup!A:B,2,0)</f>
        <v>iCUserFuncTest</v>
      </c>
      <c r="D125" t="str">
        <f t="shared" si="269"/>
        <v>ALL_GFX_UF_K_BEGIN_X_SAME_X_X_0400_MEDIA_VFDM_UF</v>
      </c>
      <c r="E125" t="s">
        <v>53</v>
      </c>
      <c r="F125" t="s">
        <v>414</v>
      </c>
      <c r="G125" t="s">
        <v>175</v>
      </c>
      <c r="H125" t="s">
        <v>235</v>
      </c>
      <c r="I125" t="s">
        <v>172</v>
      </c>
      <c r="J125" t="s">
        <v>511</v>
      </c>
      <c r="K125" t="s">
        <v>172</v>
      </c>
      <c r="L125" t="s">
        <v>172</v>
      </c>
      <c r="M125" t="str">
        <f t="shared" si="270"/>
        <v>0400</v>
      </c>
      <c r="N125" t="s">
        <v>539</v>
      </c>
      <c r="O125" t="s">
        <v>141</v>
      </c>
      <c r="P125" t="s">
        <v>142</v>
      </c>
      <c r="Q125" t="s">
        <v>386</v>
      </c>
      <c r="R125">
        <v>90</v>
      </c>
      <c r="S125">
        <v>61</v>
      </c>
      <c r="T125">
        <v>252</v>
      </c>
      <c r="U125">
        <v>-1</v>
      </c>
      <c r="V125" t="b">
        <v>1</v>
      </c>
      <c r="W125" t="s">
        <v>282</v>
      </c>
      <c r="AN125" t="s">
        <v>1123</v>
      </c>
      <c r="AT125">
        <f t="shared" si="268"/>
        <v>3</v>
      </c>
      <c r="AU125" t="s">
        <v>134</v>
      </c>
      <c r="AV125" t="str">
        <f>D126</f>
        <v>ALL_GFX_PATMOD_E_BEGIN_TITO_X_MAX_LFM_X_MEDIA_REPAIR</v>
      </c>
      <c r="AW125" t="str">
        <f>D126</f>
        <v>ALL_GFX_PATMOD_E_BEGIN_TITO_X_MAX_LFM_X_MEDIA_REPAIR</v>
      </c>
      <c r="AX125" t="str">
        <f>D126</f>
        <v>ALL_GFX_PATMOD_E_BEGIN_TITO_X_MAX_LFM_X_MEDIA_REPAIR</v>
      </c>
    </row>
    <row r="126" spans="1:57" x14ac:dyDescent="0.25">
      <c r="A126" s="2" t="s">
        <v>58</v>
      </c>
      <c r="B126" s="2" t="s">
        <v>15</v>
      </c>
      <c r="C126" s="2" t="str">
        <f>VLOOKUP(B126,templateLookup!A:B,2,0)</f>
        <v>PrimePatConfigTestMethod</v>
      </c>
      <c r="D126" t="str">
        <f t="shared" si="269"/>
        <v>ALL_GFX_PATMOD_E_BEGIN_TITO_X_MAX_LFM_X_MEDIA_REPAIR</v>
      </c>
      <c r="E126" t="s">
        <v>53</v>
      </c>
      <c r="F126" t="s">
        <v>414</v>
      </c>
      <c r="G126" t="s">
        <v>324</v>
      </c>
      <c r="H126" t="s">
        <v>136</v>
      </c>
      <c r="I126" t="s">
        <v>137</v>
      </c>
      <c r="J126" t="s">
        <v>172</v>
      </c>
      <c r="K126" t="s">
        <v>237</v>
      </c>
      <c r="L126" t="s">
        <v>139</v>
      </c>
      <c r="M126" t="s">
        <v>172</v>
      </c>
      <c r="N126" t="s">
        <v>540</v>
      </c>
      <c r="O126" t="s">
        <v>141</v>
      </c>
      <c r="P126" t="s">
        <v>142</v>
      </c>
      <c r="Q126" t="s">
        <v>386</v>
      </c>
      <c r="R126">
        <v>61</v>
      </c>
      <c r="S126">
        <v>40</v>
      </c>
      <c r="T126">
        <v>253</v>
      </c>
      <c r="U126">
        <v>-1</v>
      </c>
      <c r="V126" s="7" t="b">
        <v>0</v>
      </c>
      <c r="W126" t="s">
        <v>282</v>
      </c>
      <c r="AD126" s="17" t="s">
        <v>1126</v>
      </c>
      <c r="AT126">
        <f t="shared" si="268"/>
        <v>2</v>
      </c>
      <c r="AU126">
        <v>1</v>
      </c>
      <c r="AV126">
        <v>1</v>
      </c>
      <c r="AW126">
        <v>1</v>
      </c>
    </row>
    <row r="127" spans="1:57" x14ac:dyDescent="0.25">
      <c r="A127" s="21" t="s">
        <v>58</v>
      </c>
      <c r="B127" s="21" t="s">
        <v>6</v>
      </c>
      <c r="C127" s="21" t="str">
        <f>VLOOKUP(B127,templateLookup!A:B,2,0)</f>
        <v>COMPOSITE</v>
      </c>
      <c r="D127" s="22"/>
      <c r="U127" s="7"/>
      <c r="V127" s="7"/>
    </row>
    <row r="128" spans="1:57" x14ac:dyDescent="0.25">
      <c r="A128" s="39" t="s">
        <v>58</v>
      </c>
      <c r="B128" s="39" t="s">
        <v>5</v>
      </c>
      <c r="C128" s="39" t="str">
        <f>VLOOKUP(B128,templateLookup!A:B,2,0)</f>
        <v>COMPOSITE</v>
      </c>
      <c r="D128" s="22" t="s">
        <v>541</v>
      </c>
      <c r="F128" t="s">
        <v>414</v>
      </c>
      <c r="AT128">
        <f t="shared" ref="AT128:AT134" si="271">COUNTA(AV128:BE128)</f>
        <v>2</v>
      </c>
      <c r="AU128">
        <v>1</v>
      </c>
      <c r="AV128">
        <v>1</v>
      </c>
      <c r="AW128">
        <v>1</v>
      </c>
    </row>
    <row r="129" spans="1:57" x14ac:dyDescent="0.25">
      <c r="A129" s="3" t="s">
        <v>58</v>
      </c>
      <c r="B129" s="3" t="s">
        <v>11</v>
      </c>
      <c r="C129" s="3" t="str">
        <f>VLOOKUP(B129,templateLookup!A:B,2,0)</f>
        <v>PrimeMbistVminSearchTestMethod</v>
      </c>
      <c r="D129" t="str">
        <f t="shared" ref="D129:D134" si="272">E129&amp;"_"&amp;F129&amp;"_"&amp;G129&amp;"_"&amp;H129&amp;"_"&amp;A129&amp;"_"&amp;I129&amp;"_"&amp;J129&amp;"_"&amp;K129&amp;"_"&amp;L129&amp;"_"&amp;M129&amp;"_"&amp;N129</f>
        <v>SSA_GFX_HRY_E_BEGIN_TITO_SAME_MAX_LFM_0400_MEDIA1_POST_REPAIR_BISR_BP1</v>
      </c>
      <c r="E129" t="s">
        <v>50</v>
      </c>
      <c r="F129" t="s">
        <v>414</v>
      </c>
      <c r="G129" t="s">
        <v>135</v>
      </c>
      <c r="H129" t="s">
        <v>136</v>
      </c>
      <c r="I129" t="s">
        <v>137</v>
      </c>
      <c r="J129" t="s">
        <v>511</v>
      </c>
      <c r="K129" t="s">
        <v>237</v>
      </c>
      <c r="L129" t="s">
        <v>139</v>
      </c>
      <c r="M129" t="str">
        <f t="shared" ref="M129:M134" si="273">TEXT(400,"0000")</f>
        <v>0400</v>
      </c>
      <c r="N129" t="s">
        <v>542</v>
      </c>
      <c r="O129" t="s">
        <v>141</v>
      </c>
      <c r="P129" t="s">
        <v>142</v>
      </c>
      <c r="Q129" t="s">
        <v>513</v>
      </c>
      <c r="R129">
        <v>61</v>
      </c>
      <c r="S129">
        <v>40</v>
      </c>
      <c r="T129">
        <v>260</v>
      </c>
      <c r="U129">
        <v>-1</v>
      </c>
      <c r="V129" t="b">
        <v>0</v>
      </c>
      <c r="W129" t="s">
        <v>282</v>
      </c>
      <c r="AF129" t="s">
        <v>328</v>
      </c>
      <c r="AG129" t="s">
        <v>267</v>
      </c>
      <c r="AT129">
        <f t="shared" si="271"/>
        <v>10</v>
      </c>
      <c r="AU129">
        <v>1</v>
      </c>
      <c r="AV129" t="str">
        <f>$D130</f>
        <v>SSA_GFX_HRY_E_BEGIN_TITO_SAME_MAX_LFM_0400_MEDIA3_POST_REPAIR_BISR_BP3</v>
      </c>
      <c r="AW129" t="str">
        <f t="shared" ref="AW129:AW133" si="274">$D130</f>
        <v>SSA_GFX_HRY_E_BEGIN_TITO_SAME_MAX_LFM_0400_MEDIA3_POST_REPAIR_BISR_BP3</v>
      </c>
      <c r="AX129" t="str">
        <f t="shared" ref="AX129:AX133" si="275">$D130</f>
        <v>SSA_GFX_HRY_E_BEGIN_TITO_SAME_MAX_LFM_0400_MEDIA3_POST_REPAIR_BISR_BP3</v>
      </c>
      <c r="AY129" t="str">
        <f t="shared" ref="AY129:AY133" si="276">$D130</f>
        <v>SSA_GFX_HRY_E_BEGIN_TITO_SAME_MAX_LFM_0400_MEDIA3_POST_REPAIR_BISR_BP3</v>
      </c>
      <c r="AZ129" t="str">
        <f t="shared" ref="AZ129:AZ133" si="277">$D130</f>
        <v>SSA_GFX_HRY_E_BEGIN_TITO_SAME_MAX_LFM_0400_MEDIA3_POST_REPAIR_BISR_BP3</v>
      </c>
      <c r="BA129" t="str">
        <f t="shared" ref="BA129:BA133" si="278">$D130</f>
        <v>SSA_GFX_HRY_E_BEGIN_TITO_SAME_MAX_LFM_0400_MEDIA3_POST_REPAIR_BISR_BP3</v>
      </c>
      <c r="BB129" t="str">
        <f t="shared" ref="BB129:BB133" si="279">$D130</f>
        <v>SSA_GFX_HRY_E_BEGIN_TITO_SAME_MAX_LFM_0400_MEDIA3_POST_REPAIR_BISR_BP3</v>
      </c>
      <c r="BC129" t="str">
        <f t="shared" ref="BC129:BC133" si="280">$D130</f>
        <v>SSA_GFX_HRY_E_BEGIN_TITO_SAME_MAX_LFM_0400_MEDIA3_POST_REPAIR_BISR_BP3</v>
      </c>
      <c r="BD129" t="str">
        <f t="shared" ref="BD129:BD133" si="281">$D130</f>
        <v>SSA_GFX_HRY_E_BEGIN_TITO_SAME_MAX_LFM_0400_MEDIA3_POST_REPAIR_BISR_BP3</v>
      </c>
      <c r="BE129" t="str">
        <f t="shared" ref="BE129:BE133" si="282">$D130</f>
        <v>SSA_GFX_HRY_E_BEGIN_TITO_SAME_MAX_LFM_0400_MEDIA3_POST_REPAIR_BISR_BP3</v>
      </c>
    </row>
    <row r="130" spans="1:57" x14ac:dyDescent="0.25">
      <c r="A130" s="3" t="s">
        <v>58</v>
      </c>
      <c r="B130" s="3" t="s">
        <v>11</v>
      </c>
      <c r="C130" s="3" t="str">
        <f>VLOOKUP(B130,templateLookup!A:B,2,0)</f>
        <v>PrimeMbistVminSearchTestMethod</v>
      </c>
      <c r="D130" t="str">
        <f t="shared" si="272"/>
        <v>SSA_GFX_HRY_E_BEGIN_TITO_SAME_MAX_LFM_0400_MEDIA3_POST_REPAIR_BISR_BP3</v>
      </c>
      <c r="E130" t="s">
        <v>50</v>
      </c>
      <c r="F130" t="s">
        <v>414</v>
      </c>
      <c r="G130" t="s">
        <v>135</v>
      </c>
      <c r="H130" t="s">
        <v>136</v>
      </c>
      <c r="I130" t="s">
        <v>137</v>
      </c>
      <c r="J130" t="s">
        <v>511</v>
      </c>
      <c r="K130" t="s">
        <v>237</v>
      </c>
      <c r="L130" t="s">
        <v>139</v>
      </c>
      <c r="M130" t="str">
        <f t="shared" si="273"/>
        <v>0400</v>
      </c>
      <c r="N130" t="s">
        <v>543</v>
      </c>
      <c r="O130" t="s">
        <v>141</v>
      </c>
      <c r="P130" t="s">
        <v>142</v>
      </c>
      <c r="Q130" t="s">
        <v>518</v>
      </c>
      <c r="R130">
        <v>61</v>
      </c>
      <c r="S130">
        <v>40</v>
      </c>
      <c r="T130">
        <v>261</v>
      </c>
      <c r="U130">
        <v>-1</v>
      </c>
      <c r="V130" t="b">
        <v>0</v>
      </c>
      <c r="W130" t="s">
        <v>282</v>
      </c>
      <c r="AF130" t="s">
        <v>328</v>
      </c>
      <c r="AG130" t="s">
        <v>267</v>
      </c>
      <c r="AT130">
        <f t="shared" si="271"/>
        <v>10</v>
      </c>
      <c r="AU130">
        <v>1</v>
      </c>
      <c r="AV130" t="str">
        <f>$D131</f>
        <v>LSA_GFX_HRY_E_BEGIN_TITO_SAME_MAX_LFM_0400_MEDIA0_POST_REPAIR_BISR_BP0</v>
      </c>
      <c r="AW130" t="str">
        <f t="shared" si="274"/>
        <v>LSA_GFX_HRY_E_BEGIN_TITO_SAME_MAX_LFM_0400_MEDIA0_POST_REPAIR_BISR_BP0</v>
      </c>
      <c r="AX130" t="str">
        <f t="shared" si="275"/>
        <v>LSA_GFX_HRY_E_BEGIN_TITO_SAME_MAX_LFM_0400_MEDIA0_POST_REPAIR_BISR_BP0</v>
      </c>
      <c r="AY130" t="str">
        <f t="shared" si="276"/>
        <v>LSA_GFX_HRY_E_BEGIN_TITO_SAME_MAX_LFM_0400_MEDIA0_POST_REPAIR_BISR_BP0</v>
      </c>
      <c r="AZ130" t="str">
        <f t="shared" si="277"/>
        <v>LSA_GFX_HRY_E_BEGIN_TITO_SAME_MAX_LFM_0400_MEDIA0_POST_REPAIR_BISR_BP0</v>
      </c>
      <c r="BA130" t="str">
        <f t="shared" si="278"/>
        <v>LSA_GFX_HRY_E_BEGIN_TITO_SAME_MAX_LFM_0400_MEDIA0_POST_REPAIR_BISR_BP0</v>
      </c>
      <c r="BB130" t="str">
        <f t="shared" si="279"/>
        <v>LSA_GFX_HRY_E_BEGIN_TITO_SAME_MAX_LFM_0400_MEDIA0_POST_REPAIR_BISR_BP0</v>
      </c>
      <c r="BC130" t="str">
        <f t="shared" si="280"/>
        <v>LSA_GFX_HRY_E_BEGIN_TITO_SAME_MAX_LFM_0400_MEDIA0_POST_REPAIR_BISR_BP0</v>
      </c>
      <c r="BD130" t="str">
        <f t="shared" si="281"/>
        <v>LSA_GFX_HRY_E_BEGIN_TITO_SAME_MAX_LFM_0400_MEDIA0_POST_REPAIR_BISR_BP0</v>
      </c>
      <c r="BE130" t="str">
        <f t="shared" si="282"/>
        <v>LSA_GFX_HRY_E_BEGIN_TITO_SAME_MAX_LFM_0400_MEDIA0_POST_REPAIR_BISR_BP0</v>
      </c>
    </row>
    <row r="131" spans="1:57" x14ac:dyDescent="0.25">
      <c r="A131" s="3" t="s">
        <v>58</v>
      </c>
      <c r="B131" s="3" t="s">
        <v>11</v>
      </c>
      <c r="C131" s="3" t="str">
        <f>VLOOKUP(B131,templateLookup!A:B,2,0)</f>
        <v>PrimeMbistVminSearchTestMethod</v>
      </c>
      <c r="D131" t="str">
        <f t="shared" si="272"/>
        <v>LSA_GFX_HRY_E_BEGIN_TITO_SAME_MAX_LFM_0400_MEDIA0_POST_REPAIR_BISR_BP0</v>
      </c>
      <c r="E131" t="s">
        <v>51</v>
      </c>
      <c r="F131" t="s">
        <v>414</v>
      </c>
      <c r="G131" t="s">
        <v>135</v>
      </c>
      <c r="H131" t="s">
        <v>136</v>
      </c>
      <c r="I131" t="s">
        <v>137</v>
      </c>
      <c r="J131" t="s">
        <v>511</v>
      </c>
      <c r="K131" t="s">
        <v>237</v>
      </c>
      <c r="L131" t="s">
        <v>139</v>
      </c>
      <c r="M131" t="str">
        <f t="shared" si="273"/>
        <v>0400</v>
      </c>
      <c r="N131" t="s">
        <v>544</v>
      </c>
      <c r="O131" t="s">
        <v>141</v>
      </c>
      <c r="P131" t="s">
        <v>142</v>
      </c>
      <c r="Q131" t="s">
        <v>523</v>
      </c>
      <c r="R131">
        <v>21</v>
      </c>
      <c r="S131">
        <v>40</v>
      </c>
      <c r="T131">
        <v>262</v>
      </c>
      <c r="U131">
        <v>-1</v>
      </c>
      <c r="V131" t="b">
        <v>0</v>
      </c>
      <c r="W131" t="s">
        <v>282</v>
      </c>
      <c r="AF131" t="s">
        <v>328</v>
      </c>
      <c r="AG131" t="s">
        <v>267</v>
      </c>
      <c r="AT131">
        <f t="shared" si="271"/>
        <v>10</v>
      </c>
      <c r="AU131">
        <v>1</v>
      </c>
      <c r="AV131" t="str">
        <f>$D132</f>
        <v>LSA_GFX_HRY_E_BEGIN_TITO_SAME_MAX_LFM_0400_MEDIA1_POST_REPAIR_BISR_BP1</v>
      </c>
      <c r="AW131" t="str">
        <f t="shared" si="274"/>
        <v>LSA_GFX_HRY_E_BEGIN_TITO_SAME_MAX_LFM_0400_MEDIA1_POST_REPAIR_BISR_BP1</v>
      </c>
      <c r="AX131" t="str">
        <f t="shared" si="275"/>
        <v>LSA_GFX_HRY_E_BEGIN_TITO_SAME_MAX_LFM_0400_MEDIA1_POST_REPAIR_BISR_BP1</v>
      </c>
      <c r="AY131" t="str">
        <f t="shared" si="276"/>
        <v>LSA_GFX_HRY_E_BEGIN_TITO_SAME_MAX_LFM_0400_MEDIA1_POST_REPAIR_BISR_BP1</v>
      </c>
      <c r="AZ131" t="str">
        <f t="shared" si="277"/>
        <v>LSA_GFX_HRY_E_BEGIN_TITO_SAME_MAX_LFM_0400_MEDIA1_POST_REPAIR_BISR_BP1</v>
      </c>
      <c r="BA131" t="str">
        <f t="shared" si="278"/>
        <v>LSA_GFX_HRY_E_BEGIN_TITO_SAME_MAX_LFM_0400_MEDIA1_POST_REPAIR_BISR_BP1</v>
      </c>
      <c r="BB131" t="str">
        <f t="shared" si="279"/>
        <v>LSA_GFX_HRY_E_BEGIN_TITO_SAME_MAX_LFM_0400_MEDIA1_POST_REPAIR_BISR_BP1</v>
      </c>
      <c r="BC131" t="str">
        <f t="shared" si="280"/>
        <v>LSA_GFX_HRY_E_BEGIN_TITO_SAME_MAX_LFM_0400_MEDIA1_POST_REPAIR_BISR_BP1</v>
      </c>
      <c r="BD131" t="str">
        <f t="shared" si="281"/>
        <v>LSA_GFX_HRY_E_BEGIN_TITO_SAME_MAX_LFM_0400_MEDIA1_POST_REPAIR_BISR_BP1</v>
      </c>
      <c r="BE131" t="str">
        <f t="shared" si="282"/>
        <v>LSA_GFX_HRY_E_BEGIN_TITO_SAME_MAX_LFM_0400_MEDIA1_POST_REPAIR_BISR_BP1</v>
      </c>
    </row>
    <row r="132" spans="1:57" x14ac:dyDescent="0.25">
      <c r="A132" s="3" t="s">
        <v>58</v>
      </c>
      <c r="B132" s="3" t="s">
        <v>11</v>
      </c>
      <c r="C132" s="3" t="str">
        <f>VLOOKUP(B132,templateLookup!A:B,2,0)</f>
        <v>PrimeMbistVminSearchTestMethod</v>
      </c>
      <c r="D132" t="str">
        <f t="shared" si="272"/>
        <v>LSA_GFX_HRY_E_BEGIN_TITO_SAME_MAX_LFM_0400_MEDIA1_POST_REPAIR_BISR_BP1</v>
      </c>
      <c r="E132" t="s">
        <v>51</v>
      </c>
      <c r="F132" t="s">
        <v>414</v>
      </c>
      <c r="G132" t="s">
        <v>135</v>
      </c>
      <c r="H132" t="s">
        <v>136</v>
      </c>
      <c r="I132" t="s">
        <v>137</v>
      </c>
      <c r="J132" t="s">
        <v>511</v>
      </c>
      <c r="K132" t="s">
        <v>237</v>
      </c>
      <c r="L132" t="s">
        <v>139</v>
      </c>
      <c r="M132" t="str">
        <f t="shared" si="273"/>
        <v>0400</v>
      </c>
      <c r="N132" t="s">
        <v>542</v>
      </c>
      <c r="O132" t="s">
        <v>141</v>
      </c>
      <c r="P132" t="s">
        <v>142</v>
      </c>
      <c r="Q132" t="s">
        <v>527</v>
      </c>
      <c r="R132">
        <v>21</v>
      </c>
      <c r="S132">
        <v>40</v>
      </c>
      <c r="T132">
        <v>263</v>
      </c>
      <c r="U132">
        <v>-1</v>
      </c>
      <c r="V132" t="b">
        <v>0</v>
      </c>
      <c r="W132" t="s">
        <v>282</v>
      </c>
      <c r="AF132" t="s">
        <v>328</v>
      </c>
      <c r="AG132" t="s">
        <v>267</v>
      </c>
      <c r="AT132">
        <f t="shared" si="271"/>
        <v>10</v>
      </c>
      <c r="AU132">
        <v>1</v>
      </c>
      <c r="AV132" t="str">
        <f>$D133</f>
        <v>LSA_GFX_HRY_E_BEGIN_TITO_SAME_MAX_LFM_0400_MEDIA2_POST_REPAIR_BISR_BP2</v>
      </c>
      <c r="AW132" t="str">
        <f t="shared" si="274"/>
        <v>LSA_GFX_HRY_E_BEGIN_TITO_SAME_MAX_LFM_0400_MEDIA2_POST_REPAIR_BISR_BP2</v>
      </c>
      <c r="AX132" t="str">
        <f t="shared" si="275"/>
        <v>LSA_GFX_HRY_E_BEGIN_TITO_SAME_MAX_LFM_0400_MEDIA2_POST_REPAIR_BISR_BP2</v>
      </c>
      <c r="AY132" t="str">
        <f t="shared" si="276"/>
        <v>LSA_GFX_HRY_E_BEGIN_TITO_SAME_MAX_LFM_0400_MEDIA2_POST_REPAIR_BISR_BP2</v>
      </c>
      <c r="AZ132" t="str">
        <f t="shared" si="277"/>
        <v>LSA_GFX_HRY_E_BEGIN_TITO_SAME_MAX_LFM_0400_MEDIA2_POST_REPAIR_BISR_BP2</v>
      </c>
      <c r="BA132" t="str">
        <f t="shared" si="278"/>
        <v>LSA_GFX_HRY_E_BEGIN_TITO_SAME_MAX_LFM_0400_MEDIA2_POST_REPAIR_BISR_BP2</v>
      </c>
      <c r="BB132" t="str">
        <f t="shared" si="279"/>
        <v>LSA_GFX_HRY_E_BEGIN_TITO_SAME_MAX_LFM_0400_MEDIA2_POST_REPAIR_BISR_BP2</v>
      </c>
      <c r="BC132" t="str">
        <f t="shared" si="280"/>
        <v>LSA_GFX_HRY_E_BEGIN_TITO_SAME_MAX_LFM_0400_MEDIA2_POST_REPAIR_BISR_BP2</v>
      </c>
      <c r="BD132" t="str">
        <f t="shared" si="281"/>
        <v>LSA_GFX_HRY_E_BEGIN_TITO_SAME_MAX_LFM_0400_MEDIA2_POST_REPAIR_BISR_BP2</v>
      </c>
      <c r="BE132" t="str">
        <f t="shared" si="282"/>
        <v>LSA_GFX_HRY_E_BEGIN_TITO_SAME_MAX_LFM_0400_MEDIA2_POST_REPAIR_BISR_BP2</v>
      </c>
    </row>
    <row r="133" spans="1:57" x14ac:dyDescent="0.25">
      <c r="A133" s="3" t="s">
        <v>58</v>
      </c>
      <c r="B133" s="3" t="s">
        <v>11</v>
      </c>
      <c r="C133" s="3" t="str">
        <f>VLOOKUP(B133,templateLookup!A:B,2,0)</f>
        <v>PrimeMbistVminSearchTestMethod</v>
      </c>
      <c r="D133" t="str">
        <f t="shared" si="272"/>
        <v>LSA_GFX_HRY_E_BEGIN_TITO_SAME_MAX_LFM_0400_MEDIA2_POST_REPAIR_BISR_BP2</v>
      </c>
      <c r="E133" t="s">
        <v>51</v>
      </c>
      <c r="F133" t="s">
        <v>414</v>
      </c>
      <c r="G133" t="s">
        <v>135</v>
      </c>
      <c r="H133" t="s">
        <v>136</v>
      </c>
      <c r="I133" t="s">
        <v>137</v>
      </c>
      <c r="J133" t="s">
        <v>511</v>
      </c>
      <c r="K133" t="s">
        <v>237</v>
      </c>
      <c r="L133" t="s">
        <v>139</v>
      </c>
      <c r="M133" t="str">
        <f t="shared" si="273"/>
        <v>0400</v>
      </c>
      <c r="N133" t="s">
        <v>545</v>
      </c>
      <c r="O133" t="s">
        <v>141</v>
      </c>
      <c r="P133" t="s">
        <v>142</v>
      </c>
      <c r="Q133" t="s">
        <v>530</v>
      </c>
      <c r="R133">
        <v>21</v>
      </c>
      <c r="S133">
        <v>40</v>
      </c>
      <c r="T133">
        <v>264</v>
      </c>
      <c r="U133">
        <v>-1</v>
      </c>
      <c r="V133" t="b">
        <v>0</v>
      </c>
      <c r="W133" t="s">
        <v>282</v>
      </c>
      <c r="AF133" t="s">
        <v>328</v>
      </c>
      <c r="AG133" t="s">
        <v>267</v>
      </c>
      <c r="AT133">
        <f t="shared" si="271"/>
        <v>10</v>
      </c>
      <c r="AU133">
        <v>1</v>
      </c>
      <c r="AV133" t="str">
        <f>$D134</f>
        <v>LSA_GFX_HRY_E_BEGIN_TITO_SAME_MAX_LFM_0400_MEDIA3_POST_REPAIR_BISR_BP3</v>
      </c>
      <c r="AW133" t="str">
        <f t="shared" si="274"/>
        <v>LSA_GFX_HRY_E_BEGIN_TITO_SAME_MAX_LFM_0400_MEDIA3_POST_REPAIR_BISR_BP3</v>
      </c>
      <c r="AX133" t="str">
        <f t="shared" si="275"/>
        <v>LSA_GFX_HRY_E_BEGIN_TITO_SAME_MAX_LFM_0400_MEDIA3_POST_REPAIR_BISR_BP3</v>
      </c>
      <c r="AY133" t="str">
        <f t="shared" si="276"/>
        <v>LSA_GFX_HRY_E_BEGIN_TITO_SAME_MAX_LFM_0400_MEDIA3_POST_REPAIR_BISR_BP3</v>
      </c>
      <c r="AZ133" t="str">
        <f t="shared" si="277"/>
        <v>LSA_GFX_HRY_E_BEGIN_TITO_SAME_MAX_LFM_0400_MEDIA3_POST_REPAIR_BISR_BP3</v>
      </c>
      <c r="BA133" t="str">
        <f t="shared" si="278"/>
        <v>LSA_GFX_HRY_E_BEGIN_TITO_SAME_MAX_LFM_0400_MEDIA3_POST_REPAIR_BISR_BP3</v>
      </c>
      <c r="BB133" t="str">
        <f t="shared" si="279"/>
        <v>LSA_GFX_HRY_E_BEGIN_TITO_SAME_MAX_LFM_0400_MEDIA3_POST_REPAIR_BISR_BP3</v>
      </c>
      <c r="BC133" t="str">
        <f t="shared" si="280"/>
        <v>LSA_GFX_HRY_E_BEGIN_TITO_SAME_MAX_LFM_0400_MEDIA3_POST_REPAIR_BISR_BP3</v>
      </c>
      <c r="BD133" t="str">
        <f t="shared" si="281"/>
        <v>LSA_GFX_HRY_E_BEGIN_TITO_SAME_MAX_LFM_0400_MEDIA3_POST_REPAIR_BISR_BP3</v>
      </c>
      <c r="BE133" t="str">
        <f t="shared" si="282"/>
        <v>LSA_GFX_HRY_E_BEGIN_TITO_SAME_MAX_LFM_0400_MEDIA3_POST_REPAIR_BISR_BP3</v>
      </c>
    </row>
    <row r="134" spans="1:57" x14ac:dyDescent="0.25">
      <c r="A134" s="3" t="s">
        <v>58</v>
      </c>
      <c r="B134" s="3" t="s">
        <v>11</v>
      </c>
      <c r="C134" s="3" t="str">
        <f>VLOOKUP(B134,templateLookup!A:B,2,0)</f>
        <v>PrimeMbistVminSearchTestMethod</v>
      </c>
      <c r="D134" t="str">
        <f t="shared" si="272"/>
        <v>LSA_GFX_HRY_E_BEGIN_TITO_SAME_MAX_LFM_0400_MEDIA3_POST_REPAIR_BISR_BP3</v>
      </c>
      <c r="E134" t="s">
        <v>51</v>
      </c>
      <c r="F134" t="s">
        <v>414</v>
      </c>
      <c r="G134" t="s">
        <v>135</v>
      </c>
      <c r="H134" t="s">
        <v>136</v>
      </c>
      <c r="I134" t="s">
        <v>137</v>
      </c>
      <c r="J134" t="s">
        <v>511</v>
      </c>
      <c r="K134" t="s">
        <v>237</v>
      </c>
      <c r="L134" t="s">
        <v>139</v>
      </c>
      <c r="M134" t="str">
        <f t="shared" si="273"/>
        <v>0400</v>
      </c>
      <c r="N134" t="s">
        <v>543</v>
      </c>
      <c r="O134" t="s">
        <v>141</v>
      </c>
      <c r="P134" t="s">
        <v>142</v>
      </c>
      <c r="Q134" t="s">
        <v>534</v>
      </c>
      <c r="R134">
        <v>21</v>
      </c>
      <c r="S134">
        <v>40</v>
      </c>
      <c r="T134">
        <v>265</v>
      </c>
      <c r="U134">
        <v>-1</v>
      </c>
      <c r="V134" s="7" t="b">
        <v>0</v>
      </c>
      <c r="W134" t="s">
        <v>282</v>
      </c>
      <c r="Z134" t="s">
        <v>317</v>
      </c>
      <c r="AF134" t="s">
        <v>328</v>
      </c>
      <c r="AG134" t="s">
        <v>267</v>
      </c>
      <c r="AT134">
        <f t="shared" si="271"/>
        <v>10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</row>
    <row r="135" spans="1:57" x14ac:dyDescent="0.25">
      <c r="A135" s="39" t="s">
        <v>58</v>
      </c>
      <c r="B135" s="39" t="s">
        <v>6</v>
      </c>
      <c r="C135" s="39" t="str">
        <f>VLOOKUP(B135,templateLookup!A:B,2,0)</f>
        <v>COMPOSITE</v>
      </c>
      <c r="D135" s="22"/>
      <c r="U135" s="7"/>
      <c r="V135" s="7"/>
    </row>
    <row r="136" spans="1:57" x14ac:dyDescent="0.25">
      <c r="A136" s="15" t="s">
        <v>58</v>
      </c>
      <c r="B136" s="15" t="s">
        <v>6</v>
      </c>
      <c r="C136" s="15" t="str">
        <f>VLOOKUP(B136,templateLookup!A:B,2,0)</f>
        <v>COMPOSITE</v>
      </c>
      <c r="D136" s="15"/>
      <c r="E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W136" s="7"/>
      <c r="X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</row>
    <row r="137" spans="1:57" x14ac:dyDescent="0.25">
      <c r="A137" s="15" t="s">
        <v>234</v>
      </c>
      <c r="B137" s="15" t="s">
        <v>5</v>
      </c>
      <c r="C137" s="15" t="str">
        <f>VLOOKUP(B137,templateLookup!A:B,2,0)</f>
        <v>COMPOSITE</v>
      </c>
      <c r="D137" s="15" t="s">
        <v>234</v>
      </c>
      <c r="E137" s="7"/>
      <c r="F137" t="s">
        <v>414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W137" s="7"/>
      <c r="X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</row>
    <row r="138" spans="1:57" x14ac:dyDescent="0.25">
      <c r="A138" s="4" t="s">
        <v>234</v>
      </c>
      <c r="B138" s="4" t="s">
        <v>979</v>
      </c>
      <c r="C138" s="4" t="str">
        <f>VLOOKUP(B138,templateLookup!A:B,2,0)</f>
        <v>PrimeVminSearchTestMethod</v>
      </c>
      <c r="D138" t="str">
        <f>E138&amp;"_"&amp;F138&amp;"_"&amp;G138&amp;"_"&amp;H138&amp;"_"&amp;A138&amp;"_"&amp;I138&amp;"_"&amp;J138&amp;"_"&amp;K138&amp;"_"&amp;L138&amp;"_"&amp;M138&amp;"_"&amp;N138</f>
        <v>ALL_GFX_VMIN_K_PREHVQK_TITO_SACD_MIN_LFM_0320_DE</v>
      </c>
      <c r="E138" t="s">
        <v>53</v>
      </c>
      <c r="F138" t="s">
        <v>414</v>
      </c>
      <c r="G138" t="s">
        <v>181</v>
      </c>
      <c r="H138" t="s">
        <v>235</v>
      </c>
      <c r="I138" t="s">
        <v>137</v>
      </c>
      <c r="J138" t="s">
        <v>416</v>
      </c>
      <c r="K138" t="s">
        <v>182</v>
      </c>
      <c r="L138" t="s">
        <v>139</v>
      </c>
      <c r="M138" t="str">
        <f>TEXT(320,"0000")</f>
        <v>0320</v>
      </c>
      <c r="N138" t="s">
        <v>547</v>
      </c>
      <c r="O138" t="s">
        <v>141</v>
      </c>
      <c r="P138" t="s">
        <v>142</v>
      </c>
      <c r="Q138" t="s">
        <v>556</v>
      </c>
      <c r="R138">
        <v>61</v>
      </c>
      <c r="S138">
        <v>41</v>
      </c>
      <c r="T138">
        <v>450</v>
      </c>
      <c r="U138">
        <v>-1</v>
      </c>
      <c r="V138" t="b">
        <v>1</v>
      </c>
      <c r="W138" t="s">
        <v>282</v>
      </c>
      <c r="Y138" t="s">
        <v>190</v>
      </c>
      <c r="AH138">
        <v>2400</v>
      </c>
      <c r="AI138" t="s">
        <v>185</v>
      </c>
      <c r="AT138">
        <f t="shared" ref="AT138:AT141" si="283">COUNTA(AV138:BE138)</f>
        <v>2</v>
      </c>
      <c r="AU138">
        <v>1</v>
      </c>
      <c r="AV138" t="str">
        <f>D139</f>
        <v>ALL_GFX_VMIN_K_PREHVQK_TITO_SAPS_MIN_LFM_0200_IPU_PS</v>
      </c>
      <c r="AW138" t="str">
        <f>D139</f>
        <v>ALL_GFX_VMIN_K_PREHVQK_TITO_SAPS_MIN_LFM_0200_IPU_PS</v>
      </c>
    </row>
    <row r="139" spans="1:57" x14ac:dyDescent="0.25">
      <c r="A139" s="4" t="s">
        <v>234</v>
      </c>
      <c r="B139" s="4" t="s">
        <v>979</v>
      </c>
      <c r="C139" s="4" t="str">
        <f>VLOOKUP(B139,templateLookup!A:B,2,0)</f>
        <v>PrimeVminSearchTestMethod</v>
      </c>
      <c r="D139" t="str">
        <f>E139&amp;"_"&amp;F139&amp;"_"&amp;G139&amp;"_"&amp;H139&amp;"_"&amp;A139&amp;"_"&amp;I139&amp;"_"&amp;J139&amp;"_"&amp;K139&amp;"_"&amp;L139&amp;"_"&amp;M139&amp;"_"&amp;N139</f>
        <v>ALL_GFX_VMIN_K_PREHVQK_TITO_SAPS_MIN_LFM_0200_IPU_PS</v>
      </c>
      <c r="E139" t="s">
        <v>53</v>
      </c>
      <c r="F139" t="s">
        <v>414</v>
      </c>
      <c r="G139" t="s">
        <v>181</v>
      </c>
      <c r="H139" t="s">
        <v>235</v>
      </c>
      <c r="I139" t="s">
        <v>137</v>
      </c>
      <c r="J139" t="s">
        <v>473</v>
      </c>
      <c r="K139" t="s">
        <v>182</v>
      </c>
      <c r="L139" t="s">
        <v>139</v>
      </c>
      <c r="M139" t="str">
        <f>TEXT(200,"0000")</f>
        <v>0200</v>
      </c>
      <c r="N139" t="s">
        <v>549</v>
      </c>
      <c r="O139" t="s">
        <v>141</v>
      </c>
      <c r="P139" t="s">
        <v>142</v>
      </c>
      <c r="Q139" t="s">
        <v>557</v>
      </c>
      <c r="R139">
        <v>61</v>
      </c>
      <c r="S139">
        <v>41</v>
      </c>
      <c r="T139">
        <v>461</v>
      </c>
      <c r="U139">
        <v>-1</v>
      </c>
      <c r="V139" t="b">
        <v>1</v>
      </c>
      <c r="W139" t="s">
        <v>282</v>
      </c>
      <c r="Y139" t="s">
        <v>190</v>
      </c>
      <c r="AA139" t="s">
        <v>1132</v>
      </c>
      <c r="AH139">
        <v>2411</v>
      </c>
      <c r="AI139" t="s">
        <v>185</v>
      </c>
      <c r="AT139">
        <f t="shared" si="283"/>
        <v>2</v>
      </c>
      <c r="AU139">
        <v>1</v>
      </c>
      <c r="AV139" t="str">
        <f>D140</f>
        <v>ALL_GFX_VMIN_K_PREHVQK_TITO_SAIS_MIN_LFM_0200_IPU_IS</v>
      </c>
      <c r="AW139" t="str">
        <f>D140</f>
        <v>ALL_GFX_VMIN_K_PREHVQK_TITO_SAIS_MIN_LFM_0200_IPU_IS</v>
      </c>
    </row>
    <row r="140" spans="1:57" x14ac:dyDescent="0.25">
      <c r="A140" s="4" t="s">
        <v>234</v>
      </c>
      <c r="B140" s="4" t="s">
        <v>979</v>
      </c>
      <c r="C140" s="4" t="str">
        <f>VLOOKUP(B140,templateLookup!A:B,2,0)</f>
        <v>PrimeVminSearchTestMethod</v>
      </c>
      <c r="D140" t="str">
        <f t="shared" ref="D140:D141" si="284">E140&amp;"_"&amp;F140&amp;"_"&amp;G140&amp;"_"&amp;H140&amp;"_"&amp;A140&amp;"_"&amp;I140&amp;"_"&amp;J140&amp;"_"&amp;K140&amp;"_"&amp;L140&amp;"_"&amp;M140&amp;"_"&amp;N140</f>
        <v>ALL_GFX_VMIN_K_PREHVQK_TITO_SAIS_MIN_LFM_0200_IPU_IS</v>
      </c>
      <c r="E140" t="s">
        <v>53</v>
      </c>
      <c r="F140" t="s">
        <v>414</v>
      </c>
      <c r="G140" t="s">
        <v>181</v>
      </c>
      <c r="H140" t="s">
        <v>235</v>
      </c>
      <c r="I140" t="s">
        <v>137</v>
      </c>
      <c r="J140" t="s">
        <v>546</v>
      </c>
      <c r="K140" t="s">
        <v>182</v>
      </c>
      <c r="L140" t="s">
        <v>139</v>
      </c>
      <c r="M140" t="str">
        <f>TEXT(200,"0000")</f>
        <v>0200</v>
      </c>
      <c r="N140" t="s">
        <v>551</v>
      </c>
      <c r="O140" t="s">
        <v>141</v>
      </c>
      <c r="P140" t="s">
        <v>142</v>
      </c>
      <c r="Q140" t="s">
        <v>558</v>
      </c>
      <c r="R140">
        <v>61</v>
      </c>
      <c r="S140">
        <v>41</v>
      </c>
      <c r="T140">
        <v>471</v>
      </c>
      <c r="U140">
        <v>-1</v>
      </c>
      <c r="V140" t="b">
        <v>1</v>
      </c>
      <c r="W140" t="s">
        <v>282</v>
      </c>
      <c r="Y140" t="s">
        <v>190</v>
      </c>
      <c r="AA140" t="s">
        <v>1131</v>
      </c>
      <c r="AH140">
        <v>2421</v>
      </c>
      <c r="AI140" t="s">
        <v>185</v>
      </c>
      <c r="AT140">
        <f t="shared" si="283"/>
        <v>2</v>
      </c>
      <c r="AU140">
        <v>1</v>
      </c>
      <c r="AV140" t="str">
        <f>D141</f>
        <v>ALL_GFX_VMIN_K_PREHVQK_TITO_SAME_MIN_LFM_0400_MEDIA</v>
      </c>
      <c r="AW140" t="str">
        <f>D141</f>
        <v>ALL_GFX_VMIN_K_PREHVQK_TITO_SAME_MIN_LFM_0400_MEDIA</v>
      </c>
    </row>
    <row r="141" spans="1:57" x14ac:dyDescent="0.25">
      <c r="A141" s="4" t="s">
        <v>234</v>
      </c>
      <c r="B141" s="4" t="s">
        <v>979</v>
      </c>
      <c r="C141" s="4" t="str">
        <f>VLOOKUP(B141,templateLookup!A:B,2,0)</f>
        <v>PrimeVminSearchTestMethod</v>
      </c>
      <c r="D141" t="str">
        <f t="shared" si="284"/>
        <v>ALL_GFX_VMIN_K_PREHVQK_TITO_SAME_MIN_LFM_0400_MEDIA</v>
      </c>
      <c r="E141" t="s">
        <v>53</v>
      </c>
      <c r="F141" t="s">
        <v>414</v>
      </c>
      <c r="G141" t="s">
        <v>181</v>
      </c>
      <c r="H141" t="s">
        <v>235</v>
      </c>
      <c r="I141" t="s">
        <v>137</v>
      </c>
      <c r="J141" t="s">
        <v>511</v>
      </c>
      <c r="K141" t="s">
        <v>182</v>
      </c>
      <c r="L141" t="s">
        <v>139</v>
      </c>
      <c r="M141" t="str">
        <f>TEXT(400,"0000")</f>
        <v>0400</v>
      </c>
      <c r="N141" t="s">
        <v>553</v>
      </c>
      <c r="O141" t="s">
        <v>141</v>
      </c>
      <c r="P141" t="s">
        <v>142</v>
      </c>
      <c r="Q141" t="s">
        <v>559</v>
      </c>
      <c r="R141">
        <v>61</v>
      </c>
      <c r="S141">
        <v>41</v>
      </c>
      <c r="T141">
        <v>472</v>
      </c>
      <c r="U141">
        <v>-1</v>
      </c>
      <c r="V141" t="b">
        <v>1</v>
      </c>
      <c r="W141" t="s">
        <v>282</v>
      </c>
      <c r="Y141" t="s">
        <v>190</v>
      </c>
      <c r="AH141">
        <v>2422</v>
      </c>
      <c r="AI141" t="s">
        <v>185</v>
      </c>
      <c r="AT141">
        <f t="shared" si="283"/>
        <v>2</v>
      </c>
      <c r="AU141">
        <v>1</v>
      </c>
      <c r="AV141">
        <v>1</v>
      </c>
      <c r="AW141">
        <v>1</v>
      </c>
    </row>
    <row r="142" spans="1:57" x14ac:dyDescent="0.25">
      <c r="A142" s="43" t="s">
        <v>234</v>
      </c>
      <c r="B142" s="39" t="s">
        <v>5</v>
      </c>
      <c r="C142" s="39" t="str">
        <f>VLOOKUP(B142,templateLookup!A:B,2,0)</f>
        <v>COMPOSITE</v>
      </c>
      <c r="D142" s="22" t="s">
        <v>980</v>
      </c>
      <c r="F142" t="s">
        <v>414</v>
      </c>
      <c r="AT142">
        <f t="shared" ref="AT142:AT143" si="285">COUNTA(AV142:BE142)</f>
        <v>2</v>
      </c>
      <c r="AU142">
        <v>1</v>
      </c>
      <c r="AV142">
        <v>1</v>
      </c>
      <c r="AW142">
        <v>1</v>
      </c>
    </row>
    <row r="143" spans="1:57" x14ac:dyDescent="0.25">
      <c r="A143" s="4" t="s">
        <v>234</v>
      </c>
      <c r="B143" s="3" t="s">
        <v>43</v>
      </c>
      <c r="C143" s="3" t="str">
        <f>VLOOKUP(B143,templateLookup!A:B,2,0)</f>
        <v>PrimeShmooTestMethod</v>
      </c>
      <c r="D143" t="str">
        <f t="shared" ref="D143:D146" si="286">E143&amp;"_"&amp;F143&amp;"_"&amp;G143&amp;"_"&amp;H143&amp;"_"&amp;A143&amp;"_"&amp;I143&amp;"_"&amp;J143&amp;"_"&amp;K143&amp;"_"&amp;L143&amp;"_"&amp;M143&amp;"_"&amp;N143</f>
        <v>ALL_GFX_SHMOO_K_PREHVQK_TITO_SACD_NOM_LFM_0320_DE</v>
      </c>
      <c r="E143" t="s">
        <v>53</v>
      </c>
      <c r="F143" t="s">
        <v>414</v>
      </c>
      <c r="G143" t="s">
        <v>254</v>
      </c>
      <c r="H143" t="s">
        <v>235</v>
      </c>
      <c r="I143" t="s">
        <v>137</v>
      </c>
      <c r="J143" t="s">
        <v>416</v>
      </c>
      <c r="K143" t="s">
        <v>138</v>
      </c>
      <c r="L143" t="s">
        <v>139</v>
      </c>
      <c r="M143" t="str">
        <f>TEXT(320,"0000")</f>
        <v>0320</v>
      </c>
      <c r="N143" t="s">
        <v>547</v>
      </c>
      <c r="O143" t="s">
        <v>255</v>
      </c>
      <c r="P143" t="s">
        <v>142</v>
      </c>
      <c r="Q143" t="s">
        <v>556</v>
      </c>
      <c r="R143">
        <v>61</v>
      </c>
      <c r="S143">
        <v>42</v>
      </c>
      <c r="T143">
        <v>900</v>
      </c>
      <c r="U143">
        <v>1</v>
      </c>
      <c r="V143" t="b">
        <v>0</v>
      </c>
      <c r="W143" t="s">
        <v>282</v>
      </c>
      <c r="X143" t="s">
        <v>362</v>
      </c>
      <c r="AT143">
        <f t="shared" si="285"/>
        <v>4</v>
      </c>
      <c r="AU143" t="s">
        <v>147</v>
      </c>
      <c r="AV143" t="str">
        <f t="shared" ref="AV143:AY145" si="287">$D144</f>
        <v>ALL_GFX_SHMOO_K_PREHVQK_TITO_SAPS_NOM_LFM_0200_IPU_PS</v>
      </c>
      <c r="AW143" t="str">
        <f t="shared" si="287"/>
        <v>ALL_GFX_SHMOO_K_PREHVQK_TITO_SAPS_NOM_LFM_0200_IPU_PS</v>
      </c>
      <c r="AX143" t="str">
        <f t="shared" si="287"/>
        <v>ALL_GFX_SHMOO_K_PREHVQK_TITO_SAPS_NOM_LFM_0200_IPU_PS</v>
      </c>
      <c r="AY143" t="str">
        <f t="shared" si="287"/>
        <v>ALL_GFX_SHMOO_K_PREHVQK_TITO_SAPS_NOM_LFM_0200_IPU_PS</v>
      </c>
    </row>
    <row r="144" spans="1:57" x14ac:dyDescent="0.25">
      <c r="A144" s="4" t="s">
        <v>234</v>
      </c>
      <c r="B144" s="3" t="s">
        <v>43</v>
      </c>
      <c r="C144" s="3" t="str">
        <f>VLOOKUP(B144,templateLookup!A:B,2,0)</f>
        <v>PrimeShmooTestMethod</v>
      </c>
      <c r="D144" t="str">
        <f t="shared" si="286"/>
        <v>ALL_GFX_SHMOO_K_PREHVQK_TITO_SAPS_NOM_LFM_0200_IPU_PS</v>
      </c>
      <c r="E144" t="s">
        <v>53</v>
      </c>
      <c r="F144" t="s">
        <v>414</v>
      </c>
      <c r="G144" t="s">
        <v>254</v>
      </c>
      <c r="H144" t="s">
        <v>235</v>
      </c>
      <c r="I144" t="s">
        <v>137</v>
      </c>
      <c r="J144" t="s">
        <v>473</v>
      </c>
      <c r="K144" t="s">
        <v>138</v>
      </c>
      <c r="L144" t="s">
        <v>139</v>
      </c>
      <c r="M144" t="str">
        <f t="shared" ref="M144:M145" si="288">TEXT(200,"0000")</f>
        <v>0200</v>
      </c>
      <c r="N144" t="s">
        <v>549</v>
      </c>
      <c r="O144" t="s">
        <v>255</v>
      </c>
      <c r="P144" t="s">
        <v>142</v>
      </c>
      <c r="Q144" t="s">
        <v>557</v>
      </c>
      <c r="R144">
        <v>61</v>
      </c>
      <c r="S144">
        <v>42</v>
      </c>
      <c r="T144">
        <v>912</v>
      </c>
      <c r="U144">
        <v>1</v>
      </c>
      <c r="V144" t="b">
        <v>0</v>
      </c>
      <c r="W144" t="s">
        <v>282</v>
      </c>
      <c r="X144" t="s">
        <v>362</v>
      </c>
      <c r="AT144">
        <f t="shared" ref="AT144:AT146" si="289">COUNTA(AV144:BE144)</f>
        <v>4</v>
      </c>
      <c r="AU144" t="s">
        <v>147</v>
      </c>
      <c r="AV144" t="str">
        <f t="shared" si="287"/>
        <v>ALL_GFX_SHMOO_K_PREHVQK_TITO_SAIS_NOM_LFM_0200_IPU_IS</v>
      </c>
      <c r="AW144" t="str">
        <f t="shared" si="287"/>
        <v>ALL_GFX_SHMOO_K_PREHVQK_TITO_SAIS_NOM_LFM_0200_IPU_IS</v>
      </c>
      <c r="AX144" t="str">
        <f t="shared" si="287"/>
        <v>ALL_GFX_SHMOO_K_PREHVQK_TITO_SAIS_NOM_LFM_0200_IPU_IS</v>
      </c>
      <c r="AY144" t="str">
        <f t="shared" si="287"/>
        <v>ALL_GFX_SHMOO_K_PREHVQK_TITO_SAIS_NOM_LFM_0200_IPU_IS</v>
      </c>
    </row>
    <row r="145" spans="1:57" x14ac:dyDescent="0.25">
      <c r="A145" s="4" t="s">
        <v>234</v>
      </c>
      <c r="B145" s="3" t="s">
        <v>43</v>
      </c>
      <c r="C145" s="3" t="str">
        <f>VLOOKUP(B145,templateLookup!A:B,2,0)</f>
        <v>PrimeShmooTestMethod</v>
      </c>
      <c r="D145" t="str">
        <f t="shared" si="286"/>
        <v>ALL_GFX_SHMOO_K_PREHVQK_TITO_SAIS_NOM_LFM_0200_IPU_IS</v>
      </c>
      <c r="E145" t="s">
        <v>53</v>
      </c>
      <c r="F145" t="s">
        <v>414</v>
      </c>
      <c r="G145" t="s">
        <v>254</v>
      </c>
      <c r="H145" t="s">
        <v>235</v>
      </c>
      <c r="I145" t="s">
        <v>137</v>
      </c>
      <c r="J145" t="s">
        <v>546</v>
      </c>
      <c r="K145" t="s">
        <v>138</v>
      </c>
      <c r="L145" t="s">
        <v>139</v>
      </c>
      <c r="M145" t="str">
        <f t="shared" si="288"/>
        <v>0200</v>
      </c>
      <c r="N145" t="s">
        <v>551</v>
      </c>
      <c r="O145" t="s">
        <v>255</v>
      </c>
      <c r="P145" t="s">
        <v>142</v>
      </c>
      <c r="Q145" t="s">
        <v>558</v>
      </c>
      <c r="R145">
        <v>61</v>
      </c>
      <c r="S145">
        <v>42</v>
      </c>
      <c r="T145">
        <v>924</v>
      </c>
      <c r="U145">
        <v>1</v>
      </c>
      <c r="V145" t="b">
        <v>0</v>
      </c>
      <c r="W145" t="s">
        <v>282</v>
      </c>
      <c r="X145" t="s">
        <v>362</v>
      </c>
      <c r="AT145">
        <f t="shared" ref="AT145" si="290">COUNTA(AV145:BE145)</f>
        <v>4</v>
      </c>
      <c r="AU145" t="s">
        <v>147</v>
      </c>
      <c r="AV145" t="str">
        <f t="shared" si="287"/>
        <v>ALL_GFX_SHMOO_K_PREHVQK_TITO_SAME_NOM_LFM_0400_MEDIA</v>
      </c>
      <c r="AW145" t="str">
        <f t="shared" si="287"/>
        <v>ALL_GFX_SHMOO_K_PREHVQK_TITO_SAME_NOM_LFM_0400_MEDIA</v>
      </c>
      <c r="AX145" t="str">
        <f t="shared" si="287"/>
        <v>ALL_GFX_SHMOO_K_PREHVQK_TITO_SAME_NOM_LFM_0400_MEDIA</v>
      </c>
      <c r="AY145" t="str">
        <f t="shared" si="287"/>
        <v>ALL_GFX_SHMOO_K_PREHVQK_TITO_SAME_NOM_LFM_0400_MEDIA</v>
      </c>
    </row>
    <row r="146" spans="1:57" x14ac:dyDescent="0.25">
      <c r="A146" s="4" t="s">
        <v>234</v>
      </c>
      <c r="B146" s="3" t="s">
        <v>43</v>
      </c>
      <c r="C146" s="3" t="str">
        <f>VLOOKUP(B146,templateLookup!A:B,2,0)</f>
        <v>PrimeShmooTestMethod</v>
      </c>
      <c r="D146" t="str">
        <f t="shared" si="286"/>
        <v>ALL_GFX_SHMOO_K_PREHVQK_TITO_SAME_NOM_LFM_0400_MEDIA</v>
      </c>
      <c r="E146" t="s">
        <v>53</v>
      </c>
      <c r="F146" t="s">
        <v>414</v>
      </c>
      <c r="G146" t="s">
        <v>254</v>
      </c>
      <c r="H146" t="s">
        <v>235</v>
      </c>
      <c r="I146" t="s">
        <v>137</v>
      </c>
      <c r="J146" t="s">
        <v>511</v>
      </c>
      <c r="K146" t="s">
        <v>138</v>
      </c>
      <c r="L146" t="s">
        <v>139</v>
      </c>
      <c r="M146" t="str">
        <f>TEXT(400,"0000")</f>
        <v>0400</v>
      </c>
      <c r="N146" t="s">
        <v>553</v>
      </c>
      <c r="O146" t="s">
        <v>255</v>
      </c>
      <c r="P146" t="s">
        <v>142</v>
      </c>
      <c r="Q146" t="s">
        <v>559</v>
      </c>
      <c r="R146">
        <v>61</v>
      </c>
      <c r="S146">
        <v>42</v>
      </c>
      <c r="T146">
        <v>925</v>
      </c>
      <c r="U146" s="7">
        <v>1</v>
      </c>
      <c r="V146" t="b">
        <v>0</v>
      </c>
      <c r="W146" t="s">
        <v>282</v>
      </c>
      <c r="X146" t="s">
        <v>362</v>
      </c>
      <c r="AT146">
        <f t="shared" si="289"/>
        <v>4</v>
      </c>
      <c r="AU146" t="s">
        <v>147</v>
      </c>
      <c r="AV146">
        <v>1</v>
      </c>
      <c r="AW146">
        <v>1</v>
      </c>
      <c r="AX146">
        <v>1</v>
      </c>
      <c r="AY146">
        <v>1</v>
      </c>
    </row>
    <row r="147" spans="1:57" x14ac:dyDescent="0.25">
      <c r="A147" s="43" t="s">
        <v>234</v>
      </c>
      <c r="B147" s="39" t="s">
        <v>6</v>
      </c>
      <c r="C147" s="39" t="str">
        <f>VLOOKUP(B147,templateLookup!A:B,2,0)</f>
        <v>COMPOSITE</v>
      </c>
      <c r="D147" s="22"/>
      <c r="U147" s="7"/>
      <c r="V147" s="7"/>
    </row>
    <row r="148" spans="1:57" x14ac:dyDescent="0.25">
      <c r="A148" s="15" t="s">
        <v>234</v>
      </c>
      <c r="B148" s="15" t="s">
        <v>6</v>
      </c>
      <c r="C148" s="15" t="str">
        <f>VLOOKUP(B148,templateLookup!A:B,2,0)</f>
        <v>COMPOSITE</v>
      </c>
      <c r="D148" s="15"/>
      <c r="E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W148" s="7"/>
      <c r="X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</row>
    <row r="149" spans="1:57" x14ac:dyDescent="0.25">
      <c r="A149" s="15" t="s">
        <v>60</v>
      </c>
      <c r="B149" s="15" t="s">
        <v>5</v>
      </c>
      <c r="C149" s="15" t="str">
        <f>VLOOKUP(B149,templateLookup!A:B,2,0)</f>
        <v>COMPOSITE</v>
      </c>
      <c r="D149" s="15" t="s">
        <v>60</v>
      </c>
      <c r="E149" s="7"/>
      <c r="F149" t="s">
        <v>414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W149" s="7"/>
      <c r="X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</row>
    <row r="150" spans="1:57" x14ac:dyDescent="0.25">
      <c r="A150" s="6" t="s">
        <v>60</v>
      </c>
      <c r="B150" s="6" t="s">
        <v>988</v>
      </c>
      <c r="C150" s="6" t="str">
        <f>VLOOKUP(B150,templateLookup!A:B,2,0)</f>
        <v>iCHVQKTest</v>
      </c>
      <c r="D150" t="str">
        <f t="shared" ref="D150:D153" si="291">E150&amp;"_"&amp;F150&amp;"_"&amp;G150&amp;"_"&amp;H150&amp;"_"&amp;A150&amp;"_"&amp;I150&amp;"_"&amp;J150&amp;"_"&amp;K150&amp;"_"&amp;L150&amp;"_"&amp;M150&amp;"_"&amp;N150</f>
        <v>ALL_GFX_HVQK_K_STRESS_TITO_SACD_MAX_LFM_0320_DE</v>
      </c>
      <c r="E150" t="s">
        <v>53</v>
      </c>
      <c r="F150" t="s">
        <v>414</v>
      </c>
      <c r="G150" t="s">
        <v>236</v>
      </c>
      <c r="H150" t="s">
        <v>235</v>
      </c>
      <c r="I150" t="s">
        <v>137</v>
      </c>
      <c r="J150" t="s">
        <v>416</v>
      </c>
      <c r="K150" t="s">
        <v>237</v>
      </c>
      <c r="L150" t="s">
        <v>139</v>
      </c>
      <c r="M150" t="str">
        <f>TEXT(320,"0000")</f>
        <v>0320</v>
      </c>
      <c r="N150" t="s">
        <v>547</v>
      </c>
      <c r="O150" t="s">
        <v>1010</v>
      </c>
      <c r="P150" t="s">
        <v>142</v>
      </c>
      <c r="Q150" t="s">
        <v>556</v>
      </c>
      <c r="R150">
        <v>17</v>
      </c>
      <c r="S150">
        <v>61</v>
      </c>
      <c r="T150">
        <v>500</v>
      </c>
      <c r="U150" s="7">
        <v>-1</v>
      </c>
      <c r="V150" s="7" t="b">
        <v>0</v>
      </c>
      <c r="W150" t="s">
        <v>282</v>
      </c>
      <c r="AL150" t="s">
        <v>994</v>
      </c>
      <c r="AT150">
        <f t="shared" ref="AT150:AT153" si="292">COUNTA(AV150:BE150)</f>
        <v>5</v>
      </c>
      <c r="AU150" t="s">
        <v>134</v>
      </c>
      <c r="AV150" t="str">
        <f t="shared" ref="AV150:AZ152" si="293">$D151</f>
        <v>ALL_GFX_HVQK_K_STRESS_TITO_SAPS_MAX_LFM_0200_IPU_PS</v>
      </c>
      <c r="AW150" t="str">
        <f t="shared" si="293"/>
        <v>ALL_GFX_HVQK_K_STRESS_TITO_SAPS_MAX_LFM_0200_IPU_PS</v>
      </c>
      <c r="AX150" t="str">
        <f t="shared" si="293"/>
        <v>ALL_GFX_HVQK_K_STRESS_TITO_SAPS_MAX_LFM_0200_IPU_PS</v>
      </c>
      <c r="AY150" t="str">
        <f t="shared" si="293"/>
        <v>ALL_GFX_HVQK_K_STRESS_TITO_SAPS_MAX_LFM_0200_IPU_PS</v>
      </c>
      <c r="AZ150" t="str">
        <f t="shared" si="293"/>
        <v>ALL_GFX_HVQK_K_STRESS_TITO_SAPS_MAX_LFM_0200_IPU_PS</v>
      </c>
    </row>
    <row r="151" spans="1:57" x14ac:dyDescent="0.25">
      <c r="A151" s="6" t="s">
        <v>60</v>
      </c>
      <c r="B151" s="6" t="s">
        <v>988</v>
      </c>
      <c r="C151" s="6" t="str">
        <f>VLOOKUP(B151,templateLookup!A:B,2,0)</f>
        <v>iCHVQKTest</v>
      </c>
      <c r="D151" t="str">
        <f t="shared" si="291"/>
        <v>ALL_GFX_HVQK_K_STRESS_TITO_SAPS_MAX_LFM_0200_IPU_PS</v>
      </c>
      <c r="E151" t="s">
        <v>53</v>
      </c>
      <c r="F151" t="s">
        <v>414</v>
      </c>
      <c r="G151" t="s">
        <v>236</v>
      </c>
      <c r="H151" t="s">
        <v>235</v>
      </c>
      <c r="I151" t="s">
        <v>137</v>
      </c>
      <c r="J151" t="s">
        <v>473</v>
      </c>
      <c r="K151" t="s">
        <v>237</v>
      </c>
      <c r="L151" t="s">
        <v>139</v>
      </c>
      <c r="M151" t="str">
        <f t="shared" ref="M151:M152" si="294">TEXT(200,"0000")</f>
        <v>0200</v>
      </c>
      <c r="N151" t="s">
        <v>549</v>
      </c>
      <c r="O151" t="s">
        <v>1010</v>
      </c>
      <c r="P151" t="s">
        <v>142</v>
      </c>
      <c r="Q151" t="s">
        <v>557</v>
      </c>
      <c r="R151">
        <v>17</v>
      </c>
      <c r="S151">
        <v>61</v>
      </c>
      <c r="T151">
        <v>503</v>
      </c>
      <c r="U151" s="7">
        <v>-1</v>
      </c>
      <c r="V151" s="7" t="b">
        <v>0</v>
      </c>
      <c r="W151" t="s">
        <v>282</v>
      </c>
      <c r="AL151" t="s">
        <v>995</v>
      </c>
      <c r="AT151">
        <f t="shared" si="292"/>
        <v>5</v>
      </c>
      <c r="AU151" t="s">
        <v>134</v>
      </c>
      <c r="AV151" t="str">
        <f t="shared" si="293"/>
        <v>ALL_GFX_HVQK_K_STRESS_TITO_SAIS_MAX_LFM_0200_IPU_IS</v>
      </c>
      <c r="AW151" t="str">
        <f t="shared" si="293"/>
        <v>ALL_GFX_HVQK_K_STRESS_TITO_SAIS_MAX_LFM_0200_IPU_IS</v>
      </c>
      <c r="AX151" t="str">
        <f t="shared" si="293"/>
        <v>ALL_GFX_HVQK_K_STRESS_TITO_SAIS_MAX_LFM_0200_IPU_IS</v>
      </c>
      <c r="AY151" t="str">
        <f t="shared" si="293"/>
        <v>ALL_GFX_HVQK_K_STRESS_TITO_SAIS_MAX_LFM_0200_IPU_IS</v>
      </c>
      <c r="AZ151" t="str">
        <f t="shared" si="293"/>
        <v>ALL_GFX_HVQK_K_STRESS_TITO_SAIS_MAX_LFM_0200_IPU_IS</v>
      </c>
    </row>
    <row r="152" spans="1:57" x14ac:dyDescent="0.25">
      <c r="A152" s="6" t="s">
        <v>60</v>
      </c>
      <c r="B152" s="6" t="s">
        <v>988</v>
      </c>
      <c r="C152" s="6" t="str">
        <f>VLOOKUP(B152,templateLookup!A:B,2,0)</f>
        <v>iCHVQKTest</v>
      </c>
      <c r="D152" t="str">
        <f t="shared" si="291"/>
        <v>ALL_GFX_HVQK_K_STRESS_TITO_SAIS_MAX_LFM_0200_IPU_IS</v>
      </c>
      <c r="E152" t="s">
        <v>53</v>
      </c>
      <c r="F152" t="s">
        <v>414</v>
      </c>
      <c r="G152" t="s">
        <v>236</v>
      </c>
      <c r="H152" t="s">
        <v>235</v>
      </c>
      <c r="I152" t="s">
        <v>137</v>
      </c>
      <c r="J152" t="s">
        <v>546</v>
      </c>
      <c r="K152" t="s">
        <v>237</v>
      </c>
      <c r="L152" t="s">
        <v>139</v>
      </c>
      <c r="M152" t="str">
        <f t="shared" si="294"/>
        <v>0200</v>
      </c>
      <c r="N152" t="s">
        <v>551</v>
      </c>
      <c r="O152" t="s">
        <v>1010</v>
      </c>
      <c r="P152" t="s">
        <v>142</v>
      </c>
      <c r="Q152" t="s">
        <v>558</v>
      </c>
      <c r="R152">
        <v>17</v>
      </c>
      <c r="S152">
        <v>61</v>
      </c>
      <c r="T152">
        <v>504</v>
      </c>
      <c r="U152">
        <v>-1</v>
      </c>
      <c r="V152" t="b">
        <v>0</v>
      </c>
      <c r="W152" t="s">
        <v>282</v>
      </c>
      <c r="AL152" t="s">
        <v>996</v>
      </c>
      <c r="AT152">
        <f t="shared" si="292"/>
        <v>5</v>
      </c>
      <c r="AU152" t="s">
        <v>134</v>
      </c>
      <c r="AV152" t="str">
        <f t="shared" si="293"/>
        <v>ALL_GFX_HVQK_K_STRESS_TITO_SAME_MAX_LFM_0400_MEDIA</v>
      </c>
      <c r="AW152" t="str">
        <f t="shared" si="293"/>
        <v>ALL_GFX_HVQK_K_STRESS_TITO_SAME_MAX_LFM_0400_MEDIA</v>
      </c>
      <c r="AX152" t="str">
        <f t="shared" si="293"/>
        <v>ALL_GFX_HVQK_K_STRESS_TITO_SAME_MAX_LFM_0400_MEDIA</v>
      </c>
      <c r="AY152" t="str">
        <f t="shared" si="293"/>
        <v>ALL_GFX_HVQK_K_STRESS_TITO_SAME_MAX_LFM_0400_MEDIA</v>
      </c>
      <c r="AZ152" t="str">
        <f t="shared" si="293"/>
        <v>ALL_GFX_HVQK_K_STRESS_TITO_SAME_MAX_LFM_0400_MEDIA</v>
      </c>
    </row>
    <row r="153" spans="1:57" x14ac:dyDescent="0.25">
      <c r="A153" s="6" t="s">
        <v>60</v>
      </c>
      <c r="B153" s="6" t="s">
        <v>988</v>
      </c>
      <c r="C153" s="6" t="str">
        <f>VLOOKUP(B153,templateLookup!A:B,2,0)</f>
        <v>iCHVQKTest</v>
      </c>
      <c r="D153" t="str">
        <f t="shared" si="291"/>
        <v>ALL_GFX_HVQK_K_STRESS_TITO_SAME_MAX_LFM_0400_MEDIA</v>
      </c>
      <c r="E153" t="s">
        <v>53</v>
      </c>
      <c r="F153" t="s">
        <v>414</v>
      </c>
      <c r="G153" t="s">
        <v>236</v>
      </c>
      <c r="H153" t="s">
        <v>235</v>
      </c>
      <c r="I153" t="s">
        <v>137</v>
      </c>
      <c r="J153" t="s">
        <v>511</v>
      </c>
      <c r="K153" t="s">
        <v>237</v>
      </c>
      <c r="L153" t="s">
        <v>139</v>
      </c>
      <c r="M153" t="str">
        <f>TEXT(400,"0000")</f>
        <v>0400</v>
      </c>
      <c r="N153" t="s">
        <v>553</v>
      </c>
      <c r="O153" t="s">
        <v>1010</v>
      </c>
      <c r="P153" t="s">
        <v>142</v>
      </c>
      <c r="Q153" t="s">
        <v>559</v>
      </c>
      <c r="R153">
        <v>17</v>
      </c>
      <c r="S153">
        <v>61</v>
      </c>
      <c r="T153">
        <v>505</v>
      </c>
      <c r="U153">
        <v>-1</v>
      </c>
      <c r="V153" t="b">
        <v>0</v>
      </c>
      <c r="W153" t="s">
        <v>282</v>
      </c>
      <c r="AL153" t="s">
        <v>997</v>
      </c>
      <c r="AT153">
        <f t="shared" si="292"/>
        <v>5</v>
      </c>
      <c r="AU153" t="s">
        <v>134</v>
      </c>
      <c r="AV153">
        <v>1</v>
      </c>
      <c r="AW153">
        <v>1</v>
      </c>
      <c r="AX153">
        <v>1</v>
      </c>
      <c r="AY153">
        <v>1</v>
      </c>
      <c r="AZ153">
        <v>1</v>
      </c>
    </row>
    <row r="154" spans="1:57" x14ac:dyDescent="0.25">
      <c r="A154" s="37" t="s">
        <v>60</v>
      </c>
      <c r="B154" s="36" t="s">
        <v>5</v>
      </c>
      <c r="C154" s="36" t="str">
        <f>VLOOKUP(B154,templateLookup!A:B,2,0)</f>
        <v>COMPOSITE</v>
      </c>
      <c r="D154" s="36" t="s">
        <v>981</v>
      </c>
      <c r="F154" t="s">
        <v>414</v>
      </c>
      <c r="AT154">
        <f>COUNTA(AV154:BE154)</f>
        <v>2</v>
      </c>
      <c r="AU154">
        <v>1</v>
      </c>
      <c r="AV154">
        <v>1</v>
      </c>
      <c r="AW154">
        <v>1</v>
      </c>
    </row>
    <row r="155" spans="1:57" x14ac:dyDescent="0.25">
      <c r="A155" s="37" t="s">
        <v>60</v>
      </c>
      <c r="B155" s="37" t="s">
        <v>983</v>
      </c>
      <c r="C155" s="37" t="str">
        <f>VLOOKUP(B155,templateLookup!A:B,2,0)</f>
        <v>PrimeShmooTestMethod</v>
      </c>
      <c r="D155" t="str">
        <f t="shared" ref="D155:D158" si="295">E155&amp;"_"&amp;F155&amp;"_"&amp;G155&amp;"_"&amp;H155&amp;"_"&amp;A155&amp;"_"&amp;I155&amp;"_"&amp;J155&amp;"_"&amp;K155&amp;"_"&amp;L155&amp;"_"&amp;M155&amp;"_"&amp;N155</f>
        <v>ALL_GFX_SHMOO_E_STRESS_TITO_SACD_NOM_LFM_0320_DE</v>
      </c>
      <c r="E155" t="s">
        <v>53</v>
      </c>
      <c r="F155" t="s">
        <v>414</v>
      </c>
      <c r="G155" t="s">
        <v>254</v>
      </c>
      <c r="H155" t="s">
        <v>136</v>
      </c>
      <c r="I155" t="s">
        <v>137</v>
      </c>
      <c r="J155" t="s">
        <v>416</v>
      </c>
      <c r="K155" t="s">
        <v>138</v>
      </c>
      <c r="L155" t="s">
        <v>139</v>
      </c>
      <c r="M155" t="str">
        <f>TEXT(320,"0000")</f>
        <v>0320</v>
      </c>
      <c r="N155" t="s">
        <v>547</v>
      </c>
      <c r="O155" t="s">
        <v>255</v>
      </c>
      <c r="P155" t="s">
        <v>142</v>
      </c>
      <c r="Q155" t="s">
        <v>556</v>
      </c>
      <c r="R155">
        <v>17</v>
      </c>
      <c r="S155">
        <v>61</v>
      </c>
      <c r="T155">
        <v>507</v>
      </c>
      <c r="U155">
        <v>1</v>
      </c>
      <c r="V155" t="b">
        <v>0</v>
      </c>
      <c r="W155" t="s">
        <v>282</v>
      </c>
      <c r="X155" t="s">
        <v>362</v>
      </c>
      <c r="AT155">
        <f>COUNTA(AV155:BE155)</f>
        <v>4</v>
      </c>
      <c r="AU155" t="s">
        <v>147</v>
      </c>
      <c r="AV155" t="str">
        <f t="shared" ref="AV155:AY157" si="296">$D156</f>
        <v>ALL_GFX_SHMOO_E_STRESS_TITO_SAPS_NOM_LFM_0200_IPU_PS</v>
      </c>
      <c r="AW155" t="str">
        <f t="shared" si="296"/>
        <v>ALL_GFX_SHMOO_E_STRESS_TITO_SAPS_NOM_LFM_0200_IPU_PS</v>
      </c>
      <c r="AX155" t="str">
        <f t="shared" si="296"/>
        <v>ALL_GFX_SHMOO_E_STRESS_TITO_SAPS_NOM_LFM_0200_IPU_PS</v>
      </c>
      <c r="AY155" t="str">
        <f t="shared" si="296"/>
        <v>ALL_GFX_SHMOO_E_STRESS_TITO_SAPS_NOM_LFM_0200_IPU_PS</v>
      </c>
    </row>
    <row r="156" spans="1:57" x14ac:dyDescent="0.25">
      <c r="A156" s="37" t="s">
        <v>60</v>
      </c>
      <c r="B156" s="37" t="s">
        <v>983</v>
      </c>
      <c r="C156" s="37" t="str">
        <f>VLOOKUP(B156,templateLookup!A:B,2,0)</f>
        <v>PrimeShmooTestMethod</v>
      </c>
      <c r="D156" t="str">
        <f t="shared" si="295"/>
        <v>ALL_GFX_SHMOO_E_STRESS_TITO_SAPS_NOM_LFM_0200_IPU_PS</v>
      </c>
      <c r="E156" t="s">
        <v>53</v>
      </c>
      <c r="F156" t="s">
        <v>414</v>
      </c>
      <c r="G156" t="s">
        <v>254</v>
      </c>
      <c r="H156" t="s">
        <v>136</v>
      </c>
      <c r="I156" t="s">
        <v>137</v>
      </c>
      <c r="J156" t="s">
        <v>473</v>
      </c>
      <c r="K156" t="s">
        <v>138</v>
      </c>
      <c r="L156" t="s">
        <v>139</v>
      </c>
      <c r="M156" t="str">
        <f t="shared" ref="M156:M157" si="297">TEXT(200,"0000")</f>
        <v>0200</v>
      </c>
      <c r="N156" t="s">
        <v>549</v>
      </c>
      <c r="O156" t="s">
        <v>255</v>
      </c>
      <c r="P156" t="s">
        <v>142</v>
      </c>
      <c r="Q156" t="s">
        <v>557</v>
      </c>
      <c r="R156">
        <v>17</v>
      </c>
      <c r="S156">
        <v>61</v>
      </c>
      <c r="T156">
        <v>508</v>
      </c>
      <c r="U156">
        <v>1</v>
      </c>
      <c r="V156" t="b">
        <v>0</v>
      </c>
      <c r="W156" t="s">
        <v>282</v>
      </c>
      <c r="X156" t="s">
        <v>362</v>
      </c>
      <c r="AT156">
        <f>COUNTA(AV156:BE156)</f>
        <v>4</v>
      </c>
      <c r="AU156" t="s">
        <v>147</v>
      </c>
      <c r="AV156" t="str">
        <f t="shared" si="296"/>
        <v>ALL_GFX_SHMOO_E_STRESS_TITO_SAIS_NOM_LFM_0200_IPU_IS</v>
      </c>
      <c r="AW156" t="str">
        <f t="shared" si="296"/>
        <v>ALL_GFX_SHMOO_E_STRESS_TITO_SAIS_NOM_LFM_0200_IPU_IS</v>
      </c>
      <c r="AX156" t="str">
        <f t="shared" si="296"/>
        <v>ALL_GFX_SHMOO_E_STRESS_TITO_SAIS_NOM_LFM_0200_IPU_IS</v>
      </c>
      <c r="AY156" t="str">
        <f t="shared" si="296"/>
        <v>ALL_GFX_SHMOO_E_STRESS_TITO_SAIS_NOM_LFM_0200_IPU_IS</v>
      </c>
    </row>
    <row r="157" spans="1:57" x14ac:dyDescent="0.25">
      <c r="A157" s="37" t="s">
        <v>60</v>
      </c>
      <c r="B157" s="37" t="s">
        <v>983</v>
      </c>
      <c r="C157" s="37" t="str">
        <f>VLOOKUP(B157,templateLookup!A:B,2,0)</f>
        <v>PrimeShmooTestMethod</v>
      </c>
      <c r="D157" t="str">
        <f t="shared" si="295"/>
        <v>ALL_GFX_SHMOO_E_STRESS_TITO_SAIS_NOM_LFM_0200_IPU_IS</v>
      </c>
      <c r="E157" t="s">
        <v>53</v>
      </c>
      <c r="F157" t="s">
        <v>414</v>
      </c>
      <c r="G157" t="s">
        <v>254</v>
      </c>
      <c r="H157" t="s">
        <v>136</v>
      </c>
      <c r="I157" t="s">
        <v>137</v>
      </c>
      <c r="J157" t="s">
        <v>546</v>
      </c>
      <c r="K157" t="s">
        <v>138</v>
      </c>
      <c r="L157" t="s">
        <v>139</v>
      </c>
      <c r="M157" t="str">
        <f t="shared" si="297"/>
        <v>0200</v>
      </c>
      <c r="N157" t="s">
        <v>551</v>
      </c>
      <c r="O157" t="s">
        <v>255</v>
      </c>
      <c r="P157" t="s">
        <v>142</v>
      </c>
      <c r="Q157" t="s">
        <v>558</v>
      </c>
      <c r="R157">
        <v>17</v>
      </c>
      <c r="S157">
        <v>61</v>
      </c>
      <c r="T157">
        <v>509</v>
      </c>
      <c r="U157">
        <v>1</v>
      </c>
      <c r="V157" t="b">
        <v>0</v>
      </c>
      <c r="W157" t="s">
        <v>282</v>
      </c>
      <c r="X157" t="s">
        <v>362</v>
      </c>
      <c r="AT157">
        <f>COUNTA(AV157:BE157)</f>
        <v>4</v>
      </c>
      <c r="AU157" t="s">
        <v>147</v>
      </c>
      <c r="AV157" t="str">
        <f t="shared" si="296"/>
        <v>ALL_GFX_SHMOO_E_STRESS_TITO_SAME_NOM_LFM_0400_MEDIA</v>
      </c>
      <c r="AW157" t="str">
        <f t="shared" si="296"/>
        <v>ALL_GFX_SHMOO_E_STRESS_TITO_SAME_NOM_LFM_0400_MEDIA</v>
      </c>
      <c r="AX157" t="str">
        <f t="shared" si="296"/>
        <v>ALL_GFX_SHMOO_E_STRESS_TITO_SAME_NOM_LFM_0400_MEDIA</v>
      </c>
      <c r="AY157" t="str">
        <f t="shared" si="296"/>
        <v>ALL_GFX_SHMOO_E_STRESS_TITO_SAME_NOM_LFM_0400_MEDIA</v>
      </c>
    </row>
    <row r="158" spans="1:57" x14ac:dyDescent="0.25">
      <c r="A158" s="37" t="s">
        <v>60</v>
      </c>
      <c r="B158" s="37" t="s">
        <v>983</v>
      </c>
      <c r="C158" s="37" t="str">
        <f>VLOOKUP(B158,templateLookup!A:B,2,0)</f>
        <v>PrimeShmooTestMethod</v>
      </c>
      <c r="D158" t="str">
        <f t="shared" si="295"/>
        <v>ALL_GFX_SHMOO_E_STRESS_TITO_SAME_NOM_LFM_0400_MEDIA</v>
      </c>
      <c r="E158" t="s">
        <v>53</v>
      </c>
      <c r="F158" t="s">
        <v>414</v>
      </c>
      <c r="G158" t="s">
        <v>254</v>
      </c>
      <c r="H158" t="s">
        <v>136</v>
      </c>
      <c r="I158" t="s">
        <v>137</v>
      </c>
      <c r="J158" t="s">
        <v>511</v>
      </c>
      <c r="K158" t="s">
        <v>138</v>
      </c>
      <c r="L158" t="s">
        <v>139</v>
      </c>
      <c r="M158" t="str">
        <f>TEXT(400,"0000")</f>
        <v>0400</v>
      </c>
      <c r="N158" t="s">
        <v>553</v>
      </c>
      <c r="O158" t="s">
        <v>255</v>
      </c>
      <c r="P158" t="s">
        <v>142</v>
      </c>
      <c r="Q158" t="s">
        <v>559</v>
      </c>
      <c r="R158">
        <v>17</v>
      </c>
      <c r="S158">
        <v>61</v>
      </c>
      <c r="T158">
        <v>510</v>
      </c>
      <c r="U158">
        <v>1</v>
      </c>
      <c r="V158" t="b">
        <v>0</v>
      </c>
      <c r="W158" t="s">
        <v>282</v>
      </c>
      <c r="X158" t="s">
        <v>362</v>
      </c>
      <c r="AT158">
        <f>COUNTA(AV158:BE158)</f>
        <v>4</v>
      </c>
      <c r="AU158" t="s">
        <v>147</v>
      </c>
      <c r="AV158">
        <v>1</v>
      </c>
      <c r="AW158">
        <v>1</v>
      </c>
      <c r="AX158">
        <v>1</v>
      </c>
      <c r="AY158">
        <v>1</v>
      </c>
    </row>
    <row r="159" spans="1:57" x14ac:dyDescent="0.25">
      <c r="A159" s="37" t="s">
        <v>60</v>
      </c>
      <c r="B159" s="36" t="s">
        <v>6</v>
      </c>
      <c r="C159" s="36" t="str">
        <f>VLOOKUP(B159,templateLookup!A:B,2,0)</f>
        <v>COMPOSITE</v>
      </c>
      <c r="D159" s="36"/>
    </row>
    <row r="160" spans="1:57" x14ac:dyDescent="0.25">
      <c r="A160" s="15" t="s">
        <v>60</v>
      </c>
      <c r="B160" s="15" t="s">
        <v>6</v>
      </c>
      <c r="C160" s="15" t="str">
        <f>VLOOKUP(B160,templateLookup!A:B,2,0)</f>
        <v>COMPOSITE</v>
      </c>
      <c r="D160" s="15"/>
      <c r="E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W160" s="7"/>
      <c r="X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</row>
    <row r="161" spans="1:57" x14ac:dyDescent="0.25">
      <c r="A161" s="15" t="s">
        <v>239</v>
      </c>
      <c r="B161" s="15" t="s">
        <v>5</v>
      </c>
      <c r="C161" s="15" t="str">
        <f>VLOOKUP(B161,templateLookup!A:B,2,0)</f>
        <v>COMPOSITE</v>
      </c>
      <c r="D161" s="15" t="s">
        <v>239</v>
      </c>
      <c r="E161" s="7"/>
      <c r="F161" t="s">
        <v>414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W161" s="7"/>
      <c r="X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</row>
    <row r="162" spans="1:57" x14ac:dyDescent="0.25">
      <c r="A162" s="5" t="s">
        <v>239</v>
      </c>
      <c r="B162" s="5" t="s">
        <v>979</v>
      </c>
      <c r="C162" s="5" t="str">
        <f>VLOOKUP(B162,templateLookup!A:B,2,0)</f>
        <v>PrimeVminSearchTestMethod</v>
      </c>
      <c r="D162" t="str">
        <f t="shared" ref="D162:D165" si="298">E162&amp;"_"&amp;F162&amp;"_"&amp;G162&amp;"_"&amp;H162&amp;"_"&amp;A162&amp;"_"&amp;I162&amp;"_"&amp;J162&amp;"_"&amp;K162&amp;"_"&amp;L162&amp;"_"&amp;M162&amp;"_"&amp;N162</f>
        <v>ALL_GFX_VMIN_K_POSTHVQK_TITO_SACD_MIN_LFM_0320_DE</v>
      </c>
      <c r="E162" t="s">
        <v>53</v>
      </c>
      <c r="F162" t="s">
        <v>414</v>
      </c>
      <c r="G162" t="s">
        <v>181</v>
      </c>
      <c r="H162" t="s">
        <v>235</v>
      </c>
      <c r="I162" t="s">
        <v>137</v>
      </c>
      <c r="J162" t="s">
        <v>416</v>
      </c>
      <c r="K162" t="s">
        <v>182</v>
      </c>
      <c r="L162" t="s">
        <v>139</v>
      </c>
      <c r="M162" t="str">
        <f>TEXT(320,"0000")</f>
        <v>0320</v>
      </c>
      <c r="N162" t="s">
        <v>547</v>
      </c>
      <c r="O162" t="s">
        <v>141</v>
      </c>
      <c r="P162" t="s">
        <v>142</v>
      </c>
      <c r="Q162" t="s">
        <v>556</v>
      </c>
      <c r="R162">
        <v>26</v>
      </c>
      <c r="S162">
        <v>61</v>
      </c>
      <c r="T162">
        <v>550</v>
      </c>
      <c r="U162">
        <v>-1</v>
      </c>
      <c r="V162" t="b">
        <v>1</v>
      </c>
      <c r="W162" t="s">
        <v>282</v>
      </c>
      <c r="Y162" t="s">
        <v>190</v>
      </c>
      <c r="AH162">
        <v>2445</v>
      </c>
      <c r="AI162" t="s">
        <v>185</v>
      </c>
      <c r="AT162">
        <f>COUNTA(AV162:BE162)</f>
        <v>2</v>
      </c>
      <c r="AU162">
        <v>1</v>
      </c>
      <c r="AV162" t="str">
        <f>D163</f>
        <v>ALL_GFX_VMIN_K_POSTHVQK_TITO_SAPS_MIN_LFM_0200_IPU_PS</v>
      </c>
      <c r="AW162" t="str">
        <f>D163</f>
        <v>ALL_GFX_VMIN_K_POSTHVQK_TITO_SAPS_MIN_LFM_0200_IPU_PS</v>
      </c>
    </row>
    <row r="163" spans="1:57" x14ac:dyDescent="0.25">
      <c r="A163" s="5" t="s">
        <v>239</v>
      </c>
      <c r="B163" s="5" t="s">
        <v>979</v>
      </c>
      <c r="C163" s="5" t="str">
        <f>VLOOKUP(B163,templateLookup!A:B,2,0)</f>
        <v>PrimeVminSearchTestMethod</v>
      </c>
      <c r="D163" t="str">
        <f t="shared" si="298"/>
        <v>ALL_GFX_VMIN_K_POSTHVQK_TITO_SAPS_MIN_LFM_0200_IPU_PS</v>
      </c>
      <c r="E163" t="s">
        <v>53</v>
      </c>
      <c r="F163" t="s">
        <v>414</v>
      </c>
      <c r="G163" t="s">
        <v>181</v>
      </c>
      <c r="H163" t="s">
        <v>235</v>
      </c>
      <c r="I163" t="s">
        <v>137</v>
      </c>
      <c r="J163" t="s">
        <v>473</v>
      </c>
      <c r="K163" t="s">
        <v>182</v>
      </c>
      <c r="L163" t="s">
        <v>139</v>
      </c>
      <c r="M163" t="str">
        <f t="shared" ref="M163:M164" si="299">TEXT(200,"0000")</f>
        <v>0200</v>
      </c>
      <c r="N163" t="s">
        <v>549</v>
      </c>
      <c r="O163" t="s">
        <v>141</v>
      </c>
      <c r="P163" t="s">
        <v>142</v>
      </c>
      <c r="Q163" t="s">
        <v>557</v>
      </c>
      <c r="R163">
        <v>26</v>
      </c>
      <c r="S163">
        <v>61</v>
      </c>
      <c r="T163">
        <v>553</v>
      </c>
      <c r="U163">
        <v>-1</v>
      </c>
      <c r="V163" t="b">
        <v>1</v>
      </c>
      <c r="W163" t="s">
        <v>282</v>
      </c>
      <c r="Y163" t="s">
        <v>190</v>
      </c>
      <c r="AH163">
        <v>2446</v>
      </c>
      <c r="AI163" t="s">
        <v>185</v>
      </c>
      <c r="AT163">
        <f t="shared" ref="AT163:AT165" si="300">COUNTA(AV163:BE163)</f>
        <v>2</v>
      </c>
      <c r="AU163">
        <v>1</v>
      </c>
      <c r="AV163" t="str">
        <f>D164</f>
        <v>ALL_GFX_VMIN_K_POSTHVQK_TITO_SAIS_MIN_LFM_0200_IPU_IS</v>
      </c>
      <c r="AW163" t="str">
        <f>D164</f>
        <v>ALL_GFX_VMIN_K_POSTHVQK_TITO_SAIS_MIN_LFM_0200_IPU_IS</v>
      </c>
    </row>
    <row r="164" spans="1:57" x14ac:dyDescent="0.25">
      <c r="A164" s="5" t="s">
        <v>239</v>
      </c>
      <c r="B164" s="5" t="s">
        <v>979</v>
      </c>
      <c r="C164" s="5" t="str">
        <f>VLOOKUP(B164,templateLookup!A:B,2,0)</f>
        <v>PrimeVminSearchTestMethod</v>
      </c>
      <c r="D164" t="str">
        <f t="shared" si="298"/>
        <v>ALL_GFX_VMIN_K_POSTHVQK_TITO_SAIS_MIN_LFM_0200_IPU_IS</v>
      </c>
      <c r="E164" t="s">
        <v>53</v>
      </c>
      <c r="F164" t="s">
        <v>414</v>
      </c>
      <c r="G164" t="s">
        <v>181</v>
      </c>
      <c r="H164" t="s">
        <v>235</v>
      </c>
      <c r="I164" t="s">
        <v>137</v>
      </c>
      <c r="J164" t="s">
        <v>546</v>
      </c>
      <c r="K164" t="s">
        <v>182</v>
      </c>
      <c r="L164" t="s">
        <v>139</v>
      </c>
      <c r="M164" t="str">
        <f t="shared" si="299"/>
        <v>0200</v>
      </c>
      <c r="N164" t="s">
        <v>551</v>
      </c>
      <c r="O164" t="s">
        <v>141</v>
      </c>
      <c r="P164" t="s">
        <v>142</v>
      </c>
      <c r="Q164" t="s">
        <v>558</v>
      </c>
      <c r="R164">
        <v>26</v>
      </c>
      <c r="S164">
        <v>61</v>
      </c>
      <c r="T164">
        <v>554</v>
      </c>
      <c r="U164">
        <v>-1</v>
      </c>
      <c r="V164" t="b">
        <v>1</v>
      </c>
      <c r="W164" t="s">
        <v>282</v>
      </c>
      <c r="Y164" t="s">
        <v>190</v>
      </c>
      <c r="AH164">
        <v>2447</v>
      </c>
      <c r="AI164" t="s">
        <v>185</v>
      </c>
      <c r="AT164">
        <f t="shared" si="300"/>
        <v>2</v>
      </c>
      <c r="AU164">
        <v>1</v>
      </c>
      <c r="AV164" t="str">
        <f>D165</f>
        <v>ALL_GFX_VMIN_K_POSTHVQK_TITO_SAME_MIN_LFM_0400_MEDIA</v>
      </c>
      <c r="AW164" t="str">
        <f>D165</f>
        <v>ALL_GFX_VMIN_K_POSTHVQK_TITO_SAME_MIN_LFM_0400_MEDIA</v>
      </c>
    </row>
    <row r="165" spans="1:57" x14ac:dyDescent="0.25">
      <c r="A165" s="5" t="s">
        <v>239</v>
      </c>
      <c r="B165" s="5" t="s">
        <v>979</v>
      </c>
      <c r="C165" s="5" t="str">
        <f>VLOOKUP(B165,templateLookup!A:B,2,0)</f>
        <v>PrimeVminSearchTestMethod</v>
      </c>
      <c r="D165" t="str">
        <f t="shared" si="298"/>
        <v>ALL_GFX_VMIN_K_POSTHVQK_TITO_SAME_MIN_LFM_0400_MEDIA</v>
      </c>
      <c r="E165" t="s">
        <v>53</v>
      </c>
      <c r="F165" t="s">
        <v>414</v>
      </c>
      <c r="G165" t="s">
        <v>181</v>
      </c>
      <c r="H165" t="s">
        <v>235</v>
      </c>
      <c r="I165" t="s">
        <v>137</v>
      </c>
      <c r="J165" t="s">
        <v>511</v>
      </c>
      <c r="K165" t="s">
        <v>182</v>
      </c>
      <c r="L165" t="s">
        <v>139</v>
      </c>
      <c r="M165" t="str">
        <f>TEXT(400,"0000")</f>
        <v>0400</v>
      </c>
      <c r="N165" t="s">
        <v>553</v>
      </c>
      <c r="O165" t="s">
        <v>141</v>
      </c>
      <c r="P165" t="s">
        <v>142</v>
      </c>
      <c r="Q165" t="s">
        <v>559</v>
      </c>
      <c r="R165">
        <v>26</v>
      </c>
      <c r="S165">
        <v>61</v>
      </c>
      <c r="T165">
        <v>555</v>
      </c>
      <c r="U165">
        <v>-1</v>
      </c>
      <c r="V165" t="b">
        <v>1</v>
      </c>
      <c r="W165" t="s">
        <v>282</v>
      </c>
      <c r="Y165" t="s">
        <v>190</v>
      </c>
      <c r="AH165">
        <v>2448</v>
      </c>
      <c r="AI165" t="s">
        <v>185</v>
      </c>
      <c r="AT165">
        <f t="shared" si="300"/>
        <v>2</v>
      </c>
      <c r="AU165">
        <v>1</v>
      </c>
      <c r="AV165">
        <v>1</v>
      </c>
      <c r="AW165">
        <v>1</v>
      </c>
    </row>
    <row r="166" spans="1:57" x14ac:dyDescent="0.25">
      <c r="A166" s="15" t="s">
        <v>239</v>
      </c>
      <c r="B166" s="15" t="s">
        <v>6</v>
      </c>
      <c r="C166" s="15" t="str">
        <f>VLOOKUP(B166,templateLookup!A:B,2,0)</f>
        <v>COMPOSITE</v>
      </c>
      <c r="D166" s="15"/>
      <c r="E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W166" s="7"/>
      <c r="X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</row>
    <row r="167" spans="1:57" x14ac:dyDescent="0.25">
      <c r="A167" s="15" t="s">
        <v>67</v>
      </c>
      <c r="B167" s="15" t="s">
        <v>5</v>
      </c>
      <c r="C167" s="15" t="str">
        <f>VLOOKUP(B167,templateLookup!A:B,2,0)</f>
        <v>COMPOSITE</v>
      </c>
      <c r="D167" s="15" t="s">
        <v>67</v>
      </c>
      <c r="E167" s="7"/>
      <c r="F167" t="s">
        <v>414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W167" s="7"/>
      <c r="X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</row>
    <row r="168" spans="1:57" x14ac:dyDescent="0.25">
      <c r="A168" s="27" t="s">
        <v>67</v>
      </c>
      <c r="B168" s="27" t="s">
        <v>5</v>
      </c>
      <c r="C168" s="27" t="str">
        <f>VLOOKUP(B168,templateLookup!A:B,2,0)</f>
        <v>COMPOSITE</v>
      </c>
      <c r="D168" s="22" t="s">
        <v>240</v>
      </c>
      <c r="F168" t="s">
        <v>414</v>
      </c>
      <c r="AT168">
        <f t="shared" ref="AT168:AT176" si="301">COUNTA(AV168:BE168)</f>
        <v>2</v>
      </c>
      <c r="AU168">
        <v>1</v>
      </c>
      <c r="AV168" t="str">
        <f>D179</f>
        <v>VMAX</v>
      </c>
      <c r="AW168" t="str">
        <f>D179</f>
        <v>VMAX</v>
      </c>
    </row>
    <row r="169" spans="1:57" x14ac:dyDescent="0.25">
      <c r="A169" s="5" t="s">
        <v>67</v>
      </c>
      <c r="B169" s="5" t="s">
        <v>18</v>
      </c>
      <c r="C169" s="5" t="str">
        <f>VLOOKUP(B169,templateLookup!A:B,2,0)</f>
        <v>PrimeVminSearchTestMethod</v>
      </c>
      <c r="D169" t="str">
        <f>E169&amp;"_"&amp;F169&amp;"_"&amp;G169&amp;"_"&amp;H169&amp;"_"&amp;A169&amp;"_"&amp;I169&amp;"_"&amp;J169&amp;"_"&amp;K169&amp;"_"&amp;L169&amp;"_"&amp;M169&amp;"_"&amp;N169</f>
        <v>SSA_GFX_VCHK_K_END_TITO_SACD_NOM_LFM_0320_ALL_DE</v>
      </c>
      <c r="E169" t="s">
        <v>50</v>
      </c>
      <c r="F169" t="s">
        <v>414</v>
      </c>
      <c r="G169" t="s">
        <v>1040</v>
      </c>
      <c r="H169" t="s">
        <v>235</v>
      </c>
      <c r="I169" t="s">
        <v>137</v>
      </c>
      <c r="J169" t="s">
        <v>416</v>
      </c>
      <c r="K169" t="s">
        <v>138</v>
      </c>
      <c r="L169" t="s">
        <v>139</v>
      </c>
      <c r="M169" t="str">
        <f>TEXT(320,"0000")</f>
        <v>0320</v>
      </c>
      <c r="N169" t="s">
        <v>560</v>
      </c>
      <c r="O169" t="s">
        <v>141</v>
      </c>
      <c r="P169" t="s">
        <v>142</v>
      </c>
      <c r="Q169" t="s">
        <v>561</v>
      </c>
      <c r="R169">
        <v>61</v>
      </c>
      <c r="S169">
        <v>42</v>
      </c>
      <c r="T169">
        <v>600</v>
      </c>
      <c r="U169">
        <v>-1</v>
      </c>
      <c r="V169" t="b">
        <v>1</v>
      </c>
      <c r="W169" t="s">
        <v>282</v>
      </c>
      <c r="Y169" t="s">
        <v>190</v>
      </c>
      <c r="AH169">
        <v>2452</v>
      </c>
      <c r="AI169" t="s">
        <v>242</v>
      </c>
      <c r="AT169">
        <f t="shared" si="301"/>
        <v>2</v>
      </c>
      <c r="AU169">
        <v>1</v>
      </c>
      <c r="AV169" t="str">
        <f>$D170</f>
        <v>LSA_GFX_VCHK_K_END_TITO_SACD_NOM_LFM_0320_ALL_DE</v>
      </c>
      <c r="AW169" t="str">
        <f>$D170</f>
        <v>LSA_GFX_VCHK_K_END_TITO_SACD_NOM_LFM_0320_ALL_DE</v>
      </c>
    </row>
    <row r="170" spans="1:57" x14ac:dyDescent="0.25">
      <c r="A170" s="5" t="s">
        <v>67</v>
      </c>
      <c r="B170" s="5" t="s">
        <v>18</v>
      </c>
      <c r="C170" s="5" t="str">
        <f>VLOOKUP(B170,templateLookup!A:B,2,0)</f>
        <v>PrimeVminSearchTestMethod</v>
      </c>
      <c r="D170" t="str">
        <f>E170&amp;"_"&amp;F170&amp;"_"&amp;G170&amp;"_"&amp;H170&amp;"_"&amp;A170&amp;"_"&amp;I170&amp;"_"&amp;J170&amp;"_"&amp;K170&amp;"_"&amp;L170&amp;"_"&amp;M170&amp;"_"&amp;N170</f>
        <v>LSA_GFX_VCHK_K_END_TITO_SACD_NOM_LFM_0320_ALL_DE</v>
      </c>
      <c r="E170" t="s">
        <v>51</v>
      </c>
      <c r="F170" t="s">
        <v>414</v>
      </c>
      <c r="G170" t="s">
        <v>1040</v>
      </c>
      <c r="H170" t="s">
        <v>235</v>
      </c>
      <c r="I170" t="s">
        <v>137</v>
      </c>
      <c r="J170" t="s">
        <v>416</v>
      </c>
      <c r="K170" t="s">
        <v>138</v>
      </c>
      <c r="L170" t="s">
        <v>139</v>
      </c>
      <c r="M170" t="str">
        <f>TEXT(320,"0000")</f>
        <v>0320</v>
      </c>
      <c r="N170" t="s">
        <v>560</v>
      </c>
      <c r="O170" t="s">
        <v>141</v>
      </c>
      <c r="P170" t="s">
        <v>142</v>
      </c>
      <c r="Q170" t="s">
        <v>562</v>
      </c>
      <c r="R170">
        <v>21</v>
      </c>
      <c r="S170">
        <v>42</v>
      </c>
      <c r="T170">
        <v>605</v>
      </c>
      <c r="U170">
        <v>-1</v>
      </c>
      <c r="V170" t="b">
        <v>1</v>
      </c>
      <c r="W170" t="s">
        <v>282</v>
      </c>
      <c r="Y170" t="s">
        <v>190</v>
      </c>
      <c r="AH170">
        <v>2457</v>
      </c>
      <c r="AI170" t="s">
        <v>242</v>
      </c>
      <c r="AT170">
        <f t="shared" si="301"/>
        <v>2</v>
      </c>
      <c r="AU170">
        <v>1</v>
      </c>
      <c r="AV170" t="str">
        <f>$D171</f>
        <v>SSA_GFX_VCHK_K_END_TITO_SAIS_NOM_LFM_0200_ALL_IPU</v>
      </c>
      <c r="AW170" t="str">
        <f>$D171</f>
        <v>SSA_GFX_VCHK_K_END_TITO_SAIS_NOM_LFM_0200_ALL_IPU</v>
      </c>
    </row>
    <row r="171" spans="1:57" x14ac:dyDescent="0.25">
      <c r="A171" s="5" t="s">
        <v>67</v>
      </c>
      <c r="B171" s="5" t="s">
        <v>18</v>
      </c>
      <c r="C171" s="5" t="str">
        <f>VLOOKUP(B171,templateLookup!A:B,2,0)</f>
        <v>PrimeVminSearchTestMethod</v>
      </c>
      <c r="D171" t="str">
        <f t="shared" ref="D171:D176" si="302">E171&amp;"_"&amp;F171&amp;"_"&amp;G171&amp;"_"&amp;H171&amp;"_"&amp;A171&amp;"_"&amp;I171&amp;"_"&amp;J171&amp;"_"&amp;K171&amp;"_"&amp;L171&amp;"_"&amp;M171&amp;"_"&amp;N171</f>
        <v>SSA_GFX_VCHK_K_END_TITO_SAIS_NOM_LFM_0200_ALL_IPU</v>
      </c>
      <c r="E171" t="s">
        <v>50</v>
      </c>
      <c r="F171" t="s">
        <v>414</v>
      </c>
      <c r="G171" t="s">
        <v>1040</v>
      </c>
      <c r="H171" t="s">
        <v>235</v>
      </c>
      <c r="I171" t="s">
        <v>137</v>
      </c>
      <c r="J171" t="s">
        <v>546</v>
      </c>
      <c r="K171" t="s">
        <v>138</v>
      </c>
      <c r="L171" t="s">
        <v>139</v>
      </c>
      <c r="M171" t="str">
        <f t="shared" ref="M171:M174" si="303">TEXT(200,"0000")</f>
        <v>0200</v>
      </c>
      <c r="N171" t="s">
        <v>563</v>
      </c>
      <c r="O171" t="s">
        <v>141</v>
      </c>
      <c r="P171" t="s">
        <v>142</v>
      </c>
      <c r="Q171" t="s">
        <v>564</v>
      </c>
      <c r="R171">
        <v>61</v>
      </c>
      <c r="S171">
        <v>42</v>
      </c>
      <c r="T171">
        <v>612</v>
      </c>
      <c r="U171">
        <v>-1</v>
      </c>
      <c r="V171" t="b">
        <v>1</v>
      </c>
      <c r="W171" t="s">
        <v>282</v>
      </c>
      <c r="Y171" t="s">
        <v>190</v>
      </c>
      <c r="AH171">
        <v>2464</v>
      </c>
      <c r="AI171" t="s">
        <v>242</v>
      </c>
      <c r="AT171">
        <f t="shared" si="301"/>
        <v>2</v>
      </c>
      <c r="AU171">
        <v>1</v>
      </c>
      <c r="AV171" t="str">
        <f>D172</f>
        <v>LSA_GFX_VCHK_K_END_TITO_SAIS_NOM_LFM_0200_ALL_IPU</v>
      </c>
      <c r="AW171" t="str">
        <f>D172</f>
        <v>LSA_GFX_VCHK_K_END_TITO_SAIS_NOM_LFM_0200_ALL_IPU</v>
      </c>
    </row>
    <row r="172" spans="1:57" x14ac:dyDescent="0.25">
      <c r="A172" s="5" t="s">
        <v>67</v>
      </c>
      <c r="B172" s="5" t="s">
        <v>18</v>
      </c>
      <c r="C172" s="5" t="str">
        <f>VLOOKUP(B172,templateLookup!A:B,2,0)</f>
        <v>PrimeVminSearchTestMethod</v>
      </c>
      <c r="D172" t="str">
        <f t="shared" si="302"/>
        <v>LSA_GFX_VCHK_K_END_TITO_SAIS_NOM_LFM_0200_ALL_IPU</v>
      </c>
      <c r="E172" t="s">
        <v>51</v>
      </c>
      <c r="F172" t="s">
        <v>414</v>
      </c>
      <c r="G172" t="s">
        <v>1040</v>
      </c>
      <c r="H172" t="s">
        <v>235</v>
      </c>
      <c r="I172" t="s">
        <v>137</v>
      </c>
      <c r="J172" t="s">
        <v>546</v>
      </c>
      <c r="K172" t="s">
        <v>138</v>
      </c>
      <c r="L172" t="s">
        <v>139</v>
      </c>
      <c r="M172" t="str">
        <f t="shared" si="303"/>
        <v>0200</v>
      </c>
      <c r="N172" t="s">
        <v>563</v>
      </c>
      <c r="O172" t="s">
        <v>141</v>
      </c>
      <c r="P172" t="s">
        <v>142</v>
      </c>
      <c r="Q172" t="s">
        <v>565</v>
      </c>
      <c r="R172">
        <v>21</v>
      </c>
      <c r="S172">
        <v>42</v>
      </c>
      <c r="T172">
        <v>613</v>
      </c>
      <c r="U172">
        <v>-1</v>
      </c>
      <c r="V172" t="b">
        <v>1</v>
      </c>
      <c r="W172" t="s">
        <v>282</v>
      </c>
      <c r="Y172" t="s">
        <v>190</v>
      </c>
      <c r="AH172">
        <v>2465</v>
      </c>
      <c r="AI172" t="s">
        <v>242</v>
      </c>
      <c r="AT172">
        <f t="shared" si="301"/>
        <v>2</v>
      </c>
      <c r="AU172">
        <v>1</v>
      </c>
      <c r="AV172" t="str">
        <f>D173</f>
        <v>SSA_GFX_VCHK_K_END_TITO_SAPS_NOM_LFM_0200_ALL_IPU</v>
      </c>
      <c r="AW172" t="str">
        <f>D173</f>
        <v>SSA_GFX_VCHK_K_END_TITO_SAPS_NOM_LFM_0200_ALL_IPU</v>
      </c>
    </row>
    <row r="173" spans="1:57" x14ac:dyDescent="0.25">
      <c r="A173" s="5" t="s">
        <v>67</v>
      </c>
      <c r="B173" s="5" t="s">
        <v>18</v>
      </c>
      <c r="C173" s="5" t="str">
        <f>VLOOKUP(B173,templateLookup!A:B,2,0)</f>
        <v>PrimeVminSearchTestMethod</v>
      </c>
      <c r="D173" t="str">
        <f t="shared" si="302"/>
        <v>SSA_GFX_VCHK_K_END_TITO_SAPS_NOM_LFM_0200_ALL_IPU</v>
      </c>
      <c r="E173" t="s">
        <v>50</v>
      </c>
      <c r="F173" t="s">
        <v>414</v>
      </c>
      <c r="G173" t="s">
        <v>1040</v>
      </c>
      <c r="H173" t="s">
        <v>235</v>
      </c>
      <c r="I173" t="s">
        <v>137</v>
      </c>
      <c r="J173" t="s">
        <v>473</v>
      </c>
      <c r="K173" t="s">
        <v>138</v>
      </c>
      <c r="L173" t="s">
        <v>139</v>
      </c>
      <c r="M173" t="str">
        <f t="shared" si="303"/>
        <v>0200</v>
      </c>
      <c r="N173" t="s">
        <v>563</v>
      </c>
      <c r="O173" t="s">
        <v>141</v>
      </c>
      <c r="P173" t="s">
        <v>142</v>
      </c>
      <c r="Q173" t="s">
        <v>566</v>
      </c>
      <c r="R173">
        <v>61</v>
      </c>
      <c r="S173">
        <v>42</v>
      </c>
      <c r="T173">
        <v>614</v>
      </c>
      <c r="U173">
        <v>-1</v>
      </c>
      <c r="V173" t="b">
        <v>1</v>
      </c>
      <c r="W173" t="s">
        <v>282</v>
      </c>
      <c r="Y173" t="s">
        <v>190</v>
      </c>
      <c r="AH173">
        <v>2466</v>
      </c>
      <c r="AI173" t="s">
        <v>242</v>
      </c>
      <c r="AT173">
        <f t="shared" si="301"/>
        <v>2</v>
      </c>
      <c r="AU173">
        <v>1</v>
      </c>
      <c r="AV173" t="str">
        <f>D174</f>
        <v>LSA_GFX_VCHK_K_END_TITO_SAPS_NOM_LFM_0200_ALL_IPU</v>
      </c>
      <c r="AW173" t="str">
        <f>D174</f>
        <v>LSA_GFX_VCHK_K_END_TITO_SAPS_NOM_LFM_0200_ALL_IPU</v>
      </c>
    </row>
    <row r="174" spans="1:57" x14ac:dyDescent="0.25">
      <c r="A174" s="5" t="s">
        <v>67</v>
      </c>
      <c r="B174" s="5" t="s">
        <v>18</v>
      </c>
      <c r="C174" s="5" t="str">
        <f>VLOOKUP(B174,templateLookup!A:B,2,0)</f>
        <v>PrimeVminSearchTestMethod</v>
      </c>
      <c r="D174" t="str">
        <f t="shared" si="302"/>
        <v>LSA_GFX_VCHK_K_END_TITO_SAPS_NOM_LFM_0200_ALL_IPU</v>
      </c>
      <c r="E174" t="s">
        <v>51</v>
      </c>
      <c r="F174" t="s">
        <v>414</v>
      </c>
      <c r="G174" t="s">
        <v>1040</v>
      </c>
      <c r="H174" t="s">
        <v>235</v>
      </c>
      <c r="I174" t="s">
        <v>137</v>
      </c>
      <c r="J174" t="s">
        <v>473</v>
      </c>
      <c r="K174" t="s">
        <v>138</v>
      </c>
      <c r="L174" t="s">
        <v>139</v>
      </c>
      <c r="M174" t="str">
        <f t="shared" si="303"/>
        <v>0200</v>
      </c>
      <c r="N174" t="s">
        <v>563</v>
      </c>
      <c r="O174" t="s">
        <v>141</v>
      </c>
      <c r="P174" t="s">
        <v>142</v>
      </c>
      <c r="Q174" t="s">
        <v>567</v>
      </c>
      <c r="R174">
        <v>21</v>
      </c>
      <c r="S174">
        <v>42</v>
      </c>
      <c r="T174">
        <v>615</v>
      </c>
      <c r="U174">
        <v>-1</v>
      </c>
      <c r="V174" t="b">
        <v>1</v>
      </c>
      <c r="W174" t="s">
        <v>282</v>
      </c>
      <c r="Y174" t="s">
        <v>190</v>
      </c>
      <c r="AH174">
        <v>2467</v>
      </c>
      <c r="AI174" t="s">
        <v>242</v>
      </c>
      <c r="AT174">
        <f t="shared" si="301"/>
        <v>2</v>
      </c>
      <c r="AU174">
        <v>1</v>
      </c>
      <c r="AV174" t="str">
        <f>D175</f>
        <v>SSA_GFX_VCHK_K_END_TITO_SAME_NOM_LFM_0400_ALL_MEDIA</v>
      </c>
      <c r="AW174" t="str">
        <f>D175</f>
        <v>SSA_GFX_VCHK_K_END_TITO_SAME_NOM_LFM_0400_ALL_MEDIA</v>
      </c>
    </row>
    <row r="175" spans="1:57" x14ac:dyDescent="0.25">
      <c r="A175" s="5" t="s">
        <v>67</v>
      </c>
      <c r="B175" s="5" t="s">
        <v>18</v>
      </c>
      <c r="C175" s="5" t="str">
        <f>VLOOKUP(B175,templateLookup!A:B,2,0)</f>
        <v>PrimeVminSearchTestMethod</v>
      </c>
      <c r="D175" t="str">
        <f t="shared" si="302"/>
        <v>SSA_GFX_VCHK_K_END_TITO_SAME_NOM_LFM_0400_ALL_MEDIA</v>
      </c>
      <c r="E175" t="s">
        <v>50</v>
      </c>
      <c r="F175" t="s">
        <v>414</v>
      </c>
      <c r="G175" t="s">
        <v>1040</v>
      </c>
      <c r="H175" t="s">
        <v>235</v>
      </c>
      <c r="I175" t="s">
        <v>137</v>
      </c>
      <c r="J175" t="s">
        <v>511</v>
      </c>
      <c r="K175" t="s">
        <v>138</v>
      </c>
      <c r="L175" t="s">
        <v>139</v>
      </c>
      <c r="M175" t="str">
        <f t="shared" ref="M175:M176" si="304">TEXT(400,"0000")</f>
        <v>0400</v>
      </c>
      <c r="N175" t="s">
        <v>568</v>
      </c>
      <c r="O175" t="s">
        <v>141</v>
      </c>
      <c r="P175" t="s">
        <v>142</v>
      </c>
      <c r="Q175" t="s">
        <v>569</v>
      </c>
      <c r="R175">
        <v>61</v>
      </c>
      <c r="S175">
        <v>42</v>
      </c>
      <c r="T175">
        <v>616</v>
      </c>
      <c r="U175">
        <v>-1</v>
      </c>
      <c r="V175" t="b">
        <v>1</v>
      </c>
      <c r="W175" t="s">
        <v>282</v>
      </c>
      <c r="Y175" t="s">
        <v>190</v>
      </c>
      <c r="AH175">
        <v>2468</v>
      </c>
      <c r="AI175" t="s">
        <v>242</v>
      </c>
      <c r="AT175">
        <f t="shared" si="301"/>
        <v>2</v>
      </c>
      <c r="AU175">
        <v>1</v>
      </c>
      <c r="AV175" t="str">
        <f>D176</f>
        <v>LSA_GFX_VCHK_K_END_TITO_SAME_NOM_LFM_0400_ALL_MEDIA</v>
      </c>
      <c r="AW175" t="str">
        <f>D176</f>
        <v>LSA_GFX_VCHK_K_END_TITO_SAME_NOM_LFM_0400_ALL_MEDIA</v>
      </c>
    </row>
    <row r="176" spans="1:57" x14ac:dyDescent="0.25">
      <c r="A176" s="5" t="s">
        <v>67</v>
      </c>
      <c r="B176" s="5" t="s">
        <v>18</v>
      </c>
      <c r="C176" s="5" t="str">
        <f>VLOOKUP(B176,templateLookup!A:B,2,0)</f>
        <v>PrimeVminSearchTestMethod</v>
      </c>
      <c r="D176" t="str">
        <f t="shared" si="302"/>
        <v>LSA_GFX_VCHK_K_END_TITO_SAME_NOM_LFM_0400_ALL_MEDIA</v>
      </c>
      <c r="E176" t="s">
        <v>51</v>
      </c>
      <c r="F176" t="s">
        <v>414</v>
      </c>
      <c r="G176" t="s">
        <v>1040</v>
      </c>
      <c r="H176" t="s">
        <v>235</v>
      </c>
      <c r="I176" t="s">
        <v>137</v>
      </c>
      <c r="J176" t="s">
        <v>511</v>
      </c>
      <c r="K176" t="s">
        <v>138</v>
      </c>
      <c r="L176" t="s">
        <v>139</v>
      </c>
      <c r="M176" t="str">
        <f t="shared" si="304"/>
        <v>0400</v>
      </c>
      <c r="N176" t="s">
        <v>568</v>
      </c>
      <c r="O176" t="s">
        <v>141</v>
      </c>
      <c r="P176" t="s">
        <v>142</v>
      </c>
      <c r="Q176" t="s">
        <v>570</v>
      </c>
      <c r="R176">
        <v>21</v>
      </c>
      <c r="S176">
        <v>42</v>
      </c>
      <c r="T176">
        <v>617</v>
      </c>
      <c r="U176">
        <v>-1</v>
      </c>
      <c r="V176" t="b">
        <v>1</v>
      </c>
      <c r="W176" t="s">
        <v>282</v>
      </c>
      <c r="Y176" t="s">
        <v>190</v>
      </c>
      <c r="AH176">
        <v>2469</v>
      </c>
      <c r="AI176" t="s">
        <v>242</v>
      </c>
      <c r="AT176">
        <f t="shared" si="301"/>
        <v>2</v>
      </c>
      <c r="AU176">
        <v>1</v>
      </c>
      <c r="AV176" t="str">
        <f>$D177</f>
        <v>ROM_GFX_VCHK_K_END_TITO_SAME_NOM_LFM_0400_ROM</v>
      </c>
      <c r="AW176" t="str">
        <f>$D177</f>
        <v>ROM_GFX_VCHK_K_END_TITO_SAME_NOM_LFM_0400_ROM</v>
      </c>
    </row>
    <row r="177" spans="1:57" x14ac:dyDescent="0.25">
      <c r="A177" s="5" t="s">
        <v>67</v>
      </c>
      <c r="B177" s="5" t="s">
        <v>18</v>
      </c>
      <c r="C177" s="5" t="str">
        <f>VLOOKUP(B177,templateLookup!A:B,2,0)</f>
        <v>PrimeVminSearchTestMethod</v>
      </c>
      <c r="D177" t="str">
        <f>E177&amp;"_"&amp;F177&amp;"_"&amp;G177&amp;"_"&amp;H177&amp;"_"&amp;A177&amp;"_"&amp;I177&amp;"_"&amp;J177&amp;"_"&amp;K177&amp;"_"&amp;L177&amp;"_"&amp;M177&amp;"_"&amp;N177</f>
        <v>ROM_GFX_VCHK_K_END_TITO_SAME_NOM_LFM_0400_ROM</v>
      </c>
      <c r="E177" t="s">
        <v>52</v>
      </c>
      <c r="F177" t="s">
        <v>414</v>
      </c>
      <c r="G177" t="s">
        <v>1040</v>
      </c>
      <c r="H177" t="s">
        <v>235</v>
      </c>
      <c r="I177" t="s">
        <v>137</v>
      </c>
      <c r="J177" t="s">
        <v>511</v>
      </c>
      <c r="K177" t="s">
        <v>138</v>
      </c>
      <c r="L177" t="s">
        <v>139</v>
      </c>
      <c r="M177" t="str">
        <f>TEXT(400,"0000")</f>
        <v>0400</v>
      </c>
      <c r="N177" t="s">
        <v>52</v>
      </c>
      <c r="O177" t="s">
        <v>141</v>
      </c>
      <c r="P177" t="s">
        <v>142</v>
      </c>
      <c r="Q177" t="s">
        <v>571</v>
      </c>
      <c r="R177">
        <v>21</v>
      </c>
      <c r="S177">
        <v>42</v>
      </c>
      <c r="T177">
        <v>630</v>
      </c>
      <c r="U177">
        <v>-1</v>
      </c>
      <c r="V177" t="b">
        <v>1</v>
      </c>
      <c r="W177" t="s">
        <v>282</v>
      </c>
      <c r="Y177" t="s">
        <v>190</v>
      </c>
      <c r="AH177">
        <v>2482</v>
      </c>
      <c r="AI177" t="s">
        <v>242</v>
      </c>
      <c r="AT177">
        <f t="shared" ref="AT177" si="305">COUNTA(AV177:BE177)</f>
        <v>2</v>
      </c>
      <c r="AU177">
        <v>1</v>
      </c>
      <c r="AV177">
        <v>1</v>
      </c>
      <c r="AW177">
        <v>1</v>
      </c>
    </row>
    <row r="178" spans="1:57" x14ac:dyDescent="0.25">
      <c r="A178" s="27" t="s">
        <v>67</v>
      </c>
      <c r="B178" s="27" t="s">
        <v>6</v>
      </c>
      <c r="C178" s="27" t="str">
        <f>VLOOKUP(B178,templateLookup!A:B,2,0)</f>
        <v>COMPOSITE</v>
      </c>
      <c r="D178" s="22"/>
    </row>
    <row r="179" spans="1:57" x14ac:dyDescent="0.25">
      <c r="A179" s="41" t="s">
        <v>67</v>
      </c>
      <c r="B179" s="41" t="s">
        <v>5</v>
      </c>
      <c r="C179" s="41" t="str">
        <f>VLOOKUP(B179,templateLookup!A:B,2,0)</f>
        <v>COMPOSITE</v>
      </c>
      <c r="D179" s="22" t="s">
        <v>252</v>
      </c>
      <c r="F179" t="s">
        <v>414</v>
      </c>
      <c r="AT179">
        <f t="shared" ref="AT179:AT183" si="306">COUNTA(AV179:BE179)</f>
        <v>2</v>
      </c>
      <c r="AU179">
        <v>1</v>
      </c>
      <c r="AV179" t="str">
        <f>D185</f>
        <v>PMOVI</v>
      </c>
      <c r="AW179" t="str">
        <f>D185</f>
        <v>PMOVI</v>
      </c>
    </row>
    <row r="180" spans="1:57" x14ac:dyDescent="0.25">
      <c r="A180" s="8" t="s">
        <v>67</v>
      </c>
      <c r="B180" s="8" t="s">
        <v>18</v>
      </c>
      <c r="C180" s="8" t="str">
        <f>VLOOKUP(B180,templateLookup!A:B,2,0)</f>
        <v>PrimeVminSearchTestMethod</v>
      </c>
      <c r="D180" t="str">
        <f t="shared" ref="D180:D183" si="307">E180&amp;"_"&amp;F180&amp;"_"&amp;G180&amp;"_"&amp;H180&amp;"_"&amp;A180&amp;"_"&amp;I180&amp;"_"&amp;J180&amp;"_"&amp;K180&amp;"_"&amp;L180&amp;"_"&amp;M180&amp;"_"&amp;N180</f>
        <v>ALL_GFX_VCHK_K_END_TITO_SACD_MAX_LFM_0320_DE</v>
      </c>
      <c r="E180" t="s">
        <v>53</v>
      </c>
      <c r="F180" t="s">
        <v>414</v>
      </c>
      <c r="G180" t="s">
        <v>1040</v>
      </c>
      <c r="H180" t="s">
        <v>235</v>
      </c>
      <c r="I180" t="s">
        <v>137</v>
      </c>
      <c r="J180" t="s">
        <v>416</v>
      </c>
      <c r="K180" t="s">
        <v>237</v>
      </c>
      <c r="L180" t="s">
        <v>139</v>
      </c>
      <c r="M180" t="str">
        <f>TEXT(320,"0000")</f>
        <v>0320</v>
      </c>
      <c r="N180" t="s">
        <v>547</v>
      </c>
      <c r="O180" t="s">
        <v>141</v>
      </c>
      <c r="P180" t="s">
        <v>142</v>
      </c>
      <c r="Q180" t="s">
        <v>556</v>
      </c>
      <c r="R180">
        <v>17</v>
      </c>
      <c r="S180">
        <v>61</v>
      </c>
      <c r="T180">
        <v>520</v>
      </c>
      <c r="U180">
        <v>1</v>
      </c>
      <c r="V180" t="b">
        <v>0</v>
      </c>
      <c r="W180" t="s">
        <v>282</v>
      </c>
      <c r="Y180" t="s">
        <v>190</v>
      </c>
      <c r="AH180">
        <v>2485</v>
      </c>
      <c r="AI180" t="s">
        <v>242</v>
      </c>
      <c r="AT180">
        <f t="shared" si="306"/>
        <v>2</v>
      </c>
      <c r="AU180">
        <v>1</v>
      </c>
      <c r="AV180" t="str">
        <f>D181</f>
        <v>ALL_GFX_VCHK_K_END_TITO_SAPS_MAX_LFM_0200_IPU_PS</v>
      </c>
      <c r="AW180" t="str">
        <f>D181</f>
        <v>ALL_GFX_VCHK_K_END_TITO_SAPS_MAX_LFM_0200_IPU_PS</v>
      </c>
    </row>
    <row r="181" spans="1:57" x14ac:dyDescent="0.25">
      <c r="A181" s="8" t="s">
        <v>67</v>
      </c>
      <c r="B181" s="8" t="s">
        <v>18</v>
      </c>
      <c r="C181" s="8" t="str">
        <f>VLOOKUP(B181,templateLookup!A:B,2,0)</f>
        <v>PrimeVminSearchTestMethod</v>
      </c>
      <c r="D181" t="str">
        <f t="shared" si="307"/>
        <v>ALL_GFX_VCHK_K_END_TITO_SAPS_MAX_LFM_0200_IPU_PS</v>
      </c>
      <c r="E181" t="s">
        <v>53</v>
      </c>
      <c r="F181" t="s">
        <v>414</v>
      </c>
      <c r="G181" t="s">
        <v>1040</v>
      </c>
      <c r="H181" t="s">
        <v>235</v>
      </c>
      <c r="I181" t="s">
        <v>137</v>
      </c>
      <c r="J181" t="s">
        <v>473</v>
      </c>
      <c r="K181" t="s">
        <v>237</v>
      </c>
      <c r="L181" t="s">
        <v>139</v>
      </c>
      <c r="M181" t="str">
        <f t="shared" ref="M181:M182" si="308">TEXT(200,"0000")</f>
        <v>0200</v>
      </c>
      <c r="N181" t="s">
        <v>549</v>
      </c>
      <c r="O181" t="s">
        <v>141</v>
      </c>
      <c r="P181" t="s">
        <v>142</v>
      </c>
      <c r="Q181" t="s">
        <v>557</v>
      </c>
      <c r="R181">
        <v>17</v>
      </c>
      <c r="S181">
        <v>61</v>
      </c>
      <c r="T181">
        <v>521</v>
      </c>
      <c r="U181">
        <v>1</v>
      </c>
      <c r="V181" t="b">
        <v>0</v>
      </c>
      <c r="W181" t="s">
        <v>282</v>
      </c>
      <c r="Y181" t="s">
        <v>190</v>
      </c>
      <c r="AH181">
        <v>2486</v>
      </c>
      <c r="AI181" t="s">
        <v>242</v>
      </c>
      <c r="AT181">
        <f t="shared" si="306"/>
        <v>2</v>
      </c>
      <c r="AU181">
        <v>1</v>
      </c>
      <c r="AV181" t="str">
        <f>D182</f>
        <v>ALL_GFX_VCHK_K_END_TITO_SAIS_MAX_LFM_0200_IPU_IS</v>
      </c>
      <c r="AW181" t="str">
        <f>D182</f>
        <v>ALL_GFX_VCHK_K_END_TITO_SAIS_MAX_LFM_0200_IPU_IS</v>
      </c>
    </row>
    <row r="182" spans="1:57" x14ac:dyDescent="0.25">
      <c r="A182" s="8" t="s">
        <v>67</v>
      </c>
      <c r="B182" s="8" t="s">
        <v>18</v>
      </c>
      <c r="C182" s="8" t="str">
        <f>VLOOKUP(B182,templateLookup!A:B,2,0)</f>
        <v>PrimeVminSearchTestMethod</v>
      </c>
      <c r="D182" t="str">
        <f t="shared" si="307"/>
        <v>ALL_GFX_VCHK_K_END_TITO_SAIS_MAX_LFM_0200_IPU_IS</v>
      </c>
      <c r="E182" t="s">
        <v>53</v>
      </c>
      <c r="F182" t="s">
        <v>414</v>
      </c>
      <c r="G182" t="s">
        <v>1040</v>
      </c>
      <c r="H182" t="s">
        <v>235</v>
      </c>
      <c r="I182" t="s">
        <v>137</v>
      </c>
      <c r="J182" t="s">
        <v>546</v>
      </c>
      <c r="K182" t="s">
        <v>237</v>
      </c>
      <c r="L182" t="s">
        <v>139</v>
      </c>
      <c r="M182" t="str">
        <f t="shared" si="308"/>
        <v>0200</v>
      </c>
      <c r="N182" t="s">
        <v>551</v>
      </c>
      <c r="O182" t="s">
        <v>141</v>
      </c>
      <c r="P182" t="s">
        <v>142</v>
      </c>
      <c r="Q182" t="s">
        <v>558</v>
      </c>
      <c r="R182">
        <v>17</v>
      </c>
      <c r="S182">
        <v>61</v>
      </c>
      <c r="T182">
        <v>522</v>
      </c>
      <c r="U182">
        <v>1</v>
      </c>
      <c r="V182" t="b">
        <v>0</v>
      </c>
      <c r="W182" t="s">
        <v>282</v>
      </c>
      <c r="Y182" t="s">
        <v>190</v>
      </c>
      <c r="AH182">
        <v>2487</v>
      </c>
      <c r="AI182" t="s">
        <v>242</v>
      </c>
      <c r="AT182">
        <f t="shared" si="306"/>
        <v>2</v>
      </c>
      <c r="AU182">
        <v>1</v>
      </c>
      <c r="AV182" t="str">
        <f>D183</f>
        <v>ALL_GFX_VCHK_K_END_TITO_SAME_MAX_LFM_0400_MEDIA</v>
      </c>
      <c r="AW182" t="str">
        <f>D183</f>
        <v>ALL_GFX_VCHK_K_END_TITO_SAME_MAX_LFM_0400_MEDIA</v>
      </c>
    </row>
    <row r="183" spans="1:57" x14ac:dyDescent="0.25">
      <c r="A183" s="8" t="s">
        <v>67</v>
      </c>
      <c r="B183" s="8" t="s">
        <v>18</v>
      </c>
      <c r="C183" s="8" t="str">
        <f>VLOOKUP(B183,templateLookup!A:B,2,0)</f>
        <v>PrimeVminSearchTestMethod</v>
      </c>
      <c r="D183" t="str">
        <f t="shared" si="307"/>
        <v>ALL_GFX_VCHK_K_END_TITO_SAME_MAX_LFM_0400_MEDIA</v>
      </c>
      <c r="E183" t="s">
        <v>53</v>
      </c>
      <c r="F183" t="s">
        <v>414</v>
      </c>
      <c r="G183" t="s">
        <v>1040</v>
      </c>
      <c r="H183" t="s">
        <v>235</v>
      </c>
      <c r="I183" t="s">
        <v>137</v>
      </c>
      <c r="J183" t="s">
        <v>511</v>
      </c>
      <c r="K183" t="s">
        <v>237</v>
      </c>
      <c r="L183" t="s">
        <v>139</v>
      </c>
      <c r="M183" t="str">
        <f>TEXT(400,"0000")</f>
        <v>0400</v>
      </c>
      <c r="N183" t="s">
        <v>553</v>
      </c>
      <c r="O183" t="s">
        <v>141</v>
      </c>
      <c r="P183" t="s">
        <v>142</v>
      </c>
      <c r="Q183" t="s">
        <v>559</v>
      </c>
      <c r="R183">
        <v>17</v>
      </c>
      <c r="S183">
        <v>61</v>
      </c>
      <c r="T183">
        <v>523</v>
      </c>
      <c r="U183">
        <v>1</v>
      </c>
      <c r="V183" t="b">
        <v>0</v>
      </c>
      <c r="W183" t="s">
        <v>282</v>
      </c>
      <c r="Y183" t="s">
        <v>190</v>
      </c>
      <c r="AH183">
        <v>2488</v>
      </c>
      <c r="AI183" t="s">
        <v>242</v>
      </c>
      <c r="AT183">
        <f t="shared" si="306"/>
        <v>2</v>
      </c>
      <c r="AU183">
        <v>1</v>
      </c>
      <c r="AV183">
        <v>1</v>
      </c>
      <c r="AW183">
        <v>1</v>
      </c>
    </row>
    <row r="184" spans="1:57" x14ac:dyDescent="0.25">
      <c r="A184" s="41" t="s">
        <v>67</v>
      </c>
      <c r="B184" s="41" t="s">
        <v>6</v>
      </c>
      <c r="C184" s="41" t="str">
        <f>VLOOKUP(B184,templateLookup!A:B,2,0)</f>
        <v>COMPOSITE</v>
      </c>
      <c r="D184" s="22"/>
    </row>
    <row r="185" spans="1:57" x14ac:dyDescent="0.25">
      <c r="A185" s="27" t="s">
        <v>67</v>
      </c>
      <c r="B185" s="27" t="s">
        <v>5</v>
      </c>
      <c r="C185" s="27" t="str">
        <f>VLOOKUP(B185,templateLookup!A:B,2,0)</f>
        <v>COMPOSITE</v>
      </c>
      <c r="D185" s="22" t="s">
        <v>248</v>
      </c>
      <c r="F185" t="s">
        <v>414</v>
      </c>
      <c r="AT185">
        <f>COUNTA(AV185:BE185)</f>
        <v>2</v>
      </c>
      <c r="AU185">
        <v>1</v>
      </c>
      <c r="AV185">
        <v>1</v>
      </c>
      <c r="AW185">
        <v>1</v>
      </c>
      <c r="AZ185" s="7"/>
      <c r="BA185" s="7"/>
      <c r="BB185" s="7"/>
      <c r="BC185" s="7"/>
      <c r="BD185" s="7"/>
      <c r="BE185" s="7"/>
    </row>
    <row r="186" spans="1:57" x14ac:dyDescent="0.25">
      <c r="A186" s="27" t="s">
        <v>67</v>
      </c>
      <c r="B186" s="27" t="s">
        <v>5</v>
      </c>
      <c r="C186" s="27" t="str">
        <f>VLOOKUP(B186,templateLookup!A:B,2,0)</f>
        <v>COMPOSITE</v>
      </c>
      <c r="D186" s="22" t="s">
        <v>572</v>
      </c>
      <c r="F186" t="s">
        <v>414</v>
      </c>
      <c r="AT186">
        <f>COUNTA(AV186:BE186)</f>
        <v>2</v>
      </c>
      <c r="AU186">
        <v>1</v>
      </c>
      <c r="AV186" t="str">
        <f>D189</f>
        <v>PMOVI_IPU</v>
      </c>
      <c r="AW186" t="str">
        <f>D189</f>
        <v>PMOVI_IPU</v>
      </c>
      <c r="AZ186" s="7"/>
      <c r="BA186" s="7"/>
      <c r="BB186" s="7"/>
      <c r="BC186" s="7"/>
      <c r="BD186" s="7"/>
      <c r="BE186" s="7"/>
    </row>
    <row r="187" spans="1:57" x14ac:dyDescent="0.25">
      <c r="A187" s="5" t="s">
        <v>67</v>
      </c>
      <c r="B187" s="5" t="s">
        <v>18</v>
      </c>
      <c r="C187" s="5" t="str">
        <f>VLOOKUP(B187,templateLookup!A:B,2,0)</f>
        <v>PrimeVminSearchTestMethod</v>
      </c>
      <c r="D187" t="str">
        <f t="shared" ref="D187" si="309">E187&amp;"_"&amp;F187&amp;"_"&amp;G187&amp;"_"&amp;H187&amp;"_"&amp;A187&amp;"_"&amp;I187&amp;"_"&amp;J187&amp;"_"&amp;K187&amp;"_"&amp;L187&amp;"_"&amp;M187&amp;"_"&amp;N187</f>
        <v>ALL_GFX_VCHK_K_END_TITO_SACD_NOM_LFM_0320_PMOVI_DE</v>
      </c>
      <c r="E187" t="s">
        <v>53</v>
      </c>
      <c r="F187" t="s">
        <v>414</v>
      </c>
      <c r="G187" t="s">
        <v>1040</v>
      </c>
      <c r="H187" t="s">
        <v>235</v>
      </c>
      <c r="I187" t="s">
        <v>137</v>
      </c>
      <c r="J187" t="s">
        <v>416</v>
      </c>
      <c r="K187" t="s">
        <v>138</v>
      </c>
      <c r="L187" t="s">
        <v>139</v>
      </c>
      <c r="M187" t="str">
        <f t="shared" ref="M187" si="310">TEXT(320,"0000")</f>
        <v>0320</v>
      </c>
      <c r="N187" t="s">
        <v>572</v>
      </c>
      <c r="O187" t="s">
        <v>255</v>
      </c>
      <c r="P187" t="s">
        <v>142</v>
      </c>
      <c r="Q187" t="s">
        <v>548</v>
      </c>
      <c r="R187">
        <v>21</v>
      </c>
      <c r="S187">
        <v>42</v>
      </c>
      <c r="T187">
        <v>670</v>
      </c>
      <c r="U187">
        <v>1</v>
      </c>
      <c r="V187" t="b">
        <v>0</v>
      </c>
      <c r="W187" t="s">
        <v>282</v>
      </c>
      <c r="Y187" t="s">
        <v>190</v>
      </c>
      <c r="AH187">
        <v>8000</v>
      </c>
      <c r="AI187" t="s">
        <v>242</v>
      </c>
      <c r="AT187">
        <f>COUNTA(AV187:BE187)</f>
        <v>2</v>
      </c>
      <c r="AU187">
        <v>1</v>
      </c>
      <c r="AV187">
        <v>1</v>
      </c>
      <c r="AW187">
        <v>1</v>
      </c>
    </row>
    <row r="188" spans="1:57" x14ac:dyDescent="0.25">
      <c r="A188" s="27" t="s">
        <v>67</v>
      </c>
      <c r="B188" s="27" t="s">
        <v>6</v>
      </c>
      <c r="C188" s="27" t="str">
        <f>VLOOKUP(B188,templateLookup!A:B,2,0)</f>
        <v>COMPOSITE</v>
      </c>
      <c r="D188" s="40"/>
    </row>
    <row r="189" spans="1:57" x14ac:dyDescent="0.25">
      <c r="A189" s="27" t="s">
        <v>67</v>
      </c>
      <c r="B189" s="27" t="s">
        <v>5</v>
      </c>
      <c r="C189" s="27" t="str">
        <f>VLOOKUP(B189,templateLookup!A:B,2,0)</f>
        <v>COMPOSITE</v>
      </c>
      <c r="D189" s="22" t="s">
        <v>573</v>
      </c>
      <c r="F189" t="s">
        <v>414</v>
      </c>
      <c r="AT189">
        <f>COUNTA(AV189:BE189)</f>
        <v>2</v>
      </c>
      <c r="AU189">
        <v>1</v>
      </c>
      <c r="AV189" t="str">
        <f>D193</f>
        <v>PMOVI_MEDIA</v>
      </c>
      <c r="AW189" t="str">
        <f>D193</f>
        <v>PMOVI_MEDIA</v>
      </c>
      <c r="AZ189" s="7"/>
      <c r="BA189" s="7"/>
      <c r="BB189" s="7"/>
      <c r="BC189" s="7"/>
      <c r="BD189" s="7"/>
      <c r="BE189" s="7"/>
    </row>
    <row r="190" spans="1:57" x14ac:dyDescent="0.25">
      <c r="A190" s="5" t="s">
        <v>67</v>
      </c>
      <c r="B190" s="5" t="s">
        <v>18</v>
      </c>
      <c r="C190" s="5" t="str">
        <f>VLOOKUP(B190,templateLookup!A:B,2,0)</f>
        <v>PrimeVminSearchTestMethod</v>
      </c>
      <c r="D190" t="str">
        <f t="shared" ref="D190:D191" si="311">E190&amp;"_"&amp;F190&amp;"_"&amp;G190&amp;"_"&amp;H190&amp;"_"&amp;A190&amp;"_"&amp;I190&amp;"_"&amp;J190&amp;"_"&amp;K190&amp;"_"&amp;L190&amp;"_"&amp;M190&amp;"_"&amp;N190</f>
        <v>ALL_GFX_VCHK_K_END_TITO_SAPS_NOM_LFM_0200_PMOVI_IPU_PS</v>
      </c>
      <c r="E190" t="s">
        <v>53</v>
      </c>
      <c r="F190" t="s">
        <v>414</v>
      </c>
      <c r="G190" t="s">
        <v>1040</v>
      </c>
      <c r="H190" t="s">
        <v>235</v>
      </c>
      <c r="I190" t="s">
        <v>137</v>
      </c>
      <c r="J190" t="s">
        <v>473</v>
      </c>
      <c r="K190" t="s">
        <v>138</v>
      </c>
      <c r="L190" t="s">
        <v>139</v>
      </c>
      <c r="M190" t="str">
        <f t="shared" ref="M190:M191" si="312">TEXT(200,"0000")</f>
        <v>0200</v>
      </c>
      <c r="N190" t="s">
        <v>574</v>
      </c>
      <c r="O190" t="s">
        <v>255</v>
      </c>
      <c r="P190" t="s">
        <v>142</v>
      </c>
      <c r="Q190" t="s">
        <v>550</v>
      </c>
      <c r="R190">
        <v>21</v>
      </c>
      <c r="S190">
        <v>42</v>
      </c>
      <c r="T190">
        <v>681</v>
      </c>
      <c r="U190">
        <v>1</v>
      </c>
      <c r="V190" t="b">
        <v>0</v>
      </c>
      <c r="W190" t="s">
        <v>282</v>
      </c>
      <c r="Y190" t="s">
        <v>190</v>
      </c>
      <c r="AH190">
        <v>8013</v>
      </c>
      <c r="AI190" t="s">
        <v>242</v>
      </c>
      <c r="AT190">
        <f t="shared" ref="AT190" si="313">COUNTA(AV190:BE190)</f>
        <v>2</v>
      </c>
      <c r="AU190">
        <v>1</v>
      </c>
      <c r="AV190" t="str">
        <f>$D191</f>
        <v>ALL_GFX_VCHK_K_END_TITO_SAIS_NOM_LFM_0200_PMOVI_IPU_IS</v>
      </c>
      <c r="AW190" t="str">
        <f>$D191</f>
        <v>ALL_GFX_VCHK_K_END_TITO_SAIS_NOM_LFM_0200_PMOVI_IPU_IS</v>
      </c>
    </row>
    <row r="191" spans="1:57" x14ac:dyDescent="0.25">
      <c r="A191" s="5" t="s">
        <v>67</v>
      </c>
      <c r="B191" s="5" t="s">
        <v>18</v>
      </c>
      <c r="C191" s="5" t="str">
        <f>VLOOKUP(B191,templateLookup!A:B,2,0)</f>
        <v>PrimeVminSearchTestMethod</v>
      </c>
      <c r="D191" t="str">
        <f t="shared" si="311"/>
        <v>ALL_GFX_VCHK_K_END_TITO_SAIS_NOM_LFM_0200_PMOVI_IPU_IS</v>
      </c>
      <c r="E191" t="s">
        <v>53</v>
      </c>
      <c r="F191" t="s">
        <v>414</v>
      </c>
      <c r="G191" t="s">
        <v>1040</v>
      </c>
      <c r="H191" t="s">
        <v>235</v>
      </c>
      <c r="I191" t="s">
        <v>137</v>
      </c>
      <c r="J191" t="s">
        <v>546</v>
      </c>
      <c r="K191" t="s">
        <v>138</v>
      </c>
      <c r="L191" t="s">
        <v>139</v>
      </c>
      <c r="M191" t="str">
        <f t="shared" si="312"/>
        <v>0200</v>
      </c>
      <c r="N191" t="s">
        <v>575</v>
      </c>
      <c r="O191" t="s">
        <v>255</v>
      </c>
      <c r="P191" t="s">
        <v>142</v>
      </c>
      <c r="Q191" t="s">
        <v>552</v>
      </c>
      <c r="R191">
        <v>21</v>
      </c>
      <c r="S191">
        <v>42</v>
      </c>
      <c r="T191">
        <v>691</v>
      </c>
      <c r="U191">
        <v>1</v>
      </c>
      <c r="V191" t="b">
        <v>0</v>
      </c>
      <c r="W191" t="s">
        <v>282</v>
      </c>
      <c r="Y191" t="s">
        <v>190</v>
      </c>
      <c r="AH191">
        <v>8023</v>
      </c>
      <c r="AI191" t="s">
        <v>242</v>
      </c>
      <c r="AT191">
        <f t="shared" ref="AT191:AT194" si="314">COUNTA(AV191:BE191)</f>
        <v>2</v>
      </c>
      <c r="AU191">
        <v>1</v>
      </c>
      <c r="AV191">
        <v>1</v>
      </c>
      <c r="AW191">
        <v>1</v>
      </c>
    </row>
    <row r="192" spans="1:57" x14ac:dyDescent="0.25">
      <c r="A192" s="27" t="s">
        <v>67</v>
      </c>
      <c r="B192" s="27" t="s">
        <v>6</v>
      </c>
      <c r="C192" s="27" t="str">
        <f>VLOOKUP(B192,templateLookup!A:B,2,0)</f>
        <v>COMPOSITE</v>
      </c>
      <c r="D192" s="42"/>
    </row>
    <row r="193" spans="1:57" x14ac:dyDescent="0.25">
      <c r="A193" s="27" t="s">
        <v>67</v>
      </c>
      <c r="B193" s="27" t="s">
        <v>5</v>
      </c>
      <c r="C193" s="27" t="str">
        <f>VLOOKUP(B193,templateLookup!A:B,2,0)</f>
        <v>COMPOSITE</v>
      </c>
      <c r="D193" s="22" t="s">
        <v>576</v>
      </c>
      <c r="F193" t="s">
        <v>414</v>
      </c>
      <c r="AT193">
        <f>COUNTA(AV193:BE193)</f>
        <v>2</v>
      </c>
      <c r="AU193">
        <v>1</v>
      </c>
      <c r="AV193">
        <v>1</v>
      </c>
      <c r="AW193">
        <v>1</v>
      </c>
      <c r="AZ193" s="7"/>
      <c r="BA193" s="7"/>
      <c r="BB193" s="7"/>
      <c r="BC193" s="7"/>
      <c r="BD193" s="7"/>
      <c r="BE193" s="7"/>
    </row>
    <row r="194" spans="1:57" x14ac:dyDescent="0.25">
      <c r="A194" s="5" t="s">
        <v>67</v>
      </c>
      <c r="B194" s="5" t="s">
        <v>18</v>
      </c>
      <c r="C194" s="5" t="str">
        <f>VLOOKUP(B194,templateLookup!A:B,2,0)</f>
        <v>PrimeVminSearchTestMethod</v>
      </c>
      <c r="D194" t="str">
        <f t="shared" ref="D194:D195" si="315">E194&amp;"_"&amp;F194&amp;"_"&amp;G194&amp;"_"&amp;H194&amp;"_"&amp;A194&amp;"_"&amp;I194&amp;"_"&amp;J194&amp;"_"&amp;K194&amp;"_"&amp;L194&amp;"_"&amp;M194&amp;"_"&amp;N194</f>
        <v>ALL_GFX_VCHK_K_END_TITO_SAME_NOM_LFM_0400_PMOVI_MEDIA</v>
      </c>
      <c r="E194" t="s">
        <v>53</v>
      </c>
      <c r="F194" t="s">
        <v>414</v>
      </c>
      <c r="G194" t="s">
        <v>1040</v>
      </c>
      <c r="H194" t="s">
        <v>235</v>
      </c>
      <c r="I194" t="s">
        <v>137</v>
      </c>
      <c r="J194" t="s">
        <v>511</v>
      </c>
      <c r="K194" t="s">
        <v>138</v>
      </c>
      <c r="L194" t="s">
        <v>139</v>
      </c>
      <c r="M194" t="str">
        <f t="shared" ref="M194:M195" si="316">TEXT(400,"0000")</f>
        <v>0400</v>
      </c>
      <c r="N194" t="s">
        <v>576</v>
      </c>
      <c r="O194" t="s">
        <v>255</v>
      </c>
      <c r="P194" t="s">
        <v>142</v>
      </c>
      <c r="Q194" t="s">
        <v>554</v>
      </c>
      <c r="R194">
        <v>21</v>
      </c>
      <c r="S194">
        <v>42</v>
      </c>
      <c r="T194">
        <v>692</v>
      </c>
      <c r="U194">
        <v>1</v>
      </c>
      <c r="V194" t="b">
        <v>0</v>
      </c>
      <c r="W194" t="s">
        <v>282</v>
      </c>
      <c r="Y194" t="s">
        <v>190</v>
      </c>
      <c r="AH194">
        <v>8026</v>
      </c>
      <c r="AI194" t="s">
        <v>242</v>
      </c>
      <c r="AT194">
        <f t="shared" si="314"/>
        <v>2</v>
      </c>
      <c r="AU194">
        <v>1</v>
      </c>
      <c r="AV194" t="str">
        <f>$D195</f>
        <v>ROM_GFX_VCHK_K_END_TITO_SAME_NOM_LFM_0400_PMOVI_MEDIA_ROM</v>
      </c>
      <c r="AW194" t="str">
        <f>$D195</f>
        <v>ROM_GFX_VCHK_K_END_TITO_SAME_NOM_LFM_0400_PMOVI_MEDIA_ROM</v>
      </c>
    </row>
    <row r="195" spans="1:57" x14ac:dyDescent="0.25">
      <c r="A195" s="5" t="s">
        <v>67</v>
      </c>
      <c r="B195" s="5" t="s">
        <v>18</v>
      </c>
      <c r="C195" s="5" t="str">
        <f>VLOOKUP(B195,templateLookup!A:B,2,0)</f>
        <v>PrimeVminSearchTestMethod</v>
      </c>
      <c r="D195" t="str">
        <f t="shared" si="315"/>
        <v>ROM_GFX_VCHK_K_END_TITO_SAME_NOM_LFM_0400_PMOVI_MEDIA_ROM</v>
      </c>
      <c r="E195" t="s">
        <v>52</v>
      </c>
      <c r="F195" t="s">
        <v>414</v>
      </c>
      <c r="G195" t="s">
        <v>1040</v>
      </c>
      <c r="H195" t="s">
        <v>235</v>
      </c>
      <c r="I195" t="s">
        <v>137</v>
      </c>
      <c r="J195" t="s">
        <v>511</v>
      </c>
      <c r="K195" t="s">
        <v>138</v>
      </c>
      <c r="L195" t="s">
        <v>139</v>
      </c>
      <c r="M195" t="str">
        <f t="shared" si="316"/>
        <v>0400</v>
      </c>
      <c r="N195" t="s">
        <v>577</v>
      </c>
      <c r="O195" t="s">
        <v>255</v>
      </c>
      <c r="P195" t="s">
        <v>142</v>
      </c>
      <c r="Q195" t="s">
        <v>555</v>
      </c>
      <c r="R195">
        <v>21</v>
      </c>
      <c r="S195">
        <v>42</v>
      </c>
      <c r="T195">
        <v>706</v>
      </c>
      <c r="U195">
        <v>1</v>
      </c>
      <c r="V195" t="b">
        <v>0</v>
      </c>
      <c r="W195" t="s">
        <v>282</v>
      </c>
      <c r="Y195" t="s">
        <v>190</v>
      </c>
      <c r="AH195">
        <v>8040</v>
      </c>
      <c r="AI195" t="s">
        <v>242</v>
      </c>
      <c r="AT195">
        <f t="shared" ref="AT195" si="317">COUNTA(AV195:BE195)</f>
        <v>2</v>
      </c>
      <c r="AU195">
        <v>1</v>
      </c>
      <c r="AV195">
        <v>1</v>
      </c>
      <c r="AW195">
        <v>1</v>
      </c>
    </row>
    <row r="196" spans="1:57" x14ac:dyDescent="0.25">
      <c r="A196" s="27" t="s">
        <v>67</v>
      </c>
      <c r="B196" s="27" t="s">
        <v>6</v>
      </c>
      <c r="C196" s="27" t="str">
        <f>VLOOKUP(B196,templateLookup!A:B,2,0)</f>
        <v>COMPOSITE</v>
      </c>
      <c r="D196" s="22"/>
    </row>
    <row r="197" spans="1:57" x14ac:dyDescent="0.25">
      <c r="A197" s="27" t="s">
        <v>67</v>
      </c>
      <c r="B197" s="27" t="s">
        <v>6</v>
      </c>
      <c r="C197" s="27" t="str">
        <f>VLOOKUP(B197,templateLookup!A:B,2,0)</f>
        <v>COMPOSITE</v>
      </c>
      <c r="D197" s="22"/>
    </row>
    <row r="198" spans="1:57" x14ac:dyDescent="0.25">
      <c r="A198" s="39" t="s">
        <v>67</v>
      </c>
      <c r="B198" s="39" t="s">
        <v>5</v>
      </c>
      <c r="C198" s="39" t="str">
        <f>VLOOKUP(B198,templateLookup!A:B,2,0)</f>
        <v>COMPOSITE</v>
      </c>
      <c r="D198" s="22" t="s">
        <v>254</v>
      </c>
      <c r="F198" t="s">
        <v>414</v>
      </c>
      <c r="AT198">
        <f t="shared" ref="AT198:AT199" si="318">COUNTA(AV198:BE198)</f>
        <v>2</v>
      </c>
      <c r="AU198">
        <v>1</v>
      </c>
      <c r="AV198">
        <v>1</v>
      </c>
      <c r="AW198">
        <v>1</v>
      </c>
    </row>
    <row r="199" spans="1:57" x14ac:dyDescent="0.25">
      <c r="A199" s="3" t="s">
        <v>67</v>
      </c>
      <c r="B199" s="3" t="s">
        <v>43</v>
      </c>
      <c r="C199" s="3" t="str">
        <f>VLOOKUP(B199,templateLookup!A:B,2,0)</f>
        <v>PrimeShmooTestMethod</v>
      </c>
      <c r="D199" t="str">
        <f>E199&amp;"_"&amp;F199&amp;"_"&amp;G199&amp;"_"&amp;H199&amp;"_"&amp;A199&amp;"_"&amp;I199&amp;"_"&amp;J199&amp;"_"&amp;K199&amp;"_"&amp;L199&amp;"_"&amp;M199&amp;"_"&amp;N199</f>
        <v>SSA_GFX_SHMOO_E_END_TITO_SACD_NOM_LFM_0320_ALL_DE</v>
      </c>
      <c r="E199" t="s">
        <v>50</v>
      </c>
      <c r="F199" t="s">
        <v>414</v>
      </c>
      <c r="G199" t="s">
        <v>254</v>
      </c>
      <c r="H199" t="s">
        <v>136</v>
      </c>
      <c r="I199" t="s">
        <v>137</v>
      </c>
      <c r="J199" t="s">
        <v>416</v>
      </c>
      <c r="K199" t="s">
        <v>138</v>
      </c>
      <c r="L199" t="s">
        <v>139</v>
      </c>
      <c r="M199" t="str">
        <f>TEXT(320,"0000")</f>
        <v>0320</v>
      </c>
      <c r="N199" t="s">
        <v>560</v>
      </c>
      <c r="O199" t="s">
        <v>255</v>
      </c>
      <c r="P199" t="s">
        <v>142</v>
      </c>
      <c r="Q199" t="s">
        <v>561</v>
      </c>
      <c r="R199">
        <v>61</v>
      </c>
      <c r="S199">
        <v>42</v>
      </c>
      <c r="T199">
        <v>800</v>
      </c>
      <c r="U199">
        <v>1</v>
      </c>
      <c r="V199" t="b">
        <v>0</v>
      </c>
      <c r="W199" t="s">
        <v>282</v>
      </c>
      <c r="X199" t="s">
        <v>362</v>
      </c>
      <c r="AT199">
        <f t="shared" si="318"/>
        <v>4</v>
      </c>
      <c r="AU199" t="s">
        <v>147</v>
      </c>
      <c r="AV199" t="str">
        <f t="shared" ref="AV199:AY199" si="319">$D200</f>
        <v>LSA_GFX_SHMOO_E_END_TITO_SACD_NOM_LFM_0320_ALL_DE</v>
      </c>
      <c r="AW199" t="str">
        <f t="shared" si="319"/>
        <v>LSA_GFX_SHMOO_E_END_TITO_SACD_NOM_LFM_0320_ALL_DE</v>
      </c>
      <c r="AX199" t="str">
        <f t="shared" si="319"/>
        <v>LSA_GFX_SHMOO_E_END_TITO_SACD_NOM_LFM_0320_ALL_DE</v>
      </c>
      <c r="AY199" t="str">
        <f t="shared" si="319"/>
        <v>LSA_GFX_SHMOO_E_END_TITO_SACD_NOM_LFM_0320_ALL_DE</v>
      </c>
    </row>
    <row r="200" spans="1:57" x14ac:dyDescent="0.25">
      <c r="A200" s="3" t="s">
        <v>67</v>
      </c>
      <c r="B200" s="3" t="s">
        <v>43</v>
      </c>
      <c r="C200" s="3" t="str">
        <f>VLOOKUP(B200,templateLookup!A:B,2,0)</f>
        <v>PrimeShmooTestMethod</v>
      </c>
      <c r="D200" t="str">
        <f>E200&amp;"_"&amp;F200&amp;"_"&amp;G200&amp;"_"&amp;H200&amp;"_"&amp;A200&amp;"_"&amp;I200&amp;"_"&amp;J200&amp;"_"&amp;K200&amp;"_"&amp;L200&amp;"_"&amp;M200&amp;"_"&amp;N200</f>
        <v>LSA_GFX_SHMOO_E_END_TITO_SACD_NOM_LFM_0320_ALL_DE</v>
      </c>
      <c r="E200" t="s">
        <v>51</v>
      </c>
      <c r="F200" t="s">
        <v>414</v>
      </c>
      <c r="G200" t="s">
        <v>254</v>
      </c>
      <c r="H200" t="s">
        <v>136</v>
      </c>
      <c r="I200" t="s">
        <v>137</v>
      </c>
      <c r="J200" t="s">
        <v>416</v>
      </c>
      <c r="K200" t="s">
        <v>138</v>
      </c>
      <c r="L200" t="s">
        <v>139</v>
      </c>
      <c r="M200" t="str">
        <f>TEXT(320,"0000")</f>
        <v>0320</v>
      </c>
      <c r="N200" t="s">
        <v>560</v>
      </c>
      <c r="O200" t="s">
        <v>255</v>
      </c>
      <c r="P200" t="s">
        <v>142</v>
      </c>
      <c r="Q200" t="s">
        <v>562</v>
      </c>
      <c r="R200">
        <v>21</v>
      </c>
      <c r="S200">
        <v>42</v>
      </c>
      <c r="T200">
        <v>805</v>
      </c>
      <c r="U200">
        <v>1</v>
      </c>
      <c r="V200" t="b">
        <v>0</v>
      </c>
      <c r="W200" t="s">
        <v>282</v>
      </c>
      <c r="X200" t="s">
        <v>362</v>
      </c>
      <c r="AT200">
        <f t="shared" ref="AT200" si="320">COUNTA(AV200:BE200)</f>
        <v>4</v>
      </c>
      <c r="AU200" t="s">
        <v>147</v>
      </c>
      <c r="AV200" t="str">
        <f t="shared" ref="AV200:AV206" si="321">$D201</f>
        <v>SSA_GFX_SHMOO_E_END_TITO_SAIS_NOM_LFM_0200_ALL_IPU</v>
      </c>
      <c r="AW200" t="str">
        <f t="shared" ref="AW200:AW206" si="322">$D201</f>
        <v>SSA_GFX_SHMOO_E_END_TITO_SAIS_NOM_LFM_0200_ALL_IPU</v>
      </c>
      <c r="AX200" t="str">
        <f t="shared" ref="AX200:AX206" si="323">$D201</f>
        <v>SSA_GFX_SHMOO_E_END_TITO_SAIS_NOM_LFM_0200_ALL_IPU</v>
      </c>
      <c r="AY200" t="str">
        <f t="shared" ref="AY200:AY206" si="324">$D201</f>
        <v>SSA_GFX_SHMOO_E_END_TITO_SAIS_NOM_LFM_0200_ALL_IPU</v>
      </c>
    </row>
    <row r="201" spans="1:57" x14ac:dyDescent="0.25">
      <c r="A201" s="3" t="s">
        <v>67</v>
      </c>
      <c r="B201" s="3" t="s">
        <v>43</v>
      </c>
      <c r="C201" s="3" t="str">
        <f>VLOOKUP(B201,templateLookup!A:B,2,0)</f>
        <v>PrimeShmooTestMethod</v>
      </c>
      <c r="D201" t="str">
        <f t="shared" ref="D201:D206" si="325">E201&amp;"_"&amp;F201&amp;"_"&amp;G201&amp;"_"&amp;H201&amp;"_"&amp;A201&amp;"_"&amp;I201&amp;"_"&amp;J201&amp;"_"&amp;K201&amp;"_"&amp;L201&amp;"_"&amp;M201&amp;"_"&amp;N201</f>
        <v>SSA_GFX_SHMOO_E_END_TITO_SAIS_NOM_LFM_0200_ALL_IPU</v>
      </c>
      <c r="E201" t="s">
        <v>50</v>
      </c>
      <c r="F201" t="s">
        <v>414</v>
      </c>
      <c r="G201" t="s">
        <v>254</v>
      </c>
      <c r="H201" t="s">
        <v>136</v>
      </c>
      <c r="I201" t="s">
        <v>137</v>
      </c>
      <c r="J201" t="s">
        <v>546</v>
      </c>
      <c r="K201" t="s">
        <v>138</v>
      </c>
      <c r="L201" t="s">
        <v>139</v>
      </c>
      <c r="M201" t="str">
        <f t="shared" ref="M201:M204" si="326">TEXT(200,"0000")</f>
        <v>0200</v>
      </c>
      <c r="N201" t="s">
        <v>563</v>
      </c>
      <c r="O201" t="s">
        <v>255</v>
      </c>
      <c r="P201" t="s">
        <v>142</v>
      </c>
      <c r="Q201" t="s">
        <v>564</v>
      </c>
      <c r="R201">
        <v>61</v>
      </c>
      <c r="S201">
        <v>42</v>
      </c>
      <c r="T201">
        <v>812</v>
      </c>
      <c r="U201">
        <v>1</v>
      </c>
      <c r="V201" t="b">
        <v>0</v>
      </c>
      <c r="W201" t="s">
        <v>282</v>
      </c>
      <c r="X201" t="s">
        <v>362</v>
      </c>
      <c r="AT201">
        <f t="shared" ref="AT201:AT206" si="327">COUNTA(AV201:BE201)</f>
        <v>4</v>
      </c>
      <c r="AU201" t="s">
        <v>147</v>
      </c>
      <c r="AV201" t="str">
        <f t="shared" si="321"/>
        <v>LSA_GFX_SHMOO_E_END_TITO_SAIS_NOM_LFM_0200_ALL_IPU</v>
      </c>
      <c r="AW201" t="str">
        <f t="shared" si="322"/>
        <v>LSA_GFX_SHMOO_E_END_TITO_SAIS_NOM_LFM_0200_ALL_IPU</v>
      </c>
      <c r="AX201" t="str">
        <f t="shared" si="323"/>
        <v>LSA_GFX_SHMOO_E_END_TITO_SAIS_NOM_LFM_0200_ALL_IPU</v>
      </c>
      <c r="AY201" t="str">
        <f t="shared" si="324"/>
        <v>LSA_GFX_SHMOO_E_END_TITO_SAIS_NOM_LFM_0200_ALL_IPU</v>
      </c>
    </row>
    <row r="202" spans="1:57" x14ac:dyDescent="0.25">
      <c r="A202" s="3" t="s">
        <v>67</v>
      </c>
      <c r="B202" s="3" t="s">
        <v>43</v>
      </c>
      <c r="C202" s="3" t="str">
        <f>VLOOKUP(B202,templateLookup!A:B,2,0)</f>
        <v>PrimeShmooTestMethod</v>
      </c>
      <c r="D202" t="str">
        <f t="shared" si="325"/>
        <v>LSA_GFX_SHMOO_E_END_TITO_SAIS_NOM_LFM_0200_ALL_IPU</v>
      </c>
      <c r="E202" t="s">
        <v>51</v>
      </c>
      <c r="F202" t="s">
        <v>414</v>
      </c>
      <c r="G202" t="s">
        <v>254</v>
      </c>
      <c r="H202" t="s">
        <v>136</v>
      </c>
      <c r="I202" t="s">
        <v>137</v>
      </c>
      <c r="J202" t="s">
        <v>546</v>
      </c>
      <c r="K202" t="s">
        <v>138</v>
      </c>
      <c r="L202" t="s">
        <v>139</v>
      </c>
      <c r="M202" t="str">
        <f t="shared" si="326"/>
        <v>0200</v>
      </c>
      <c r="N202" t="s">
        <v>563</v>
      </c>
      <c r="O202" t="s">
        <v>255</v>
      </c>
      <c r="P202" t="s">
        <v>142</v>
      </c>
      <c r="Q202" t="s">
        <v>565</v>
      </c>
      <c r="R202">
        <v>21</v>
      </c>
      <c r="S202">
        <v>42</v>
      </c>
      <c r="T202">
        <v>813</v>
      </c>
      <c r="U202">
        <v>1</v>
      </c>
      <c r="V202" t="b">
        <v>0</v>
      </c>
      <c r="W202" t="s">
        <v>282</v>
      </c>
      <c r="X202" t="s">
        <v>362</v>
      </c>
      <c r="AT202">
        <f t="shared" si="327"/>
        <v>4</v>
      </c>
      <c r="AU202" t="s">
        <v>147</v>
      </c>
      <c r="AV202" t="str">
        <f t="shared" si="321"/>
        <v>SSA_GFX_SHMOO_E_END_TITO_SAPS_NOM_LFM_0200_ALL_IPU</v>
      </c>
      <c r="AW202" t="str">
        <f t="shared" si="322"/>
        <v>SSA_GFX_SHMOO_E_END_TITO_SAPS_NOM_LFM_0200_ALL_IPU</v>
      </c>
      <c r="AX202" t="str">
        <f t="shared" si="323"/>
        <v>SSA_GFX_SHMOO_E_END_TITO_SAPS_NOM_LFM_0200_ALL_IPU</v>
      </c>
      <c r="AY202" t="str">
        <f t="shared" si="324"/>
        <v>SSA_GFX_SHMOO_E_END_TITO_SAPS_NOM_LFM_0200_ALL_IPU</v>
      </c>
    </row>
    <row r="203" spans="1:57" x14ac:dyDescent="0.25">
      <c r="A203" s="3" t="s">
        <v>67</v>
      </c>
      <c r="B203" s="3" t="s">
        <v>43</v>
      </c>
      <c r="C203" s="3" t="str">
        <f>VLOOKUP(B203,templateLookup!A:B,2,0)</f>
        <v>PrimeShmooTestMethod</v>
      </c>
      <c r="D203" t="str">
        <f t="shared" si="325"/>
        <v>SSA_GFX_SHMOO_E_END_TITO_SAPS_NOM_LFM_0200_ALL_IPU</v>
      </c>
      <c r="E203" t="s">
        <v>50</v>
      </c>
      <c r="F203" t="s">
        <v>414</v>
      </c>
      <c r="G203" t="s">
        <v>254</v>
      </c>
      <c r="H203" t="s">
        <v>136</v>
      </c>
      <c r="I203" t="s">
        <v>137</v>
      </c>
      <c r="J203" t="s">
        <v>473</v>
      </c>
      <c r="K203" t="s">
        <v>138</v>
      </c>
      <c r="L203" t="s">
        <v>139</v>
      </c>
      <c r="M203" t="str">
        <f t="shared" si="326"/>
        <v>0200</v>
      </c>
      <c r="N203" t="s">
        <v>563</v>
      </c>
      <c r="O203" t="s">
        <v>255</v>
      </c>
      <c r="P203" t="s">
        <v>142</v>
      </c>
      <c r="Q203" t="s">
        <v>566</v>
      </c>
      <c r="R203">
        <v>61</v>
      </c>
      <c r="S203">
        <v>42</v>
      </c>
      <c r="T203">
        <v>814</v>
      </c>
      <c r="U203">
        <v>1</v>
      </c>
      <c r="V203" s="7" t="b">
        <v>0</v>
      </c>
      <c r="W203" t="s">
        <v>282</v>
      </c>
      <c r="X203" t="s">
        <v>362</v>
      </c>
      <c r="AT203">
        <f t="shared" si="327"/>
        <v>4</v>
      </c>
      <c r="AU203" t="s">
        <v>147</v>
      </c>
      <c r="AV203" t="str">
        <f t="shared" si="321"/>
        <v>LSA_GFX_SHMOO_E_END_TITO_SAPS_NOM_LFM_0200_ALL_IPU</v>
      </c>
      <c r="AW203" t="str">
        <f t="shared" si="322"/>
        <v>LSA_GFX_SHMOO_E_END_TITO_SAPS_NOM_LFM_0200_ALL_IPU</v>
      </c>
      <c r="AX203" t="str">
        <f t="shared" si="323"/>
        <v>LSA_GFX_SHMOO_E_END_TITO_SAPS_NOM_LFM_0200_ALL_IPU</v>
      </c>
      <c r="AY203" t="str">
        <f t="shared" si="324"/>
        <v>LSA_GFX_SHMOO_E_END_TITO_SAPS_NOM_LFM_0200_ALL_IPU</v>
      </c>
    </row>
    <row r="204" spans="1:57" x14ac:dyDescent="0.25">
      <c r="A204" s="3" t="s">
        <v>67</v>
      </c>
      <c r="B204" s="3" t="s">
        <v>43</v>
      </c>
      <c r="C204" s="3" t="str">
        <f>VLOOKUP(B204,templateLookup!A:B,2,0)</f>
        <v>PrimeShmooTestMethod</v>
      </c>
      <c r="D204" t="str">
        <f t="shared" si="325"/>
        <v>LSA_GFX_SHMOO_E_END_TITO_SAPS_NOM_LFM_0200_ALL_IPU</v>
      </c>
      <c r="E204" t="s">
        <v>51</v>
      </c>
      <c r="F204" t="s">
        <v>414</v>
      </c>
      <c r="G204" t="s">
        <v>254</v>
      </c>
      <c r="H204" t="s">
        <v>136</v>
      </c>
      <c r="I204" t="s">
        <v>137</v>
      </c>
      <c r="J204" t="s">
        <v>473</v>
      </c>
      <c r="K204" t="s">
        <v>138</v>
      </c>
      <c r="L204" t="s">
        <v>139</v>
      </c>
      <c r="M204" t="str">
        <f t="shared" si="326"/>
        <v>0200</v>
      </c>
      <c r="N204" t="s">
        <v>563</v>
      </c>
      <c r="O204" t="s">
        <v>255</v>
      </c>
      <c r="P204" t="s">
        <v>142</v>
      </c>
      <c r="Q204" t="s">
        <v>567</v>
      </c>
      <c r="R204">
        <v>21</v>
      </c>
      <c r="S204">
        <v>42</v>
      </c>
      <c r="T204">
        <v>815</v>
      </c>
      <c r="U204">
        <v>1</v>
      </c>
      <c r="V204" t="b">
        <v>0</v>
      </c>
      <c r="W204" t="s">
        <v>282</v>
      </c>
      <c r="X204" t="s">
        <v>362</v>
      </c>
      <c r="AT204">
        <f t="shared" si="327"/>
        <v>4</v>
      </c>
      <c r="AU204" t="s">
        <v>147</v>
      </c>
      <c r="AV204" t="str">
        <f t="shared" si="321"/>
        <v>SSA_GFX_SHMOO_E_END_TITO_SAME_NOM_LFM_0400_ALL_MEDIA</v>
      </c>
      <c r="AW204" t="str">
        <f t="shared" si="322"/>
        <v>SSA_GFX_SHMOO_E_END_TITO_SAME_NOM_LFM_0400_ALL_MEDIA</v>
      </c>
      <c r="AX204" t="str">
        <f t="shared" si="323"/>
        <v>SSA_GFX_SHMOO_E_END_TITO_SAME_NOM_LFM_0400_ALL_MEDIA</v>
      </c>
      <c r="AY204" t="str">
        <f t="shared" si="324"/>
        <v>SSA_GFX_SHMOO_E_END_TITO_SAME_NOM_LFM_0400_ALL_MEDIA</v>
      </c>
    </row>
    <row r="205" spans="1:57" x14ac:dyDescent="0.25">
      <c r="A205" s="3" t="s">
        <v>67</v>
      </c>
      <c r="B205" s="3" t="s">
        <v>43</v>
      </c>
      <c r="C205" s="3" t="str">
        <f>VLOOKUP(B205,templateLookup!A:B,2,0)</f>
        <v>PrimeShmooTestMethod</v>
      </c>
      <c r="D205" t="str">
        <f t="shared" si="325"/>
        <v>SSA_GFX_SHMOO_E_END_TITO_SAME_NOM_LFM_0400_ALL_MEDIA</v>
      </c>
      <c r="E205" t="s">
        <v>50</v>
      </c>
      <c r="F205" t="s">
        <v>414</v>
      </c>
      <c r="G205" t="s">
        <v>254</v>
      </c>
      <c r="H205" t="s">
        <v>136</v>
      </c>
      <c r="I205" t="s">
        <v>137</v>
      </c>
      <c r="J205" t="s">
        <v>511</v>
      </c>
      <c r="K205" t="s">
        <v>138</v>
      </c>
      <c r="L205" t="s">
        <v>139</v>
      </c>
      <c r="M205" t="str">
        <f t="shared" ref="M205:M206" si="328">TEXT(400,"0000")</f>
        <v>0400</v>
      </c>
      <c r="N205" t="s">
        <v>568</v>
      </c>
      <c r="O205" t="s">
        <v>255</v>
      </c>
      <c r="P205" t="s">
        <v>142</v>
      </c>
      <c r="Q205" t="s">
        <v>569</v>
      </c>
      <c r="R205">
        <v>61</v>
      </c>
      <c r="S205">
        <v>42</v>
      </c>
      <c r="T205">
        <v>816</v>
      </c>
      <c r="U205">
        <v>1</v>
      </c>
      <c r="V205" t="b">
        <v>0</v>
      </c>
      <c r="W205" t="s">
        <v>282</v>
      </c>
      <c r="X205" t="s">
        <v>362</v>
      </c>
      <c r="AT205">
        <f t="shared" si="327"/>
        <v>4</v>
      </c>
      <c r="AU205" t="s">
        <v>147</v>
      </c>
      <c r="AV205" t="str">
        <f t="shared" si="321"/>
        <v>LSA_GFX_SHMOO_E_END_TITO_SAME_NOM_LFM_0400_ALL_MEDIA</v>
      </c>
      <c r="AW205" t="str">
        <f t="shared" si="322"/>
        <v>LSA_GFX_SHMOO_E_END_TITO_SAME_NOM_LFM_0400_ALL_MEDIA</v>
      </c>
      <c r="AX205" t="str">
        <f t="shared" si="323"/>
        <v>LSA_GFX_SHMOO_E_END_TITO_SAME_NOM_LFM_0400_ALL_MEDIA</v>
      </c>
      <c r="AY205" t="str">
        <f t="shared" si="324"/>
        <v>LSA_GFX_SHMOO_E_END_TITO_SAME_NOM_LFM_0400_ALL_MEDIA</v>
      </c>
    </row>
    <row r="206" spans="1:57" x14ac:dyDescent="0.25">
      <c r="A206" s="3" t="s">
        <v>67</v>
      </c>
      <c r="B206" s="3" t="s">
        <v>43</v>
      </c>
      <c r="C206" s="3" t="str">
        <f>VLOOKUP(B206,templateLookup!A:B,2,0)</f>
        <v>PrimeShmooTestMethod</v>
      </c>
      <c r="D206" t="str">
        <f t="shared" si="325"/>
        <v>LSA_GFX_SHMOO_E_END_TITO_SAME_NOM_LFM_0400_ALL_MEDIA</v>
      </c>
      <c r="E206" t="s">
        <v>51</v>
      </c>
      <c r="F206" t="s">
        <v>414</v>
      </c>
      <c r="G206" t="s">
        <v>254</v>
      </c>
      <c r="H206" t="s">
        <v>136</v>
      </c>
      <c r="I206" t="s">
        <v>137</v>
      </c>
      <c r="J206" t="s">
        <v>511</v>
      </c>
      <c r="K206" t="s">
        <v>138</v>
      </c>
      <c r="L206" t="s">
        <v>139</v>
      </c>
      <c r="M206" t="str">
        <f t="shared" si="328"/>
        <v>0400</v>
      </c>
      <c r="N206" t="s">
        <v>568</v>
      </c>
      <c r="O206" t="s">
        <v>255</v>
      </c>
      <c r="P206" t="s">
        <v>142</v>
      </c>
      <c r="Q206" t="s">
        <v>570</v>
      </c>
      <c r="R206">
        <v>21</v>
      </c>
      <c r="S206">
        <v>42</v>
      </c>
      <c r="T206">
        <v>817</v>
      </c>
      <c r="U206">
        <v>1</v>
      </c>
      <c r="V206" t="b">
        <v>0</v>
      </c>
      <c r="W206" t="s">
        <v>282</v>
      </c>
      <c r="X206" t="s">
        <v>362</v>
      </c>
      <c r="AT206">
        <f t="shared" si="327"/>
        <v>4</v>
      </c>
      <c r="AU206" t="s">
        <v>147</v>
      </c>
      <c r="AV206" t="str">
        <f t="shared" si="321"/>
        <v>ROM_GFX_SHMOO_E_END_TITO_SAME_NOM_LFM_0400_ROM</v>
      </c>
      <c r="AW206" t="str">
        <f t="shared" si="322"/>
        <v>ROM_GFX_SHMOO_E_END_TITO_SAME_NOM_LFM_0400_ROM</v>
      </c>
      <c r="AX206" t="str">
        <f t="shared" si="323"/>
        <v>ROM_GFX_SHMOO_E_END_TITO_SAME_NOM_LFM_0400_ROM</v>
      </c>
      <c r="AY206" t="str">
        <f t="shared" si="324"/>
        <v>ROM_GFX_SHMOO_E_END_TITO_SAME_NOM_LFM_0400_ROM</v>
      </c>
    </row>
    <row r="207" spans="1:57" x14ac:dyDescent="0.25">
      <c r="A207" s="3" t="s">
        <v>67</v>
      </c>
      <c r="B207" s="3" t="s">
        <v>43</v>
      </c>
      <c r="C207" s="3" t="str">
        <f>VLOOKUP(B207,templateLookup!A:B,2,0)</f>
        <v>PrimeShmooTestMethod</v>
      </c>
      <c r="D207" t="str">
        <f>E207&amp;"_"&amp;F207&amp;"_"&amp;G207&amp;"_"&amp;H207&amp;"_"&amp;A207&amp;"_"&amp;I207&amp;"_"&amp;J207&amp;"_"&amp;K207&amp;"_"&amp;L207&amp;"_"&amp;M207&amp;"_"&amp;N207</f>
        <v>ROM_GFX_SHMOO_E_END_TITO_SAME_NOM_LFM_0400_ROM</v>
      </c>
      <c r="E207" t="s">
        <v>52</v>
      </c>
      <c r="F207" t="s">
        <v>414</v>
      </c>
      <c r="G207" t="s">
        <v>254</v>
      </c>
      <c r="H207" t="s">
        <v>136</v>
      </c>
      <c r="I207" t="s">
        <v>137</v>
      </c>
      <c r="J207" t="s">
        <v>511</v>
      </c>
      <c r="K207" t="s">
        <v>138</v>
      </c>
      <c r="L207" t="s">
        <v>139</v>
      </c>
      <c r="M207" t="str">
        <f>TEXT(400,"0000")</f>
        <v>0400</v>
      </c>
      <c r="N207" t="s">
        <v>52</v>
      </c>
      <c r="O207" t="s">
        <v>255</v>
      </c>
      <c r="P207" t="s">
        <v>142</v>
      </c>
      <c r="Q207" t="s">
        <v>571</v>
      </c>
      <c r="R207">
        <v>21</v>
      </c>
      <c r="S207">
        <v>42</v>
      </c>
      <c r="T207">
        <v>830</v>
      </c>
      <c r="U207">
        <v>1</v>
      </c>
      <c r="V207" t="b">
        <v>0</v>
      </c>
      <c r="W207" t="s">
        <v>282</v>
      </c>
      <c r="X207" t="s">
        <v>362</v>
      </c>
      <c r="AT207">
        <f t="shared" ref="AT207" si="329">COUNTA(AV207:BE207)</f>
        <v>4</v>
      </c>
      <c r="AU207">
        <v>1</v>
      </c>
      <c r="AV207">
        <v>1</v>
      </c>
      <c r="AW207">
        <v>1</v>
      </c>
      <c r="AX207">
        <v>1</v>
      </c>
      <c r="AY207">
        <v>1</v>
      </c>
    </row>
    <row r="208" spans="1:57" x14ac:dyDescent="0.25">
      <c r="A208" s="39" t="s">
        <v>67</v>
      </c>
      <c r="B208" s="39" t="s">
        <v>6</v>
      </c>
      <c r="C208" s="39" t="str">
        <f>VLOOKUP(B208,templateLookup!A:B,2,0)</f>
        <v>COMPOSITE</v>
      </c>
      <c r="D208" s="22"/>
    </row>
    <row r="209" spans="1:57" x14ac:dyDescent="0.25">
      <c r="A209" s="15" t="s">
        <v>67</v>
      </c>
      <c r="B209" s="15" t="s">
        <v>6</v>
      </c>
      <c r="C209" s="15" t="str">
        <f>VLOOKUP(B209,templateLookup!A:B,2,0)</f>
        <v>COMPOSITE</v>
      </c>
      <c r="D209" s="15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W209" s="7"/>
      <c r="X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</row>
    <row r="210" spans="1:57" s="6" customFormat="1" x14ac:dyDescent="0.25">
      <c r="A210" s="34" t="s">
        <v>1066</v>
      </c>
      <c r="B210" s="34" t="s">
        <v>5</v>
      </c>
      <c r="C210" s="34" t="str">
        <f>VLOOKUP(B210,templateLookup!A:B,2,0)</f>
        <v>COMPOSITE</v>
      </c>
      <c r="D210" s="34" t="s">
        <v>1066</v>
      </c>
      <c r="F210" t="s">
        <v>414</v>
      </c>
      <c r="AD210"/>
    </row>
    <row r="211" spans="1:57" x14ac:dyDescent="0.25">
      <c r="A211" s="6" t="s">
        <v>1066</v>
      </c>
      <c r="B211" s="6" t="s">
        <v>1067</v>
      </c>
      <c r="C211" s="6" t="str">
        <f>VLOOKUP(B211,templateLookup!A:B,2,0)</f>
        <v>PrimeVminSearchTestMethod</v>
      </c>
      <c r="D211" t="str">
        <f>E211&amp;"_"&amp;F211&amp;"_"&amp;G211&amp;"_"&amp;H211&amp;"_"&amp;A211&amp;"_"&amp;I211&amp;"_"&amp;J211&amp;"_"&amp;K211&amp;"_"&amp;L211&amp;"_"&amp;M211&amp;"_"&amp;N211</f>
        <v>ALL_GFX_VMIN_K_ENDXFM_TITO_SACD_MIN_HFM_0480_DE</v>
      </c>
      <c r="E211" t="s">
        <v>53</v>
      </c>
      <c r="F211" t="s">
        <v>414</v>
      </c>
      <c r="G211" t="s">
        <v>181</v>
      </c>
      <c r="H211" t="s">
        <v>235</v>
      </c>
      <c r="I211" t="s">
        <v>137</v>
      </c>
      <c r="J211" t="s">
        <v>416</v>
      </c>
      <c r="K211" t="s">
        <v>182</v>
      </c>
      <c r="L211" t="s">
        <v>1012</v>
      </c>
      <c r="M211" t="str">
        <f>TEXT(480,"0000")</f>
        <v>0480</v>
      </c>
      <c r="N211" t="s">
        <v>547</v>
      </c>
      <c r="O211" t="s">
        <v>141</v>
      </c>
      <c r="P211" t="s">
        <v>142</v>
      </c>
      <c r="Q211" t="s">
        <v>556</v>
      </c>
      <c r="R211">
        <v>61</v>
      </c>
      <c r="S211">
        <v>43</v>
      </c>
      <c r="T211">
        <v>840</v>
      </c>
      <c r="U211">
        <v>-1</v>
      </c>
      <c r="V211" t="b">
        <v>0</v>
      </c>
      <c r="W211" t="s">
        <v>282</v>
      </c>
      <c r="Y211" t="s">
        <v>190</v>
      </c>
      <c r="AA211" t="s">
        <v>1075</v>
      </c>
      <c r="AB211" t="s">
        <v>1087</v>
      </c>
      <c r="AH211">
        <v>2490</v>
      </c>
      <c r="AI211" t="s">
        <v>185</v>
      </c>
      <c r="AT211">
        <f t="shared" ref="AT211:AT214" si="330">COUNTA(AV211:BE211)</f>
        <v>2</v>
      </c>
      <c r="AU211">
        <v>1</v>
      </c>
      <c r="AV211" t="str">
        <f>$D212</f>
        <v>ALL_GFX_VMIN_K_ENDXFM_TITO_SAPS_MIN_HFM_0425_IPU_PS</v>
      </c>
      <c r="AW211" t="str">
        <f>$D212</f>
        <v>ALL_GFX_VMIN_K_ENDXFM_TITO_SAPS_MIN_HFM_0425_IPU_PS</v>
      </c>
    </row>
    <row r="212" spans="1:57" x14ac:dyDescent="0.25">
      <c r="A212" s="6" t="s">
        <v>1066</v>
      </c>
      <c r="B212" s="6" t="s">
        <v>1067</v>
      </c>
      <c r="C212" s="6" t="str">
        <f>VLOOKUP(B212,templateLookup!A:B,2,0)</f>
        <v>PrimeVminSearchTestMethod</v>
      </c>
      <c r="D212" t="str">
        <f>E212&amp;"_"&amp;F212&amp;"_"&amp;G212&amp;"_"&amp;H212&amp;"_"&amp;A212&amp;"_"&amp;I212&amp;"_"&amp;J212&amp;"_"&amp;K212&amp;"_"&amp;L212&amp;"_"&amp;M212&amp;"_"&amp;N212</f>
        <v>ALL_GFX_VMIN_K_ENDXFM_TITO_SAPS_MIN_HFM_0425_IPU_PS</v>
      </c>
      <c r="E212" t="s">
        <v>53</v>
      </c>
      <c r="F212" t="s">
        <v>414</v>
      </c>
      <c r="G212" t="s">
        <v>181</v>
      </c>
      <c r="H212" t="s">
        <v>235</v>
      </c>
      <c r="I212" t="s">
        <v>137</v>
      </c>
      <c r="J212" t="s">
        <v>473</v>
      </c>
      <c r="K212" t="s">
        <v>182</v>
      </c>
      <c r="L212" t="s">
        <v>1012</v>
      </c>
      <c r="M212" t="str">
        <f>TEXT(425,"0000")</f>
        <v>0425</v>
      </c>
      <c r="N212" t="s">
        <v>549</v>
      </c>
      <c r="O212" t="s">
        <v>141</v>
      </c>
      <c r="P212" t="s">
        <v>142</v>
      </c>
      <c r="Q212" t="s">
        <v>557</v>
      </c>
      <c r="R212">
        <v>61</v>
      </c>
      <c r="S212">
        <v>43</v>
      </c>
      <c r="T212">
        <v>841</v>
      </c>
      <c r="U212">
        <v>-1</v>
      </c>
      <c r="V212" t="b">
        <v>0</v>
      </c>
      <c r="W212" t="s">
        <v>282</v>
      </c>
      <c r="Y212" t="s">
        <v>190</v>
      </c>
      <c r="AA212" t="s">
        <v>1078</v>
      </c>
      <c r="AB212" t="s">
        <v>1088</v>
      </c>
      <c r="AH212">
        <v>2491</v>
      </c>
      <c r="AI212" t="s">
        <v>185</v>
      </c>
      <c r="AT212">
        <f t="shared" si="330"/>
        <v>2</v>
      </c>
      <c r="AU212">
        <v>1</v>
      </c>
      <c r="AV212" t="str">
        <f t="shared" ref="AV212:AV213" si="331">$D213</f>
        <v>ALL_GFX_VMIN_K_ENDXFM_TITO_SAIS_MIN_HFM_0400_IPU_IS</v>
      </c>
      <c r="AW212" t="str">
        <f t="shared" ref="AW212:AW213" si="332">$D213</f>
        <v>ALL_GFX_VMIN_K_ENDXFM_TITO_SAIS_MIN_HFM_0400_IPU_IS</v>
      </c>
    </row>
    <row r="213" spans="1:57" x14ac:dyDescent="0.25">
      <c r="A213" s="6" t="s">
        <v>1066</v>
      </c>
      <c r="B213" s="6" t="s">
        <v>1067</v>
      </c>
      <c r="C213" s="6" t="str">
        <f>VLOOKUP(B213,templateLookup!A:B,2,0)</f>
        <v>PrimeVminSearchTestMethod</v>
      </c>
      <c r="D213" t="str">
        <f t="shared" ref="D213:D214" si="333">E213&amp;"_"&amp;F213&amp;"_"&amp;G213&amp;"_"&amp;H213&amp;"_"&amp;A213&amp;"_"&amp;I213&amp;"_"&amp;J213&amp;"_"&amp;K213&amp;"_"&amp;L213&amp;"_"&amp;M213&amp;"_"&amp;N213</f>
        <v>ALL_GFX_VMIN_K_ENDXFM_TITO_SAIS_MIN_HFM_0400_IPU_IS</v>
      </c>
      <c r="E213" t="s">
        <v>53</v>
      </c>
      <c r="F213" t="s">
        <v>414</v>
      </c>
      <c r="G213" t="s">
        <v>181</v>
      </c>
      <c r="H213" t="s">
        <v>235</v>
      </c>
      <c r="I213" t="s">
        <v>137</v>
      </c>
      <c r="J213" t="s">
        <v>546</v>
      </c>
      <c r="K213" t="s">
        <v>182</v>
      </c>
      <c r="L213" t="s">
        <v>1012</v>
      </c>
      <c r="M213" t="str">
        <f>TEXT(400,"0000")</f>
        <v>0400</v>
      </c>
      <c r="N213" t="s">
        <v>551</v>
      </c>
      <c r="O213" t="s">
        <v>141</v>
      </c>
      <c r="P213" t="s">
        <v>142</v>
      </c>
      <c r="Q213" t="s">
        <v>558</v>
      </c>
      <c r="R213">
        <v>61</v>
      </c>
      <c r="S213">
        <v>43</v>
      </c>
      <c r="T213">
        <v>842</v>
      </c>
      <c r="U213">
        <v>-1</v>
      </c>
      <c r="V213" t="b">
        <v>0</v>
      </c>
      <c r="W213" t="s">
        <v>282</v>
      </c>
      <c r="Y213" t="s">
        <v>190</v>
      </c>
      <c r="AA213" t="s">
        <v>1079</v>
      </c>
      <c r="AB213" t="s">
        <v>1089</v>
      </c>
      <c r="AH213">
        <v>2492</v>
      </c>
      <c r="AI213" t="s">
        <v>185</v>
      </c>
      <c r="AT213">
        <f t="shared" si="330"/>
        <v>2</v>
      </c>
      <c r="AU213">
        <v>1</v>
      </c>
      <c r="AV213" t="str">
        <f t="shared" si="331"/>
        <v>ALL_GFX_VMIN_K_ENDXFM_TITO_SAME_MIN_HFM_1000_MEDIA</v>
      </c>
      <c r="AW213" t="str">
        <f t="shared" si="332"/>
        <v>ALL_GFX_VMIN_K_ENDXFM_TITO_SAME_MIN_HFM_1000_MEDIA</v>
      </c>
    </row>
    <row r="214" spans="1:57" x14ac:dyDescent="0.25">
      <c r="A214" s="6" t="s">
        <v>1066</v>
      </c>
      <c r="B214" s="6" t="s">
        <v>1067</v>
      </c>
      <c r="C214" s="6" t="str">
        <f>VLOOKUP(B214,templateLookup!A:B,2,0)</f>
        <v>PrimeVminSearchTestMethod</v>
      </c>
      <c r="D214" t="str">
        <f t="shared" si="333"/>
        <v>ALL_GFX_VMIN_K_ENDXFM_TITO_SAME_MIN_HFM_1000_MEDIA</v>
      </c>
      <c r="E214" t="s">
        <v>53</v>
      </c>
      <c r="F214" t="s">
        <v>414</v>
      </c>
      <c r="G214" t="s">
        <v>181</v>
      </c>
      <c r="H214" t="s">
        <v>235</v>
      </c>
      <c r="I214" t="s">
        <v>137</v>
      </c>
      <c r="J214" t="s">
        <v>511</v>
      </c>
      <c r="K214" t="s">
        <v>182</v>
      </c>
      <c r="L214" t="s">
        <v>1012</v>
      </c>
      <c r="M214" t="str">
        <f>TEXT(1000,"0000")</f>
        <v>1000</v>
      </c>
      <c r="N214" t="s">
        <v>553</v>
      </c>
      <c r="O214" t="s">
        <v>141</v>
      </c>
      <c r="P214" t="s">
        <v>142</v>
      </c>
      <c r="Q214" t="s">
        <v>559</v>
      </c>
      <c r="R214">
        <v>61</v>
      </c>
      <c r="S214">
        <v>43</v>
      </c>
      <c r="T214">
        <v>843</v>
      </c>
      <c r="U214">
        <v>-1</v>
      </c>
      <c r="V214" t="b">
        <v>0</v>
      </c>
      <c r="W214" t="s">
        <v>282</v>
      </c>
      <c r="Y214" t="s">
        <v>190</v>
      </c>
      <c r="AA214" t="s">
        <v>1077</v>
      </c>
      <c r="AB214" t="s">
        <v>1090</v>
      </c>
      <c r="AH214">
        <v>2493</v>
      </c>
      <c r="AI214" t="s">
        <v>185</v>
      </c>
      <c r="AT214">
        <f t="shared" si="330"/>
        <v>2</v>
      </c>
      <c r="AU214">
        <v>1</v>
      </c>
      <c r="AV214">
        <v>1</v>
      </c>
      <c r="AW214">
        <v>1</v>
      </c>
    </row>
    <row r="215" spans="1:57" s="6" customFormat="1" x14ac:dyDescent="0.25">
      <c r="A215" s="34" t="s">
        <v>1066</v>
      </c>
      <c r="B215" s="34" t="s">
        <v>6</v>
      </c>
      <c r="C215" s="34" t="str">
        <f>VLOOKUP(B215,templateLookup!A:B,2,0)</f>
        <v>COMPOSITE</v>
      </c>
      <c r="D215" s="34"/>
      <c r="AD215"/>
    </row>
    <row r="216" spans="1:57" s="50" customFormat="1" x14ac:dyDescent="0.25">
      <c r="A216" s="49" t="s">
        <v>1069</v>
      </c>
      <c r="B216" s="49" t="s">
        <v>5</v>
      </c>
      <c r="C216" s="49" t="str">
        <f>VLOOKUP(B216,templateLookup!A:B,2,0)</f>
        <v>COMPOSITE</v>
      </c>
      <c r="D216" s="49" t="s">
        <v>1069</v>
      </c>
      <c r="F216" t="s">
        <v>414</v>
      </c>
      <c r="AD216"/>
    </row>
    <row r="217" spans="1:57" x14ac:dyDescent="0.25">
      <c r="A217" s="50" t="s">
        <v>1069</v>
      </c>
      <c r="B217" s="50" t="s">
        <v>1067</v>
      </c>
      <c r="C217" s="50" t="str">
        <f>VLOOKUP(B217,templateLookup!A:B,2,0)</f>
        <v>PrimeVminSearchTestMethod</v>
      </c>
      <c r="D217" t="str">
        <f>E217&amp;"_"&amp;F217&amp;"_"&amp;G217&amp;"_"&amp;H217&amp;"_"&amp;A217&amp;"_"&amp;I217&amp;"_"&amp;J217&amp;"_"&amp;K217&amp;"_"&amp;L217&amp;"_"&amp;M217&amp;"_"&amp;N217</f>
        <v>ALL_GFX_VMIN_K_ENDTFM_TITO_SACD_MIN_TFM_0660_DE</v>
      </c>
      <c r="E217" t="s">
        <v>53</v>
      </c>
      <c r="F217" t="s">
        <v>414</v>
      </c>
      <c r="G217" t="s">
        <v>181</v>
      </c>
      <c r="H217" t="s">
        <v>235</v>
      </c>
      <c r="I217" t="s">
        <v>137</v>
      </c>
      <c r="J217" t="s">
        <v>416</v>
      </c>
      <c r="K217" t="s">
        <v>182</v>
      </c>
      <c r="L217" t="s">
        <v>1070</v>
      </c>
      <c r="M217" t="str">
        <f>TEXT(660,"0000")</f>
        <v>0660</v>
      </c>
      <c r="N217" t="s">
        <v>547</v>
      </c>
      <c r="O217" t="s">
        <v>141</v>
      </c>
      <c r="P217" t="s">
        <v>142</v>
      </c>
      <c r="Q217" t="s">
        <v>556</v>
      </c>
      <c r="R217">
        <v>61</v>
      </c>
      <c r="S217">
        <v>44</v>
      </c>
      <c r="T217">
        <v>844</v>
      </c>
      <c r="U217">
        <v>-1</v>
      </c>
      <c r="V217" t="b">
        <v>1</v>
      </c>
      <c r="W217" t="s">
        <v>282</v>
      </c>
      <c r="Y217" t="s">
        <v>190</v>
      </c>
      <c r="AA217" t="s">
        <v>1074</v>
      </c>
      <c r="AB217" t="s">
        <v>1087</v>
      </c>
      <c r="AH217">
        <v>2494</v>
      </c>
      <c r="AI217" t="s">
        <v>185</v>
      </c>
      <c r="AT217">
        <f t="shared" ref="AT217:AT220" si="334">COUNTA(AV217:BE217)</f>
        <v>2</v>
      </c>
      <c r="AU217">
        <v>1</v>
      </c>
      <c r="AV217" t="str">
        <f>$D218</f>
        <v>ALL_GFX_VMIN_K_ENDTFM_TITO_SAPS_MIN_TFM_0700_IPU_PS</v>
      </c>
      <c r="AW217" t="str">
        <f>$D218</f>
        <v>ALL_GFX_VMIN_K_ENDTFM_TITO_SAPS_MIN_TFM_0700_IPU_PS</v>
      </c>
    </row>
    <row r="218" spans="1:57" x14ac:dyDescent="0.25">
      <c r="A218" s="50" t="s">
        <v>1069</v>
      </c>
      <c r="B218" s="50" t="s">
        <v>1067</v>
      </c>
      <c r="C218" s="50" t="str">
        <f>VLOOKUP(B218,templateLookup!A:B,2,0)</f>
        <v>PrimeVminSearchTestMethod</v>
      </c>
      <c r="D218" t="str">
        <f>E218&amp;"_"&amp;F218&amp;"_"&amp;G218&amp;"_"&amp;H218&amp;"_"&amp;A218&amp;"_"&amp;I218&amp;"_"&amp;J218&amp;"_"&amp;K218&amp;"_"&amp;L218&amp;"_"&amp;M218&amp;"_"&amp;N218</f>
        <v>ALL_GFX_VMIN_K_ENDTFM_TITO_SAPS_MIN_TFM_0700_IPU_PS</v>
      </c>
      <c r="E218" t="s">
        <v>53</v>
      </c>
      <c r="F218" t="s">
        <v>414</v>
      </c>
      <c r="G218" t="s">
        <v>181</v>
      </c>
      <c r="H218" t="s">
        <v>235</v>
      </c>
      <c r="I218" t="s">
        <v>137</v>
      </c>
      <c r="J218" t="s">
        <v>473</v>
      </c>
      <c r="K218" t="s">
        <v>182</v>
      </c>
      <c r="L218" t="s">
        <v>1070</v>
      </c>
      <c r="M218" t="str">
        <f>TEXT(700,"0000")</f>
        <v>0700</v>
      </c>
      <c r="N218" t="s">
        <v>549</v>
      </c>
      <c r="O218" t="s">
        <v>141</v>
      </c>
      <c r="P218" t="s">
        <v>142</v>
      </c>
      <c r="Q218" t="s">
        <v>557</v>
      </c>
      <c r="R218">
        <v>61</v>
      </c>
      <c r="S218">
        <v>44</v>
      </c>
      <c r="T218">
        <v>845</v>
      </c>
      <c r="U218">
        <v>-1</v>
      </c>
      <c r="V218" t="b">
        <v>0</v>
      </c>
      <c r="W218" t="s">
        <v>282</v>
      </c>
      <c r="Y218" t="s">
        <v>190</v>
      </c>
      <c r="AA218" t="s">
        <v>1080</v>
      </c>
      <c r="AB218" t="s">
        <v>1088</v>
      </c>
      <c r="AH218">
        <v>2495</v>
      </c>
      <c r="AI218" t="s">
        <v>185</v>
      </c>
      <c r="AT218">
        <f t="shared" si="334"/>
        <v>2</v>
      </c>
      <c r="AU218">
        <v>1</v>
      </c>
      <c r="AV218" t="str">
        <f t="shared" ref="AV218:AV219" si="335">$D219</f>
        <v>ALL_GFX_VMIN_K_ENDTFM_TITO_SAIS_MIN_TFM_0475_IPU_IS</v>
      </c>
      <c r="AW218" t="str">
        <f t="shared" ref="AW218:AW219" si="336">$D219</f>
        <v>ALL_GFX_VMIN_K_ENDTFM_TITO_SAIS_MIN_TFM_0475_IPU_IS</v>
      </c>
    </row>
    <row r="219" spans="1:57" x14ac:dyDescent="0.25">
      <c r="A219" s="50" t="s">
        <v>1069</v>
      </c>
      <c r="B219" s="50" t="s">
        <v>1067</v>
      </c>
      <c r="C219" s="50" t="str">
        <f>VLOOKUP(B219,templateLookup!A:B,2,0)</f>
        <v>PrimeVminSearchTestMethod</v>
      </c>
      <c r="D219" t="str">
        <f t="shared" ref="D219:D220" si="337">E219&amp;"_"&amp;F219&amp;"_"&amp;G219&amp;"_"&amp;H219&amp;"_"&amp;A219&amp;"_"&amp;I219&amp;"_"&amp;J219&amp;"_"&amp;K219&amp;"_"&amp;L219&amp;"_"&amp;M219&amp;"_"&amp;N219</f>
        <v>ALL_GFX_VMIN_K_ENDTFM_TITO_SAIS_MIN_TFM_0475_IPU_IS</v>
      </c>
      <c r="E219" t="s">
        <v>53</v>
      </c>
      <c r="F219" t="s">
        <v>414</v>
      </c>
      <c r="G219" t="s">
        <v>181</v>
      </c>
      <c r="H219" t="s">
        <v>235</v>
      </c>
      <c r="I219" t="s">
        <v>137</v>
      </c>
      <c r="J219" t="s">
        <v>546</v>
      </c>
      <c r="K219" t="s">
        <v>182</v>
      </c>
      <c r="L219" t="s">
        <v>1070</v>
      </c>
      <c r="M219" t="str">
        <f>TEXT(475,"0000")</f>
        <v>0475</v>
      </c>
      <c r="N219" t="s">
        <v>551</v>
      </c>
      <c r="O219" t="s">
        <v>141</v>
      </c>
      <c r="P219" t="s">
        <v>142</v>
      </c>
      <c r="Q219" t="s">
        <v>558</v>
      </c>
      <c r="R219">
        <v>61</v>
      </c>
      <c r="S219">
        <v>44</v>
      </c>
      <c r="T219">
        <v>846</v>
      </c>
      <c r="U219">
        <v>-1</v>
      </c>
      <c r="V219" t="b">
        <v>0</v>
      </c>
      <c r="W219" t="s">
        <v>282</v>
      </c>
      <c r="Y219" t="s">
        <v>190</v>
      </c>
      <c r="AA219" t="s">
        <v>1081</v>
      </c>
      <c r="AB219" t="s">
        <v>1089</v>
      </c>
      <c r="AH219">
        <v>2496</v>
      </c>
      <c r="AI219" t="s">
        <v>185</v>
      </c>
      <c r="AT219">
        <f t="shared" si="334"/>
        <v>2</v>
      </c>
      <c r="AU219">
        <v>1</v>
      </c>
      <c r="AV219" t="str">
        <f t="shared" si="335"/>
        <v>ALL_GFX_VMIN_K_ENDTFM_TITO_SAME_MIN_TFM_1200_MEDIA</v>
      </c>
      <c r="AW219" t="str">
        <f t="shared" si="336"/>
        <v>ALL_GFX_VMIN_K_ENDTFM_TITO_SAME_MIN_TFM_1200_MEDIA</v>
      </c>
    </row>
    <row r="220" spans="1:57" x14ac:dyDescent="0.25">
      <c r="A220" s="50" t="s">
        <v>1069</v>
      </c>
      <c r="B220" s="50" t="s">
        <v>1067</v>
      </c>
      <c r="C220" s="50" t="str">
        <f>VLOOKUP(B220,templateLookup!A:B,2,0)</f>
        <v>PrimeVminSearchTestMethod</v>
      </c>
      <c r="D220" t="str">
        <f t="shared" si="337"/>
        <v>ALL_GFX_VMIN_K_ENDTFM_TITO_SAME_MIN_TFM_1200_MEDIA</v>
      </c>
      <c r="E220" t="s">
        <v>53</v>
      </c>
      <c r="F220" t="s">
        <v>414</v>
      </c>
      <c r="G220" t="s">
        <v>181</v>
      </c>
      <c r="H220" t="s">
        <v>235</v>
      </c>
      <c r="I220" t="s">
        <v>137</v>
      </c>
      <c r="J220" t="s">
        <v>511</v>
      </c>
      <c r="K220" t="s">
        <v>182</v>
      </c>
      <c r="L220" t="s">
        <v>1070</v>
      </c>
      <c r="M220" t="str">
        <f>TEXT(1200,"0000")</f>
        <v>1200</v>
      </c>
      <c r="N220" t="s">
        <v>553</v>
      </c>
      <c r="O220" t="s">
        <v>141</v>
      </c>
      <c r="P220" t="s">
        <v>142</v>
      </c>
      <c r="Q220" t="s">
        <v>559</v>
      </c>
      <c r="R220">
        <v>61</v>
      </c>
      <c r="S220">
        <v>44</v>
      </c>
      <c r="T220">
        <v>847</v>
      </c>
      <c r="U220">
        <v>-1</v>
      </c>
      <c r="V220" t="b">
        <v>1</v>
      </c>
      <c r="W220" t="s">
        <v>282</v>
      </c>
      <c r="Y220" t="s">
        <v>190</v>
      </c>
      <c r="AA220" t="s">
        <v>1076</v>
      </c>
      <c r="AB220" t="s">
        <v>1090</v>
      </c>
      <c r="AH220">
        <v>2497</v>
      </c>
      <c r="AI220" t="s">
        <v>185</v>
      </c>
      <c r="AT220">
        <f t="shared" si="334"/>
        <v>2</v>
      </c>
      <c r="AU220">
        <v>1</v>
      </c>
      <c r="AV220">
        <v>1</v>
      </c>
      <c r="AW220">
        <v>1</v>
      </c>
    </row>
    <row r="221" spans="1:57" s="50" customFormat="1" x14ac:dyDescent="0.25">
      <c r="A221" s="49" t="s">
        <v>1069</v>
      </c>
      <c r="B221" s="49" t="s">
        <v>6</v>
      </c>
      <c r="C221" s="49" t="str">
        <f>VLOOKUP(B221,templateLookup!A:B,2,0)</f>
        <v>COMPOSITE</v>
      </c>
      <c r="D221" s="49"/>
    </row>
    <row r="222" spans="1:57" s="29" customFormat="1" x14ac:dyDescent="0.25">
      <c r="A222" s="45" t="s">
        <v>1158</v>
      </c>
      <c r="B222" s="45" t="s">
        <v>5</v>
      </c>
      <c r="C222" s="45" t="s">
        <v>4</v>
      </c>
      <c r="D222" s="45" t="s">
        <v>1158</v>
      </c>
      <c r="F222" s="29" t="s">
        <v>414</v>
      </c>
    </row>
    <row r="223" spans="1:57" s="29" customFormat="1" x14ac:dyDescent="0.25">
      <c r="A223" s="29" t="s">
        <v>1158</v>
      </c>
      <c r="B223" s="29" t="s">
        <v>1159</v>
      </c>
      <c r="C223" s="29" t="str">
        <f>VLOOKUP(B223,templateLookup!A:B,2,0)</f>
        <v>iCHVQKTest</v>
      </c>
      <c r="D223" s="29" t="str">
        <f t="shared" ref="D223:D226" si="338">E223&amp;"_"&amp;F223&amp;"_"&amp;G223&amp;"_"&amp;H223&amp;"_"&amp;A223&amp;"_"&amp;I223&amp;"_"&amp;J223&amp;"_"&amp;K223&amp;"_"&amp;L223&amp;"_"&amp;M223&amp;"_"&amp;N223</f>
        <v>ALL_GFX_HVQK_K_SDTSTRESS_TITO_SACD_MAX_LFM_0320_DE</v>
      </c>
      <c r="E223" s="29" t="s">
        <v>53</v>
      </c>
      <c r="F223" s="29" t="s">
        <v>414</v>
      </c>
      <c r="G223" s="29" t="s">
        <v>236</v>
      </c>
      <c r="H223" s="29" t="s">
        <v>235</v>
      </c>
      <c r="I223" s="29" t="s">
        <v>137</v>
      </c>
      <c r="J223" s="29" t="s">
        <v>416</v>
      </c>
      <c r="K223" s="29" t="s">
        <v>237</v>
      </c>
      <c r="L223" s="29" t="s">
        <v>139</v>
      </c>
      <c r="M223" s="29" t="str">
        <f>TEXT(320,"0000")</f>
        <v>0320</v>
      </c>
      <c r="N223" s="29" t="s">
        <v>547</v>
      </c>
      <c r="O223" s="29" t="s">
        <v>1010</v>
      </c>
      <c r="P223" s="29" t="s">
        <v>142</v>
      </c>
      <c r="Q223" s="29" t="s">
        <v>556</v>
      </c>
      <c r="R223" s="29">
        <v>17</v>
      </c>
      <c r="S223" s="29">
        <v>61</v>
      </c>
      <c r="T223" s="29">
        <v>901</v>
      </c>
      <c r="U223" s="29">
        <v>1</v>
      </c>
      <c r="V223" s="29" t="b">
        <v>0</v>
      </c>
      <c r="W223" s="29" t="s">
        <v>282</v>
      </c>
      <c r="AL223" s="29" t="s">
        <v>994</v>
      </c>
      <c r="AT223" s="29">
        <f t="shared" ref="AT223:AT226" si="339">COUNTA(AV223:BE223)</f>
        <v>5</v>
      </c>
      <c r="AU223" s="29" t="s">
        <v>134</v>
      </c>
      <c r="AV223" s="29" t="str">
        <f t="shared" ref="AV223:AZ225" si="340">$D224</f>
        <v>ALL_GFX_HVQK_K_SDTSTRESS_TITO_SAPS_MAX_LFM_0200_IPU_PS</v>
      </c>
      <c r="AW223" s="29" t="str">
        <f t="shared" si="340"/>
        <v>ALL_GFX_HVQK_K_SDTSTRESS_TITO_SAPS_MAX_LFM_0200_IPU_PS</v>
      </c>
      <c r="AX223" s="29" t="str">
        <f t="shared" si="340"/>
        <v>ALL_GFX_HVQK_K_SDTSTRESS_TITO_SAPS_MAX_LFM_0200_IPU_PS</v>
      </c>
      <c r="AY223" s="29" t="str">
        <f t="shared" si="340"/>
        <v>ALL_GFX_HVQK_K_SDTSTRESS_TITO_SAPS_MAX_LFM_0200_IPU_PS</v>
      </c>
      <c r="AZ223" s="29" t="str">
        <f t="shared" si="340"/>
        <v>ALL_GFX_HVQK_K_SDTSTRESS_TITO_SAPS_MAX_LFM_0200_IPU_PS</v>
      </c>
    </row>
    <row r="224" spans="1:57" s="29" customFormat="1" x14ac:dyDescent="0.25">
      <c r="A224" s="29" t="s">
        <v>1158</v>
      </c>
      <c r="B224" s="29" t="s">
        <v>1159</v>
      </c>
      <c r="C224" s="29" t="str">
        <f>VLOOKUP(B224,templateLookup!A:B,2,0)</f>
        <v>iCHVQKTest</v>
      </c>
      <c r="D224" s="29" t="str">
        <f t="shared" si="338"/>
        <v>ALL_GFX_HVQK_K_SDTSTRESS_TITO_SAPS_MAX_LFM_0200_IPU_PS</v>
      </c>
      <c r="E224" s="29" t="s">
        <v>53</v>
      </c>
      <c r="F224" s="29" t="s">
        <v>414</v>
      </c>
      <c r="G224" s="29" t="s">
        <v>236</v>
      </c>
      <c r="H224" s="29" t="s">
        <v>235</v>
      </c>
      <c r="I224" s="29" t="s">
        <v>137</v>
      </c>
      <c r="J224" s="29" t="s">
        <v>473</v>
      </c>
      <c r="K224" s="29" t="s">
        <v>237</v>
      </c>
      <c r="L224" s="29" t="s">
        <v>139</v>
      </c>
      <c r="M224" s="29" t="str">
        <f t="shared" ref="M224:M225" si="341">TEXT(200,"0000")</f>
        <v>0200</v>
      </c>
      <c r="N224" s="29" t="s">
        <v>549</v>
      </c>
      <c r="O224" s="29" t="s">
        <v>1010</v>
      </c>
      <c r="P224" s="29" t="s">
        <v>142</v>
      </c>
      <c r="Q224" s="29" t="s">
        <v>557</v>
      </c>
      <c r="R224" s="29">
        <v>17</v>
      </c>
      <c r="S224" s="29">
        <v>61</v>
      </c>
      <c r="T224" s="29">
        <v>902</v>
      </c>
      <c r="U224" s="29">
        <v>1</v>
      </c>
      <c r="V224" s="29" t="b">
        <v>0</v>
      </c>
      <c r="W224" s="29" t="s">
        <v>282</v>
      </c>
      <c r="AL224" s="29" t="s">
        <v>995</v>
      </c>
      <c r="AT224" s="29">
        <f t="shared" si="339"/>
        <v>5</v>
      </c>
      <c r="AU224" s="29" t="s">
        <v>134</v>
      </c>
      <c r="AV224" s="29" t="str">
        <f t="shared" si="340"/>
        <v>ALL_GFX_HVQK_K_SDTSTRESS_TITO_SAIS_MAX_LFM_0200_IPU_IS</v>
      </c>
      <c r="AW224" s="29" t="str">
        <f t="shared" si="340"/>
        <v>ALL_GFX_HVQK_K_SDTSTRESS_TITO_SAIS_MAX_LFM_0200_IPU_IS</v>
      </c>
      <c r="AX224" s="29" t="str">
        <f t="shared" si="340"/>
        <v>ALL_GFX_HVQK_K_SDTSTRESS_TITO_SAIS_MAX_LFM_0200_IPU_IS</v>
      </c>
      <c r="AY224" s="29" t="str">
        <f t="shared" si="340"/>
        <v>ALL_GFX_HVQK_K_SDTSTRESS_TITO_SAIS_MAX_LFM_0200_IPU_IS</v>
      </c>
      <c r="AZ224" s="29" t="str">
        <f t="shared" si="340"/>
        <v>ALL_GFX_HVQK_K_SDTSTRESS_TITO_SAIS_MAX_LFM_0200_IPU_IS</v>
      </c>
    </row>
    <row r="225" spans="1:52" s="29" customFormat="1" x14ac:dyDescent="0.25">
      <c r="A225" s="29" t="s">
        <v>1158</v>
      </c>
      <c r="B225" s="29" t="s">
        <v>1159</v>
      </c>
      <c r="C225" s="29" t="str">
        <f>VLOOKUP(B225,templateLookup!A:B,2,0)</f>
        <v>iCHVQKTest</v>
      </c>
      <c r="D225" s="29" t="str">
        <f t="shared" si="338"/>
        <v>ALL_GFX_HVQK_K_SDTSTRESS_TITO_SAIS_MAX_LFM_0200_IPU_IS</v>
      </c>
      <c r="E225" s="29" t="s">
        <v>53</v>
      </c>
      <c r="F225" s="29" t="s">
        <v>414</v>
      </c>
      <c r="G225" s="29" t="s">
        <v>236</v>
      </c>
      <c r="H225" s="29" t="s">
        <v>235</v>
      </c>
      <c r="I225" s="29" t="s">
        <v>137</v>
      </c>
      <c r="J225" s="29" t="s">
        <v>546</v>
      </c>
      <c r="K225" s="29" t="s">
        <v>237</v>
      </c>
      <c r="L225" s="29" t="s">
        <v>139</v>
      </c>
      <c r="M225" s="29" t="str">
        <f t="shared" si="341"/>
        <v>0200</v>
      </c>
      <c r="N225" s="29" t="s">
        <v>551</v>
      </c>
      <c r="O225" s="29" t="s">
        <v>1010</v>
      </c>
      <c r="P225" s="29" t="s">
        <v>142</v>
      </c>
      <c r="Q225" s="29" t="s">
        <v>558</v>
      </c>
      <c r="R225" s="29">
        <v>17</v>
      </c>
      <c r="S225" s="29">
        <v>61</v>
      </c>
      <c r="T225" s="29">
        <v>903</v>
      </c>
      <c r="U225" s="29">
        <v>1</v>
      </c>
      <c r="V225" s="29" t="b">
        <v>0</v>
      </c>
      <c r="W225" s="29" t="s">
        <v>282</v>
      </c>
      <c r="AL225" s="29" t="s">
        <v>996</v>
      </c>
      <c r="AT225" s="29">
        <f t="shared" si="339"/>
        <v>5</v>
      </c>
      <c r="AU225" s="29" t="s">
        <v>134</v>
      </c>
      <c r="AV225" s="29" t="str">
        <f t="shared" si="340"/>
        <v>ALL_GFX_HVQK_K_SDTSTRESS_TITO_SAME_MAX_LFM_0400_MEDIA</v>
      </c>
      <c r="AW225" s="29" t="str">
        <f t="shared" si="340"/>
        <v>ALL_GFX_HVQK_K_SDTSTRESS_TITO_SAME_MAX_LFM_0400_MEDIA</v>
      </c>
      <c r="AX225" s="29" t="str">
        <f t="shared" si="340"/>
        <v>ALL_GFX_HVQK_K_SDTSTRESS_TITO_SAME_MAX_LFM_0400_MEDIA</v>
      </c>
      <c r="AY225" s="29" t="str">
        <f t="shared" si="340"/>
        <v>ALL_GFX_HVQK_K_SDTSTRESS_TITO_SAME_MAX_LFM_0400_MEDIA</v>
      </c>
      <c r="AZ225" s="29" t="str">
        <f t="shared" si="340"/>
        <v>ALL_GFX_HVQK_K_SDTSTRESS_TITO_SAME_MAX_LFM_0400_MEDIA</v>
      </c>
    </row>
    <row r="226" spans="1:52" s="29" customFormat="1" x14ac:dyDescent="0.25">
      <c r="A226" s="29" t="s">
        <v>1158</v>
      </c>
      <c r="B226" s="29" t="s">
        <v>1159</v>
      </c>
      <c r="C226" s="29" t="str">
        <f>VLOOKUP(B226,templateLookup!A:B,2,0)</f>
        <v>iCHVQKTest</v>
      </c>
      <c r="D226" s="29" t="str">
        <f t="shared" si="338"/>
        <v>ALL_GFX_HVQK_K_SDTSTRESS_TITO_SAME_MAX_LFM_0400_MEDIA</v>
      </c>
      <c r="E226" s="29" t="s">
        <v>53</v>
      </c>
      <c r="F226" s="29" t="s">
        <v>414</v>
      </c>
      <c r="G226" s="29" t="s">
        <v>236</v>
      </c>
      <c r="H226" s="29" t="s">
        <v>235</v>
      </c>
      <c r="I226" s="29" t="s">
        <v>137</v>
      </c>
      <c r="J226" s="29" t="s">
        <v>511</v>
      </c>
      <c r="K226" s="29" t="s">
        <v>237</v>
      </c>
      <c r="L226" s="29" t="s">
        <v>139</v>
      </c>
      <c r="M226" s="29" t="str">
        <f>TEXT(400,"0000")</f>
        <v>0400</v>
      </c>
      <c r="N226" s="29" t="s">
        <v>553</v>
      </c>
      <c r="O226" s="29" t="s">
        <v>1010</v>
      </c>
      <c r="P226" s="29" t="s">
        <v>142</v>
      </c>
      <c r="Q226" s="29" t="s">
        <v>559</v>
      </c>
      <c r="R226" s="29">
        <v>17</v>
      </c>
      <c r="S226" s="29">
        <v>61</v>
      </c>
      <c r="T226" s="29">
        <v>904</v>
      </c>
      <c r="U226" s="29">
        <v>1</v>
      </c>
      <c r="V226" s="29" t="b">
        <v>0</v>
      </c>
      <c r="W226" s="29" t="s">
        <v>282</v>
      </c>
      <c r="AL226" s="29" t="s">
        <v>997</v>
      </c>
      <c r="AT226" s="29">
        <f t="shared" si="339"/>
        <v>5</v>
      </c>
      <c r="AU226" s="29" t="s">
        <v>134</v>
      </c>
      <c r="AV226" s="29">
        <v>1</v>
      </c>
      <c r="AW226" s="29">
        <v>1</v>
      </c>
      <c r="AX226" s="29">
        <v>1</v>
      </c>
      <c r="AY226" s="29">
        <v>1</v>
      </c>
      <c r="AZ226" s="29">
        <v>1</v>
      </c>
    </row>
    <row r="227" spans="1:52" s="29" customFormat="1" x14ac:dyDescent="0.25">
      <c r="A227" s="45" t="s">
        <v>1158</v>
      </c>
      <c r="B227" s="45" t="s">
        <v>6</v>
      </c>
      <c r="C227" s="45" t="s">
        <v>4</v>
      </c>
      <c r="D227" s="45" t="s">
        <v>1158</v>
      </c>
    </row>
    <row r="228" spans="1:52" s="11" customFormat="1" x14ac:dyDescent="0.25">
      <c r="A228" s="52" t="s">
        <v>1142</v>
      </c>
      <c r="B228" s="52" t="s">
        <v>5</v>
      </c>
      <c r="C228" s="52" t="str">
        <f>VLOOKUP(B228,templateLookup!A:B,2,0)</f>
        <v>COMPOSITE</v>
      </c>
      <c r="D228" s="52" t="s">
        <v>1142</v>
      </c>
      <c r="F228" t="s">
        <v>414</v>
      </c>
    </row>
    <row r="229" spans="1:52" x14ac:dyDescent="0.25">
      <c r="A229" s="11" t="s">
        <v>1142</v>
      </c>
      <c r="B229" s="11" t="s">
        <v>1145</v>
      </c>
      <c r="C229" s="11" t="str">
        <f>VLOOKUP(B229,templateLookup!A:B,2,0)</f>
        <v>LNLVminSearch</v>
      </c>
      <c r="D229" t="str">
        <f t="shared" ref="D229:D236" si="342">E229&amp;"_"&amp;F229&amp;"_"&amp;G229&amp;"_"&amp;H229&amp;"_"&amp;A229&amp;"_"&amp;I229&amp;"_"&amp;J229&amp;"_"&amp;K229&amp;"_"&amp;L229&amp;"_"&amp;M229&amp;"_"&amp;N229</f>
        <v>ALL_GFX_VMIN_K_SDTEND_TITO_SACD_MIN_LFM_0320_DE</v>
      </c>
      <c r="E229" t="s">
        <v>53</v>
      </c>
      <c r="F229" t="s">
        <v>414</v>
      </c>
      <c r="G229" t="s">
        <v>181</v>
      </c>
      <c r="H229" t="s">
        <v>235</v>
      </c>
      <c r="I229" t="s">
        <v>137</v>
      </c>
      <c r="J229" t="s">
        <v>416</v>
      </c>
      <c r="K229" t="s">
        <v>182</v>
      </c>
      <c r="L229" t="s">
        <v>139</v>
      </c>
      <c r="M229" t="str">
        <f>TEXT(320,"0000")</f>
        <v>0320</v>
      </c>
      <c r="N229" t="s">
        <v>547</v>
      </c>
      <c r="O229" t="s">
        <v>141</v>
      </c>
      <c r="P229" t="s">
        <v>142</v>
      </c>
      <c r="Q229" t="s">
        <v>556</v>
      </c>
      <c r="R229">
        <v>61</v>
      </c>
      <c r="S229">
        <v>47</v>
      </c>
      <c r="T229">
        <v>848</v>
      </c>
      <c r="U229">
        <v>-1</v>
      </c>
      <c r="V229" t="b">
        <v>0</v>
      </c>
      <c r="W229" t="s">
        <v>282</v>
      </c>
      <c r="Y229" t="s">
        <v>190</v>
      </c>
      <c r="AA229" t="s">
        <v>1087</v>
      </c>
      <c r="AH229">
        <v>2498</v>
      </c>
      <c r="AI229" t="s">
        <v>185</v>
      </c>
      <c r="AO229" t="s">
        <v>53</v>
      </c>
      <c r="AT229">
        <f>COUNTA(AV229:BE229)</f>
        <v>2</v>
      </c>
      <c r="AU229">
        <v>1</v>
      </c>
      <c r="AV229" t="str">
        <f>$D230</f>
        <v>DTS_GFX_CTVCAPTURE_E_SDTEND_TAP_X_X_X_X_DE</v>
      </c>
      <c r="AW229" t="str">
        <f>$D230</f>
        <v>DTS_GFX_CTVCAPTURE_E_SDTEND_TAP_X_X_X_X_DE</v>
      </c>
    </row>
    <row r="230" spans="1:52" x14ac:dyDescent="0.25">
      <c r="A230" s="11" t="s">
        <v>1142</v>
      </c>
      <c r="B230" s="11" t="s">
        <v>1148</v>
      </c>
      <c r="C230" s="11" t="str">
        <f>VLOOKUP(B230,templateLookup!A:B,2,0)</f>
        <v>CtvTM</v>
      </c>
      <c r="D230" t="str">
        <f t="shared" si="342"/>
        <v>DTS_GFX_CTVCAPTURE_E_SDTEND_TAP_X_X_X_X_DE</v>
      </c>
      <c r="E230" t="s">
        <v>1152</v>
      </c>
      <c r="F230" t="s">
        <v>414</v>
      </c>
      <c r="G230" t="s">
        <v>1153</v>
      </c>
      <c r="H230" t="s">
        <v>136</v>
      </c>
      <c r="I230" t="s">
        <v>1154</v>
      </c>
      <c r="J230" t="s">
        <v>172</v>
      </c>
      <c r="K230" t="s">
        <v>172</v>
      </c>
      <c r="L230" t="s">
        <v>172</v>
      </c>
      <c r="M230" t="s">
        <v>172</v>
      </c>
      <c r="N230" t="s">
        <v>547</v>
      </c>
      <c r="O230" t="s">
        <v>1155</v>
      </c>
      <c r="P230" t="s">
        <v>581</v>
      </c>
      <c r="Q230" t="s">
        <v>1150</v>
      </c>
      <c r="R230">
        <v>97</v>
      </c>
      <c r="S230">
        <v>47</v>
      </c>
      <c r="T230">
        <v>852</v>
      </c>
      <c r="U230">
        <v>-1</v>
      </c>
      <c r="V230" t="b">
        <v>0</v>
      </c>
      <c r="AT230">
        <v>4</v>
      </c>
      <c r="AU230">
        <v>1</v>
      </c>
      <c r="AV230" t="str">
        <f t="shared" ref="AV230:AV235" si="343">$D231</f>
        <v>ALL_GFX_VMIN_K_SDTEND_TITO_SAPS_MIN_LFM_0200_IPU_PS</v>
      </c>
      <c r="AW230" t="str">
        <f t="shared" ref="AW230:AW235" si="344">$D231</f>
        <v>ALL_GFX_VMIN_K_SDTEND_TITO_SAPS_MIN_LFM_0200_IPU_PS</v>
      </c>
      <c r="AX230" t="str">
        <f t="shared" ref="AX230" si="345">$D231</f>
        <v>ALL_GFX_VMIN_K_SDTEND_TITO_SAPS_MIN_LFM_0200_IPU_PS</v>
      </c>
      <c r="AY230" t="str">
        <f t="shared" ref="AY230" si="346">$D231</f>
        <v>ALL_GFX_VMIN_K_SDTEND_TITO_SAPS_MIN_LFM_0200_IPU_PS</v>
      </c>
    </row>
    <row r="231" spans="1:52" x14ac:dyDescent="0.25">
      <c r="A231" s="11" t="s">
        <v>1142</v>
      </c>
      <c r="B231" s="11" t="s">
        <v>1145</v>
      </c>
      <c r="C231" s="11" t="str">
        <f>VLOOKUP(B231,templateLookup!A:B,2,0)</f>
        <v>LNLVminSearch</v>
      </c>
      <c r="D231" t="str">
        <f t="shared" si="342"/>
        <v>ALL_GFX_VMIN_K_SDTEND_TITO_SAPS_MIN_LFM_0200_IPU_PS</v>
      </c>
      <c r="E231" t="s">
        <v>53</v>
      </c>
      <c r="F231" t="s">
        <v>414</v>
      </c>
      <c r="G231" t="s">
        <v>181</v>
      </c>
      <c r="H231" t="s">
        <v>235</v>
      </c>
      <c r="I231" t="s">
        <v>137</v>
      </c>
      <c r="J231" t="s">
        <v>473</v>
      </c>
      <c r="K231" t="s">
        <v>182</v>
      </c>
      <c r="L231" t="s">
        <v>139</v>
      </c>
      <c r="M231" t="str">
        <f>TEXT(200,"0000")</f>
        <v>0200</v>
      </c>
      <c r="N231" t="s">
        <v>549</v>
      </c>
      <c r="O231" t="s">
        <v>141</v>
      </c>
      <c r="P231" t="s">
        <v>142</v>
      </c>
      <c r="Q231" t="s">
        <v>557</v>
      </c>
      <c r="R231">
        <v>61</v>
      </c>
      <c r="S231">
        <v>47</v>
      </c>
      <c r="T231">
        <v>849</v>
      </c>
      <c r="U231">
        <v>-1</v>
      </c>
      <c r="V231" t="b">
        <v>0</v>
      </c>
      <c r="W231" t="s">
        <v>282</v>
      </c>
      <c r="Y231" t="s">
        <v>190</v>
      </c>
      <c r="AA231" t="s">
        <v>1132</v>
      </c>
      <c r="AH231">
        <v>2499</v>
      </c>
      <c r="AI231" t="s">
        <v>185</v>
      </c>
      <c r="AO231" t="s">
        <v>53</v>
      </c>
      <c r="AT231">
        <f>COUNTA(AV231:BE231)</f>
        <v>2</v>
      </c>
      <c r="AU231">
        <v>1</v>
      </c>
      <c r="AV231" t="str">
        <f t="shared" si="343"/>
        <v>DTS_GFX_CTVCAPTURE_E_SDTEND_TAP_X_X_X_X_IPU_PS</v>
      </c>
      <c r="AW231" t="str">
        <f t="shared" si="344"/>
        <v>DTS_GFX_CTVCAPTURE_E_SDTEND_TAP_X_X_X_X_IPU_PS</v>
      </c>
    </row>
    <row r="232" spans="1:52" x14ac:dyDescent="0.25">
      <c r="A232" s="11" t="s">
        <v>1142</v>
      </c>
      <c r="B232" s="11" t="s">
        <v>1148</v>
      </c>
      <c r="C232" s="11" t="str">
        <f>VLOOKUP(B232,templateLookup!A:B,2,0)</f>
        <v>CtvTM</v>
      </c>
      <c r="D232" t="str">
        <f t="shared" si="342"/>
        <v>DTS_GFX_CTVCAPTURE_E_SDTEND_TAP_X_X_X_X_IPU_PS</v>
      </c>
      <c r="E232" t="s">
        <v>1152</v>
      </c>
      <c r="F232" t="s">
        <v>414</v>
      </c>
      <c r="G232" t="s">
        <v>1153</v>
      </c>
      <c r="H232" t="s">
        <v>136</v>
      </c>
      <c r="I232" t="s">
        <v>1154</v>
      </c>
      <c r="J232" t="s">
        <v>172</v>
      </c>
      <c r="K232" t="s">
        <v>172</v>
      </c>
      <c r="L232" t="s">
        <v>172</v>
      </c>
      <c r="M232" t="s">
        <v>172</v>
      </c>
      <c r="N232" t="s">
        <v>549</v>
      </c>
      <c r="O232" t="s">
        <v>1155</v>
      </c>
      <c r="P232" t="s">
        <v>581</v>
      </c>
      <c r="Q232" t="s">
        <v>1150</v>
      </c>
      <c r="R232">
        <v>97</v>
      </c>
      <c r="S232">
        <v>47</v>
      </c>
      <c r="T232">
        <v>853</v>
      </c>
      <c r="U232">
        <v>-1</v>
      </c>
      <c r="V232" t="b">
        <v>0</v>
      </c>
      <c r="AT232">
        <v>4</v>
      </c>
      <c r="AU232">
        <v>1</v>
      </c>
      <c r="AV232" t="str">
        <f t="shared" si="343"/>
        <v>ALL_GFX_VMIN_K_SDTEND_TITO_SAIS_MIN_LFM_0200_IPU_IS</v>
      </c>
      <c r="AW232" t="str">
        <f t="shared" si="344"/>
        <v>ALL_GFX_VMIN_K_SDTEND_TITO_SAIS_MIN_LFM_0200_IPU_IS</v>
      </c>
      <c r="AX232" t="str">
        <f t="shared" ref="AX232" si="347">$D233</f>
        <v>ALL_GFX_VMIN_K_SDTEND_TITO_SAIS_MIN_LFM_0200_IPU_IS</v>
      </c>
      <c r="AY232" t="str">
        <f t="shared" ref="AY232" si="348">$D233</f>
        <v>ALL_GFX_VMIN_K_SDTEND_TITO_SAIS_MIN_LFM_0200_IPU_IS</v>
      </c>
    </row>
    <row r="233" spans="1:52" x14ac:dyDescent="0.25">
      <c r="A233" s="11" t="s">
        <v>1142</v>
      </c>
      <c r="B233" s="11" t="s">
        <v>1145</v>
      </c>
      <c r="C233" s="11" t="str">
        <f>VLOOKUP(B233,templateLookup!A:B,2,0)</f>
        <v>LNLVminSearch</v>
      </c>
      <c r="D233" t="str">
        <f t="shared" si="342"/>
        <v>ALL_GFX_VMIN_K_SDTEND_TITO_SAIS_MIN_LFM_0200_IPU_IS</v>
      </c>
      <c r="E233" t="s">
        <v>53</v>
      </c>
      <c r="F233" t="s">
        <v>414</v>
      </c>
      <c r="G233" t="s">
        <v>181</v>
      </c>
      <c r="H233" t="s">
        <v>235</v>
      </c>
      <c r="I233" t="s">
        <v>137</v>
      </c>
      <c r="J233" t="s">
        <v>546</v>
      </c>
      <c r="K233" t="s">
        <v>182</v>
      </c>
      <c r="L233" t="s">
        <v>139</v>
      </c>
      <c r="M233" t="str">
        <f>TEXT(200,"0000")</f>
        <v>0200</v>
      </c>
      <c r="N233" t="s">
        <v>551</v>
      </c>
      <c r="O233" t="s">
        <v>141</v>
      </c>
      <c r="P233" t="s">
        <v>142</v>
      </c>
      <c r="Q233" t="s">
        <v>558</v>
      </c>
      <c r="R233">
        <v>61</v>
      </c>
      <c r="S233">
        <v>47</v>
      </c>
      <c r="T233">
        <v>850</v>
      </c>
      <c r="U233">
        <v>-1</v>
      </c>
      <c r="V233" t="b">
        <v>0</v>
      </c>
      <c r="W233" t="s">
        <v>282</v>
      </c>
      <c r="Y233" t="s">
        <v>190</v>
      </c>
      <c r="AA233" t="s">
        <v>1131</v>
      </c>
      <c r="AH233">
        <v>2500</v>
      </c>
      <c r="AI233" t="s">
        <v>185</v>
      </c>
      <c r="AO233" t="s">
        <v>53</v>
      </c>
      <c r="AT233">
        <f>COUNTA(AV233:BE233)</f>
        <v>2</v>
      </c>
      <c r="AU233">
        <v>1</v>
      </c>
      <c r="AV233" t="str">
        <f t="shared" si="343"/>
        <v>DTS_GFX_CTVCAPTURE_E_SDTEND_TAP_X_X_X_X_IPU_IS</v>
      </c>
      <c r="AW233" t="str">
        <f t="shared" si="344"/>
        <v>DTS_GFX_CTVCAPTURE_E_SDTEND_TAP_X_X_X_X_IPU_IS</v>
      </c>
    </row>
    <row r="234" spans="1:52" x14ac:dyDescent="0.25">
      <c r="A234" s="11" t="s">
        <v>1142</v>
      </c>
      <c r="B234" s="11" t="s">
        <v>1148</v>
      </c>
      <c r="C234" s="11" t="str">
        <f>VLOOKUP(B234,templateLookup!A:B,2,0)</f>
        <v>CtvTM</v>
      </c>
      <c r="D234" t="str">
        <f t="shared" si="342"/>
        <v>DTS_GFX_CTVCAPTURE_E_SDTEND_TAP_X_X_X_X_IPU_IS</v>
      </c>
      <c r="E234" t="s">
        <v>1152</v>
      </c>
      <c r="F234" t="s">
        <v>414</v>
      </c>
      <c r="G234" t="s">
        <v>1153</v>
      </c>
      <c r="H234" t="s">
        <v>136</v>
      </c>
      <c r="I234" t="s">
        <v>1154</v>
      </c>
      <c r="J234" t="s">
        <v>172</v>
      </c>
      <c r="K234" t="s">
        <v>172</v>
      </c>
      <c r="L234" t="s">
        <v>172</v>
      </c>
      <c r="M234" t="s">
        <v>172</v>
      </c>
      <c r="N234" t="s">
        <v>551</v>
      </c>
      <c r="O234" t="s">
        <v>1155</v>
      </c>
      <c r="P234" t="s">
        <v>581</v>
      </c>
      <c r="Q234" t="s">
        <v>1150</v>
      </c>
      <c r="R234">
        <v>97</v>
      </c>
      <c r="S234">
        <v>47</v>
      </c>
      <c r="T234">
        <v>854</v>
      </c>
      <c r="U234">
        <v>-1</v>
      </c>
      <c r="V234" t="b">
        <v>0</v>
      </c>
      <c r="AT234">
        <v>4</v>
      </c>
      <c r="AU234">
        <v>1</v>
      </c>
      <c r="AV234" t="str">
        <f t="shared" si="343"/>
        <v>ALL_GFX_VMIN_K_SDTEND_TITO_SAME_MIN_LFM_0400_MEDIA</v>
      </c>
      <c r="AW234" t="str">
        <f t="shared" si="344"/>
        <v>ALL_GFX_VMIN_K_SDTEND_TITO_SAME_MIN_LFM_0400_MEDIA</v>
      </c>
      <c r="AX234" t="str">
        <f t="shared" ref="AX234" si="349">$D235</f>
        <v>ALL_GFX_VMIN_K_SDTEND_TITO_SAME_MIN_LFM_0400_MEDIA</v>
      </c>
      <c r="AY234" t="str">
        <f t="shared" ref="AY234" si="350">$D235</f>
        <v>ALL_GFX_VMIN_K_SDTEND_TITO_SAME_MIN_LFM_0400_MEDIA</v>
      </c>
    </row>
    <row r="235" spans="1:52" x14ac:dyDescent="0.25">
      <c r="A235" s="11" t="s">
        <v>1142</v>
      </c>
      <c r="B235" s="11" t="s">
        <v>1145</v>
      </c>
      <c r="C235" s="11" t="str">
        <f>VLOOKUP(B235,templateLookup!A:B,2,0)</f>
        <v>LNLVminSearch</v>
      </c>
      <c r="D235" t="str">
        <f t="shared" si="342"/>
        <v>ALL_GFX_VMIN_K_SDTEND_TITO_SAME_MIN_LFM_0400_MEDIA</v>
      </c>
      <c r="E235" t="s">
        <v>53</v>
      </c>
      <c r="F235" t="s">
        <v>414</v>
      </c>
      <c r="G235" t="s">
        <v>181</v>
      </c>
      <c r="H235" t="s">
        <v>235</v>
      </c>
      <c r="I235" t="s">
        <v>137</v>
      </c>
      <c r="J235" t="s">
        <v>511</v>
      </c>
      <c r="K235" t="s">
        <v>182</v>
      </c>
      <c r="L235" t="s">
        <v>139</v>
      </c>
      <c r="M235" t="str">
        <f>TEXT(400,"0000")</f>
        <v>0400</v>
      </c>
      <c r="N235" t="s">
        <v>553</v>
      </c>
      <c r="O235" t="s">
        <v>141</v>
      </c>
      <c r="P235" t="s">
        <v>142</v>
      </c>
      <c r="Q235" t="s">
        <v>559</v>
      </c>
      <c r="R235">
        <v>61</v>
      </c>
      <c r="S235">
        <v>47</v>
      </c>
      <c r="T235">
        <v>851</v>
      </c>
      <c r="U235">
        <v>-1</v>
      </c>
      <c r="V235" t="b">
        <v>0</v>
      </c>
      <c r="W235" t="s">
        <v>282</v>
      </c>
      <c r="Y235" t="s">
        <v>190</v>
      </c>
      <c r="AA235" t="s">
        <v>1090</v>
      </c>
      <c r="AH235">
        <v>2501</v>
      </c>
      <c r="AI235" t="s">
        <v>185</v>
      </c>
      <c r="AO235" t="s">
        <v>53</v>
      </c>
      <c r="AT235">
        <f>COUNTA(AV235:BE235)</f>
        <v>2</v>
      </c>
      <c r="AU235">
        <v>1</v>
      </c>
      <c r="AV235" t="str">
        <f t="shared" si="343"/>
        <v>DTS_GFX_CTVCAPTURE_E_SDTEND_TAP_X_X_X_X_MEDIA</v>
      </c>
      <c r="AW235" t="str">
        <f t="shared" si="344"/>
        <v>DTS_GFX_CTVCAPTURE_E_SDTEND_TAP_X_X_X_X_MEDIA</v>
      </c>
    </row>
    <row r="236" spans="1:52" x14ac:dyDescent="0.25">
      <c r="A236" s="11" t="s">
        <v>1142</v>
      </c>
      <c r="B236" s="11" t="s">
        <v>1148</v>
      </c>
      <c r="C236" s="11" t="str">
        <f>VLOOKUP(B236,templateLookup!A:B,2,0)</f>
        <v>CtvTM</v>
      </c>
      <c r="D236" t="str">
        <f t="shared" si="342"/>
        <v>DTS_GFX_CTVCAPTURE_E_SDTEND_TAP_X_X_X_X_MEDIA</v>
      </c>
      <c r="E236" t="s">
        <v>1152</v>
      </c>
      <c r="F236" t="s">
        <v>414</v>
      </c>
      <c r="G236" t="s">
        <v>1153</v>
      </c>
      <c r="H236" t="s">
        <v>136</v>
      </c>
      <c r="I236" t="s">
        <v>1154</v>
      </c>
      <c r="J236" t="s">
        <v>172</v>
      </c>
      <c r="K236" t="s">
        <v>172</v>
      </c>
      <c r="L236" t="s">
        <v>172</v>
      </c>
      <c r="M236" t="s">
        <v>172</v>
      </c>
      <c r="N236" t="s">
        <v>553</v>
      </c>
      <c r="O236" t="s">
        <v>1155</v>
      </c>
      <c r="P236" t="s">
        <v>581</v>
      </c>
      <c r="Q236" t="s">
        <v>1150</v>
      </c>
      <c r="R236">
        <v>97</v>
      </c>
      <c r="S236">
        <v>47</v>
      </c>
      <c r="T236">
        <v>855</v>
      </c>
      <c r="U236">
        <v>-1</v>
      </c>
      <c r="V236" t="b">
        <v>0</v>
      </c>
      <c r="AT236">
        <v>4</v>
      </c>
      <c r="AU236">
        <v>1</v>
      </c>
      <c r="AV236">
        <v>1</v>
      </c>
      <c r="AW236">
        <v>1</v>
      </c>
      <c r="AX236">
        <v>1</v>
      </c>
      <c r="AY236">
        <v>1</v>
      </c>
    </row>
    <row r="237" spans="1:52" x14ac:dyDescent="0.25">
      <c r="A237" s="52" t="s">
        <v>1142</v>
      </c>
      <c r="B237" s="52" t="s">
        <v>5</v>
      </c>
      <c r="C237" s="52" t="s">
        <v>4</v>
      </c>
      <c r="D237" s="22" t="s">
        <v>1144</v>
      </c>
      <c r="F237" t="s">
        <v>414</v>
      </c>
      <c r="AT237">
        <v>2</v>
      </c>
      <c r="AU237">
        <v>1</v>
      </c>
      <c r="AV237">
        <v>1</v>
      </c>
      <c r="AW237">
        <v>1</v>
      </c>
    </row>
    <row r="238" spans="1:52" x14ac:dyDescent="0.25">
      <c r="A238" s="11" t="s">
        <v>1142</v>
      </c>
      <c r="B238" s="11" t="s">
        <v>983</v>
      </c>
      <c r="C238" s="11" t="str">
        <f>VLOOKUP(B238,templateLookup!A:B,2,0)</f>
        <v>PrimeShmooTestMethod</v>
      </c>
      <c r="D238" t="str">
        <f>E238&amp;"_"&amp;F238&amp;"_"&amp;G238&amp;"_"&amp;H238&amp;"_"&amp;A238&amp;"_"&amp;I238&amp;"_"&amp;J238&amp;"_"&amp;K238&amp;"_"&amp;L238&amp;"_"&amp;M238&amp;"_"&amp;N238</f>
        <v>ALL_GFX_SHMOO_E_SDTEND_TITO_SACD_NOM_LFM_0320_DE</v>
      </c>
      <c r="E238" t="s">
        <v>53</v>
      </c>
      <c r="F238" t="s">
        <v>414</v>
      </c>
      <c r="G238" t="s">
        <v>254</v>
      </c>
      <c r="H238" t="s">
        <v>136</v>
      </c>
      <c r="I238" t="s">
        <v>137</v>
      </c>
      <c r="J238" t="s">
        <v>416</v>
      </c>
      <c r="K238" t="s">
        <v>138</v>
      </c>
      <c r="L238" t="s">
        <v>139</v>
      </c>
      <c r="M238" t="str">
        <f>TEXT(320,"0000")</f>
        <v>0320</v>
      </c>
      <c r="N238" t="s">
        <v>547</v>
      </c>
      <c r="O238" t="s">
        <v>255</v>
      </c>
      <c r="P238" t="s">
        <v>142</v>
      </c>
      <c r="Q238" t="s">
        <v>556</v>
      </c>
      <c r="R238">
        <v>17</v>
      </c>
      <c r="S238">
        <v>61</v>
      </c>
      <c r="T238">
        <v>856</v>
      </c>
      <c r="U238">
        <v>1</v>
      </c>
      <c r="V238" t="b">
        <v>0</v>
      </c>
      <c r="W238" t="s">
        <v>282</v>
      </c>
      <c r="X238" t="s">
        <v>362</v>
      </c>
      <c r="AT238">
        <f>COUNTA(AV238:BE238)</f>
        <v>4</v>
      </c>
      <c r="AU238" t="s">
        <v>147</v>
      </c>
      <c r="AV238" t="str">
        <f t="shared" ref="AV238:AY240" si="351">$D239</f>
        <v>ALL_GFX_SHMOO_E_SDTEND_TITO_SAPS_NOM_LFM_0200_IPU_PS</v>
      </c>
      <c r="AW238" t="str">
        <f t="shared" si="351"/>
        <v>ALL_GFX_SHMOO_E_SDTEND_TITO_SAPS_NOM_LFM_0200_IPU_PS</v>
      </c>
      <c r="AX238" t="str">
        <f t="shared" si="351"/>
        <v>ALL_GFX_SHMOO_E_SDTEND_TITO_SAPS_NOM_LFM_0200_IPU_PS</v>
      </c>
      <c r="AY238" t="str">
        <f t="shared" si="351"/>
        <v>ALL_GFX_SHMOO_E_SDTEND_TITO_SAPS_NOM_LFM_0200_IPU_PS</v>
      </c>
    </row>
    <row r="239" spans="1:52" x14ac:dyDescent="0.25">
      <c r="A239" s="11" t="s">
        <v>1142</v>
      </c>
      <c r="B239" s="11" t="s">
        <v>983</v>
      </c>
      <c r="C239" s="11" t="str">
        <f>VLOOKUP(B239,templateLookup!A:B,2,0)</f>
        <v>PrimeShmooTestMethod</v>
      </c>
      <c r="D239" t="str">
        <f>E239&amp;"_"&amp;F239&amp;"_"&amp;G239&amp;"_"&amp;H239&amp;"_"&amp;A239&amp;"_"&amp;I239&amp;"_"&amp;J239&amp;"_"&amp;K239&amp;"_"&amp;L239&amp;"_"&amp;M239&amp;"_"&amp;N239</f>
        <v>ALL_GFX_SHMOO_E_SDTEND_TITO_SAPS_NOM_LFM_0200_IPU_PS</v>
      </c>
      <c r="E239" t="s">
        <v>53</v>
      </c>
      <c r="F239" t="s">
        <v>414</v>
      </c>
      <c r="G239" t="s">
        <v>254</v>
      </c>
      <c r="H239" t="s">
        <v>136</v>
      </c>
      <c r="I239" t="s">
        <v>137</v>
      </c>
      <c r="J239" t="s">
        <v>473</v>
      </c>
      <c r="K239" t="s">
        <v>138</v>
      </c>
      <c r="L239" t="s">
        <v>139</v>
      </c>
      <c r="M239" t="str">
        <f>TEXT(200,"0000")</f>
        <v>0200</v>
      </c>
      <c r="N239" t="s">
        <v>549</v>
      </c>
      <c r="O239" t="s">
        <v>255</v>
      </c>
      <c r="P239" t="s">
        <v>142</v>
      </c>
      <c r="Q239" t="s">
        <v>557</v>
      </c>
      <c r="R239">
        <v>17</v>
      </c>
      <c r="S239">
        <v>61</v>
      </c>
      <c r="T239">
        <v>857</v>
      </c>
      <c r="U239">
        <v>1</v>
      </c>
      <c r="V239" t="b">
        <v>0</v>
      </c>
      <c r="W239" t="s">
        <v>282</v>
      </c>
      <c r="X239" t="s">
        <v>362</v>
      </c>
      <c r="AT239">
        <f>COUNTA(AV239:BE239)</f>
        <v>4</v>
      </c>
      <c r="AU239" t="s">
        <v>147</v>
      </c>
      <c r="AV239" t="str">
        <f t="shared" si="351"/>
        <v>ALL_GFX_SHMOO_E_SDTEND_TITO_SAIS_NOM_LFM_0200_IPU_IS</v>
      </c>
      <c r="AW239" t="str">
        <f t="shared" si="351"/>
        <v>ALL_GFX_SHMOO_E_SDTEND_TITO_SAIS_NOM_LFM_0200_IPU_IS</v>
      </c>
      <c r="AX239" t="str">
        <f t="shared" si="351"/>
        <v>ALL_GFX_SHMOO_E_SDTEND_TITO_SAIS_NOM_LFM_0200_IPU_IS</v>
      </c>
      <c r="AY239" t="str">
        <f t="shared" si="351"/>
        <v>ALL_GFX_SHMOO_E_SDTEND_TITO_SAIS_NOM_LFM_0200_IPU_IS</v>
      </c>
    </row>
    <row r="240" spans="1:52" x14ac:dyDescent="0.25">
      <c r="A240" s="11" t="s">
        <v>1142</v>
      </c>
      <c r="B240" s="11" t="s">
        <v>983</v>
      </c>
      <c r="C240" s="11" t="str">
        <f>VLOOKUP(B240,templateLookup!A:B,2,0)</f>
        <v>PrimeShmooTestMethod</v>
      </c>
      <c r="D240" t="str">
        <f>E240&amp;"_"&amp;F240&amp;"_"&amp;G240&amp;"_"&amp;H240&amp;"_"&amp;A240&amp;"_"&amp;I240&amp;"_"&amp;J240&amp;"_"&amp;K240&amp;"_"&amp;L240&amp;"_"&amp;M240&amp;"_"&amp;N240</f>
        <v>ALL_GFX_SHMOO_E_SDTEND_TITO_SAIS_NOM_LFM_0200_IPU_IS</v>
      </c>
      <c r="E240" t="s">
        <v>53</v>
      </c>
      <c r="F240" t="s">
        <v>414</v>
      </c>
      <c r="G240" t="s">
        <v>254</v>
      </c>
      <c r="H240" t="s">
        <v>136</v>
      </c>
      <c r="I240" t="s">
        <v>137</v>
      </c>
      <c r="J240" t="s">
        <v>546</v>
      </c>
      <c r="K240" t="s">
        <v>138</v>
      </c>
      <c r="L240" t="s">
        <v>139</v>
      </c>
      <c r="M240" t="str">
        <f>TEXT(200,"0000")</f>
        <v>0200</v>
      </c>
      <c r="N240" t="s">
        <v>551</v>
      </c>
      <c r="O240" t="s">
        <v>255</v>
      </c>
      <c r="P240" t="s">
        <v>142</v>
      </c>
      <c r="Q240" t="s">
        <v>558</v>
      </c>
      <c r="R240">
        <v>17</v>
      </c>
      <c r="S240">
        <v>61</v>
      </c>
      <c r="T240">
        <v>858</v>
      </c>
      <c r="U240">
        <v>1</v>
      </c>
      <c r="V240" t="b">
        <v>0</v>
      </c>
      <c r="W240" t="s">
        <v>282</v>
      </c>
      <c r="X240" t="s">
        <v>362</v>
      </c>
      <c r="AT240">
        <f>COUNTA(AV240:BE240)</f>
        <v>4</v>
      </c>
      <c r="AU240" t="s">
        <v>147</v>
      </c>
      <c r="AV240" t="str">
        <f t="shared" si="351"/>
        <v>ALL_GFX_SHMOO_E_SDTEND_TITO_SAME_NOM_LFM_0400_MEDIA</v>
      </c>
      <c r="AW240" t="str">
        <f t="shared" si="351"/>
        <v>ALL_GFX_SHMOO_E_SDTEND_TITO_SAME_NOM_LFM_0400_MEDIA</v>
      </c>
      <c r="AX240" t="str">
        <f t="shared" si="351"/>
        <v>ALL_GFX_SHMOO_E_SDTEND_TITO_SAME_NOM_LFM_0400_MEDIA</v>
      </c>
      <c r="AY240" t="str">
        <f t="shared" si="351"/>
        <v>ALL_GFX_SHMOO_E_SDTEND_TITO_SAME_NOM_LFM_0400_MEDIA</v>
      </c>
    </row>
    <row r="241" spans="1:51" x14ac:dyDescent="0.25">
      <c r="A241" s="11" t="s">
        <v>1142</v>
      </c>
      <c r="B241" s="11" t="s">
        <v>983</v>
      </c>
      <c r="C241" s="11" t="str">
        <f>VLOOKUP(B241,templateLookup!A:B,2,0)</f>
        <v>PrimeShmooTestMethod</v>
      </c>
      <c r="D241" t="str">
        <f>E241&amp;"_"&amp;F241&amp;"_"&amp;G241&amp;"_"&amp;H241&amp;"_"&amp;A241&amp;"_"&amp;I241&amp;"_"&amp;J241&amp;"_"&amp;K241&amp;"_"&amp;L241&amp;"_"&amp;M241&amp;"_"&amp;N241</f>
        <v>ALL_GFX_SHMOO_E_SDTEND_TITO_SAME_NOM_LFM_0400_MEDIA</v>
      </c>
      <c r="E241" t="s">
        <v>53</v>
      </c>
      <c r="F241" t="s">
        <v>414</v>
      </c>
      <c r="G241" t="s">
        <v>254</v>
      </c>
      <c r="H241" t="s">
        <v>136</v>
      </c>
      <c r="I241" t="s">
        <v>137</v>
      </c>
      <c r="J241" t="s">
        <v>511</v>
      </c>
      <c r="K241" t="s">
        <v>138</v>
      </c>
      <c r="L241" t="s">
        <v>139</v>
      </c>
      <c r="M241" t="str">
        <f>TEXT(400,"0000")</f>
        <v>0400</v>
      </c>
      <c r="N241" t="s">
        <v>553</v>
      </c>
      <c r="O241" t="s">
        <v>255</v>
      </c>
      <c r="P241" t="s">
        <v>142</v>
      </c>
      <c r="Q241" t="s">
        <v>559</v>
      </c>
      <c r="R241">
        <v>17</v>
      </c>
      <c r="S241">
        <v>61</v>
      </c>
      <c r="T241">
        <v>859</v>
      </c>
      <c r="U241">
        <v>1</v>
      </c>
      <c r="V241" t="b">
        <v>0</v>
      </c>
      <c r="W241" t="s">
        <v>282</v>
      </c>
      <c r="X241" t="s">
        <v>362</v>
      </c>
      <c r="AT241">
        <f>COUNTA(AV241:BE241)</f>
        <v>4</v>
      </c>
      <c r="AU241" t="s">
        <v>147</v>
      </c>
      <c r="AV241">
        <v>1</v>
      </c>
      <c r="AW241">
        <v>1</v>
      </c>
      <c r="AX241">
        <v>1</v>
      </c>
      <c r="AY241">
        <v>1</v>
      </c>
    </row>
    <row r="242" spans="1:51" x14ac:dyDescent="0.25">
      <c r="A242" s="52" t="s">
        <v>1142</v>
      </c>
      <c r="B242" s="52" t="s">
        <v>6</v>
      </c>
      <c r="C242" s="52" t="s">
        <v>4</v>
      </c>
      <c r="D242" s="22"/>
    </row>
    <row r="243" spans="1:51" s="11" customFormat="1" x14ac:dyDescent="0.25">
      <c r="A243" s="52" t="s">
        <v>1142</v>
      </c>
      <c r="B243" s="52" t="s">
        <v>6</v>
      </c>
      <c r="C243" s="52" t="str">
        <f>VLOOKUP(B243,templateLookup!A:B,2,0)</f>
        <v>COMPOSITE</v>
      </c>
      <c r="D243" s="52"/>
    </row>
    <row r="244" spans="1:51" x14ac:dyDescent="0.25">
      <c r="A244" t="s">
        <v>132</v>
      </c>
      <c r="B244" t="s">
        <v>7</v>
      </c>
      <c r="C244" t="str">
        <f>VLOOKUP(B244,templateLookup!A:B,2,0)</f>
        <v>COMPOSITE</v>
      </c>
      <c r="D244" t="s">
        <v>132</v>
      </c>
    </row>
  </sheetData>
  <phoneticPr fontId="18" type="noConversion"/>
  <conditionalFormatting sqref="T1:T1048576">
    <cfRule type="duplicateValues" dxfId="101" priority="1"/>
  </conditionalFormatting>
  <conditionalFormatting sqref="T4:T5">
    <cfRule type="duplicateValues" dxfId="100" priority="32"/>
  </conditionalFormatting>
  <conditionalFormatting sqref="T211">
    <cfRule type="duplicateValues" dxfId="99" priority="59"/>
  </conditionalFormatting>
  <conditionalFormatting sqref="T212:T214">
    <cfRule type="duplicateValues" dxfId="98" priority="52"/>
  </conditionalFormatting>
  <conditionalFormatting sqref="T217">
    <cfRule type="duplicateValues" dxfId="97" priority="45"/>
  </conditionalFormatting>
  <conditionalFormatting sqref="T218:T220">
    <cfRule type="duplicateValues" dxfId="96" priority="38"/>
  </conditionalFormatting>
  <conditionalFormatting sqref="T223:T226">
    <cfRule type="duplicateValues" dxfId="95" priority="3"/>
  </conditionalFormatting>
  <conditionalFormatting sqref="T229:T236">
    <cfRule type="duplicateValues" dxfId="94" priority="25"/>
  </conditionalFormatting>
  <conditionalFormatting sqref="T237 T242">
    <cfRule type="duplicateValues" dxfId="93" priority="18"/>
  </conditionalFormatting>
  <conditionalFormatting sqref="T238:T241">
    <cfRule type="duplicateValues" dxfId="92" priority="11"/>
  </conditionalFormatting>
  <conditionalFormatting sqref="T244 T1:T3 T6:T209">
    <cfRule type="duplicateValues" dxfId="91" priority="1740"/>
  </conditionalFormatting>
  <conditionalFormatting sqref="U1:U1048576">
    <cfRule type="cellIs" dxfId="90" priority="7" operator="equal">
      <formula>1</formula>
    </cfRule>
    <cfRule type="cellIs" dxfId="89" priority="8" operator="equal">
      <formula>-1</formula>
    </cfRule>
  </conditionalFormatting>
  <conditionalFormatting sqref="V1:V1048576">
    <cfRule type="cellIs" dxfId="88" priority="5" operator="equal">
      <formula>TRUE</formula>
    </cfRule>
    <cfRule type="cellIs" dxfId="87" priority="6" operator="equal">
      <formula>FALSE</formula>
    </cfRule>
  </conditionalFormatting>
  <conditionalFormatting sqref="X4:X5">
    <cfRule type="duplicateValues" dxfId="86" priority="31"/>
  </conditionalFormatting>
  <conditionalFormatting sqref="X143:X146">
    <cfRule type="duplicateValues" dxfId="85" priority="1148"/>
  </conditionalFormatting>
  <conditionalFormatting sqref="X155:X158">
    <cfRule type="duplicateValues" dxfId="84" priority="85"/>
  </conditionalFormatting>
  <conditionalFormatting sqref="X199:X207">
    <cfRule type="duplicateValues" dxfId="83" priority="1738"/>
  </conditionalFormatting>
  <conditionalFormatting sqref="X238:X241">
    <cfRule type="duplicateValues" dxfId="82" priority="9"/>
  </conditionalFormatting>
  <conditionalFormatting sqref="AH211">
    <cfRule type="duplicateValues" dxfId="81" priority="58"/>
    <cfRule type="duplicateValues" dxfId="80" priority="60"/>
  </conditionalFormatting>
  <conditionalFormatting sqref="AH212:AH214">
    <cfRule type="duplicateValues" dxfId="79" priority="51"/>
    <cfRule type="duplicateValues" dxfId="78" priority="53"/>
  </conditionalFormatting>
  <conditionalFormatting sqref="AH217">
    <cfRule type="duplicateValues" dxfId="77" priority="44"/>
    <cfRule type="duplicateValues" dxfId="76" priority="46"/>
  </conditionalFormatting>
  <conditionalFormatting sqref="AH218:AH220">
    <cfRule type="duplicateValues" dxfId="75" priority="37"/>
    <cfRule type="duplicateValues" dxfId="74" priority="39"/>
  </conditionalFormatting>
  <conditionalFormatting sqref="AH223:AH226">
    <cfRule type="duplicateValues" dxfId="73" priority="4"/>
  </conditionalFormatting>
  <conditionalFormatting sqref="AH229:AH236">
    <cfRule type="duplicateValues" dxfId="72" priority="24"/>
    <cfRule type="duplicateValues" dxfId="71" priority="26"/>
  </conditionalFormatting>
  <conditionalFormatting sqref="AH237 AH242">
    <cfRule type="duplicateValues" dxfId="70" priority="19"/>
  </conditionalFormatting>
  <conditionalFormatting sqref="AH238:AH241">
    <cfRule type="duplicateValues" dxfId="69" priority="10"/>
    <cfRule type="duplicateValues" dxfId="68" priority="12"/>
  </conditionalFormatting>
  <conditionalFormatting sqref="AH244 AH1:AH3 AH6:AH209">
    <cfRule type="duplicateValues" dxfId="67" priority="1742"/>
  </conditionalFormatting>
  <conditionalFormatting sqref="AH223:AI226">
    <cfRule type="duplicateValues" dxfId="66" priority="2"/>
  </conditionalFormatting>
  <conditionalFormatting sqref="AH237:AI237 AH242:AI242">
    <cfRule type="duplicateValues" dxfId="65" priority="17"/>
  </conditionalFormatting>
  <conditionalFormatting sqref="AH244:AI244 AH208:AI209 AH196:AI198 AH192:AI193 AH188:AI189 AH178:AI179 AH162:AH165 AH168:AI168 AH138:AH141 AH169:AH177 AH184:AI186 AH180:AH183 AH187 AH190:AH191 AH194:AH195 AH1:AI3 AH199:AH207 AH142:AI142 AH147:AI147 AH143:AH146 AH150:AI154 AH155:AH158 AH159:AI159 AH6:AI137">
    <cfRule type="duplicateValues" dxfId="64" priority="90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BE232"/>
  <sheetViews>
    <sheetView zoomScale="85" zoomScaleNormal="85" workbookViewId="0">
      <pane ySplit="1" topLeftCell="A80" activePane="bottomLeft" state="frozen"/>
      <selection activeCell="S1" sqref="S1"/>
      <selection pane="bottomLeft" activeCell="D121" sqref="D121"/>
    </sheetView>
  </sheetViews>
  <sheetFormatPr defaultRowHeight="15" x14ac:dyDescent="0.25"/>
  <cols>
    <col min="1" max="1" width="10.7109375" bestFit="1" customWidth="1"/>
    <col min="2" max="2" width="19.5703125" bestFit="1" customWidth="1"/>
    <col min="3" max="3" width="33.28515625" bestFit="1" customWidth="1"/>
    <col min="4" max="4" width="84.140625" customWidth="1"/>
    <col min="5" max="5" width="9.140625" hidden="1" customWidth="1"/>
    <col min="6" max="6" width="10.85546875" hidden="1" customWidth="1"/>
    <col min="7" max="13" width="9.140625" hidden="1" customWidth="1"/>
    <col min="14" max="14" width="17.5703125" hidden="1" customWidth="1"/>
    <col min="15" max="15" width="41" hidden="1" customWidth="1"/>
    <col min="16" max="16" width="42.85546875" hidden="1" customWidth="1"/>
    <col min="17" max="17" width="49.5703125" customWidth="1"/>
    <col min="18" max="19" width="9.140625" customWidth="1"/>
    <col min="20" max="20" width="8.7109375" customWidth="1"/>
    <col min="21" max="22" width="9.140625" customWidth="1"/>
    <col min="23" max="23" width="43.140625" bestFit="1" customWidth="1"/>
    <col min="24" max="24" width="15.5703125" customWidth="1"/>
    <col min="25" max="25" width="26.7109375" customWidth="1"/>
    <col min="26" max="26" width="21.5703125" customWidth="1"/>
    <col min="27" max="27" width="15" customWidth="1"/>
    <col min="28" max="28" width="9.140625" customWidth="1"/>
    <col min="29" max="29" width="19" customWidth="1"/>
    <col min="30" max="30" width="22" customWidth="1"/>
    <col min="31" max="32" width="63.140625" customWidth="1"/>
    <col min="33" max="33" width="9.140625" customWidth="1"/>
    <col min="34" max="34" width="17.140625" customWidth="1"/>
    <col min="35" max="35" width="20" customWidth="1"/>
    <col min="36" max="40" width="9.140625" customWidth="1"/>
    <col min="41" max="42" width="46.7109375" customWidth="1"/>
    <col min="43" max="43" width="20.85546875" customWidth="1"/>
    <col min="44" max="44" width="9.140625" customWidth="1"/>
    <col min="45" max="45" width="22.42578125" customWidth="1"/>
    <col min="46" max="46" width="9.140625" customWidth="1"/>
    <col min="48" max="48" width="85.42578125" bestFit="1" customWidth="1"/>
    <col min="49" max="51" width="83.5703125" bestFit="1" customWidth="1"/>
  </cols>
  <sheetData>
    <row r="1" spans="1:57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1011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105</v>
      </c>
      <c r="V1" t="s">
        <v>119</v>
      </c>
      <c r="W1" t="s">
        <v>106</v>
      </c>
      <c r="X1" t="s">
        <v>111</v>
      </c>
      <c r="Y1" t="s">
        <v>104</v>
      </c>
      <c r="Z1" t="s">
        <v>112</v>
      </c>
      <c r="AA1" t="s">
        <v>113</v>
      </c>
      <c r="AB1" t="s">
        <v>1044</v>
      </c>
      <c r="AC1" t="s">
        <v>363</v>
      </c>
      <c r="AD1" t="s">
        <v>107</v>
      </c>
      <c r="AE1" t="s">
        <v>108</v>
      </c>
      <c r="AF1" t="s">
        <v>1086</v>
      </c>
      <c r="AG1" t="s">
        <v>258</v>
      </c>
      <c r="AH1" t="s">
        <v>259</v>
      </c>
      <c r="AI1" t="s">
        <v>260</v>
      </c>
      <c r="AJ1" t="s">
        <v>1005</v>
      </c>
      <c r="AK1" t="s">
        <v>1045</v>
      </c>
      <c r="AL1" t="s">
        <v>1047</v>
      </c>
      <c r="AM1" t="s">
        <v>1048</v>
      </c>
      <c r="AN1" t="s">
        <v>1147</v>
      </c>
      <c r="AO1" t="s">
        <v>109</v>
      </c>
      <c r="AP1" t="s">
        <v>110</v>
      </c>
      <c r="AQ1" t="s">
        <v>261</v>
      </c>
      <c r="AR1" t="s">
        <v>262</v>
      </c>
      <c r="AS1" t="s">
        <v>990</v>
      </c>
      <c r="AT1" t="s">
        <v>120</v>
      </c>
      <c r="AU1" t="s">
        <v>121</v>
      </c>
      <c r="AV1" t="s">
        <v>122</v>
      </c>
      <c r="AW1" t="s">
        <v>123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</row>
    <row r="2" spans="1:57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7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7"/>
      <c r="F3" s="7" t="s">
        <v>73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ALL_SOC_PATMOD_K_BEGIN_X_X_X_X_X_RESET_FREQ</v>
      </c>
      <c r="E4" t="s">
        <v>53</v>
      </c>
      <c r="F4" t="s">
        <v>73</v>
      </c>
      <c r="G4" t="s">
        <v>324</v>
      </c>
      <c r="H4" t="s">
        <v>235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1093</v>
      </c>
      <c r="R4">
        <v>90</v>
      </c>
      <c r="S4">
        <v>50</v>
      </c>
      <c r="T4">
        <v>75</v>
      </c>
      <c r="U4">
        <v>-1</v>
      </c>
      <c r="V4" t="b">
        <v>1</v>
      </c>
      <c r="AD4" t="s">
        <v>145</v>
      </c>
      <c r="AE4" t="s">
        <v>1096</v>
      </c>
      <c r="AO4" t="s">
        <v>1094</v>
      </c>
      <c r="AP4" t="s">
        <v>1095</v>
      </c>
      <c r="AT4">
        <v>2</v>
      </c>
      <c r="AU4">
        <v>1</v>
      </c>
      <c r="AV4" t="str">
        <f>D5</f>
        <v>PRE_REPAIR</v>
      </c>
      <c r="AW4" t="str">
        <f>D5</f>
        <v>PRE_REPAIR</v>
      </c>
    </row>
    <row r="5" spans="1:57" x14ac:dyDescent="0.25">
      <c r="A5" s="38" t="s">
        <v>58</v>
      </c>
      <c r="B5" s="38" t="s">
        <v>5</v>
      </c>
      <c r="C5" s="38" t="str">
        <f>VLOOKUP(B5,templateLookup!A:B,2,0)</f>
        <v>COMPOSITE</v>
      </c>
      <c r="D5" s="22" t="s">
        <v>272</v>
      </c>
      <c r="F5" t="s">
        <v>73</v>
      </c>
      <c r="AT5">
        <v>2</v>
      </c>
      <c r="AU5">
        <v>1</v>
      </c>
      <c r="AV5" t="str">
        <f>D92</f>
        <v>REPAIR</v>
      </c>
      <c r="AW5" t="str">
        <f>D92</f>
        <v>REPAIR</v>
      </c>
    </row>
    <row r="6" spans="1:57" x14ac:dyDescent="0.25">
      <c r="A6" s="44" t="s">
        <v>58</v>
      </c>
      <c r="B6" s="44" t="s">
        <v>5</v>
      </c>
      <c r="C6" s="44" t="str">
        <f>VLOOKUP(B6,templateLookup!A:B,2,0)</f>
        <v>COMPOSITE</v>
      </c>
      <c r="D6" s="22" t="s">
        <v>578</v>
      </c>
      <c r="F6" t="s">
        <v>73</v>
      </c>
      <c r="AT6">
        <v>2</v>
      </c>
      <c r="AU6">
        <v>1</v>
      </c>
      <c r="AV6" t="str">
        <f>$D26</f>
        <v>PRE_REPAIR_MMM_DDR</v>
      </c>
      <c r="AW6" t="str">
        <f>$D26</f>
        <v>PRE_REPAIR_MMM_DDR</v>
      </c>
    </row>
    <row r="7" spans="1:57" x14ac:dyDescent="0.25">
      <c r="A7" s="28" t="s">
        <v>58</v>
      </c>
      <c r="B7" s="28" t="s">
        <v>10</v>
      </c>
      <c r="C7" s="28" t="str">
        <f>VLOOKUP(B7,templateLookup!A:B,2,0)</f>
        <v>PrimeMbistVminSearchTestMethod</v>
      </c>
      <c r="D7" t="str">
        <f>E7&amp;"_"&amp;F7&amp;"_"&amp;G7&amp;"_"&amp;H7&amp;"_"&amp;A7&amp;"_"&amp;I7&amp;"_"&amp;J7&amp;"_"&amp;K7&amp;"_"&amp;L7&amp;"_"&amp;M7&amp;"_"&amp;N7</f>
        <v>SSA_SOC_HRY_E_BEGIN_TITO_SAQ_NOM_LFM_0600_MEMSS0_BHRY_MMM_BP1</v>
      </c>
      <c r="E7" t="s">
        <v>50</v>
      </c>
      <c r="F7" t="s">
        <v>73</v>
      </c>
      <c r="G7" t="s">
        <v>135</v>
      </c>
      <c r="H7" t="s">
        <v>136</v>
      </c>
      <c r="I7" t="s">
        <v>137</v>
      </c>
      <c r="J7" t="s">
        <v>579</v>
      </c>
      <c r="K7" t="s">
        <v>138</v>
      </c>
      <c r="L7" t="s">
        <v>139</v>
      </c>
      <c r="M7" t="str">
        <f>TEXT(600,"0000")</f>
        <v>0600</v>
      </c>
      <c r="N7" t="s">
        <v>580</v>
      </c>
      <c r="O7" t="s">
        <v>141</v>
      </c>
      <c r="P7" t="s">
        <v>581</v>
      </c>
      <c r="Q7" t="s">
        <v>582</v>
      </c>
      <c r="R7">
        <v>61</v>
      </c>
      <c r="S7">
        <v>50</v>
      </c>
      <c r="T7">
        <v>0</v>
      </c>
      <c r="U7">
        <v>-1</v>
      </c>
      <c r="V7" t="b">
        <v>0</v>
      </c>
      <c r="W7" t="s">
        <v>282</v>
      </c>
      <c r="AQ7" t="s">
        <v>135</v>
      </c>
      <c r="AR7" t="s">
        <v>267</v>
      </c>
      <c r="AT7">
        <f>COUNTA(AV7:BE7)</f>
        <v>10</v>
      </c>
      <c r="AU7" t="s">
        <v>268</v>
      </c>
      <c r="AV7" t="str">
        <f t="shared" ref="AV7:AV23" si="0">$D8</f>
        <v>SSA_SOC_HRY_E_BEGIN_TITO_SAQ_NOM_LFM_0600_MEMSS0_BISR_MMM_BP1</v>
      </c>
      <c r="AW7" t="str">
        <f>$D10</f>
        <v>SSA_SOC_HRY_E_BEGIN_TITO_SAQ_NOM_LFM_0600_MEMSS1_BHRY_MMM_BP2</v>
      </c>
      <c r="AX7" t="str">
        <f t="shared" ref="AX7:BE9" si="1">$D8</f>
        <v>SSA_SOC_HRY_E_BEGIN_TITO_SAQ_NOM_LFM_0600_MEMSS0_BISR_MMM_BP1</v>
      </c>
      <c r="AY7" t="str">
        <f t="shared" si="1"/>
        <v>SSA_SOC_HRY_E_BEGIN_TITO_SAQ_NOM_LFM_0600_MEMSS0_BISR_MMM_BP1</v>
      </c>
      <c r="AZ7" t="str">
        <f t="shared" si="1"/>
        <v>SSA_SOC_HRY_E_BEGIN_TITO_SAQ_NOM_LFM_0600_MEMSS0_BISR_MMM_BP1</v>
      </c>
      <c r="BA7" t="str">
        <f t="shared" si="1"/>
        <v>SSA_SOC_HRY_E_BEGIN_TITO_SAQ_NOM_LFM_0600_MEMSS0_BISR_MMM_BP1</v>
      </c>
      <c r="BB7" t="str">
        <f t="shared" si="1"/>
        <v>SSA_SOC_HRY_E_BEGIN_TITO_SAQ_NOM_LFM_0600_MEMSS0_BISR_MMM_BP1</v>
      </c>
      <c r="BC7" t="str">
        <f t="shared" si="1"/>
        <v>SSA_SOC_HRY_E_BEGIN_TITO_SAQ_NOM_LFM_0600_MEMSS0_BISR_MMM_BP1</v>
      </c>
      <c r="BD7" t="str">
        <f t="shared" si="1"/>
        <v>SSA_SOC_HRY_E_BEGIN_TITO_SAQ_NOM_LFM_0600_MEMSS0_BISR_MMM_BP1</v>
      </c>
      <c r="BE7" t="str">
        <f t="shared" si="1"/>
        <v>SSA_SOC_HRY_E_BEGIN_TITO_SAQ_NOM_LFM_0600_MEMSS0_BISR_MMM_BP1</v>
      </c>
    </row>
    <row r="8" spans="1:57" x14ac:dyDescent="0.25">
      <c r="A8" s="28" t="s">
        <v>58</v>
      </c>
      <c r="B8" s="28" t="s">
        <v>10</v>
      </c>
      <c r="C8" s="28" t="str">
        <f>VLOOKUP(B8,templateLookup!A:B,2,0)</f>
        <v>PrimeMbistVminSearchTestMethod</v>
      </c>
      <c r="D8" t="str">
        <f t="shared" ref="D8:D24" si="2">E8&amp;"_"&amp;F8&amp;"_"&amp;G8&amp;"_"&amp;H8&amp;"_"&amp;A8&amp;"_"&amp;I8&amp;"_"&amp;J8&amp;"_"&amp;K8&amp;"_"&amp;L8&amp;"_"&amp;M8&amp;"_"&amp;N8</f>
        <v>SSA_SOC_HRY_E_BEGIN_TITO_SAQ_NOM_LFM_0600_MEMSS0_BISR_MMM_BP1</v>
      </c>
      <c r="E8" t="s">
        <v>50</v>
      </c>
      <c r="F8" t="s">
        <v>73</v>
      </c>
      <c r="G8" t="s">
        <v>135</v>
      </c>
      <c r="H8" t="s">
        <v>136</v>
      </c>
      <c r="I8" t="s">
        <v>137</v>
      </c>
      <c r="J8" t="s">
        <v>579</v>
      </c>
      <c r="K8" t="s">
        <v>138</v>
      </c>
      <c r="L8" t="s">
        <v>139</v>
      </c>
      <c r="M8" t="str">
        <f t="shared" ref="M8:M24" si="3">TEXT(600,"0000")</f>
        <v>0600</v>
      </c>
      <c r="N8" t="s">
        <v>583</v>
      </c>
      <c r="O8" t="s">
        <v>141</v>
      </c>
      <c r="P8" t="s">
        <v>581</v>
      </c>
      <c r="Q8" t="s">
        <v>584</v>
      </c>
      <c r="R8">
        <v>61</v>
      </c>
      <c r="S8">
        <v>50</v>
      </c>
      <c r="T8">
        <v>1</v>
      </c>
      <c r="U8">
        <v>-1</v>
      </c>
      <c r="V8" s="4" t="b">
        <v>0</v>
      </c>
      <c r="W8" t="s">
        <v>282</v>
      </c>
      <c r="AQ8" s="4" t="s">
        <v>383</v>
      </c>
      <c r="AR8" s="4" t="s">
        <v>267</v>
      </c>
      <c r="AS8" s="4"/>
      <c r="AT8" s="4">
        <f>COUNTA(AV8:BE8)</f>
        <v>10</v>
      </c>
      <c r="AU8" s="4" t="s">
        <v>268</v>
      </c>
      <c r="AV8" s="4" t="str">
        <f t="shared" si="0"/>
        <v>SSA_SOC_RASTER_E_BEGIN_TITO_SAQ_NOM_LFM_0600_MEMSS0_RASTER_MMM_BP1</v>
      </c>
      <c r="AW8" s="4" t="str">
        <f>$D10</f>
        <v>SSA_SOC_HRY_E_BEGIN_TITO_SAQ_NOM_LFM_0600_MEMSS1_BHRY_MMM_BP2</v>
      </c>
      <c r="AX8" t="str">
        <f>$D10</f>
        <v>SSA_SOC_HRY_E_BEGIN_TITO_SAQ_NOM_LFM_0600_MEMSS1_BHRY_MMM_BP2</v>
      </c>
      <c r="AY8" t="str">
        <f>$D10</f>
        <v>SSA_SOC_HRY_E_BEGIN_TITO_SAQ_NOM_LFM_0600_MEMSS1_BHRY_MMM_BP2</v>
      </c>
      <c r="AZ8" t="str">
        <f>$D10</f>
        <v>SSA_SOC_HRY_E_BEGIN_TITO_SAQ_NOM_LFM_0600_MEMSS1_BHRY_MMM_BP2</v>
      </c>
      <c r="BA8" t="str">
        <f t="shared" si="1"/>
        <v>SSA_SOC_RASTER_E_BEGIN_TITO_SAQ_NOM_LFM_0600_MEMSS0_RASTER_MMM_BP1</v>
      </c>
      <c r="BB8" t="str">
        <f t="shared" si="1"/>
        <v>SSA_SOC_RASTER_E_BEGIN_TITO_SAQ_NOM_LFM_0600_MEMSS0_RASTER_MMM_BP1</v>
      </c>
      <c r="BC8" t="str">
        <f t="shared" si="1"/>
        <v>SSA_SOC_RASTER_E_BEGIN_TITO_SAQ_NOM_LFM_0600_MEMSS0_RASTER_MMM_BP1</v>
      </c>
      <c r="BD8" t="str">
        <f t="shared" si="1"/>
        <v>SSA_SOC_RASTER_E_BEGIN_TITO_SAQ_NOM_LFM_0600_MEMSS0_RASTER_MMM_BP1</v>
      </c>
      <c r="BE8" t="str">
        <f t="shared" si="1"/>
        <v>SSA_SOC_RASTER_E_BEGIN_TITO_SAQ_NOM_LFM_0600_MEMSS0_RASTER_MMM_BP1</v>
      </c>
    </row>
    <row r="9" spans="1:57" x14ac:dyDescent="0.25">
      <c r="A9" s="28" t="s">
        <v>58</v>
      </c>
      <c r="B9" s="28" t="s">
        <v>12</v>
      </c>
      <c r="C9" s="28" t="str">
        <f>VLOOKUP(B9,templateLookup!A:B,2,0)</f>
        <v>MbistRasterTC</v>
      </c>
      <c r="D9" t="str">
        <f t="shared" si="2"/>
        <v>SSA_SOC_RASTER_E_BEGIN_TITO_SAQ_NOM_LFM_0600_MEMSS0_RASTER_MMM_BP1</v>
      </c>
      <c r="E9" t="s">
        <v>50</v>
      </c>
      <c r="F9" t="s">
        <v>73</v>
      </c>
      <c r="G9" t="s">
        <v>214</v>
      </c>
      <c r="H9" t="s">
        <v>136</v>
      </c>
      <c r="I9" t="s">
        <v>137</v>
      </c>
      <c r="J9" t="s">
        <v>579</v>
      </c>
      <c r="K9" t="s">
        <v>138</v>
      </c>
      <c r="L9" t="s">
        <v>139</v>
      </c>
      <c r="M9" t="str">
        <f t="shared" si="3"/>
        <v>0600</v>
      </c>
      <c r="N9" t="s">
        <v>585</v>
      </c>
      <c r="O9" t="s">
        <v>141</v>
      </c>
      <c r="P9" t="s">
        <v>581</v>
      </c>
      <c r="Q9" t="s">
        <v>276</v>
      </c>
      <c r="R9">
        <v>61</v>
      </c>
      <c r="S9">
        <v>50</v>
      </c>
      <c r="T9">
        <v>2</v>
      </c>
      <c r="U9">
        <v>1</v>
      </c>
      <c r="V9" t="b">
        <v>0</v>
      </c>
      <c r="W9" t="s">
        <v>282</v>
      </c>
      <c r="AT9">
        <f t="shared" ref="AT9:AT99" si="4">COUNTA(AV9:BE9)</f>
        <v>6</v>
      </c>
      <c r="AU9">
        <v>1</v>
      </c>
      <c r="AV9" t="str">
        <f t="shared" si="0"/>
        <v>SSA_SOC_HRY_E_BEGIN_TITO_SAQ_NOM_LFM_0600_MEMSS1_BHRY_MMM_BP2</v>
      </c>
      <c r="AW9" t="str">
        <f t="shared" ref="AW9:AZ10" si="5">$D10</f>
        <v>SSA_SOC_HRY_E_BEGIN_TITO_SAQ_NOM_LFM_0600_MEMSS1_BHRY_MMM_BP2</v>
      </c>
      <c r="AX9" t="str">
        <f t="shared" si="5"/>
        <v>SSA_SOC_HRY_E_BEGIN_TITO_SAQ_NOM_LFM_0600_MEMSS1_BHRY_MMM_BP2</v>
      </c>
      <c r="AY9" t="str">
        <f t="shared" si="5"/>
        <v>SSA_SOC_HRY_E_BEGIN_TITO_SAQ_NOM_LFM_0600_MEMSS1_BHRY_MMM_BP2</v>
      </c>
      <c r="AZ9" t="str">
        <f t="shared" si="5"/>
        <v>SSA_SOC_HRY_E_BEGIN_TITO_SAQ_NOM_LFM_0600_MEMSS1_BHRY_MMM_BP2</v>
      </c>
      <c r="BA9" t="str">
        <f t="shared" si="1"/>
        <v>SSA_SOC_HRY_E_BEGIN_TITO_SAQ_NOM_LFM_0600_MEMSS1_BHRY_MMM_BP2</v>
      </c>
    </row>
    <row r="10" spans="1:57" x14ac:dyDescent="0.25">
      <c r="A10" s="28" t="s">
        <v>58</v>
      </c>
      <c r="B10" s="28" t="s">
        <v>10</v>
      </c>
      <c r="C10" s="28" t="str">
        <f>VLOOKUP(B10,templateLookup!A:B,2,0)</f>
        <v>PrimeMbistVminSearchTestMethod</v>
      </c>
      <c r="D10" t="str">
        <f t="shared" si="2"/>
        <v>SSA_SOC_HRY_E_BEGIN_TITO_SAQ_NOM_LFM_0600_MEMSS1_BHRY_MMM_BP2</v>
      </c>
      <c r="E10" t="s">
        <v>50</v>
      </c>
      <c r="F10" t="s">
        <v>73</v>
      </c>
      <c r="G10" t="s">
        <v>135</v>
      </c>
      <c r="H10" t="s">
        <v>136</v>
      </c>
      <c r="I10" t="s">
        <v>137</v>
      </c>
      <c r="J10" t="s">
        <v>579</v>
      </c>
      <c r="K10" t="s">
        <v>138</v>
      </c>
      <c r="L10" t="s">
        <v>139</v>
      </c>
      <c r="M10" t="str">
        <f t="shared" si="3"/>
        <v>0600</v>
      </c>
      <c r="N10" t="s">
        <v>586</v>
      </c>
      <c r="O10" t="s">
        <v>141</v>
      </c>
      <c r="P10" t="s">
        <v>581</v>
      </c>
      <c r="Q10" t="s">
        <v>587</v>
      </c>
      <c r="R10">
        <v>61</v>
      </c>
      <c r="S10">
        <v>50</v>
      </c>
      <c r="T10">
        <v>3</v>
      </c>
      <c r="U10">
        <v>-1</v>
      </c>
      <c r="V10" t="b">
        <v>0</v>
      </c>
      <c r="W10" t="s">
        <v>282</v>
      </c>
      <c r="AQ10" t="s">
        <v>135</v>
      </c>
      <c r="AR10" t="s">
        <v>267</v>
      </c>
      <c r="AT10">
        <f>COUNTA(AV10:BE10)</f>
        <v>10</v>
      </c>
      <c r="AU10" t="s">
        <v>268</v>
      </c>
      <c r="AV10" t="str">
        <f t="shared" si="0"/>
        <v>SSA_SOC_HRY_E_BEGIN_TITO_SAQ_NOM_LFM_0600_MEMSS1_BISR_MMM_BP2</v>
      </c>
      <c r="AW10" t="str">
        <f>$D13</f>
        <v>LSA_SOC_HRY_E_BEGIN_TITO_SAQ_NOM_LFM_0600_MEMSS0_BHRY_MMM_BP1</v>
      </c>
      <c r="AX10" t="str">
        <f t="shared" si="5"/>
        <v>SSA_SOC_HRY_E_BEGIN_TITO_SAQ_NOM_LFM_0600_MEMSS1_BISR_MMM_BP2</v>
      </c>
      <c r="AY10" t="str">
        <f t="shared" si="5"/>
        <v>SSA_SOC_HRY_E_BEGIN_TITO_SAQ_NOM_LFM_0600_MEMSS1_BISR_MMM_BP2</v>
      </c>
      <c r="AZ10" t="str">
        <f t="shared" si="5"/>
        <v>SSA_SOC_HRY_E_BEGIN_TITO_SAQ_NOM_LFM_0600_MEMSS1_BISR_MMM_BP2</v>
      </c>
      <c r="BA10" t="str">
        <f t="shared" ref="BA10:BA12" si="6">$D11</f>
        <v>SSA_SOC_HRY_E_BEGIN_TITO_SAQ_NOM_LFM_0600_MEMSS1_BISR_MMM_BP2</v>
      </c>
      <c r="BB10" t="str">
        <f t="shared" ref="BB10:BB11" si="7">$D11</f>
        <v>SSA_SOC_HRY_E_BEGIN_TITO_SAQ_NOM_LFM_0600_MEMSS1_BISR_MMM_BP2</v>
      </c>
      <c r="BC10" t="str">
        <f t="shared" ref="BC10:BC11" si="8">$D11</f>
        <v>SSA_SOC_HRY_E_BEGIN_TITO_SAQ_NOM_LFM_0600_MEMSS1_BISR_MMM_BP2</v>
      </c>
      <c r="BD10" t="str">
        <f t="shared" ref="BD10:BD11" si="9">$D11</f>
        <v>SSA_SOC_HRY_E_BEGIN_TITO_SAQ_NOM_LFM_0600_MEMSS1_BISR_MMM_BP2</v>
      </c>
      <c r="BE10" t="str">
        <f t="shared" ref="BE10:BE11" si="10">$D11</f>
        <v>SSA_SOC_HRY_E_BEGIN_TITO_SAQ_NOM_LFM_0600_MEMSS1_BISR_MMM_BP2</v>
      </c>
    </row>
    <row r="11" spans="1:57" x14ac:dyDescent="0.25">
      <c r="A11" s="28" t="s">
        <v>58</v>
      </c>
      <c r="B11" s="28" t="s">
        <v>10</v>
      </c>
      <c r="C11" s="28" t="str">
        <f>VLOOKUP(B11,templateLookup!A:B,2,0)</f>
        <v>PrimeMbistVminSearchTestMethod</v>
      </c>
      <c r="D11" t="str">
        <f t="shared" si="2"/>
        <v>SSA_SOC_HRY_E_BEGIN_TITO_SAQ_NOM_LFM_0600_MEMSS1_BISR_MMM_BP2</v>
      </c>
      <c r="E11" t="s">
        <v>50</v>
      </c>
      <c r="F11" t="s">
        <v>73</v>
      </c>
      <c r="G11" t="s">
        <v>135</v>
      </c>
      <c r="H11" t="s">
        <v>136</v>
      </c>
      <c r="I11" t="s">
        <v>137</v>
      </c>
      <c r="J11" t="s">
        <v>579</v>
      </c>
      <c r="K11" t="s">
        <v>138</v>
      </c>
      <c r="L11" t="s">
        <v>139</v>
      </c>
      <c r="M11" t="str">
        <f t="shared" si="3"/>
        <v>0600</v>
      </c>
      <c r="N11" t="s">
        <v>588</v>
      </c>
      <c r="O11" t="s">
        <v>141</v>
      </c>
      <c r="P11" t="s">
        <v>581</v>
      </c>
      <c r="Q11" t="s">
        <v>589</v>
      </c>
      <c r="R11">
        <v>61</v>
      </c>
      <c r="S11">
        <v>50</v>
      </c>
      <c r="T11">
        <v>4</v>
      </c>
      <c r="U11">
        <v>-1</v>
      </c>
      <c r="V11" s="4" t="b">
        <v>0</v>
      </c>
      <c r="W11" t="s">
        <v>282</v>
      </c>
      <c r="AQ11" s="4" t="s">
        <v>383</v>
      </c>
      <c r="AR11" t="s">
        <v>267</v>
      </c>
      <c r="AS11" s="4"/>
      <c r="AT11" s="4">
        <f>COUNTA(AV11:BE11)</f>
        <v>10</v>
      </c>
      <c r="AU11" s="4" t="s">
        <v>268</v>
      </c>
      <c r="AV11" s="4" t="str">
        <f t="shared" si="0"/>
        <v>SSA_SOC_RASTER_E_BEGIN_TITO_SAQ_NOM_LFM_0600_MEMSS1_RASTER_MMM_BP2</v>
      </c>
      <c r="AW11" s="4" t="str">
        <f>$D13</f>
        <v>LSA_SOC_HRY_E_BEGIN_TITO_SAQ_NOM_LFM_0600_MEMSS0_BHRY_MMM_BP1</v>
      </c>
      <c r="AX11" t="str">
        <f>$D13</f>
        <v>LSA_SOC_HRY_E_BEGIN_TITO_SAQ_NOM_LFM_0600_MEMSS0_BHRY_MMM_BP1</v>
      </c>
      <c r="AY11" t="str">
        <f>$D13</f>
        <v>LSA_SOC_HRY_E_BEGIN_TITO_SAQ_NOM_LFM_0600_MEMSS0_BHRY_MMM_BP1</v>
      </c>
      <c r="AZ11" t="str">
        <f>$D13</f>
        <v>LSA_SOC_HRY_E_BEGIN_TITO_SAQ_NOM_LFM_0600_MEMSS0_BHRY_MMM_BP1</v>
      </c>
      <c r="BA11" t="str">
        <f t="shared" si="6"/>
        <v>SSA_SOC_RASTER_E_BEGIN_TITO_SAQ_NOM_LFM_0600_MEMSS1_RASTER_MMM_BP2</v>
      </c>
      <c r="BB11" t="str">
        <f t="shared" si="7"/>
        <v>SSA_SOC_RASTER_E_BEGIN_TITO_SAQ_NOM_LFM_0600_MEMSS1_RASTER_MMM_BP2</v>
      </c>
      <c r="BC11" t="str">
        <f t="shared" si="8"/>
        <v>SSA_SOC_RASTER_E_BEGIN_TITO_SAQ_NOM_LFM_0600_MEMSS1_RASTER_MMM_BP2</v>
      </c>
      <c r="BD11" t="str">
        <f t="shared" si="9"/>
        <v>SSA_SOC_RASTER_E_BEGIN_TITO_SAQ_NOM_LFM_0600_MEMSS1_RASTER_MMM_BP2</v>
      </c>
      <c r="BE11" t="str">
        <f t="shared" si="10"/>
        <v>SSA_SOC_RASTER_E_BEGIN_TITO_SAQ_NOM_LFM_0600_MEMSS1_RASTER_MMM_BP2</v>
      </c>
    </row>
    <row r="12" spans="1:57" x14ac:dyDescent="0.25">
      <c r="A12" s="28" t="s">
        <v>58</v>
      </c>
      <c r="B12" s="28" t="s">
        <v>12</v>
      </c>
      <c r="C12" s="28" t="str">
        <f>VLOOKUP(B12,templateLookup!A:B,2,0)</f>
        <v>MbistRasterTC</v>
      </c>
      <c r="D12" t="str">
        <f t="shared" si="2"/>
        <v>SSA_SOC_RASTER_E_BEGIN_TITO_SAQ_NOM_LFM_0600_MEMSS1_RASTER_MMM_BP2</v>
      </c>
      <c r="E12" t="s">
        <v>50</v>
      </c>
      <c r="F12" t="s">
        <v>73</v>
      </c>
      <c r="G12" t="s">
        <v>214</v>
      </c>
      <c r="H12" t="s">
        <v>136</v>
      </c>
      <c r="I12" t="s">
        <v>137</v>
      </c>
      <c r="J12" t="s">
        <v>579</v>
      </c>
      <c r="K12" t="s">
        <v>138</v>
      </c>
      <c r="L12" t="s">
        <v>139</v>
      </c>
      <c r="M12" t="str">
        <f t="shared" si="3"/>
        <v>0600</v>
      </c>
      <c r="N12" t="s">
        <v>590</v>
      </c>
      <c r="O12" t="s">
        <v>141</v>
      </c>
      <c r="P12" t="s">
        <v>581</v>
      </c>
      <c r="Q12" t="s">
        <v>276</v>
      </c>
      <c r="R12">
        <v>61</v>
      </c>
      <c r="S12">
        <v>50</v>
      </c>
      <c r="T12">
        <v>5</v>
      </c>
      <c r="U12">
        <v>1</v>
      </c>
      <c r="V12" t="b">
        <v>0</v>
      </c>
      <c r="W12" t="s">
        <v>282</v>
      </c>
      <c r="AT12">
        <f t="shared" ref="AT12" si="11">COUNTA(AV12:BE12)</f>
        <v>6</v>
      </c>
      <c r="AU12">
        <v>1</v>
      </c>
      <c r="AV12" t="str">
        <f t="shared" si="0"/>
        <v>LSA_SOC_HRY_E_BEGIN_TITO_SAQ_NOM_LFM_0600_MEMSS0_BHRY_MMM_BP1</v>
      </c>
      <c r="AW12" t="str">
        <f t="shared" ref="AW12" si="12">$D13</f>
        <v>LSA_SOC_HRY_E_BEGIN_TITO_SAQ_NOM_LFM_0600_MEMSS0_BHRY_MMM_BP1</v>
      </c>
      <c r="AX12" t="str">
        <f t="shared" ref="AX12" si="13">$D13</f>
        <v>LSA_SOC_HRY_E_BEGIN_TITO_SAQ_NOM_LFM_0600_MEMSS0_BHRY_MMM_BP1</v>
      </c>
      <c r="AY12" t="str">
        <f t="shared" ref="AY12" si="14">$D13</f>
        <v>LSA_SOC_HRY_E_BEGIN_TITO_SAQ_NOM_LFM_0600_MEMSS0_BHRY_MMM_BP1</v>
      </c>
      <c r="AZ12" t="str">
        <f t="shared" ref="AZ12" si="15">$D13</f>
        <v>LSA_SOC_HRY_E_BEGIN_TITO_SAQ_NOM_LFM_0600_MEMSS0_BHRY_MMM_BP1</v>
      </c>
      <c r="BA12" t="str">
        <f t="shared" si="6"/>
        <v>LSA_SOC_HRY_E_BEGIN_TITO_SAQ_NOM_LFM_0600_MEMSS0_BHRY_MMM_BP1</v>
      </c>
    </row>
    <row r="13" spans="1:57" x14ac:dyDescent="0.25">
      <c r="A13" s="28" t="s">
        <v>58</v>
      </c>
      <c r="B13" s="28" t="s">
        <v>10</v>
      </c>
      <c r="C13" s="28" t="str">
        <f>VLOOKUP(B13,templateLookup!A:B,2,0)</f>
        <v>PrimeMbistVminSearchTestMethod</v>
      </c>
      <c r="D13" t="str">
        <f t="shared" si="2"/>
        <v>LSA_SOC_HRY_E_BEGIN_TITO_SAQ_NOM_LFM_0600_MEMSS0_BHRY_MMM_BP1</v>
      </c>
      <c r="E13" t="s">
        <v>51</v>
      </c>
      <c r="F13" t="s">
        <v>73</v>
      </c>
      <c r="G13" t="s">
        <v>135</v>
      </c>
      <c r="H13" t="s">
        <v>136</v>
      </c>
      <c r="I13" t="s">
        <v>137</v>
      </c>
      <c r="J13" t="s">
        <v>579</v>
      </c>
      <c r="K13" t="s">
        <v>138</v>
      </c>
      <c r="L13" t="s">
        <v>139</v>
      </c>
      <c r="M13" t="str">
        <f t="shared" si="3"/>
        <v>0600</v>
      </c>
      <c r="N13" t="s">
        <v>580</v>
      </c>
      <c r="O13" t="s">
        <v>141</v>
      </c>
      <c r="P13" t="s">
        <v>581</v>
      </c>
      <c r="Q13" t="s">
        <v>591</v>
      </c>
      <c r="R13">
        <v>21</v>
      </c>
      <c r="S13">
        <v>50</v>
      </c>
      <c r="T13">
        <v>6</v>
      </c>
      <c r="U13">
        <v>-1</v>
      </c>
      <c r="V13" t="b">
        <v>0</v>
      </c>
      <c r="W13" t="s">
        <v>282</v>
      </c>
      <c r="AQ13" t="s">
        <v>135</v>
      </c>
      <c r="AR13" t="s">
        <v>267</v>
      </c>
      <c r="AT13">
        <f>COUNTA(AV13:BE13)</f>
        <v>10</v>
      </c>
      <c r="AU13" t="s">
        <v>268</v>
      </c>
      <c r="AV13" t="str">
        <f t="shared" si="0"/>
        <v>LSA_SOC_HRY_E_BEGIN_TITO_SAQ_NOM_LFM_0600_MEMSS0_BISR_MMM_BP1</v>
      </c>
      <c r="AW13" t="str">
        <f>$D16</f>
        <v>LSA_SOC_HRY_E_BEGIN_TITO_SAQ_NOM_LFM_0600_MEMSS1_BHRY_MMM_BP2</v>
      </c>
      <c r="AX13" t="str">
        <f t="shared" ref="AX13" si="16">$D14</f>
        <v>LSA_SOC_HRY_E_BEGIN_TITO_SAQ_NOM_LFM_0600_MEMSS0_BISR_MMM_BP1</v>
      </c>
      <c r="AY13" t="str">
        <f t="shared" ref="AY13" si="17">$D14</f>
        <v>LSA_SOC_HRY_E_BEGIN_TITO_SAQ_NOM_LFM_0600_MEMSS0_BISR_MMM_BP1</v>
      </c>
      <c r="AZ13" t="str">
        <f t="shared" ref="AZ13" si="18">$D14</f>
        <v>LSA_SOC_HRY_E_BEGIN_TITO_SAQ_NOM_LFM_0600_MEMSS0_BISR_MMM_BP1</v>
      </c>
      <c r="BA13" t="str">
        <f t="shared" ref="BA13:BA23" si="19">$D14</f>
        <v>LSA_SOC_HRY_E_BEGIN_TITO_SAQ_NOM_LFM_0600_MEMSS0_BISR_MMM_BP1</v>
      </c>
      <c r="BB13" t="str">
        <f t="shared" ref="BB13:BB14" si="20">$D14</f>
        <v>LSA_SOC_HRY_E_BEGIN_TITO_SAQ_NOM_LFM_0600_MEMSS0_BISR_MMM_BP1</v>
      </c>
      <c r="BC13" t="str">
        <f t="shared" ref="BC13:BC14" si="21">$D14</f>
        <v>LSA_SOC_HRY_E_BEGIN_TITO_SAQ_NOM_LFM_0600_MEMSS0_BISR_MMM_BP1</v>
      </c>
      <c r="BD13" t="str">
        <f t="shared" ref="BD13:BD14" si="22">$D14</f>
        <v>LSA_SOC_HRY_E_BEGIN_TITO_SAQ_NOM_LFM_0600_MEMSS0_BISR_MMM_BP1</v>
      </c>
      <c r="BE13" t="str">
        <f t="shared" ref="BE13:BE14" si="23">$D14</f>
        <v>LSA_SOC_HRY_E_BEGIN_TITO_SAQ_NOM_LFM_0600_MEMSS0_BISR_MMM_BP1</v>
      </c>
    </row>
    <row r="14" spans="1:57" x14ac:dyDescent="0.25">
      <c r="A14" s="28" t="s">
        <v>58</v>
      </c>
      <c r="B14" s="28" t="s">
        <v>10</v>
      </c>
      <c r="C14" s="28" t="str">
        <f>VLOOKUP(B14,templateLookup!A:B,2,0)</f>
        <v>PrimeMbistVminSearchTestMethod</v>
      </c>
      <c r="D14" t="str">
        <f t="shared" si="2"/>
        <v>LSA_SOC_HRY_E_BEGIN_TITO_SAQ_NOM_LFM_0600_MEMSS0_BISR_MMM_BP1</v>
      </c>
      <c r="E14" t="s">
        <v>51</v>
      </c>
      <c r="F14" t="s">
        <v>73</v>
      </c>
      <c r="G14" t="s">
        <v>135</v>
      </c>
      <c r="H14" t="s">
        <v>136</v>
      </c>
      <c r="I14" t="s">
        <v>137</v>
      </c>
      <c r="J14" t="s">
        <v>579</v>
      </c>
      <c r="K14" t="s">
        <v>138</v>
      </c>
      <c r="L14" t="s">
        <v>139</v>
      </c>
      <c r="M14" t="str">
        <f t="shared" si="3"/>
        <v>0600</v>
      </c>
      <c r="N14" t="s">
        <v>583</v>
      </c>
      <c r="O14" t="s">
        <v>141</v>
      </c>
      <c r="P14" t="s">
        <v>581</v>
      </c>
      <c r="Q14" t="s">
        <v>592</v>
      </c>
      <c r="R14">
        <v>21</v>
      </c>
      <c r="S14">
        <v>50</v>
      </c>
      <c r="T14">
        <v>7</v>
      </c>
      <c r="U14">
        <v>-1</v>
      </c>
      <c r="V14" s="4" t="b">
        <v>0</v>
      </c>
      <c r="W14" t="s">
        <v>282</v>
      </c>
      <c r="AQ14" s="4" t="s">
        <v>383</v>
      </c>
      <c r="AR14" t="s">
        <v>267</v>
      </c>
      <c r="AS14" s="4"/>
      <c r="AT14" s="4">
        <f>COUNTA(AV14:BE14)</f>
        <v>10</v>
      </c>
      <c r="AU14" s="4" t="s">
        <v>268</v>
      </c>
      <c r="AV14" s="4" t="str">
        <f t="shared" si="0"/>
        <v>LSA_SOC_RASTER_E_BEGIN_TITO_SAQ_NOM_LFM_0600_MEMSS0_RASTER_MMM_BP1</v>
      </c>
      <c r="AW14" s="4" t="str">
        <f>$D16</f>
        <v>LSA_SOC_HRY_E_BEGIN_TITO_SAQ_NOM_LFM_0600_MEMSS1_BHRY_MMM_BP2</v>
      </c>
      <c r="AX14" t="str">
        <f>$D16</f>
        <v>LSA_SOC_HRY_E_BEGIN_TITO_SAQ_NOM_LFM_0600_MEMSS1_BHRY_MMM_BP2</v>
      </c>
      <c r="AY14" t="str">
        <f>$D16</f>
        <v>LSA_SOC_HRY_E_BEGIN_TITO_SAQ_NOM_LFM_0600_MEMSS1_BHRY_MMM_BP2</v>
      </c>
      <c r="AZ14" t="str">
        <f>$D16</f>
        <v>LSA_SOC_HRY_E_BEGIN_TITO_SAQ_NOM_LFM_0600_MEMSS1_BHRY_MMM_BP2</v>
      </c>
      <c r="BA14" t="str">
        <f t="shared" si="19"/>
        <v>LSA_SOC_RASTER_E_BEGIN_TITO_SAQ_NOM_LFM_0600_MEMSS0_RASTER_MMM_BP1</v>
      </c>
      <c r="BB14" t="str">
        <f t="shared" si="20"/>
        <v>LSA_SOC_RASTER_E_BEGIN_TITO_SAQ_NOM_LFM_0600_MEMSS0_RASTER_MMM_BP1</v>
      </c>
      <c r="BC14" t="str">
        <f t="shared" si="21"/>
        <v>LSA_SOC_RASTER_E_BEGIN_TITO_SAQ_NOM_LFM_0600_MEMSS0_RASTER_MMM_BP1</v>
      </c>
      <c r="BD14" t="str">
        <f t="shared" si="22"/>
        <v>LSA_SOC_RASTER_E_BEGIN_TITO_SAQ_NOM_LFM_0600_MEMSS0_RASTER_MMM_BP1</v>
      </c>
      <c r="BE14" t="str">
        <f t="shared" si="23"/>
        <v>LSA_SOC_RASTER_E_BEGIN_TITO_SAQ_NOM_LFM_0600_MEMSS0_RASTER_MMM_BP1</v>
      </c>
    </row>
    <row r="15" spans="1:57" x14ac:dyDescent="0.25">
      <c r="A15" s="28" t="s">
        <v>58</v>
      </c>
      <c r="B15" s="28" t="s">
        <v>12</v>
      </c>
      <c r="C15" s="28" t="str">
        <f>VLOOKUP(B15,templateLookup!A:B,2,0)</f>
        <v>MbistRasterTC</v>
      </c>
      <c r="D15" t="str">
        <f t="shared" si="2"/>
        <v>LSA_SOC_RASTER_E_BEGIN_TITO_SAQ_NOM_LFM_0600_MEMSS0_RASTER_MMM_BP1</v>
      </c>
      <c r="E15" t="s">
        <v>51</v>
      </c>
      <c r="F15" t="s">
        <v>73</v>
      </c>
      <c r="G15" t="s">
        <v>214</v>
      </c>
      <c r="H15" t="s">
        <v>136</v>
      </c>
      <c r="I15" t="s">
        <v>137</v>
      </c>
      <c r="J15" t="s">
        <v>579</v>
      </c>
      <c r="K15" t="s">
        <v>138</v>
      </c>
      <c r="L15" t="s">
        <v>139</v>
      </c>
      <c r="M15" t="str">
        <f t="shared" si="3"/>
        <v>0600</v>
      </c>
      <c r="N15" t="s">
        <v>585</v>
      </c>
      <c r="O15" t="s">
        <v>141</v>
      </c>
      <c r="P15" t="s">
        <v>581</v>
      </c>
      <c r="Q15" t="s">
        <v>276</v>
      </c>
      <c r="R15">
        <v>21</v>
      </c>
      <c r="S15">
        <v>50</v>
      </c>
      <c r="T15">
        <v>8</v>
      </c>
      <c r="U15">
        <v>1</v>
      </c>
      <c r="V15" t="b">
        <v>0</v>
      </c>
      <c r="W15" t="s">
        <v>282</v>
      </c>
      <c r="AT15">
        <f t="shared" ref="AT15" si="24">COUNTA(AV15:BE15)</f>
        <v>6</v>
      </c>
      <c r="AU15">
        <v>1</v>
      </c>
      <c r="AV15" t="str">
        <f t="shared" si="0"/>
        <v>LSA_SOC_HRY_E_BEGIN_TITO_SAQ_NOM_LFM_0600_MEMSS1_BHRY_MMM_BP2</v>
      </c>
      <c r="AW15" t="str">
        <f t="shared" ref="AW15" si="25">$D16</f>
        <v>LSA_SOC_HRY_E_BEGIN_TITO_SAQ_NOM_LFM_0600_MEMSS1_BHRY_MMM_BP2</v>
      </c>
      <c r="AX15" t="str">
        <f t="shared" ref="AX15:AX16" si="26">$D16</f>
        <v>LSA_SOC_HRY_E_BEGIN_TITO_SAQ_NOM_LFM_0600_MEMSS1_BHRY_MMM_BP2</v>
      </c>
      <c r="AY15" t="str">
        <f t="shared" ref="AY15:AY16" si="27">$D16</f>
        <v>LSA_SOC_HRY_E_BEGIN_TITO_SAQ_NOM_LFM_0600_MEMSS1_BHRY_MMM_BP2</v>
      </c>
      <c r="AZ15" t="str">
        <f t="shared" ref="AZ15:AZ16" si="28">$D16</f>
        <v>LSA_SOC_HRY_E_BEGIN_TITO_SAQ_NOM_LFM_0600_MEMSS1_BHRY_MMM_BP2</v>
      </c>
      <c r="BA15" t="str">
        <f t="shared" si="19"/>
        <v>LSA_SOC_HRY_E_BEGIN_TITO_SAQ_NOM_LFM_0600_MEMSS1_BHRY_MMM_BP2</v>
      </c>
    </row>
    <row r="16" spans="1:57" x14ac:dyDescent="0.25">
      <c r="A16" s="28" t="s">
        <v>58</v>
      </c>
      <c r="B16" s="28" t="s">
        <v>10</v>
      </c>
      <c r="C16" s="28" t="str">
        <f>VLOOKUP(B16,templateLookup!A:B,2,0)</f>
        <v>PrimeMbistVminSearchTestMethod</v>
      </c>
      <c r="D16" t="str">
        <f t="shared" si="2"/>
        <v>LSA_SOC_HRY_E_BEGIN_TITO_SAQ_NOM_LFM_0600_MEMSS1_BHRY_MMM_BP2</v>
      </c>
      <c r="E16" t="s">
        <v>51</v>
      </c>
      <c r="F16" t="s">
        <v>73</v>
      </c>
      <c r="G16" t="s">
        <v>135</v>
      </c>
      <c r="H16" t="s">
        <v>136</v>
      </c>
      <c r="I16" t="s">
        <v>137</v>
      </c>
      <c r="J16" t="s">
        <v>579</v>
      </c>
      <c r="K16" t="s">
        <v>138</v>
      </c>
      <c r="L16" t="s">
        <v>139</v>
      </c>
      <c r="M16" t="str">
        <f t="shared" si="3"/>
        <v>0600</v>
      </c>
      <c r="N16" t="s">
        <v>586</v>
      </c>
      <c r="O16" t="s">
        <v>141</v>
      </c>
      <c r="P16" t="s">
        <v>581</v>
      </c>
      <c r="Q16" t="s">
        <v>593</v>
      </c>
      <c r="R16">
        <v>21</v>
      </c>
      <c r="S16">
        <v>50</v>
      </c>
      <c r="T16">
        <v>9</v>
      </c>
      <c r="U16">
        <v>-1</v>
      </c>
      <c r="V16" t="b">
        <v>0</v>
      </c>
      <c r="W16" t="s">
        <v>282</v>
      </c>
      <c r="AQ16" t="s">
        <v>135</v>
      </c>
      <c r="AR16" t="s">
        <v>267</v>
      </c>
      <c r="AT16">
        <f>COUNTA(AV16:BE16)</f>
        <v>10</v>
      </c>
      <c r="AU16" t="s">
        <v>268</v>
      </c>
      <c r="AV16" t="str">
        <f t="shared" si="0"/>
        <v>LSA_SOC_HRY_E_BEGIN_TITO_SAQ_NOM_LFM_0600_MEMSS1_BISR_MMM_BP2</v>
      </c>
      <c r="AW16" t="str">
        <f>$D19</f>
        <v>LSA_SOC_HRY_E_BEGIN_TITO_SAQ_NOM_LFM_0600_MEMSS2_BHRY_MMM_BP3</v>
      </c>
      <c r="AX16" t="str">
        <f t="shared" si="26"/>
        <v>LSA_SOC_HRY_E_BEGIN_TITO_SAQ_NOM_LFM_0600_MEMSS1_BISR_MMM_BP2</v>
      </c>
      <c r="AY16" t="str">
        <f t="shared" si="27"/>
        <v>LSA_SOC_HRY_E_BEGIN_TITO_SAQ_NOM_LFM_0600_MEMSS1_BISR_MMM_BP2</v>
      </c>
      <c r="AZ16" t="str">
        <f t="shared" si="28"/>
        <v>LSA_SOC_HRY_E_BEGIN_TITO_SAQ_NOM_LFM_0600_MEMSS1_BISR_MMM_BP2</v>
      </c>
      <c r="BA16" t="str">
        <f t="shared" si="19"/>
        <v>LSA_SOC_HRY_E_BEGIN_TITO_SAQ_NOM_LFM_0600_MEMSS1_BISR_MMM_BP2</v>
      </c>
      <c r="BB16" t="str">
        <f t="shared" ref="BB16:BB17" si="29">$D17</f>
        <v>LSA_SOC_HRY_E_BEGIN_TITO_SAQ_NOM_LFM_0600_MEMSS1_BISR_MMM_BP2</v>
      </c>
      <c r="BC16" t="str">
        <f t="shared" ref="BC16:BC17" si="30">$D17</f>
        <v>LSA_SOC_HRY_E_BEGIN_TITO_SAQ_NOM_LFM_0600_MEMSS1_BISR_MMM_BP2</v>
      </c>
      <c r="BD16" t="str">
        <f t="shared" ref="BD16:BD17" si="31">$D17</f>
        <v>LSA_SOC_HRY_E_BEGIN_TITO_SAQ_NOM_LFM_0600_MEMSS1_BISR_MMM_BP2</v>
      </c>
      <c r="BE16" t="str">
        <f t="shared" ref="BE16:BE17" si="32">$D17</f>
        <v>LSA_SOC_HRY_E_BEGIN_TITO_SAQ_NOM_LFM_0600_MEMSS1_BISR_MMM_BP2</v>
      </c>
    </row>
    <row r="17" spans="1:57" x14ac:dyDescent="0.25">
      <c r="A17" s="28" t="s">
        <v>58</v>
      </c>
      <c r="B17" s="28" t="s">
        <v>10</v>
      </c>
      <c r="C17" s="28" t="str">
        <f>VLOOKUP(B17,templateLookup!A:B,2,0)</f>
        <v>PrimeMbistVminSearchTestMethod</v>
      </c>
      <c r="D17" t="str">
        <f t="shared" si="2"/>
        <v>LSA_SOC_HRY_E_BEGIN_TITO_SAQ_NOM_LFM_0600_MEMSS1_BISR_MMM_BP2</v>
      </c>
      <c r="E17" t="s">
        <v>51</v>
      </c>
      <c r="F17" t="s">
        <v>73</v>
      </c>
      <c r="G17" t="s">
        <v>135</v>
      </c>
      <c r="H17" t="s">
        <v>136</v>
      </c>
      <c r="I17" t="s">
        <v>137</v>
      </c>
      <c r="J17" t="s">
        <v>579</v>
      </c>
      <c r="K17" t="s">
        <v>138</v>
      </c>
      <c r="L17" t="s">
        <v>139</v>
      </c>
      <c r="M17" t="str">
        <f t="shared" si="3"/>
        <v>0600</v>
      </c>
      <c r="N17" t="s">
        <v>588</v>
      </c>
      <c r="O17" t="s">
        <v>141</v>
      </c>
      <c r="P17" t="s">
        <v>581</v>
      </c>
      <c r="Q17" t="s">
        <v>594</v>
      </c>
      <c r="R17">
        <v>21</v>
      </c>
      <c r="S17">
        <v>50</v>
      </c>
      <c r="T17">
        <v>10</v>
      </c>
      <c r="U17">
        <v>-1</v>
      </c>
      <c r="V17" s="4" t="b">
        <v>0</v>
      </c>
      <c r="W17" t="s">
        <v>282</v>
      </c>
      <c r="AQ17" s="4" t="s">
        <v>383</v>
      </c>
      <c r="AR17" t="s">
        <v>267</v>
      </c>
      <c r="AS17" s="4"/>
      <c r="AT17" s="4">
        <f>COUNTA(AV17:BE17)</f>
        <v>10</v>
      </c>
      <c r="AU17" s="4" t="s">
        <v>268</v>
      </c>
      <c r="AV17" s="4" t="str">
        <f t="shared" si="0"/>
        <v>LSA_SOC_RASTER_E_BEGIN_TITO_SAQ_NOM_LFM_0600_MEMSS1_RASTER_MMM_BP2</v>
      </c>
      <c r="AW17" s="4" t="str">
        <f>$D19</f>
        <v>LSA_SOC_HRY_E_BEGIN_TITO_SAQ_NOM_LFM_0600_MEMSS2_BHRY_MMM_BP3</v>
      </c>
      <c r="AX17" t="str">
        <f>$D19</f>
        <v>LSA_SOC_HRY_E_BEGIN_TITO_SAQ_NOM_LFM_0600_MEMSS2_BHRY_MMM_BP3</v>
      </c>
      <c r="AY17" t="str">
        <f>$D19</f>
        <v>LSA_SOC_HRY_E_BEGIN_TITO_SAQ_NOM_LFM_0600_MEMSS2_BHRY_MMM_BP3</v>
      </c>
      <c r="AZ17" t="str">
        <f>$D19</f>
        <v>LSA_SOC_HRY_E_BEGIN_TITO_SAQ_NOM_LFM_0600_MEMSS2_BHRY_MMM_BP3</v>
      </c>
      <c r="BA17" t="str">
        <f t="shared" si="19"/>
        <v>LSA_SOC_RASTER_E_BEGIN_TITO_SAQ_NOM_LFM_0600_MEMSS1_RASTER_MMM_BP2</v>
      </c>
      <c r="BB17" t="str">
        <f t="shared" si="29"/>
        <v>LSA_SOC_RASTER_E_BEGIN_TITO_SAQ_NOM_LFM_0600_MEMSS1_RASTER_MMM_BP2</v>
      </c>
      <c r="BC17" t="str">
        <f t="shared" si="30"/>
        <v>LSA_SOC_RASTER_E_BEGIN_TITO_SAQ_NOM_LFM_0600_MEMSS1_RASTER_MMM_BP2</v>
      </c>
      <c r="BD17" t="str">
        <f t="shared" si="31"/>
        <v>LSA_SOC_RASTER_E_BEGIN_TITO_SAQ_NOM_LFM_0600_MEMSS1_RASTER_MMM_BP2</v>
      </c>
      <c r="BE17" t="str">
        <f t="shared" si="32"/>
        <v>LSA_SOC_RASTER_E_BEGIN_TITO_SAQ_NOM_LFM_0600_MEMSS1_RASTER_MMM_BP2</v>
      </c>
    </row>
    <row r="18" spans="1:57" x14ac:dyDescent="0.25">
      <c r="A18" s="28" t="s">
        <v>58</v>
      </c>
      <c r="B18" s="28" t="s">
        <v>12</v>
      </c>
      <c r="C18" s="28" t="str">
        <f>VLOOKUP(B18,templateLookup!A:B,2,0)</f>
        <v>MbistRasterTC</v>
      </c>
      <c r="D18" t="str">
        <f t="shared" si="2"/>
        <v>LSA_SOC_RASTER_E_BEGIN_TITO_SAQ_NOM_LFM_0600_MEMSS1_RASTER_MMM_BP2</v>
      </c>
      <c r="E18" t="s">
        <v>51</v>
      </c>
      <c r="F18" t="s">
        <v>73</v>
      </c>
      <c r="G18" t="s">
        <v>214</v>
      </c>
      <c r="H18" t="s">
        <v>136</v>
      </c>
      <c r="I18" t="s">
        <v>137</v>
      </c>
      <c r="J18" t="s">
        <v>579</v>
      </c>
      <c r="K18" t="s">
        <v>138</v>
      </c>
      <c r="L18" t="s">
        <v>139</v>
      </c>
      <c r="M18" t="str">
        <f t="shared" si="3"/>
        <v>0600</v>
      </c>
      <c r="N18" t="s">
        <v>590</v>
      </c>
      <c r="O18" t="s">
        <v>141</v>
      </c>
      <c r="P18" t="s">
        <v>581</v>
      </c>
      <c r="Q18" t="s">
        <v>276</v>
      </c>
      <c r="R18">
        <v>21</v>
      </c>
      <c r="S18">
        <v>50</v>
      </c>
      <c r="T18">
        <v>11</v>
      </c>
      <c r="U18">
        <v>1</v>
      </c>
      <c r="V18" t="b">
        <v>0</v>
      </c>
      <c r="W18" t="s">
        <v>282</v>
      </c>
      <c r="AT18">
        <f t="shared" ref="AT18" si="33">COUNTA(AV18:BE18)</f>
        <v>6</v>
      </c>
      <c r="AU18">
        <v>1</v>
      </c>
      <c r="AV18" t="str">
        <f t="shared" si="0"/>
        <v>LSA_SOC_HRY_E_BEGIN_TITO_SAQ_NOM_LFM_0600_MEMSS2_BHRY_MMM_BP3</v>
      </c>
      <c r="AW18" t="str">
        <f t="shared" ref="AW18" si="34">$D19</f>
        <v>LSA_SOC_HRY_E_BEGIN_TITO_SAQ_NOM_LFM_0600_MEMSS2_BHRY_MMM_BP3</v>
      </c>
      <c r="AX18" t="str">
        <f t="shared" ref="AX18:AX19" si="35">$D19</f>
        <v>LSA_SOC_HRY_E_BEGIN_TITO_SAQ_NOM_LFM_0600_MEMSS2_BHRY_MMM_BP3</v>
      </c>
      <c r="AY18" t="str">
        <f t="shared" ref="AY18:AY19" si="36">$D19</f>
        <v>LSA_SOC_HRY_E_BEGIN_TITO_SAQ_NOM_LFM_0600_MEMSS2_BHRY_MMM_BP3</v>
      </c>
      <c r="AZ18" t="str">
        <f t="shared" ref="AZ18:AZ19" si="37">$D19</f>
        <v>LSA_SOC_HRY_E_BEGIN_TITO_SAQ_NOM_LFM_0600_MEMSS2_BHRY_MMM_BP3</v>
      </c>
      <c r="BA18" t="str">
        <f t="shared" si="19"/>
        <v>LSA_SOC_HRY_E_BEGIN_TITO_SAQ_NOM_LFM_0600_MEMSS2_BHRY_MMM_BP3</v>
      </c>
    </row>
    <row r="19" spans="1:57" x14ac:dyDescent="0.25">
      <c r="A19" s="28" t="s">
        <v>58</v>
      </c>
      <c r="B19" s="28" t="s">
        <v>10</v>
      </c>
      <c r="C19" s="28" t="str">
        <f>VLOOKUP(B19,templateLookup!A:B,2,0)</f>
        <v>PrimeMbistVminSearchTestMethod</v>
      </c>
      <c r="D19" t="str">
        <f t="shared" si="2"/>
        <v>LSA_SOC_HRY_E_BEGIN_TITO_SAQ_NOM_LFM_0600_MEMSS2_BHRY_MMM_BP3</v>
      </c>
      <c r="E19" t="s">
        <v>51</v>
      </c>
      <c r="F19" t="s">
        <v>73</v>
      </c>
      <c r="G19" t="s">
        <v>135</v>
      </c>
      <c r="H19" t="s">
        <v>136</v>
      </c>
      <c r="I19" t="s">
        <v>137</v>
      </c>
      <c r="J19" t="s">
        <v>579</v>
      </c>
      <c r="K19" t="s">
        <v>138</v>
      </c>
      <c r="L19" t="s">
        <v>139</v>
      </c>
      <c r="M19" t="str">
        <f t="shared" si="3"/>
        <v>0600</v>
      </c>
      <c r="N19" t="s">
        <v>595</v>
      </c>
      <c r="O19" t="s">
        <v>141</v>
      </c>
      <c r="P19" t="s">
        <v>581</v>
      </c>
      <c r="Q19" t="s">
        <v>596</v>
      </c>
      <c r="R19">
        <v>21</v>
      </c>
      <c r="S19">
        <v>50</v>
      </c>
      <c r="T19">
        <v>12</v>
      </c>
      <c r="U19">
        <v>-1</v>
      </c>
      <c r="V19" t="b">
        <v>0</v>
      </c>
      <c r="W19" t="s">
        <v>282</v>
      </c>
      <c r="AQ19" t="s">
        <v>135</v>
      </c>
      <c r="AR19" t="s">
        <v>267</v>
      </c>
      <c r="AT19">
        <f>COUNTA(AV19:BE19)</f>
        <v>10</v>
      </c>
      <c r="AU19" t="s">
        <v>268</v>
      </c>
      <c r="AV19" t="str">
        <f t="shared" si="0"/>
        <v>LSA_SOC_HRY_E_BEGIN_TITO_SAQ_NOM_LFM_0600_MEMSS2_BISR_MMM_BP3</v>
      </c>
      <c r="AW19" t="str">
        <f>$D22</f>
        <v>LSA_SOC_HRY_E_BEGIN_TITO_SAQ_NOM_LFM_0600_MEMSS3_BHRY_MMM_BP4</v>
      </c>
      <c r="AX19" t="str">
        <f t="shared" si="35"/>
        <v>LSA_SOC_HRY_E_BEGIN_TITO_SAQ_NOM_LFM_0600_MEMSS2_BISR_MMM_BP3</v>
      </c>
      <c r="AY19" t="str">
        <f t="shared" si="36"/>
        <v>LSA_SOC_HRY_E_BEGIN_TITO_SAQ_NOM_LFM_0600_MEMSS2_BISR_MMM_BP3</v>
      </c>
      <c r="AZ19" t="str">
        <f t="shared" si="37"/>
        <v>LSA_SOC_HRY_E_BEGIN_TITO_SAQ_NOM_LFM_0600_MEMSS2_BISR_MMM_BP3</v>
      </c>
      <c r="BA19" t="str">
        <f t="shared" si="19"/>
        <v>LSA_SOC_HRY_E_BEGIN_TITO_SAQ_NOM_LFM_0600_MEMSS2_BISR_MMM_BP3</v>
      </c>
      <c r="BB19" t="str">
        <f t="shared" ref="BB19:BB20" si="38">$D20</f>
        <v>LSA_SOC_HRY_E_BEGIN_TITO_SAQ_NOM_LFM_0600_MEMSS2_BISR_MMM_BP3</v>
      </c>
      <c r="BC19" t="str">
        <f t="shared" ref="BC19:BC20" si="39">$D20</f>
        <v>LSA_SOC_HRY_E_BEGIN_TITO_SAQ_NOM_LFM_0600_MEMSS2_BISR_MMM_BP3</v>
      </c>
      <c r="BD19" t="str">
        <f t="shared" ref="BD19:BD20" si="40">$D20</f>
        <v>LSA_SOC_HRY_E_BEGIN_TITO_SAQ_NOM_LFM_0600_MEMSS2_BISR_MMM_BP3</v>
      </c>
      <c r="BE19" t="str">
        <f t="shared" ref="BE19:BE20" si="41">$D20</f>
        <v>LSA_SOC_HRY_E_BEGIN_TITO_SAQ_NOM_LFM_0600_MEMSS2_BISR_MMM_BP3</v>
      </c>
    </row>
    <row r="20" spans="1:57" x14ac:dyDescent="0.25">
      <c r="A20" s="28" t="s">
        <v>58</v>
      </c>
      <c r="B20" s="28" t="s">
        <v>10</v>
      </c>
      <c r="C20" s="28" t="str">
        <f>VLOOKUP(B20,templateLookup!A:B,2,0)</f>
        <v>PrimeMbistVminSearchTestMethod</v>
      </c>
      <c r="D20" t="str">
        <f t="shared" si="2"/>
        <v>LSA_SOC_HRY_E_BEGIN_TITO_SAQ_NOM_LFM_0600_MEMSS2_BISR_MMM_BP3</v>
      </c>
      <c r="E20" t="s">
        <v>51</v>
      </c>
      <c r="F20" t="s">
        <v>73</v>
      </c>
      <c r="G20" t="s">
        <v>135</v>
      </c>
      <c r="H20" t="s">
        <v>136</v>
      </c>
      <c r="I20" t="s">
        <v>137</v>
      </c>
      <c r="J20" t="s">
        <v>579</v>
      </c>
      <c r="K20" t="s">
        <v>138</v>
      </c>
      <c r="L20" t="s">
        <v>139</v>
      </c>
      <c r="M20" t="str">
        <f t="shared" si="3"/>
        <v>0600</v>
      </c>
      <c r="N20" t="s">
        <v>597</v>
      </c>
      <c r="O20" t="s">
        <v>141</v>
      </c>
      <c r="P20" t="s">
        <v>581</v>
      </c>
      <c r="Q20" t="s">
        <v>598</v>
      </c>
      <c r="R20">
        <v>21</v>
      </c>
      <c r="S20">
        <v>50</v>
      </c>
      <c r="T20">
        <v>13</v>
      </c>
      <c r="U20">
        <v>-1</v>
      </c>
      <c r="V20" s="4" t="b">
        <v>0</v>
      </c>
      <c r="W20" t="s">
        <v>282</v>
      </c>
      <c r="AQ20" s="4" t="s">
        <v>383</v>
      </c>
      <c r="AR20" t="s">
        <v>267</v>
      </c>
      <c r="AS20" s="4"/>
      <c r="AT20" s="4">
        <f>COUNTA(AV20:BE20)</f>
        <v>10</v>
      </c>
      <c r="AU20" s="4" t="s">
        <v>268</v>
      </c>
      <c r="AV20" s="4" t="str">
        <f t="shared" si="0"/>
        <v>LSA_SOC_RASTER_E_BEGIN_TITO_SAQ_NOM_LFM_0600_MEMSS2_RASTER_MMM_BP3</v>
      </c>
      <c r="AW20" s="4" t="str">
        <f>$D22</f>
        <v>LSA_SOC_HRY_E_BEGIN_TITO_SAQ_NOM_LFM_0600_MEMSS3_BHRY_MMM_BP4</v>
      </c>
      <c r="AX20" t="str">
        <f>$D22</f>
        <v>LSA_SOC_HRY_E_BEGIN_TITO_SAQ_NOM_LFM_0600_MEMSS3_BHRY_MMM_BP4</v>
      </c>
      <c r="AY20" t="str">
        <f>$D22</f>
        <v>LSA_SOC_HRY_E_BEGIN_TITO_SAQ_NOM_LFM_0600_MEMSS3_BHRY_MMM_BP4</v>
      </c>
      <c r="AZ20" t="str">
        <f>$D22</f>
        <v>LSA_SOC_HRY_E_BEGIN_TITO_SAQ_NOM_LFM_0600_MEMSS3_BHRY_MMM_BP4</v>
      </c>
      <c r="BA20" t="str">
        <f t="shared" si="19"/>
        <v>LSA_SOC_RASTER_E_BEGIN_TITO_SAQ_NOM_LFM_0600_MEMSS2_RASTER_MMM_BP3</v>
      </c>
      <c r="BB20" t="str">
        <f t="shared" si="38"/>
        <v>LSA_SOC_RASTER_E_BEGIN_TITO_SAQ_NOM_LFM_0600_MEMSS2_RASTER_MMM_BP3</v>
      </c>
      <c r="BC20" t="str">
        <f t="shared" si="39"/>
        <v>LSA_SOC_RASTER_E_BEGIN_TITO_SAQ_NOM_LFM_0600_MEMSS2_RASTER_MMM_BP3</v>
      </c>
      <c r="BD20" t="str">
        <f t="shared" si="40"/>
        <v>LSA_SOC_RASTER_E_BEGIN_TITO_SAQ_NOM_LFM_0600_MEMSS2_RASTER_MMM_BP3</v>
      </c>
      <c r="BE20" t="str">
        <f t="shared" si="41"/>
        <v>LSA_SOC_RASTER_E_BEGIN_TITO_SAQ_NOM_LFM_0600_MEMSS2_RASTER_MMM_BP3</v>
      </c>
    </row>
    <row r="21" spans="1:57" x14ac:dyDescent="0.25">
      <c r="A21" s="28" t="s">
        <v>58</v>
      </c>
      <c r="B21" s="28" t="s">
        <v>12</v>
      </c>
      <c r="C21" s="28" t="str">
        <f>VLOOKUP(B21,templateLookup!A:B,2,0)</f>
        <v>MbistRasterTC</v>
      </c>
      <c r="D21" t="str">
        <f t="shared" si="2"/>
        <v>LSA_SOC_RASTER_E_BEGIN_TITO_SAQ_NOM_LFM_0600_MEMSS2_RASTER_MMM_BP3</v>
      </c>
      <c r="E21" t="s">
        <v>51</v>
      </c>
      <c r="F21" t="s">
        <v>73</v>
      </c>
      <c r="G21" t="s">
        <v>214</v>
      </c>
      <c r="H21" t="s">
        <v>136</v>
      </c>
      <c r="I21" t="s">
        <v>137</v>
      </c>
      <c r="J21" t="s">
        <v>579</v>
      </c>
      <c r="K21" t="s">
        <v>138</v>
      </c>
      <c r="L21" t="s">
        <v>139</v>
      </c>
      <c r="M21" t="str">
        <f t="shared" si="3"/>
        <v>0600</v>
      </c>
      <c r="N21" t="s">
        <v>599</v>
      </c>
      <c r="O21" t="s">
        <v>141</v>
      </c>
      <c r="P21" t="s">
        <v>581</v>
      </c>
      <c r="Q21" t="s">
        <v>276</v>
      </c>
      <c r="R21">
        <v>21</v>
      </c>
      <c r="S21">
        <v>50</v>
      </c>
      <c r="T21">
        <v>14</v>
      </c>
      <c r="U21">
        <v>1</v>
      </c>
      <c r="V21" t="b">
        <v>0</v>
      </c>
      <c r="W21" t="s">
        <v>282</v>
      </c>
      <c r="AT21">
        <f t="shared" ref="AT21" si="42">COUNTA(AV21:BE21)</f>
        <v>6</v>
      </c>
      <c r="AU21">
        <v>1</v>
      </c>
      <c r="AV21" t="str">
        <f t="shared" si="0"/>
        <v>LSA_SOC_HRY_E_BEGIN_TITO_SAQ_NOM_LFM_0600_MEMSS3_BHRY_MMM_BP4</v>
      </c>
      <c r="AW21" t="str">
        <f t="shared" ref="AW21" si="43">$D22</f>
        <v>LSA_SOC_HRY_E_BEGIN_TITO_SAQ_NOM_LFM_0600_MEMSS3_BHRY_MMM_BP4</v>
      </c>
      <c r="AX21" t="str">
        <f t="shared" ref="AX21:AX22" si="44">$D22</f>
        <v>LSA_SOC_HRY_E_BEGIN_TITO_SAQ_NOM_LFM_0600_MEMSS3_BHRY_MMM_BP4</v>
      </c>
      <c r="AY21" t="str">
        <f t="shared" ref="AY21:AY22" si="45">$D22</f>
        <v>LSA_SOC_HRY_E_BEGIN_TITO_SAQ_NOM_LFM_0600_MEMSS3_BHRY_MMM_BP4</v>
      </c>
      <c r="AZ21" t="str">
        <f t="shared" ref="AZ21:AZ22" si="46">$D22</f>
        <v>LSA_SOC_HRY_E_BEGIN_TITO_SAQ_NOM_LFM_0600_MEMSS3_BHRY_MMM_BP4</v>
      </c>
      <c r="BA21" t="str">
        <f t="shared" si="19"/>
        <v>LSA_SOC_HRY_E_BEGIN_TITO_SAQ_NOM_LFM_0600_MEMSS3_BHRY_MMM_BP4</v>
      </c>
    </row>
    <row r="22" spans="1:57" x14ac:dyDescent="0.25">
      <c r="A22" s="28" t="s">
        <v>58</v>
      </c>
      <c r="B22" s="28" t="s">
        <v>10</v>
      </c>
      <c r="C22" s="28" t="str">
        <f>VLOOKUP(B22,templateLookup!A:B,2,0)</f>
        <v>PrimeMbistVminSearchTestMethod</v>
      </c>
      <c r="D22" t="str">
        <f t="shared" si="2"/>
        <v>LSA_SOC_HRY_E_BEGIN_TITO_SAQ_NOM_LFM_0600_MEMSS3_BHRY_MMM_BP4</v>
      </c>
      <c r="E22" t="s">
        <v>51</v>
      </c>
      <c r="F22" t="s">
        <v>73</v>
      </c>
      <c r="G22" t="s">
        <v>135</v>
      </c>
      <c r="H22" t="s">
        <v>136</v>
      </c>
      <c r="I22" t="s">
        <v>137</v>
      </c>
      <c r="J22" t="s">
        <v>579</v>
      </c>
      <c r="K22" t="s">
        <v>138</v>
      </c>
      <c r="L22" t="s">
        <v>139</v>
      </c>
      <c r="M22" t="str">
        <f t="shared" si="3"/>
        <v>0600</v>
      </c>
      <c r="N22" t="s">
        <v>600</v>
      </c>
      <c r="O22" t="s">
        <v>141</v>
      </c>
      <c r="P22" t="s">
        <v>581</v>
      </c>
      <c r="Q22" t="s">
        <v>601</v>
      </c>
      <c r="R22">
        <v>21</v>
      </c>
      <c r="S22">
        <v>50</v>
      </c>
      <c r="T22">
        <v>15</v>
      </c>
      <c r="U22">
        <v>-1</v>
      </c>
      <c r="V22" t="b">
        <v>0</v>
      </c>
      <c r="W22" t="s">
        <v>282</v>
      </c>
      <c r="AQ22" t="s">
        <v>135</v>
      </c>
      <c r="AR22" t="s">
        <v>267</v>
      </c>
      <c r="AT22">
        <f>COUNTA(AV22:BE22)</f>
        <v>10</v>
      </c>
      <c r="AU22" t="s">
        <v>268</v>
      </c>
      <c r="AV22" t="str">
        <f t="shared" si="0"/>
        <v>LSA_SOC_HRY_E_BEGIN_TITO_SAQ_NOM_LFM_0600_MEMSS3_BISR_MMM_BP4</v>
      </c>
      <c r="AW22">
        <v>1</v>
      </c>
      <c r="AX22" t="str">
        <f t="shared" si="44"/>
        <v>LSA_SOC_HRY_E_BEGIN_TITO_SAQ_NOM_LFM_0600_MEMSS3_BISR_MMM_BP4</v>
      </c>
      <c r="AY22" t="str">
        <f t="shared" si="45"/>
        <v>LSA_SOC_HRY_E_BEGIN_TITO_SAQ_NOM_LFM_0600_MEMSS3_BISR_MMM_BP4</v>
      </c>
      <c r="AZ22" t="str">
        <f t="shared" si="46"/>
        <v>LSA_SOC_HRY_E_BEGIN_TITO_SAQ_NOM_LFM_0600_MEMSS3_BISR_MMM_BP4</v>
      </c>
      <c r="BA22" t="str">
        <f t="shared" si="19"/>
        <v>LSA_SOC_HRY_E_BEGIN_TITO_SAQ_NOM_LFM_0600_MEMSS3_BISR_MMM_BP4</v>
      </c>
      <c r="BB22" t="str">
        <f t="shared" ref="BB22:BB23" si="47">$D23</f>
        <v>LSA_SOC_HRY_E_BEGIN_TITO_SAQ_NOM_LFM_0600_MEMSS3_BISR_MMM_BP4</v>
      </c>
      <c r="BC22" t="str">
        <f t="shared" ref="BC22:BC23" si="48">$D23</f>
        <v>LSA_SOC_HRY_E_BEGIN_TITO_SAQ_NOM_LFM_0600_MEMSS3_BISR_MMM_BP4</v>
      </c>
      <c r="BD22" t="str">
        <f t="shared" ref="BD22:BD23" si="49">$D23</f>
        <v>LSA_SOC_HRY_E_BEGIN_TITO_SAQ_NOM_LFM_0600_MEMSS3_BISR_MMM_BP4</v>
      </c>
      <c r="BE22" t="str">
        <f t="shared" ref="BE22:BE23" si="50">$D23</f>
        <v>LSA_SOC_HRY_E_BEGIN_TITO_SAQ_NOM_LFM_0600_MEMSS3_BISR_MMM_BP4</v>
      </c>
    </row>
    <row r="23" spans="1:57" x14ac:dyDescent="0.25">
      <c r="A23" s="28" t="s">
        <v>58</v>
      </c>
      <c r="B23" s="28" t="s">
        <v>10</v>
      </c>
      <c r="C23" s="28" t="str">
        <f>VLOOKUP(B23,templateLookup!A:B,2,0)</f>
        <v>PrimeMbistVminSearchTestMethod</v>
      </c>
      <c r="D23" t="str">
        <f t="shared" si="2"/>
        <v>LSA_SOC_HRY_E_BEGIN_TITO_SAQ_NOM_LFM_0600_MEMSS3_BISR_MMM_BP4</v>
      </c>
      <c r="E23" t="s">
        <v>51</v>
      </c>
      <c r="F23" t="s">
        <v>73</v>
      </c>
      <c r="G23" t="s">
        <v>135</v>
      </c>
      <c r="H23" t="s">
        <v>136</v>
      </c>
      <c r="I23" t="s">
        <v>137</v>
      </c>
      <c r="J23" t="s">
        <v>579</v>
      </c>
      <c r="K23" t="s">
        <v>138</v>
      </c>
      <c r="L23" t="s">
        <v>139</v>
      </c>
      <c r="M23" t="str">
        <f t="shared" si="3"/>
        <v>0600</v>
      </c>
      <c r="N23" t="s">
        <v>602</v>
      </c>
      <c r="O23" t="s">
        <v>141</v>
      </c>
      <c r="P23" t="s">
        <v>581</v>
      </c>
      <c r="Q23" t="s">
        <v>603</v>
      </c>
      <c r="R23">
        <v>21</v>
      </c>
      <c r="S23">
        <v>50</v>
      </c>
      <c r="T23">
        <v>16</v>
      </c>
      <c r="U23">
        <v>-1</v>
      </c>
      <c r="V23" s="4" t="b">
        <v>0</v>
      </c>
      <c r="W23" t="s">
        <v>282</v>
      </c>
      <c r="AQ23" s="4" t="s">
        <v>383</v>
      </c>
      <c r="AR23" t="s">
        <v>267</v>
      </c>
      <c r="AS23" s="4"/>
      <c r="AT23" s="4">
        <f>COUNTA(AV23:BE23)</f>
        <v>10</v>
      </c>
      <c r="AU23" s="4" t="s">
        <v>268</v>
      </c>
      <c r="AV23" s="4" t="str">
        <f t="shared" si="0"/>
        <v>LSA_SOC_RASTER_E_BEGIN_TITO_SAQ_NOM_LFM_0600_MEMSS3_RASTER_MMM_BP4</v>
      </c>
      <c r="AW23" s="4">
        <v>1</v>
      </c>
      <c r="AX23">
        <v>1</v>
      </c>
      <c r="AY23">
        <v>1</v>
      </c>
      <c r="AZ23">
        <v>1</v>
      </c>
      <c r="BA23" t="str">
        <f t="shared" si="19"/>
        <v>LSA_SOC_RASTER_E_BEGIN_TITO_SAQ_NOM_LFM_0600_MEMSS3_RASTER_MMM_BP4</v>
      </c>
      <c r="BB23" t="str">
        <f t="shared" si="47"/>
        <v>LSA_SOC_RASTER_E_BEGIN_TITO_SAQ_NOM_LFM_0600_MEMSS3_RASTER_MMM_BP4</v>
      </c>
      <c r="BC23" t="str">
        <f t="shared" si="48"/>
        <v>LSA_SOC_RASTER_E_BEGIN_TITO_SAQ_NOM_LFM_0600_MEMSS3_RASTER_MMM_BP4</v>
      </c>
      <c r="BD23" t="str">
        <f t="shared" si="49"/>
        <v>LSA_SOC_RASTER_E_BEGIN_TITO_SAQ_NOM_LFM_0600_MEMSS3_RASTER_MMM_BP4</v>
      </c>
      <c r="BE23" t="str">
        <f t="shared" si="50"/>
        <v>LSA_SOC_RASTER_E_BEGIN_TITO_SAQ_NOM_LFM_0600_MEMSS3_RASTER_MMM_BP4</v>
      </c>
    </row>
    <row r="24" spans="1:57" x14ac:dyDescent="0.25">
      <c r="A24" s="28" t="s">
        <v>58</v>
      </c>
      <c r="B24" s="28" t="s">
        <v>12</v>
      </c>
      <c r="C24" s="28" t="str">
        <f>VLOOKUP(B24,templateLookup!A:B,2,0)</f>
        <v>MbistRasterTC</v>
      </c>
      <c r="D24" t="str">
        <f t="shared" si="2"/>
        <v>LSA_SOC_RASTER_E_BEGIN_TITO_SAQ_NOM_LFM_0600_MEMSS3_RASTER_MMM_BP4</v>
      </c>
      <c r="E24" t="s">
        <v>51</v>
      </c>
      <c r="F24" t="s">
        <v>73</v>
      </c>
      <c r="G24" t="s">
        <v>214</v>
      </c>
      <c r="H24" t="s">
        <v>136</v>
      </c>
      <c r="I24" t="s">
        <v>137</v>
      </c>
      <c r="J24" t="s">
        <v>579</v>
      </c>
      <c r="K24" t="s">
        <v>138</v>
      </c>
      <c r="L24" t="s">
        <v>139</v>
      </c>
      <c r="M24" t="str">
        <f t="shared" si="3"/>
        <v>0600</v>
      </c>
      <c r="N24" t="s">
        <v>604</v>
      </c>
      <c r="O24" t="s">
        <v>141</v>
      </c>
      <c r="P24" t="s">
        <v>581</v>
      </c>
      <c r="Q24" t="s">
        <v>276</v>
      </c>
      <c r="R24">
        <v>21</v>
      </c>
      <c r="S24">
        <v>50</v>
      </c>
      <c r="T24">
        <v>17</v>
      </c>
      <c r="U24">
        <v>1</v>
      </c>
      <c r="V24" t="b">
        <v>0</v>
      </c>
      <c r="W24" t="s">
        <v>282</v>
      </c>
      <c r="AT24">
        <f t="shared" ref="AT24" si="51">COUNTA(AV24:BE24)</f>
        <v>6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</row>
    <row r="25" spans="1:57" x14ac:dyDescent="0.25">
      <c r="A25" s="44" t="s">
        <v>58</v>
      </c>
      <c r="B25" s="44" t="s">
        <v>6</v>
      </c>
      <c r="C25" s="44" t="str">
        <f>VLOOKUP(B25,templateLookup!A:B,2,0)</f>
        <v>COMPOSITE</v>
      </c>
      <c r="D25" s="22"/>
    </row>
    <row r="26" spans="1:57" x14ac:dyDescent="0.25">
      <c r="A26" s="45" t="s">
        <v>58</v>
      </c>
      <c r="B26" s="45" t="s">
        <v>5</v>
      </c>
      <c r="C26" s="45" t="str">
        <f>VLOOKUP(B26,templateLookup!A:B,2,0)</f>
        <v>COMPOSITE</v>
      </c>
      <c r="D26" s="22" t="s">
        <v>605</v>
      </c>
      <c r="F26" t="s">
        <v>73</v>
      </c>
      <c r="AT26">
        <v>2</v>
      </c>
      <c r="AU26">
        <v>1</v>
      </c>
      <c r="AV26" t="str">
        <f>$D43</f>
        <v>PRE_REPAIR_HBO_ALL</v>
      </c>
      <c r="AW26" t="str">
        <f>$D43</f>
        <v>PRE_REPAIR_HBO_ALL</v>
      </c>
    </row>
    <row r="27" spans="1:57" s="8" customFormat="1" x14ac:dyDescent="0.25">
      <c r="A27" s="8" t="s">
        <v>58</v>
      </c>
      <c r="B27" s="8" t="s">
        <v>10</v>
      </c>
      <c r="C27" s="8" t="str">
        <f>VLOOKUP(B27,templateLookup!A:B,2,0)</f>
        <v>PrimeMbistVminSearchTestMethod</v>
      </c>
      <c r="D27" s="8" t="str">
        <f t="shared" ref="D27:D41" si="52">E27&amp;"_"&amp;F27&amp;"_"&amp;G27&amp;"_"&amp;H27&amp;"_"&amp;A27&amp;"_"&amp;I27&amp;"_"&amp;J27&amp;"_"&amp;K27&amp;"_"&amp;L27&amp;"_"&amp;M27&amp;"_"&amp;N27</f>
        <v>SSA_SOC_HRY_E_BEGIN_TITO_SAQ_NOM_LFM_0600_DDRPHY0_BHRY_MMM_BP5</v>
      </c>
      <c r="E27" s="8" t="s">
        <v>50</v>
      </c>
      <c r="F27" s="8" t="s">
        <v>73</v>
      </c>
      <c r="G27" s="8" t="s">
        <v>135</v>
      </c>
      <c r="H27" s="8" t="s">
        <v>136</v>
      </c>
      <c r="I27" s="8" t="s">
        <v>137</v>
      </c>
      <c r="J27" s="8" t="s">
        <v>579</v>
      </c>
      <c r="K27" s="8" t="s">
        <v>138</v>
      </c>
      <c r="L27" s="8" t="s">
        <v>139</v>
      </c>
      <c r="M27" t="str">
        <f t="shared" ref="M27:M41" si="53">TEXT(600,"0000")</f>
        <v>0600</v>
      </c>
      <c r="N27" s="8" t="s">
        <v>606</v>
      </c>
      <c r="O27" s="8" t="s">
        <v>141</v>
      </c>
      <c r="P27" s="8" t="s">
        <v>581</v>
      </c>
      <c r="Q27" s="8" t="s">
        <v>607</v>
      </c>
      <c r="R27" s="8">
        <v>61</v>
      </c>
      <c r="S27" s="8">
        <v>50</v>
      </c>
      <c r="T27" s="8">
        <v>18</v>
      </c>
      <c r="U27" s="8">
        <v>-1</v>
      </c>
      <c r="V27" s="8" t="b">
        <v>0</v>
      </c>
      <c r="W27" s="8" t="s">
        <v>282</v>
      </c>
      <c r="AC27"/>
      <c r="AQ27" s="8" t="s">
        <v>135</v>
      </c>
      <c r="AR27" t="s">
        <v>267</v>
      </c>
      <c r="AT27" s="8">
        <f>COUNTA(AV27:BE27)</f>
        <v>10</v>
      </c>
      <c r="AU27" s="8" t="s">
        <v>268</v>
      </c>
      <c r="AV27" s="8" t="str">
        <f t="shared" ref="AV27:AV40" si="54">$D28</f>
        <v>SSA_SOC_HRY_E_BEGIN_TITO_SAQ_NOM_LFM_0600_DDRPHY0_BISR_MMM_BP5</v>
      </c>
      <c r="AW27" s="8" t="str">
        <f>$D30</f>
        <v>SSA_SOC_HRY_E_BEGIN_TITO_SAQ_NOM_LFM_0600_DDRPHY_1_2_BHRY_MMM_BP6</v>
      </c>
      <c r="AX27" s="8" t="str">
        <f t="shared" ref="AX27" si="55">$D28</f>
        <v>SSA_SOC_HRY_E_BEGIN_TITO_SAQ_NOM_LFM_0600_DDRPHY0_BISR_MMM_BP5</v>
      </c>
      <c r="AY27" s="8" t="str">
        <f t="shared" ref="AY27" si="56">$D28</f>
        <v>SSA_SOC_HRY_E_BEGIN_TITO_SAQ_NOM_LFM_0600_DDRPHY0_BISR_MMM_BP5</v>
      </c>
      <c r="AZ27" s="8" t="str">
        <f t="shared" ref="AZ27" si="57">$D28</f>
        <v>SSA_SOC_HRY_E_BEGIN_TITO_SAQ_NOM_LFM_0600_DDRPHY0_BISR_MMM_BP5</v>
      </c>
      <c r="BA27" s="8" t="str">
        <f t="shared" ref="BA27:BA40" si="58">$D28</f>
        <v>SSA_SOC_HRY_E_BEGIN_TITO_SAQ_NOM_LFM_0600_DDRPHY0_BISR_MMM_BP5</v>
      </c>
      <c r="BB27" s="8" t="str">
        <f t="shared" ref="BB27:BB28" si="59">$D28</f>
        <v>SSA_SOC_HRY_E_BEGIN_TITO_SAQ_NOM_LFM_0600_DDRPHY0_BISR_MMM_BP5</v>
      </c>
      <c r="BC27" s="8" t="str">
        <f t="shared" ref="BC27:BC28" si="60">$D28</f>
        <v>SSA_SOC_HRY_E_BEGIN_TITO_SAQ_NOM_LFM_0600_DDRPHY0_BISR_MMM_BP5</v>
      </c>
      <c r="BD27" s="8" t="str">
        <f t="shared" ref="BD27:BD28" si="61">$D28</f>
        <v>SSA_SOC_HRY_E_BEGIN_TITO_SAQ_NOM_LFM_0600_DDRPHY0_BISR_MMM_BP5</v>
      </c>
      <c r="BE27" s="8" t="str">
        <f t="shared" ref="BE27:BE28" si="62">$D28</f>
        <v>SSA_SOC_HRY_E_BEGIN_TITO_SAQ_NOM_LFM_0600_DDRPHY0_BISR_MMM_BP5</v>
      </c>
    </row>
    <row r="28" spans="1:57" x14ac:dyDescent="0.25">
      <c r="A28" s="29" t="s">
        <v>58</v>
      </c>
      <c r="B28" s="29" t="s">
        <v>10</v>
      </c>
      <c r="C28" s="29" t="str">
        <f>VLOOKUP(B28,templateLookup!A:B,2,0)</f>
        <v>PrimeMbistVminSearchTestMethod</v>
      </c>
      <c r="D28" t="str">
        <f t="shared" si="52"/>
        <v>SSA_SOC_HRY_E_BEGIN_TITO_SAQ_NOM_LFM_0600_DDRPHY0_BISR_MMM_BP5</v>
      </c>
      <c r="E28" t="s">
        <v>50</v>
      </c>
      <c r="F28" t="s">
        <v>73</v>
      </c>
      <c r="G28" t="s">
        <v>135</v>
      </c>
      <c r="H28" t="s">
        <v>136</v>
      </c>
      <c r="I28" t="s">
        <v>137</v>
      </c>
      <c r="J28" t="s">
        <v>579</v>
      </c>
      <c r="K28" t="s">
        <v>138</v>
      </c>
      <c r="L28" t="s">
        <v>139</v>
      </c>
      <c r="M28" t="str">
        <f t="shared" si="53"/>
        <v>0600</v>
      </c>
      <c r="N28" t="s">
        <v>608</v>
      </c>
      <c r="O28" t="s">
        <v>141</v>
      </c>
      <c r="P28" t="s">
        <v>581</v>
      </c>
      <c r="Q28" t="s">
        <v>609</v>
      </c>
      <c r="R28">
        <v>61</v>
      </c>
      <c r="S28">
        <v>50</v>
      </c>
      <c r="T28">
        <v>19</v>
      </c>
      <c r="U28">
        <v>-1</v>
      </c>
      <c r="V28" t="b">
        <v>0</v>
      </c>
      <c r="W28" t="s">
        <v>282</v>
      </c>
      <c r="AQ28" t="s">
        <v>135</v>
      </c>
      <c r="AR28" t="s">
        <v>267</v>
      </c>
      <c r="AT28">
        <f>COUNTA(AV28:BE28)</f>
        <v>10</v>
      </c>
      <c r="AU28" t="s">
        <v>268</v>
      </c>
      <c r="AV28" t="str">
        <f t="shared" si="54"/>
        <v>SSA_SOC_RASTER_E_BEGIN_TITO_SAQ_NOM_LFM_0600_DDRPHY0_RASTER_MMM_BP5</v>
      </c>
      <c r="AW28" t="str">
        <f>$D30</f>
        <v>SSA_SOC_HRY_E_BEGIN_TITO_SAQ_NOM_LFM_0600_DDRPHY_1_2_BHRY_MMM_BP6</v>
      </c>
      <c r="AX28" t="str">
        <f>$D30</f>
        <v>SSA_SOC_HRY_E_BEGIN_TITO_SAQ_NOM_LFM_0600_DDRPHY_1_2_BHRY_MMM_BP6</v>
      </c>
      <c r="AY28" t="str">
        <f>$D30</f>
        <v>SSA_SOC_HRY_E_BEGIN_TITO_SAQ_NOM_LFM_0600_DDRPHY_1_2_BHRY_MMM_BP6</v>
      </c>
      <c r="AZ28" t="str">
        <f>$D30</f>
        <v>SSA_SOC_HRY_E_BEGIN_TITO_SAQ_NOM_LFM_0600_DDRPHY_1_2_BHRY_MMM_BP6</v>
      </c>
      <c r="BA28" t="str">
        <f t="shared" si="58"/>
        <v>SSA_SOC_RASTER_E_BEGIN_TITO_SAQ_NOM_LFM_0600_DDRPHY0_RASTER_MMM_BP5</v>
      </c>
      <c r="BB28" t="str">
        <f t="shared" si="59"/>
        <v>SSA_SOC_RASTER_E_BEGIN_TITO_SAQ_NOM_LFM_0600_DDRPHY0_RASTER_MMM_BP5</v>
      </c>
      <c r="BC28" t="str">
        <f t="shared" si="60"/>
        <v>SSA_SOC_RASTER_E_BEGIN_TITO_SAQ_NOM_LFM_0600_DDRPHY0_RASTER_MMM_BP5</v>
      </c>
      <c r="BD28" t="str">
        <f t="shared" si="61"/>
        <v>SSA_SOC_RASTER_E_BEGIN_TITO_SAQ_NOM_LFM_0600_DDRPHY0_RASTER_MMM_BP5</v>
      </c>
      <c r="BE28" t="str">
        <f t="shared" si="62"/>
        <v>SSA_SOC_RASTER_E_BEGIN_TITO_SAQ_NOM_LFM_0600_DDRPHY0_RASTER_MMM_BP5</v>
      </c>
    </row>
    <row r="29" spans="1:57" x14ac:dyDescent="0.25">
      <c r="A29" s="29" t="s">
        <v>58</v>
      </c>
      <c r="B29" s="29" t="s">
        <v>12</v>
      </c>
      <c r="C29" s="29" t="str">
        <f>VLOOKUP(B29,templateLookup!A:B,2,0)</f>
        <v>MbistRasterTC</v>
      </c>
      <c r="D29" t="str">
        <f t="shared" si="52"/>
        <v>SSA_SOC_RASTER_E_BEGIN_TITO_SAQ_NOM_LFM_0600_DDRPHY0_RASTER_MMM_BP5</v>
      </c>
      <c r="E29" t="s">
        <v>50</v>
      </c>
      <c r="F29" t="s">
        <v>73</v>
      </c>
      <c r="G29" t="s">
        <v>214</v>
      </c>
      <c r="H29" t="s">
        <v>136</v>
      </c>
      <c r="I29" t="s">
        <v>137</v>
      </c>
      <c r="J29" t="s">
        <v>579</v>
      </c>
      <c r="K29" t="s">
        <v>138</v>
      </c>
      <c r="L29" t="s">
        <v>139</v>
      </c>
      <c r="M29" t="str">
        <f t="shared" si="53"/>
        <v>0600</v>
      </c>
      <c r="N29" t="s">
        <v>610</v>
      </c>
      <c r="O29" t="s">
        <v>141</v>
      </c>
      <c r="P29" t="s">
        <v>581</v>
      </c>
      <c r="Q29" t="s">
        <v>276</v>
      </c>
      <c r="R29">
        <v>61</v>
      </c>
      <c r="S29">
        <v>50</v>
      </c>
      <c r="T29">
        <v>20</v>
      </c>
      <c r="U29">
        <v>1</v>
      </c>
      <c r="V29" t="b">
        <v>0</v>
      </c>
      <c r="W29" t="s">
        <v>282</v>
      </c>
      <c r="AT29">
        <f t="shared" ref="AT29" si="63">COUNTA(AV29:BE29)</f>
        <v>6</v>
      </c>
      <c r="AU29">
        <v>1</v>
      </c>
      <c r="AV29" t="str">
        <f t="shared" si="54"/>
        <v>SSA_SOC_HRY_E_BEGIN_TITO_SAQ_NOM_LFM_0600_DDRPHY_1_2_BHRY_MMM_BP6</v>
      </c>
      <c r="AW29" t="str">
        <f t="shared" ref="AW29" si="64">$D30</f>
        <v>SSA_SOC_HRY_E_BEGIN_TITO_SAQ_NOM_LFM_0600_DDRPHY_1_2_BHRY_MMM_BP6</v>
      </c>
      <c r="AX29" t="str">
        <f t="shared" ref="AX29:AX30" si="65">$D30</f>
        <v>SSA_SOC_HRY_E_BEGIN_TITO_SAQ_NOM_LFM_0600_DDRPHY_1_2_BHRY_MMM_BP6</v>
      </c>
      <c r="AY29" t="str">
        <f t="shared" ref="AY29:AY30" si="66">$D30</f>
        <v>SSA_SOC_HRY_E_BEGIN_TITO_SAQ_NOM_LFM_0600_DDRPHY_1_2_BHRY_MMM_BP6</v>
      </c>
      <c r="AZ29" t="str">
        <f t="shared" ref="AZ29:AZ30" si="67">$D30</f>
        <v>SSA_SOC_HRY_E_BEGIN_TITO_SAQ_NOM_LFM_0600_DDRPHY_1_2_BHRY_MMM_BP6</v>
      </c>
      <c r="BA29" t="str">
        <f t="shared" si="58"/>
        <v>SSA_SOC_HRY_E_BEGIN_TITO_SAQ_NOM_LFM_0600_DDRPHY_1_2_BHRY_MMM_BP6</v>
      </c>
    </row>
    <row r="30" spans="1:57" x14ac:dyDescent="0.25">
      <c r="A30" s="29" t="s">
        <v>58</v>
      </c>
      <c r="B30" s="29" t="s">
        <v>10</v>
      </c>
      <c r="C30" s="29" t="str">
        <f>VLOOKUP(B30,templateLookup!A:B,2,0)</f>
        <v>PrimeMbistVminSearchTestMethod</v>
      </c>
      <c r="D30" t="str">
        <f t="shared" si="52"/>
        <v>SSA_SOC_HRY_E_BEGIN_TITO_SAQ_NOM_LFM_0600_DDRPHY_1_2_BHRY_MMM_BP6</v>
      </c>
      <c r="E30" t="s">
        <v>50</v>
      </c>
      <c r="F30" t="s">
        <v>73</v>
      </c>
      <c r="G30" t="s">
        <v>135</v>
      </c>
      <c r="H30" t="s">
        <v>136</v>
      </c>
      <c r="I30" t="s">
        <v>137</v>
      </c>
      <c r="J30" t="s">
        <v>579</v>
      </c>
      <c r="K30" t="s">
        <v>138</v>
      </c>
      <c r="L30" t="s">
        <v>139</v>
      </c>
      <c r="M30" t="str">
        <f t="shared" si="53"/>
        <v>0600</v>
      </c>
      <c r="N30" t="s">
        <v>611</v>
      </c>
      <c r="O30" t="s">
        <v>141</v>
      </c>
      <c r="P30" t="s">
        <v>581</v>
      </c>
      <c r="Q30" t="s">
        <v>612</v>
      </c>
      <c r="R30">
        <v>61</v>
      </c>
      <c r="S30">
        <v>50</v>
      </c>
      <c r="T30">
        <v>21</v>
      </c>
      <c r="U30">
        <v>-1</v>
      </c>
      <c r="V30" t="b">
        <v>0</v>
      </c>
      <c r="W30" t="s">
        <v>282</v>
      </c>
      <c r="AQ30" t="s">
        <v>135</v>
      </c>
      <c r="AR30" t="s">
        <v>267</v>
      </c>
      <c r="AT30">
        <f>COUNTA(AV30:BE30)</f>
        <v>10</v>
      </c>
      <c r="AU30" t="s">
        <v>268</v>
      </c>
      <c r="AV30" t="str">
        <f t="shared" si="54"/>
        <v>SSA_SOC_HRY_E_BEGIN_TITO_SAQ_NOM_LFM_0600_DDRPHY_1_2_BISR_MMM_BP6</v>
      </c>
      <c r="AW30" t="str">
        <f>$D33</f>
        <v>SSA_SOC_HRY_E_BEGIN_TITO_SAQ_NOM_LFM_0600_DDRPHY3_BHRY_MMM_BP7</v>
      </c>
      <c r="AX30" t="str">
        <f t="shared" si="65"/>
        <v>SSA_SOC_HRY_E_BEGIN_TITO_SAQ_NOM_LFM_0600_DDRPHY_1_2_BISR_MMM_BP6</v>
      </c>
      <c r="AY30" t="str">
        <f t="shared" si="66"/>
        <v>SSA_SOC_HRY_E_BEGIN_TITO_SAQ_NOM_LFM_0600_DDRPHY_1_2_BISR_MMM_BP6</v>
      </c>
      <c r="AZ30" t="str">
        <f t="shared" si="67"/>
        <v>SSA_SOC_HRY_E_BEGIN_TITO_SAQ_NOM_LFM_0600_DDRPHY_1_2_BISR_MMM_BP6</v>
      </c>
      <c r="BA30" t="str">
        <f t="shared" si="58"/>
        <v>SSA_SOC_HRY_E_BEGIN_TITO_SAQ_NOM_LFM_0600_DDRPHY_1_2_BISR_MMM_BP6</v>
      </c>
      <c r="BB30" t="str">
        <f t="shared" ref="BB30:BB31" si="68">$D31</f>
        <v>SSA_SOC_HRY_E_BEGIN_TITO_SAQ_NOM_LFM_0600_DDRPHY_1_2_BISR_MMM_BP6</v>
      </c>
      <c r="BC30" t="str">
        <f t="shared" ref="BC30:BC31" si="69">$D31</f>
        <v>SSA_SOC_HRY_E_BEGIN_TITO_SAQ_NOM_LFM_0600_DDRPHY_1_2_BISR_MMM_BP6</v>
      </c>
      <c r="BD30" t="str">
        <f t="shared" ref="BD30:BD31" si="70">$D31</f>
        <v>SSA_SOC_HRY_E_BEGIN_TITO_SAQ_NOM_LFM_0600_DDRPHY_1_2_BISR_MMM_BP6</v>
      </c>
      <c r="BE30" t="str">
        <f t="shared" ref="BE30:BE31" si="71">$D31</f>
        <v>SSA_SOC_HRY_E_BEGIN_TITO_SAQ_NOM_LFM_0600_DDRPHY_1_2_BISR_MMM_BP6</v>
      </c>
    </row>
    <row r="31" spans="1:57" x14ac:dyDescent="0.25">
      <c r="A31" s="29" t="s">
        <v>58</v>
      </c>
      <c r="B31" s="29" t="s">
        <v>10</v>
      </c>
      <c r="C31" s="29" t="str">
        <f>VLOOKUP(B31,templateLookup!A:B,2,0)</f>
        <v>PrimeMbistVminSearchTestMethod</v>
      </c>
      <c r="D31" t="str">
        <f t="shared" si="52"/>
        <v>SSA_SOC_HRY_E_BEGIN_TITO_SAQ_NOM_LFM_0600_DDRPHY_1_2_BISR_MMM_BP6</v>
      </c>
      <c r="E31" t="s">
        <v>50</v>
      </c>
      <c r="F31" t="s">
        <v>73</v>
      </c>
      <c r="G31" t="s">
        <v>135</v>
      </c>
      <c r="H31" t="s">
        <v>136</v>
      </c>
      <c r="I31" t="s">
        <v>137</v>
      </c>
      <c r="J31" t="s">
        <v>579</v>
      </c>
      <c r="K31" t="s">
        <v>138</v>
      </c>
      <c r="L31" t="s">
        <v>139</v>
      </c>
      <c r="M31" t="str">
        <f t="shared" si="53"/>
        <v>0600</v>
      </c>
      <c r="N31" t="s">
        <v>613</v>
      </c>
      <c r="O31" t="s">
        <v>141</v>
      </c>
      <c r="P31" t="s">
        <v>581</v>
      </c>
      <c r="Q31" t="s">
        <v>614</v>
      </c>
      <c r="R31">
        <v>61</v>
      </c>
      <c r="S31">
        <v>50</v>
      </c>
      <c r="T31">
        <v>22</v>
      </c>
      <c r="U31">
        <v>-1</v>
      </c>
      <c r="V31" t="b">
        <v>0</v>
      </c>
      <c r="W31" t="s">
        <v>282</v>
      </c>
      <c r="AQ31" t="s">
        <v>135</v>
      </c>
      <c r="AR31" t="s">
        <v>267</v>
      </c>
      <c r="AT31">
        <f>COUNTA(AV31:BE31)</f>
        <v>10</v>
      </c>
      <c r="AU31" t="s">
        <v>268</v>
      </c>
      <c r="AV31" t="str">
        <f t="shared" si="54"/>
        <v>SSA_SOC_RASTER_E_BEGIN_TITO_SAQ_NOM_LFM_0600_DDRPHY_1_2_RASTER_MMM_BP6</v>
      </c>
      <c r="AW31" t="str">
        <f>$D33</f>
        <v>SSA_SOC_HRY_E_BEGIN_TITO_SAQ_NOM_LFM_0600_DDRPHY3_BHRY_MMM_BP7</v>
      </c>
      <c r="AX31" t="str">
        <f>$D33</f>
        <v>SSA_SOC_HRY_E_BEGIN_TITO_SAQ_NOM_LFM_0600_DDRPHY3_BHRY_MMM_BP7</v>
      </c>
      <c r="AY31" t="str">
        <f>$D33</f>
        <v>SSA_SOC_HRY_E_BEGIN_TITO_SAQ_NOM_LFM_0600_DDRPHY3_BHRY_MMM_BP7</v>
      </c>
      <c r="AZ31" t="str">
        <f>$D33</f>
        <v>SSA_SOC_HRY_E_BEGIN_TITO_SAQ_NOM_LFM_0600_DDRPHY3_BHRY_MMM_BP7</v>
      </c>
      <c r="BA31" t="str">
        <f t="shared" si="58"/>
        <v>SSA_SOC_RASTER_E_BEGIN_TITO_SAQ_NOM_LFM_0600_DDRPHY_1_2_RASTER_MMM_BP6</v>
      </c>
      <c r="BB31" t="str">
        <f t="shared" si="68"/>
        <v>SSA_SOC_RASTER_E_BEGIN_TITO_SAQ_NOM_LFM_0600_DDRPHY_1_2_RASTER_MMM_BP6</v>
      </c>
      <c r="BC31" t="str">
        <f t="shared" si="69"/>
        <v>SSA_SOC_RASTER_E_BEGIN_TITO_SAQ_NOM_LFM_0600_DDRPHY_1_2_RASTER_MMM_BP6</v>
      </c>
      <c r="BD31" t="str">
        <f t="shared" si="70"/>
        <v>SSA_SOC_RASTER_E_BEGIN_TITO_SAQ_NOM_LFM_0600_DDRPHY_1_2_RASTER_MMM_BP6</v>
      </c>
      <c r="BE31" t="str">
        <f t="shared" si="71"/>
        <v>SSA_SOC_RASTER_E_BEGIN_TITO_SAQ_NOM_LFM_0600_DDRPHY_1_2_RASTER_MMM_BP6</v>
      </c>
    </row>
    <row r="32" spans="1:57" x14ac:dyDescent="0.25">
      <c r="A32" s="29" t="s">
        <v>58</v>
      </c>
      <c r="B32" s="29" t="s">
        <v>12</v>
      </c>
      <c r="C32" s="29" t="str">
        <f>VLOOKUP(B32,templateLookup!A:B,2,0)</f>
        <v>MbistRasterTC</v>
      </c>
      <c r="D32" t="str">
        <f t="shared" si="52"/>
        <v>SSA_SOC_RASTER_E_BEGIN_TITO_SAQ_NOM_LFM_0600_DDRPHY_1_2_RASTER_MMM_BP6</v>
      </c>
      <c r="E32" t="s">
        <v>50</v>
      </c>
      <c r="F32" t="s">
        <v>73</v>
      </c>
      <c r="G32" t="s">
        <v>214</v>
      </c>
      <c r="H32" t="s">
        <v>136</v>
      </c>
      <c r="I32" t="s">
        <v>137</v>
      </c>
      <c r="J32" t="s">
        <v>579</v>
      </c>
      <c r="K32" t="s">
        <v>138</v>
      </c>
      <c r="L32" t="s">
        <v>139</v>
      </c>
      <c r="M32" t="str">
        <f t="shared" si="53"/>
        <v>0600</v>
      </c>
      <c r="N32" t="s">
        <v>615</v>
      </c>
      <c r="O32" t="s">
        <v>141</v>
      </c>
      <c r="P32" t="s">
        <v>581</v>
      </c>
      <c r="Q32" t="s">
        <v>276</v>
      </c>
      <c r="R32">
        <v>61</v>
      </c>
      <c r="S32">
        <v>50</v>
      </c>
      <c r="T32">
        <v>23</v>
      </c>
      <c r="U32">
        <v>1</v>
      </c>
      <c r="V32" t="b">
        <v>0</v>
      </c>
      <c r="W32" t="s">
        <v>282</v>
      </c>
      <c r="AT32">
        <f t="shared" ref="AT32" si="72">COUNTA(AV32:BE32)</f>
        <v>6</v>
      </c>
      <c r="AU32">
        <v>1</v>
      </c>
      <c r="AV32" t="str">
        <f t="shared" si="54"/>
        <v>SSA_SOC_HRY_E_BEGIN_TITO_SAQ_NOM_LFM_0600_DDRPHY3_BHRY_MMM_BP7</v>
      </c>
      <c r="AW32" t="str">
        <f t="shared" ref="AW32" si="73">$D33</f>
        <v>SSA_SOC_HRY_E_BEGIN_TITO_SAQ_NOM_LFM_0600_DDRPHY3_BHRY_MMM_BP7</v>
      </c>
      <c r="AX32" t="str">
        <f t="shared" ref="AX32:AX33" si="74">$D33</f>
        <v>SSA_SOC_HRY_E_BEGIN_TITO_SAQ_NOM_LFM_0600_DDRPHY3_BHRY_MMM_BP7</v>
      </c>
      <c r="AY32" t="str">
        <f t="shared" ref="AY32:AY33" si="75">$D33</f>
        <v>SSA_SOC_HRY_E_BEGIN_TITO_SAQ_NOM_LFM_0600_DDRPHY3_BHRY_MMM_BP7</v>
      </c>
      <c r="AZ32" t="str">
        <f t="shared" ref="AZ32:AZ33" si="76">$D33</f>
        <v>SSA_SOC_HRY_E_BEGIN_TITO_SAQ_NOM_LFM_0600_DDRPHY3_BHRY_MMM_BP7</v>
      </c>
      <c r="BA32" t="str">
        <f t="shared" si="58"/>
        <v>SSA_SOC_HRY_E_BEGIN_TITO_SAQ_NOM_LFM_0600_DDRPHY3_BHRY_MMM_BP7</v>
      </c>
    </row>
    <row r="33" spans="1:57" x14ac:dyDescent="0.25">
      <c r="A33" s="29" t="s">
        <v>58</v>
      </c>
      <c r="B33" s="29" t="s">
        <v>10</v>
      </c>
      <c r="C33" s="29" t="str">
        <f>VLOOKUP(B33,templateLookup!A:B,2,0)</f>
        <v>PrimeMbistVminSearchTestMethod</v>
      </c>
      <c r="D33" t="str">
        <f t="shared" si="52"/>
        <v>SSA_SOC_HRY_E_BEGIN_TITO_SAQ_NOM_LFM_0600_DDRPHY3_BHRY_MMM_BP7</v>
      </c>
      <c r="E33" t="s">
        <v>50</v>
      </c>
      <c r="F33" t="s">
        <v>73</v>
      </c>
      <c r="G33" t="s">
        <v>135</v>
      </c>
      <c r="H33" t="s">
        <v>136</v>
      </c>
      <c r="I33" t="s">
        <v>137</v>
      </c>
      <c r="J33" t="s">
        <v>579</v>
      </c>
      <c r="K33" t="s">
        <v>138</v>
      </c>
      <c r="L33" t="s">
        <v>139</v>
      </c>
      <c r="M33" t="str">
        <f t="shared" si="53"/>
        <v>0600</v>
      </c>
      <c r="N33" t="s">
        <v>616</v>
      </c>
      <c r="O33" t="s">
        <v>141</v>
      </c>
      <c r="P33" t="s">
        <v>581</v>
      </c>
      <c r="Q33" t="s">
        <v>617</v>
      </c>
      <c r="R33">
        <v>61</v>
      </c>
      <c r="S33">
        <v>50</v>
      </c>
      <c r="T33">
        <v>24</v>
      </c>
      <c r="U33">
        <v>-1</v>
      </c>
      <c r="V33" t="b">
        <v>0</v>
      </c>
      <c r="W33" t="s">
        <v>282</v>
      </c>
      <c r="AQ33" t="s">
        <v>135</v>
      </c>
      <c r="AR33" t="s">
        <v>267</v>
      </c>
      <c r="AT33">
        <f>COUNTA(AV33:BE33)</f>
        <v>10</v>
      </c>
      <c r="AU33" t="s">
        <v>268</v>
      </c>
      <c r="AV33" t="str">
        <f t="shared" si="54"/>
        <v>SSA_SOC_HRY_E_BEGIN_TITO_SAQ_NOM_LFM_0600_DDRPHY3_BISR_MMM_BP7</v>
      </c>
      <c r="AW33" t="str">
        <f>$D36</f>
        <v>SSA_SOC_HRY_E_BEGIN_TITO_SAQ_NOM_LFM_0600_DDRPHY3_BHRY_MMM_BP8</v>
      </c>
      <c r="AX33" t="str">
        <f t="shared" si="74"/>
        <v>SSA_SOC_HRY_E_BEGIN_TITO_SAQ_NOM_LFM_0600_DDRPHY3_BISR_MMM_BP7</v>
      </c>
      <c r="AY33" t="str">
        <f t="shared" si="75"/>
        <v>SSA_SOC_HRY_E_BEGIN_TITO_SAQ_NOM_LFM_0600_DDRPHY3_BISR_MMM_BP7</v>
      </c>
      <c r="AZ33" t="str">
        <f t="shared" si="76"/>
        <v>SSA_SOC_HRY_E_BEGIN_TITO_SAQ_NOM_LFM_0600_DDRPHY3_BISR_MMM_BP7</v>
      </c>
      <c r="BA33" t="str">
        <f t="shared" si="58"/>
        <v>SSA_SOC_HRY_E_BEGIN_TITO_SAQ_NOM_LFM_0600_DDRPHY3_BISR_MMM_BP7</v>
      </c>
      <c r="BB33" t="str">
        <f t="shared" ref="BB33:BB34" si="77">$D34</f>
        <v>SSA_SOC_HRY_E_BEGIN_TITO_SAQ_NOM_LFM_0600_DDRPHY3_BISR_MMM_BP7</v>
      </c>
      <c r="BC33" t="str">
        <f t="shared" ref="BC33:BC34" si="78">$D34</f>
        <v>SSA_SOC_HRY_E_BEGIN_TITO_SAQ_NOM_LFM_0600_DDRPHY3_BISR_MMM_BP7</v>
      </c>
      <c r="BD33" t="str">
        <f t="shared" ref="BD33:BD34" si="79">$D34</f>
        <v>SSA_SOC_HRY_E_BEGIN_TITO_SAQ_NOM_LFM_0600_DDRPHY3_BISR_MMM_BP7</v>
      </c>
      <c r="BE33" t="str">
        <f t="shared" ref="BE33:BE34" si="80">$D34</f>
        <v>SSA_SOC_HRY_E_BEGIN_TITO_SAQ_NOM_LFM_0600_DDRPHY3_BISR_MMM_BP7</v>
      </c>
    </row>
    <row r="34" spans="1:57" x14ac:dyDescent="0.25">
      <c r="A34" s="29" t="s">
        <v>58</v>
      </c>
      <c r="B34" s="29" t="s">
        <v>10</v>
      </c>
      <c r="C34" s="29" t="str">
        <f>VLOOKUP(B34,templateLookup!A:B,2,0)</f>
        <v>PrimeMbistVminSearchTestMethod</v>
      </c>
      <c r="D34" t="str">
        <f t="shared" si="52"/>
        <v>SSA_SOC_HRY_E_BEGIN_TITO_SAQ_NOM_LFM_0600_DDRPHY3_BISR_MMM_BP7</v>
      </c>
      <c r="E34" t="s">
        <v>50</v>
      </c>
      <c r="F34" t="s">
        <v>73</v>
      </c>
      <c r="G34" t="s">
        <v>135</v>
      </c>
      <c r="H34" t="s">
        <v>136</v>
      </c>
      <c r="I34" t="s">
        <v>137</v>
      </c>
      <c r="J34" t="s">
        <v>579</v>
      </c>
      <c r="K34" t="s">
        <v>138</v>
      </c>
      <c r="L34" t="s">
        <v>139</v>
      </c>
      <c r="M34" t="str">
        <f t="shared" si="53"/>
        <v>0600</v>
      </c>
      <c r="N34" t="s">
        <v>618</v>
      </c>
      <c r="O34" t="s">
        <v>141</v>
      </c>
      <c r="P34" t="s">
        <v>581</v>
      </c>
      <c r="Q34" t="s">
        <v>619</v>
      </c>
      <c r="R34">
        <v>61</v>
      </c>
      <c r="S34">
        <v>50</v>
      </c>
      <c r="T34">
        <v>25</v>
      </c>
      <c r="U34">
        <v>-1</v>
      </c>
      <c r="V34" t="b">
        <v>0</v>
      </c>
      <c r="W34" t="s">
        <v>282</v>
      </c>
      <c r="AQ34" t="s">
        <v>135</v>
      </c>
      <c r="AR34" t="s">
        <v>267</v>
      </c>
      <c r="AT34">
        <f>COUNTA(AV34:BE34)</f>
        <v>10</v>
      </c>
      <c r="AU34" t="s">
        <v>268</v>
      </c>
      <c r="AV34" t="str">
        <f t="shared" si="54"/>
        <v>SSA_SOC_RASTER_E_BEGIN_TITO_SAQ_NOM_LFM_0600_DDRPHY3_RASTER_MMM_BP7</v>
      </c>
      <c r="AW34" t="str">
        <f>$D36</f>
        <v>SSA_SOC_HRY_E_BEGIN_TITO_SAQ_NOM_LFM_0600_DDRPHY3_BHRY_MMM_BP8</v>
      </c>
      <c r="AX34" t="str">
        <f>$D36</f>
        <v>SSA_SOC_HRY_E_BEGIN_TITO_SAQ_NOM_LFM_0600_DDRPHY3_BHRY_MMM_BP8</v>
      </c>
      <c r="AY34" t="str">
        <f>$D36</f>
        <v>SSA_SOC_HRY_E_BEGIN_TITO_SAQ_NOM_LFM_0600_DDRPHY3_BHRY_MMM_BP8</v>
      </c>
      <c r="AZ34" t="str">
        <f>$D36</f>
        <v>SSA_SOC_HRY_E_BEGIN_TITO_SAQ_NOM_LFM_0600_DDRPHY3_BHRY_MMM_BP8</v>
      </c>
      <c r="BA34" t="str">
        <f t="shared" si="58"/>
        <v>SSA_SOC_RASTER_E_BEGIN_TITO_SAQ_NOM_LFM_0600_DDRPHY3_RASTER_MMM_BP7</v>
      </c>
      <c r="BB34" t="str">
        <f t="shared" si="77"/>
        <v>SSA_SOC_RASTER_E_BEGIN_TITO_SAQ_NOM_LFM_0600_DDRPHY3_RASTER_MMM_BP7</v>
      </c>
      <c r="BC34" t="str">
        <f t="shared" si="78"/>
        <v>SSA_SOC_RASTER_E_BEGIN_TITO_SAQ_NOM_LFM_0600_DDRPHY3_RASTER_MMM_BP7</v>
      </c>
      <c r="BD34" t="str">
        <f t="shared" si="79"/>
        <v>SSA_SOC_RASTER_E_BEGIN_TITO_SAQ_NOM_LFM_0600_DDRPHY3_RASTER_MMM_BP7</v>
      </c>
      <c r="BE34" t="str">
        <f t="shared" si="80"/>
        <v>SSA_SOC_RASTER_E_BEGIN_TITO_SAQ_NOM_LFM_0600_DDRPHY3_RASTER_MMM_BP7</v>
      </c>
    </row>
    <row r="35" spans="1:57" x14ac:dyDescent="0.25">
      <c r="A35" s="29" t="s">
        <v>58</v>
      </c>
      <c r="B35" s="29" t="s">
        <v>12</v>
      </c>
      <c r="C35" s="29" t="str">
        <f>VLOOKUP(B35,templateLookup!A:B,2,0)</f>
        <v>MbistRasterTC</v>
      </c>
      <c r="D35" t="str">
        <f t="shared" si="52"/>
        <v>SSA_SOC_RASTER_E_BEGIN_TITO_SAQ_NOM_LFM_0600_DDRPHY3_RASTER_MMM_BP7</v>
      </c>
      <c r="E35" t="s">
        <v>50</v>
      </c>
      <c r="F35" t="s">
        <v>73</v>
      </c>
      <c r="G35" t="s">
        <v>214</v>
      </c>
      <c r="H35" t="s">
        <v>136</v>
      </c>
      <c r="I35" t="s">
        <v>137</v>
      </c>
      <c r="J35" t="s">
        <v>579</v>
      </c>
      <c r="K35" t="s">
        <v>138</v>
      </c>
      <c r="L35" t="s">
        <v>139</v>
      </c>
      <c r="M35" t="str">
        <f t="shared" si="53"/>
        <v>0600</v>
      </c>
      <c r="N35" t="s">
        <v>620</v>
      </c>
      <c r="O35" t="s">
        <v>141</v>
      </c>
      <c r="P35" t="s">
        <v>581</v>
      </c>
      <c r="Q35" t="s">
        <v>276</v>
      </c>
      <c r="R35">
        <v>61</v>
      </c>
      <c r="S35">
        <v>50</v>
      </c>
      <c r="T35">
        <v>26</v>
      </c>
      <c r="U35">
        <v>1</v>
      </c>
      <c r="V35" t="b">
        <v>0</v>
      </c>
      <c r="W35" t="s">
        <v>282</v>
      </c>
      <c r="AT35">
        <f t="shared" ref="AT35" si="81">COUNTA(AV35:BE35)</f>
        <v>6</v>
      </c>
      <c r="AU35">
        <v>1</v>
      </c>
      <c r="AV35" t="str">
        <f t="shared" si="54"/>
        <v>SSA_SOC_HRY_E_BEGIN_TITO_SAQ_NOM_LFM_0600_DDRPHY3_BHRY_MMM_BP8</v>
      </c>
      <c r="AW35" t="str">
        <f t="shared" ref="AW35" si="82">$D36</f>
        <v>SSA_SOC_HRY_E_BEGIN_TITO_SAQ_NOM_LFM_0600_DDRPHY3_BHRY_MMM_BP8</v>
      </c>
      <c r="AX35" t="str">
        <f t="shared" ref="AX35:AX36" si="83">$D36</f>
        <v>SSA_SOC_HRY_E_BEGIN_TITO_SAQ_NOM_LFM_0600_DDRPHY3_BHRY_MMM_BP8</v>
      </c>
      <c r="AY35" t="str">
        <f t="shared" ref="AY35:AY36" si="84">$D36</f>
        <v>SSA_SOC_HRY_E_BEGIN_TITO_SAQ_NOM_LFM_0600_DDRPHY3_BHRY_MMM_BP8</v>
      </c>
      <c r="AZ35" t="str">
        <f t="shared" ref="AZ35:AZ36" si="85">$D36</f>
        <v>SSA_SOC_HRY_E_BEGIN_TITO_SAQ_NOM_LFM_0600_DDRPHY3_BHRY_MMM_BP8</v>
      </c>
      <c r="BA35" t="str">
        <f t="shared" si="58"/>
        <v>SSA_SOC_HRY_E_BEGIN_TITO_SAQ_NOM_LFM_0600_DDRPHY3_BHRY_MMM_BP8</v>
      </c>
    </row>
    <row r="36" spans="1:57" x14ac:dyDescent="0.25">
      <c r="A36" s="29" t="s">
        <v>58</v>
      </c>
      <c r="B36" s="29" t="s">
        <v>10</v>
      </c>
      <c r="C36" s="29" t="str">
        <f>VLOOKUP(B36,templateLookup!A:B,2,0)</f>
        <v>PrimeMbistVminSearchTestMethod</v>
      </c>
      <c r="D36" t="str">
        <f t="shared" si="52"/>
        <v>SSA_SOC_HRY_E_BEGIN_TITO_SAQ_NOM_LFM_0600_DDRPHY3_BHRY_MMM_BP8</v>
      </c>
      <c r="E36" t="s">
        <v>50</v>
      </c>
      <c r="F36" t="s">
        <v>73</v>
      </c>
      <c r="G36" t="s">
        <v>135</v>
      </c>
      <c r="H36" t="s">
        <v>136</v>
      </c>
      <c r="I36" t="s">
        <v>137</v>
      </c>
      <c r="J36" t="s">
        <v>579</v>
      </c>
      <c r="K36" t="s">
        <v>138</v>
      </c>
      <c r="L36" t="s">
        <v>139</v>
      </c>
      <c r="M36" t="str">
        <f t="shared" si="53"/>
        <v>0600</v>
      </c>
      <c r="N36" t="s">
        <v>621</v>
      </c>
      <c r="O36" t="s">
        <v>141</v>
      </c>
      <c r="P36" t="s">
        <v>581</v>
      </c>
      <c r="Q36" t="s">
        <v>622</v>
      </c>
      <c r="R36">
        <v>61</v>
      </c>
      <c r="S36">
        <v>50</v>
      </c>
      <c r="T36">
        <v>27</v>
      </c>
      <c r="U36">
        <v>-1</v>
      </c>
      <c r="V36" t="b">
        <v>0</v>
      </c>
      <c r="W36" t="s">
        <v>282</v>
      </c>
      <c r="AQ36" t="s">
        <v>135</v>
      </c>
      <c r="AR36" t="s">
        <v>267</v>
      </c>
      <c r="AT36">
        <f>COUNTA(AV36:BE36)</f>
        <v>10</v>
      </c>
      <c r="AU36" t="s">
        <v>268</v>
      </c>
      <c r="AV36" t="str">
        <f t="shared" si="54"/>
        <v>SSA_SOC_HRY_E_BEGIN_TITO_SAQ_NOM_LFM_0600_DDRPHY3_BISR_MMM_BP8</v>
      </c>
      <c r="AW36" t="str">
        <f>$D39</f>
        <v>LSA_SOC_HRY_E_BEGIN_TITO_SAQ_NOM_LFM_0600_DDRPHY_1_2_BHRY_MMM_BP6</v>
      </c>
      <c r="AX36" t="str">
        <f t="shared" si="83"/>
        <v>SSA_SOC_HRY_E_BEGIN_TITO_SAQ_NOM_LFM_0600_DDRPHY3_BISR_MMM_BP8</v>
      </c>
      <c r="AY36" t="str">
        <f t="shared" si="84"/>
        <v>SSA_SOC_HRY_E_BEGIN_TITO_SAQ_NOM_LFM_0600_DDRPHY3_BISR_MMM_BP8</v>
      </c>
      <c r="AZ36" t="str">
        <f t="shared" si="85"/>
        <v>SSA_SOC_HRY_E_BEGIN_TITO_SAQ_NOM_LFM_0600_DDRPHY3_BISR_MMM_BP8</v>
      </c>
      <c r="BA36" t="str">
        <f t="shared" si="58"/>
        <v>SSA_SOC_HRY_E_BEGIN_TITO_SAQ_NOM_LFM_0600_DDRPHY3_BISR_MMM_BP8</v>
      </c>
      <c r="BB36" t="str">
        <f t="shared" ref="BB36:BB37" si="86">$D37</f>
        <v>SSA_SOC_HRY_E_BEGIN_TITO_SAQ_NOM_LFM_0600_DDRPHY3_BISR_MMM_BP8</v>
      </c>
      <c r="BC36" t="str">
        <f t="shared" ref="BC36:BC37" si="87">$D37</f>
        <v>SSA_SOC_HRY_E_BEGIN_TITO_SAQ_NOM_LFM_0600_DDRPHY3_BISR_MMM_BP8</v>
      </c>
      <c r="BD36" t="str">
        <f t="shared" ref="BD36:BD37" si="88">$D37</f>
        <v>SSA_SOC_HRY_E_BEGIN_TITO_SAQ_NOM_LFM_0600_DDRPHY3_BISR_MMM_BP8</v>
      </c>
      <c r="BE36" t="str">
        <f t="shared" ref="BE36:BE37" si="89">$D37</f>
        <v>SSA_SOC_HRY_E_BEGIN_TITO_SAQ_NOM_LFM_0600_DDRPHY3_BISR_MMM_BP8</v>
      </c>
    </row>
    <row r="37" spans="1:57" x14ac:dyDescent="0.25">
      <c r="A37" s="29" t="s">
        <v>58</v>
      </c>
      <c r="B37" s="29" t="s">
        <v>10</v>
      </c>
      <c r="C37" s="29" t="str">
        <f>VLOOKUP(B37,templateLookup!A:B,2,0)</f>
        <v>PrimeMbistVminSearchTestMethod</v>
      </c>
      <c r="D37" t="str">
        <f t="shared" si="52"/>
        <v>SSA_SOC_HRY_E_BEGIN_TITO_SAQ_NOM_LFM_0600_DDRPHY3_BISR_MMM_BP8</v>
      </c>
      <c r="E37" t="s">
        <v>50</v>
      </c>
      <c r="F37" t="s">
        <v>73</v>
      </c>
      <c r="G37" t="s">
        <v>135</v>
      </c>
      <c r="H37" t="s">
        <v>136</v>
      </c>
      <c r="I37" t="s">
        <v>137</v>
      </c>
      <c r="J37" t="s">
        <v>579</v>
      </c>
      <c r="K37" t="s">
        <v>138</v>
      </c>
      <c r="L37" t="s">
        <v>139</v>
      </c>
      <c r="M37" t="str">
        <f t="shared" si="53"/>
        <v>0600</v>
      </c>
      <c r="N37" t="s">
        <v>623</v>
      </c>
      <c r="O37" t="s">
        <v>141</v>
      </c>
      <c r="P37" t="s">
        <v>581</v>
      </c>
      <c r="Q37" t="s">
        <v>624</v>
      </c>
      <c r="R37">
        <v>61</v>
      </c>
      <c r="S37">
        <v>50</v>
      </c>
      <c r="T37">
        <v>28</v>
      </c>
      <c r="U37">
        <v>-1</v>
      </c>
      <c r="V37" s="4" t="b">
        <v>0</v>
      </c>
      <c r="W37" t="s">
        <v>282</v>
      </c>
      <c r="AQ37" s="4" t="s">
        <v>383</v>
      </c>
      <c r="AR37" t="s">
        <v>267</v>
      </c>
      <c r="AS37" s="4"/>
      <c r="AT37" s="4">
        <f>COUNTA(AV37:BE37)</f>
        <v>10</v>
      </c>
      <c r="AU37" s="4" t="s">
        <v>268</v>
      </c>
      <c r="AV37" s="4" t="str">
        <f t="shared" si="54"/>
        <v>SSA_SOC_RASTER_E_BEGIN_TITO_SAQ_NOM_LFM_0600_DDRPHY3_RASTER_MMM_BP8</v>
      </c>
      <c r="AW37" s="4" t="str">
        <f>$D39</f>
        <v>LSA_SOC_HRY_E_BEGIN_TITO_SAQ_NOM_LFM_0600_DDRPHY_1_2_BHRY_MMM_BP6</v>
      </c>
      <c r="AX37" t="str">
        <f>$D39</f>
        <v>LSA_SOC_HRY_E_BEGIN_TITO_SAQ_NOM_LFM_0600_DDRPHY_1_2_BHRY_MMM_BP6</v>
      </c>
      <c r="AY37" t="str">
        <f>$D39</f>
        <v>LSA_SOC_HRY_E_BEGIN_TITO_SAQ_NOM_LFM_0600_DDRPHY_1_2_BHRY_MMM_BP6</v>
      </c>
      <c r="AZ37" t="str">
        <f>$D39</f>
        <v>LSA_SOC_HRY_E_BEGIN_TITO_SAQ_NOM_LFM_0600_DDRPHY_1_2_BHRY_MMM_BP6</v>
      </c>
      <c r="BA37" t="str">
        <f t="shared" si="58"/>
        <v>SSA_SOC_RASTER_E_BEGIN_TITO_SAQ_NOM_LFM_0600_DDRPHY3_RASTER_MMM_BP8</v>
      </c>
      <c r="BB37" t="str">
        <f t="shared" si="86"/>
        <v>SSA_SOC_RASTER_E_BEGIN_TITO_SAQ_NOM_LFM_0600_DDRPHY3_RASTER_MMM_BP8</v>
      </c>
      <c r="BC37" t="str">
        <f t="shared" si="87"/>
        <v>SSA_SOC_RASTER_E_BEGIN_TITO_SAQ_NOM_LFM_0600_DDRPHY3_RASTER_MMM_BP8</v>
      </c>
      <c r="BD37" t="str">
        <f t="shared" si="88"/>
        <v>SSA_SOC_RASTER_E_BEGIN_TITO_SAQ_NOM_LFM_0600_DDRPHY3_RASTER_MMM_BP8</v>
      </c>
      <c r="BE37" t="str">
        <f t="shared" si="89"/>
        <v>SSA_SOC_RASTER_E_BEGIN_TITO_SAQ_NOM_LFM_0600_DDRPHY3_RASTER_MMM_BP8</v>
      </c>
    </row>
    <row r="38" spans="1:57" x14ac:dyDescent="0.25">
      <c r="A38" s="29" t="s">
        <v>58</v>
      </c>
      <c r="B38" s="29" t="s">
        <v>12</v>
      </c>
      <c r="C38" s="29" t="str">
        <f>VLOOKUP(B38,templateLookup!A:B,2,0)</f>
        <v>MbistRasterTC</v>
      </c>
      <c r="D38" t="str">
        <f t="shared" si="52"/>
        <v>SSA_SOC_RASTER_E_BEGIN_TITO_SAQ_NOM_LFM_0600_DDRPHY3_RASTER_MMM_BP8</v>
      </c>
      <c r="E38" t="s">
        <v>50</v>
      </c>
      <c r="F38" t="s">
        <v>73</v>
      </c>
      <c r="G38" t="s">
        <v>214</v>
      </c>
      <c r="H38" t="s">
        <v>136</v>
      </c>
      <c r="I38" t="s">
        <v>137</v>
      </c>
      <c r="J38" t="s">
        <v>579</v>
      </c>
      <c r="K38" t="s">
        <v>138</v>
      </c>
      <c r="L38" t="s">
        <v>139</v>
      </c>
      <c r="M38" t="str">
        <f t="shared" si="53"/>
        <v>0600</v>
      </c>
      <c r="N38" t="s">
        <v>625</v>
      </c>
      <c r="O38" t="s">
        <v>141</v>
      </c>
      <c r="P38" t="s">
        <v>581</v>
      </c>
      <c r="Q38" t="s">
        <v>276</v>
      </c>
      <c r="R38">
        <v>61</v>
      </c>
      <c r="S38">
        <v>50</v>
      </c>
      <c r="T38">
        <v>29</v>
      </c>
      <c r="U38">
        <v>1</v>
      </c>
      <c r="V38" t="b">
        <v>0</v>
      </c>
      <c r="W38" t="s">
        <v>282</v>
      </c>
      <c r="AT38">
        <f t="shared" ref="AT38" si="90">COUNTA(AV38:BE38)</f>
        <v>6</v>
      </c>
      <c r="AU38">
        <v>1</v>
      </c>
      <c r="AV38" t="str">
        <f t="shared" si="54"/>
        <v>LSA_SOC_HRY_E_BEGIN_TITO_SAQ_NOM_LFM_0600_DDRPHY_1_2_BHRY_MMM_BP6</v>
      </c>
      <c r="AW38" t="str">
        <f t="shared" ref="AW38" si="91">$D39</f>
        <v>LSA_SOC_HRY_E_BEGIN_TITO_SAQ_NOM_LFM_0600_DDRPHY_1_2_BHRY_MMM_BP6</v>
      </c>
      <c r="AX38" t="str">
        <f t="shared" ref="AX38:AX39" si="92">$D39</f>
        <v>LSA_SOC_HRY_E_BEGIN_TITO_SAQ_NOM_LFM_0600_DDRPHY_1_2_BHRY_MMM_BP6</v>
      </c>
      <c r="AY38" t="str">
        <f t="shared" ref="AY38:AY39" si="93">$D39</f>
        <v>LSA_SOC_HRY_E_BEGIN_TITO_SAQ_NOM_LFM_0600_DDRPHY_1_2_BHRY_MMM_BP6</v>
      </c>
      <c r="AZ38" t="str">
        <f t="shared" ref="AZ38:AZ39" si="94">$D39</f>
        <v>LSA_SOC_HRY_E_BEGIN_TITO_SAQ_NOM_LFM_0600_DDRPHY_1_2_BHRY_MMM_BP6</v>
      </c>
      <c r="BA38" t="str">
        <f t="shared" si="58"/>
        <v>LSA_SOC_HRY_E_BEGIN_TITO_SAQ_NOM_LFM_0600_DDRPHY_1_2_BHRY_MMM_BP6</v>
      </c>
    </row>
    <row r="39" spans="1:57" x14ac:dyDescent="0.25">
      <c r="A39" s="29" t="s">
        <v>58</v>
      </c>
      <c r="B39" s="29" t="s">
        <v>10</v>
      </c>
      <c r="C39" s="29" t="str">
        <f>VLOOKUP(B39,templateLookup!A:B,2,0)</f>
        <v>PrimeMbistVminSearchTestMethod</v>
      </c>
      <c r="D39" t="str">
        <f t="shared" si="52"/>
        <v>LSA_SOC_HRY_E_BEGIN_TITO_SAQ_NOM_LFM_0600_DDRPHY_1_2_BHRY_MMM_BP6</v>
      </c>
      <c r="E39" t="s">
        <v>51</v>
      </c>
      <c r="F39" t="s">
        <v>73</v>
      </c>
      <c r="G39" t="s">
        <v>135</v>
      </c>
      <c r="H39" t="s">
        <v>136</v>
      </c>
      <c r="I39" t="s">
        <v>137</v>
      </c>
      <c r="J39" t="s">
        <v>579</v>
      </c>
      <c r="K39" t="s">
        <v>138</v>
      </c>
      <c r="L39" t="s">
        <v>139</v>
      </c>
      <c r="M39" t="str">
        <f t="shared" si="53"/>
        <v>0600</v>
      </c>
      <c r="N39" t="s">
        <v>611</v>
      </c>
      <c r="O39" t="s">
        <v>141</v>
      </c>
      <c r="P39" t="s">
        <v>581</v>
      </c>
      <c r="Q39" t="s">
        <v>626</v>
      </c>
      <c r="R39">
        <v>21</v>
      </c>
      <c r="S39">
        <v>50</v>
      </c>
      <c r="T39">
        <v>30</v>
      </c>
      <c r="U39">
        <v>-1</v>
      </c>
      <c r="V39" t="b">
        <v>0</v>
      </c>
      <c r="W39" t="s">
        <v>282</v>
      </c>
      <c r="AQ39" t="s">
        <v>135</v>
      </c>
      <c r="AR39" t="s">
        <v>267</v>
      </c>
      <c r="AT39">
        <f>COUNTA(AV39:BE39)</f>
        <v>10</v>
      </c>
      <c r="AU39" t="s">
        <v>268</v>
      </c>
      <c r="AV39" t="str">
        <f t="shared" si="54"/>
        <v>LSA_SOC_HRY_E_BEGIN_TITO_SAQ_NOM_LFM_0600_DDRPHY_1_2_BISR_MMM_BP6</v>
      </c>
      <c r="AW39">
        <v>1</v>
      </c>
      <c r="AX39" t="str">
        <f t="shared" si="92"/>
        <v>LSA_SOC_HRY_E_BEGIN_TITO_SAQ_NOM_LFM_0600_DDRPHY_1_2_BISR_MMM_BP6</v>
      </c>
      <c r="AY39" t="str">
        <f t="shared" si="93"/>
        <v>LSA_SOC_HRY_E_BEGIN_TITO_SAQ_NOM_LFM_0600_DDRPHY_1_2_BISR_MMM_BP6</v>
      </c>
      <c r="AZ39" t="str">
        <f t="shared" si="94"/>
        <v>LSA_SOC_HRY_E_BEGIN_TITO_SAQ_NOM_LFM_0600_DDRPHY_1_2_BISR_MMM_BP6</v>
      </c>
      <c r="BA39" t="str">
        <f t="shared" si="58"/>
        <v>LSA_SOC_HRY_E_BEGIN_TITO_SAQ_NOM_LFM_0600_DDRPHY_1_2_BISR_MMM_BP6</v>
      </c>
      <c r="BB39" t="str">
        <f t="shared" ref="BB39:BB40" si="95">$D40</f>
        <v>LSA_SOC_HRY_E_BEGIN_TITO_SAQ_NOM_LFM_0600_DDRPHY_1_2_BISR_MMM_BP6</v>
      </c>
      <c r="BC39" t="str">
        <f t="shared" ref="BC39:BC40" si="96">$D40</f>
        <v>LSA_SOC_HRY_E_BEGIN_TITO_SAQ_NOM_LFM_0600_DDRPHY_1_2_BISR_MMM_BP6</v>
      </c>
      <c r="BD39" t="str">
        <f t="shared" ref="BD39:BD40" si="97">$D40</f>
        <v>LSA_SOC_HRY_E_BEGIN_TITO_SAQ_NOM_LFM_0600_DDRPHY_1_2_BISR_MMM_BP6</v>
      </c>
      <c r="BE39" t="str">
        <f t="shared" ref="BE39:BE40" si="98">$D40</f>
        <v>LSA_SOC_HRY_E_BEGIN_TITO_SAQ_NOM_LFM_0600_DDRPHY_1_2_BISR_MMM_BP6</v>
      </c>
    </row>
    <row r="40" spans="1:57" x14ac:dyDescent="0.25">
      <c r="A40" s="29" t="s">
        <v>58</v>
      </c>
      <c r="B40" s="29" t="s">
        <v>10</v>
      </c>
      <c r="C40" s="29" t="str">
        <f>VLOOKUP(B40,templateLookup!A:B,2,0)</f>
        <v>PrimeMbistVminSearchTestMethod</v>
      </c>
      <c r="D40" t="str">
        <f t="shared" si="52"/>
        <v>LSA_SOC_HRY_E_BEGIN_TITO_SAQ_NOM_LFM_0600_DDRPHY_1_2_BISR_MMM_BP6</v>
      </c>
      <c r="E40" t="s">
        <v>51</v>
      </c>
      <c r="F40" t="s">
        <v>73</v>
      </c>
      <c r="G40" t="s">
        <v>135</v>
      </c>
      <c r="H40" t="s">
        <v>136</v>
      </c>
      <c r="I40" t="s">
        <v>137</v>
      </c>
      <c r="J40" t="s">
        <v>579</v>
      </c>
      <c r="K40" t="s">
        <v>138</v>
      </c>
      <c r="L40" t="s">
        <v>139</v>
      </c>
      <c r="M40" t="str">
        <f t="shared" si="53"/>
        <v>0600</v>
      </c>
      <c r="N40" t="s">
        <v>613</v>
      </c>
      <c r="O40" t="s">
        <v>141</v>
      </c>
      <c r="P40" t="s">
        <v>581</v>
      </c>
      <c r="Q40" t="s">
        <v>627</v>
      </c>
      <c r="R40">
        <v>21</v>
      </c>
      <c r="S40">
        <v>50</v>
      </c>
      <c r="T40">
        <v>31</v>
      </c>
      <c r="U40">
        <v>-1</v>
      </c>
      <c r="V40" t="b">
        <v>0</v>
      </c>
      <c r="W40" t="s">
        <v>282</v>
      </c>
      <c r="AQ40" t="s">
        <v>135</v>
      </c>
      <c r="AR40" t="s">
        <v>267</v>
      </c>
      <c r="AT40">
        <f>COUNTA(AV40:BE40)</f>
        <v>10</v>
      </c>
      <c r="AU40" t="s">
        <v>268</v>
      </c>
      <c r="AV40" t="str">
        <f t="shared" si="54"/>
        <v>LSA_SOC_RASTER_E_BEGIN_TITO_SAQ_NOM_LFM_0600_DDRPHY_1_2_RASTER_MMM_BP6</v>
      </c>
      <c r="AW40">
        <v>1</v>
      </c>
      <c r="AX40">
        <v>1</v>
      </c>
      <c r="AY40">
        <v>1</v>
      </c>
      <c r="AZ40">
        <v>1</v>
      </c>
      <c r="BA40" t="str">
        <f t="shared" si="58"/>
        <v>LSA_SOC_RASTER_E_BEGIN_TITO_SAQ_NOM_LFM_0600_DDRPHY_1_2_RASTER_MMM_BP6</v>
      </c>
      <c r="BB40" t="str">
        <f t="shared" si="95"/>
        <v>LSA_SOC_RASTER_E_BEGIN_TITO_SAQ_NOM_LFM_0600_DDRPHY_1_2_RASTER_MMM_BP6</v>
      </c>
      <c r="BC40" t="str">
        <f t="shared" si="96"/>
        <v>LSA_SOC_RASTER_E_BEGIN_TITO_SAQ_NOM_LFM_0600_DDRPHY_1_2_RASTER_MMM_BP6</v>
      </c>
      <c r="BD40" t="str">
        <f t="shared" si="97"/>
        <v>LSA_SOC_RASTER_E_BEGIN_TITO_SAQ_NOM_LFM_0600_DDRPHY_1_2_RASTER_MMM_BP6</v>
      </c>
      <c r="BE40" t="str">
        <f t="shared" si="98"/>
        <v>LSA_SOC_RASTER_E_BEGIN_TITO_SAQ_NOM_LFM_0600_DDRPHY_1_2_RASTER_MMM_BP6</v>
      </c>
    </row>
    <row r="41" spans="1:57" x14ac:dyDescent="0.25">
      <c r="A41" s="29" t="s">
        <v>58</v>
      </c>
      <c r="B41" s="29" t="s">
        <v>12</v>
      </c>
      <c r="C41" s="29" t="str">
        <f>VLOOKUP(B41,templateLookup!A:B,2,0)</f>
        <v>MbistRasterTC</v>
      </c>
      <c r="D41" t="str">
        <f t="shared" si="52"/>
        <v>LSA_SOC_RASTER_E_BEGIN_TITO_SAQ_NOM_LFM_0600_DDRPHY_1_2_RASTER_MMM_BP6</v>
      </c>
      <c r="E41" t="s">
        <v>51</v>
      </c>
      <c r="F41" t="s">
        <v>73</v>
      </c>
      <c r="G41" t="s">
        <v>214</v>
      </c>
      <c r="H41" t="s">
        <v>136</v>
      </c>
      <c r="I41" t="s">
        <v>137</v>
      </c>
      <c r="J41" t="s">
        <v>579</v>
      </c>
      <c r="K41" t="s">
        <v>138</v>
      </c>
      <c r="L41" t="s">
        <v>139</v>
      </c>
      <c r="M41" t="str">
        <f t="shared" si="53"/>
        <v>0600</v>
      </c>
      <c r="N41" t="s">
        <v>615</v>
      </c>
      <c r="O41" t="s">
        <v>141</v>
      </c>
      <c r="P41" t="s">
        <v>581</v>
      </c>
      <c r="Q41" t="s">
        <v>276</v>
      </c>
      <c r="R41">
        <v>21</v>
      </c>
      <c r="S41">
        <v>50</v>
      </c>
      <c r="T41">
        <v>32</v>
      </c>
      <c r="U41">
        <v>1</v>
      </c>
      <c r="V41" t="b">
        <v>0</v>
      </c>
      <c r="W41" t="s">
        <v>282</v>
      </c>
      <c r="AT41">
        <f t="shared" ref="AT41" si="99">COUNTA(AV41:BE41)</f>
        <v>6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</row>
    <row r="42" spans="1:57" x14ac:dyDescent="0.25">
      <c r="A42" s="45" t="s">
        <v>58</v>
      </c>
      <c r="B42" s="45" t="s">
        <v>6</v>
      </c>
      <c r="C42" s="45" t="str">
        <f>VLOOKUP(B42,templateLookup!A:B,2,0)</f>
        <v>COMPOSITE</v>
      </c>
      <c r="D42" s="22"/>
    </row>
    <row r="43" spans="1:57" x14ac:dyDescent="0.25">
      <c r="A43" s="46" t="s">
        <v>58</v>
      </c>
      <c r="B43" s="46" t="s">
        <v>5</v>
      </c>
      <c r="C43" s="46" t="str">
        <f>VLOOKUP(B43,templateLookup!A:B,2,0)</f>
        <v>COMPOSITE</v>
      </c>
      <c r="D43" s="22" t="s">
        <v>628</v>
      </c>
      <c r="F43" t="s">
        <v>73</v>
      </c>
      <c r="AT43">
        <v>2</v>
      </c>
      <c r="AU43">
        <v>1</v>
      </c>
      <c r="AV43" t="str">
        <f>$D69</f>
        <v>PRE_REPAIR_IAX</v>
      </c>
      <c r="AW43" t="str">
        <f>$D69</f>
        <v>PRE_REPAIR_IAX</v>
      </c>
    </row>
    <row r="44" spans="1:57" x14ac:dyDescent="0.25">
      <c r="A44" s="32" t="s">
        <v>58</v>
      </c>
      <c r="B44" s="32" t="s">
        <v>10</v>
      </c>
      <c r="C44" s="32" t="str">
        <f>VLOOKUP(B44,templateLookup!A:B,2,0)</f>
        <v>PrimeMbistVminSearchTestMethod</v>
      </c>
      <c r="D44" t="str">
        <f t="shared" ref="D44:D67" si="100">E44&amp;"_"&amp;F44&amp;"_"&amp;G44&amp;"_"&amp;H44&amp;"_"&amp;A44&amp;"_"&amp;I44&amp;"_"&amp;J44&amp;"_"&amp;K44&amp;"_"&amp;L44&amp;"_"&amp;M44&amp;"_"&amp;N44</f>
        <v>SSA_SOC_HRY_E_BEGIN_TITO_SAQ_NOM_LFM_0600_HBO0_HBO_BHRY_HBO0_BP4</v>
      </c>
      <c r="E44" t="s">
        <v>50</v>
      </c>
      <c r="F44" t="s">
        <v>73</v>
      </c>
      <c r="G44" t="s">
        <v>135</v>
      </c>
      <c r="H44" t="s">
        <v>136</v>
      </c>
      <c r="I44" t="s">
        <v>137</v>
      </c>
      <c r="J44" t="s">
        <v>579</v>
      </c>
      <c r="K44" t="s">
        <v>138</v>
      </c>
      <c r="L44" t="s">
        <v>139</v>
      </c>
      <c r="M44" t="str">
        <f t="shared" ref="M44:M67" si="101">TEXT(600,"0000")</f>
        <v>0600</v>
      </c>
      <c r="N44" t="s">
        <v>629</v>
      </c>
      <c r="O44" t="s">
        <v>141</v>
      </c>
      <c r="P44" t="s">
        <v>581</v>
      </c>
      <c r="Q44" t="s">
        <v>630</v>
      </c>
      <c r="R44">
        <v>61</v>
      </c>
      <c r="S44">
        <v>50</v>
      </c>
      <c r="T44">
        <v>33</v>
      </c>
      <c r="U44">
        <v>-1</v>
      </c>
      <c r="V44" t="b">
        <v>0</v>
      </c>
      <c r="W44" t="s">
        <v>282</v>
      </c>
      <c r="AQ44" t="s">
        <v>135</v>
      </c>
      <c r="AR44" t="s">
        <v>267</v>
      </c>
      <c r="AT44">
        <f>COUNTA(AV44:BE44)</f>
        <v>10</v>
      </c>
      <c r="AU44" t="s">
        <v>268</v>
      </c>
      <c r="AV44" t="str">
        <f t="shared" ref="AV44:AV66" si="102">$D45</f>
        <v>SSA_SOC_HRY_E_BEGIN_TITO_SAQ_NOM_LFM_0600_HBO0_HBO_BISR_HBO0_BP4</v>
      </c>
      <c r="AW44" t="str">
        <f>$D47</f>
        <v>SSA_SOC_HRY_E_BEGIN_TITO_SAQ_NOM_LFM_0600_HBO0_MUFASA0_BHRY_HBO0_BP2</v>
      </c>
      <c r="AX44" t="str">
        <f t="shared" ref="AX44" si="103">$D45</f>
        <v>SSA_SOC_HRY_E_BEGIN_TITO_SAQ_NOM_LFM_0600_HBO0_HBO_BISR_HBO0_BP4</v>
      </c>
      <c r="AY44" t="str">
        <f t="shared" ref="AY44" si="104">$D45</f>
        <v>SSA_SOC_HRY_E_BEGIN_TITO_SAQ_NOM_LFM_0600_HBO0_HBO_BISR_HBO0_BP4</v>
      </c>
      <c r="AZ44" t="str">
        <f t="shared" ref="AZ44" si="105">$D45</f>
        <v>SSA_SOC_HRY_E_BEGIN_TITO_SAQ_NOM_LFM_0600_HBO0_HBO_BISR_HBO0_BP4</v>
      </c>
      <c r="BA44" t="str">
        <f t="shared" ref="BA44:BA46" si="106">$D45</f>
        <v>SSA_SOC_HRY_E_BEGIN_TITO_SAQ_NOM_LFM_0600_HBO0_HBO_BISR_HBO0_BP4</v>
      </c>
      <c r="BB44" t="str">
        <f t="shared" ref="BB44:BB45" si="107">$D45</f>
        <v>SSA_SOC_HRY_E_BEGIN_TITO_SAQ_NOM_LFM_0600_HBO0_HBO_BISR_HBO0_BP4</v>
      </c>
      <c r="BC44" t="str">
        <f t="shared" ref="BC44:BC45" si="108">$D45</f>
        <v>SSA_SOC_HRY_E_BEGIN_TITO_SAQ_NOM_LFM_0600_HBO0_HBO_BISR_HBO0_BP4</v>
      </c>
      <c r="BD44" t="str">
        <f t="shared" ref="BD44:BD45" si="109">$D45</f>
        <v>SSA_SOC_HRY_E_BEGIN_TITO_SAQ_NOM_LFM_0600_HBO0_HBO_BISR_HBO0_BP4</v>
      </c>
      <c r="BE44" t="str">
        <f t="shared" ref="BE44:BE45" si="110">$D45</f>
        <v>SSA_SOC_HRY_E_BEGIN_TITO_SAQ_NOM_LFM_0600_HBO0_HBO_BISR_HBO0_BP4</v>
      </c>
    </row>
    <row r="45" spans="1:57" x14ac:dyDescent="0.25">
      <c r="A45" s="32" t="s">
        <v>58</v>
      </c>
      <c r="B45" s="32" t="s">
        <v>10</v>
      </c>
      <c r="C45" s="32" t="str">
        <f>VLOOKUP(B45,templateLookup!A:B,2,0)</f>
        <v>PrimeMbistVminSearchTestMethod</v>
      </c>
      <c r="D45" t="str">
        <f t="shared" si="100"/>
        <v>SSA_SOC_HRY_E_BEGIN_TITO_SAQ_NOM_LFM_0600_HBO0_HBO_BISR_HBO0_BP4</v>
      </c>
      <c r="E45" t="s">
        <v>50</v>
      </c>
      <c r="F45" t="s">
        <v>73</v>
      </c>
      <c r="G45" t="s">
        <v>135</v>
      </c>
      <c r="H45" t="s">
        <v>136</v>
      </c>
      <c r="I45" t="s">
        <v>137</v>
      </c>
      <c r="J45" t="s">
        <v>579</v>
      </c>
      <c r="K45" t="s">
        <v>138</v>
      </c>
      <c r="L45" t="s">
        <v>139</v>
      </c>
      <c r="M45" t="str">
        <f t="shared" si="101"/>
        <v>0600</v>
      </c>
      <c r="N45" t="s">
        <v>631</v>
      </c>
      <c r="O45" t="s">
        <v>141</v>
      </c>
      <c r="P45" t="s">
        <v>581</v>
      </c>
      <c r="Q45" t="s">
        <v>632</v>
      </c>
      <c r="R45">
        <v>61</v>
      </c>
      <c r="S45">
        <v>50</v>
      </c>
      <c r="T45">
        <v>34</v>
      </c>
      <c r="U45">
        <v>-1</v>
      </c>
      <c r="V45" s="4" t="b">
        <v>0</v>
      </c>
      <c r="W45" t="s">
        <v>282</v>
      </c>
      <c r="AQ45" s="4" t="s">
        <v>383</v>
      </c>
      <c r="AR45" t="s">
        <v>267</v>
      </c>
      <c r="AS45" s="4"/>
      <c r="AT45" s="4">
        <f>COUNTA(AV45:BE45)</f>
        <v>10</v>
      </c>
      <c r="AU45" s="4" t="s">
        <v>268</v>
      </c>
      <c r="AV45" s="4" t="str">
        <f t="shared" si="102"/>
        <v>SSA_SOC_RASTER_E_BEGIN_TITO_SAQ_NOM_LFM_0600_HBO0_HBO_RASTER_HBO0_BP4</v>
      </c>
      <c r="AW45" s="4" t="str">
        <f>$D47</f>
        <v>SSA_SOC_HRY_E_BEGIN_TITO_SAQ_NOM_LFM_0600_HBO0_MUFASA0_BHRY_HBO0_BP2</v>
      </c>
      <c r="AX45" t="str">
        <f>$D47</f>
        <v>SSA_SOC_HRY_E_BEGIN_TITO_SAQ_NOM_LFM_0600_HBO0_MUFASA0_BHRY_HBO0_BP2</v>
      </c>
      <c r="AY45" t="str">
        <f>$D47</f>
        <v>SSA_SOC_HRY_E_BEGIN_TITO_SAQ_NOM_LFM_0600_HBO0_MUFASA0_BHRY_HBO0_BP2</v>
      </c>
      <c r="AZ45" t="str">
        <f>$D47</f>
        <v>SSA_SOC_HRY_E_BEGIN_TITO_SAQ_NOM_LFM_0600_HBO0_MUFASA0_BHRY_HBO0_BP2</v>
      </c>
      <c r="BA45" t="str">
        <f t="shared" si="106"/>
        <v>SSA_SOC_RASTER_E_BEGIN_TITO_SAQ_NOM_LFM_0600_HBO0_HBO_RASTER_HBO0_BP4</v>
      </c>
      <c r="BB45" t="str">
        <f t="shared" si="107"/>
        <v>SSA_SOC_RASTER_E_BEGIN_TITO_SAQ_NOM_LFM_0600_HBO0_HBO_RASTER_HBO0_BP4</v>
      </c>
      <c r="BC45" t="str">
        <f t="shared" si="108"/>
        <v>SSA_SOC_RASTER_E_BEGIN_TITO_SAQ_NOM_LFM_0600_HBO0_HBO_RASTER_HBO0_BP4</v>
      </c>
      <c r="BD45" t="str">
        <f t="shared" si="109"/>
        <v>SSA_SOC_RASTER_E_BEGIN_TITO_SAQ_NOM_LFM_0600_HBO0_HBO_RASTER_HBO0_BP4</v>
      </c>
      <c r="BE45" t="str">
        <f t="shared" si="110"/>
        <v>SSA_SOC_RASTER_E_BEGIN_TITO_SAQ_NOM_LFM_0600_HBO0_HBO_RASTER_HBO0_BP4</v>
      </c>
    </row>
    <row r="46" spans="1:57" x14ac:dyDescent="0.25">
      <c r="A46" s="32" t="s">
        <v>58</v>
      </c>
      <c r="B46" s="32" t="s">
        <v>12</v>
      </c>
      <c r="C46" s="32" t="str">
        <f>VLOOKUP(B46,templateLookup!A:B,2,0)</f>
        <v>MbistRasterTC</v>
      </c>
      <c r="D46" t="str">
        <f t="shared" si="100"/>
        <v>SSA_SOC_RASTER_E_BEGIN_TITO_SAQ_NOM_LFM_0600_HBO0_HBO_RASTER_HBO0_BP4</v>
      </c>
      <c r="E46" t="s">
        <v>50</v>
      </c>
      <c r="F46" t="s">
        <v>73</v>
      </c>
      <c r="G46" t="s">
        <v>214</v>
      </c>
      <c r="H46" t="s">
        <v>136</v>
      </c>
      <c r="I46" t="s">
        <v>137</v>
      </c>
      <c r="J46" t="s">
        <v>579</v>
      </c>
      <c r="K46" t="s">
        <v>138</v>
      </c>
      <c r="L46" t="s">
        <v>139</v>
      </c>
      <c r="M46" t="str">
        <f t="shared" si="101"/>
        <v>0600</v>
      </c>
      <c r="N46" t="s">
        <v>633</v>
      </c>
      <c r="O46" t="s">
        <v>141</v>
      </c>
      <c r="P46" t="s">
        <v>581</v>
      </c>
      <c r="Q46" t="s">
        <v>276</v>
      </c>
      <c r="R46">
        <v>61</v>
      </c>
      <c r="S46">
        <v>50</v>
      </c>
      <c r="T46">
        <v>35</v>
      </c>
      <c r="U46">
        <v>1</v>
      </c>
      <c r="V46" t="b">
        <v>0</v>
      </c>
      <c r="W46" t="s">
        <v>282</v>
      </c>
      <c r="AT46">
        <f t="shared" ref="AT46" si="111">COUNTA(AV46:BE46)</f>
        <v>6</v>
      </c>
      <c r="AU46">
        <v>1</v>
      </c>
      <c r="AV46" t="str">
        <f t="shared" si="102"/>
        <v>SSA_SOC_HRY_E_BEGIN_TITO_SAQ_NOM_LFM_0600_HBO0_MUFASA0_BHRY_HBO0_BP2</v>
      </c>
      <c r="AW46" t="str">
        <f t="shared" ref="AW46" si="112">$D47</f>
        <v>SSA_SOC_HRY_E_BEGIN_TITO_SAQ_NOM_LFM_0600_HBO0_MUFASA0_BHRY_HBO0_BP2</v>
      </c>
      <c r="AX46" t="str">
        <f t="shared" ref="AX46:AX47" si="113">$D47</f>
        <v>SSA_SOC_HRY_E_BEGIN_TITO_SAQ_NOM_LFM_0600_HBO0_MUFASA0_BHRY_HBO0_BP2</v>
      </c>
      <c r="AY46" t="str">
        <f t="shared" ref="AY46:AY47" si="114">$D47</f>
        <v>SSA_SOC_HRY_E_BEGIN_TITO_SAQ_NOM_LFM_0600_HBO0_MUFASA0_BHRY_HBO0_BP2</v>
      </c>
      <c r="AZ46" t="str">
        <f t="shared" ref="AZ46:AZ47" si="115">$D47</f>
        <v>SSA_SOC_HRY_E_BEGIN_TITO_SAQ_NOM_LFM_0600_HBO0_MUFASA0_BHRY_HBO0_BP2</v>
      </c>
      <c r="BA46" t="str">
        <f t="shared" si="106"/>
        <v>SSA_SOC_HRY_E_BEGIN_TITO_SAQ_NOM_LFM_0600_HBO0_MUFASA0_BHRY_HBO0_BP2</v>
      </c>
    </row>
    <row r="47" spans="1:57" x14ac:dyDescent="0.25">
      <c r="A47" s="32" t="s">
        <v>58</v>
      </c>
      <c r="B47" s="32" t="s">
        <v>10</v>
      </c>
      <c r="C47" s="32" t="str">
        <f>VLOOKUP(B47,templateLookup!A:B,2,0)</f>
        <v>PrimeMbistVminSearchTestMethod</v>
      </c>
      <c r="D47" t="str">
        <f t="shared" si="100"/>
        <v>SSA_SOC_HRY_E_BEGIN_TITO_SAQ_NOM_LFM_0600_HBO0_MUFASA0_BHRY_HBO0_BP2</v>
      </c>
      <c r="E47" t="s">
        <v>50</v>
      </c>
      <c r="F47" t="s">
        <v>73</v>
      </c>
      <c r="G47" t="s">
        <v>135</v>
      </c>
      <c r="H47" t="s">
        <v>136</v>
      </c>
      <c r="I47" t="s">
        <v>137</v>
      </c>
      <c r="J47" t="s">
        <v>579</v>
      </c>
      <c r="K47" t="s">
        <v>138</v>
      </c>
      <c r="L47" t="s">
        <v>139</v>
      </c>
      <c r="M47" t="str">
        <f t="shared" si="101"/>
        <v>0600</v>
      </c>
      <c r="N47" t="s">
        <v>634</v>
      </c>
      <c r="O47" t="s">
        <v>141</v>
      </c>
      <c r="P47" t="s">
        <v>581</v>
      </c>
      <c r="Q47" t="s">
        <v>635</v>
      </c>
      <c r="R47">
        <v>61</v>
      </c>
      <c r="S47">
        <v>50</v>
      </c>
      <c r="T47">
        <v>36</v>
      </c>
      <c r="U47">
        <v>-1</v>
      </c>
      <c r="V47" t="b">
        <v>0</v>
      </c>
      <c r="W47" t="s">
        <v>282</v>
      </c>
      <c r="AQ47" t="s">
        <v>135</v>
      </c>
      <c r="AR47" t="s">
        <v>267</v>
      </c>
      <c r="AT47">
        <f>COUNTA(AV47:BE47)</f>
        <v>10</v>
      </c>
      <c r="AU47" t="s">
        <v>268</v>
      </c>
      <c r="AV47" t="str">
        <f t="shared" si="102"/>
        <v>SSA_SOC_HRY_E_BEGIN_TITO_SAQ_NOM_LFM_0600_HBO0_MUFASA0_BISR_HBO0_BP2</v>
      </c>
      <c r="AW47" t="str">
        <f>$D50</f>
        <v>SSA_SOC_HRY_E_BEGIN_TITO_SAQ_NOM_LFM_0600_HBO0_MUFASA1_BHRY_HBO0_BP3</v>
      </c>
      <c r="AX47" t="str">
        <f t="shared" si="113"/>
        <v>SSA_SOC_HRY_E_BEGIN_TITO_SAQ_NOM_LFM_0600_HBO0_MUFASA0_BISR_HBO0_BP2</v>
      </c>
      <c r="AY47" t="str">
        <f t="shared" si="114"/>
        <v>SSA_SOC_HRY_E_BEGIN_TITO_SAQ_NOM_LFM_0600_HBO0_MUFASA0_BISR_HBO0_BP2</v>
      </c>
      <c r="AZ47" t="str">
        <f t="shared" si="115"/>
        <v>SSA_SOC_HRY_E_BEGIN_TITO_SAQ_NOM_LFM_0600_HBO0_MUFASA0_BISR_HBO0_BP2</v>
      </c>
      <c r="BA47" t="str">
        <f t="shared" ref="BA47:BA66" si="116">$D48</f>
        <v>SSA_SOC_HRY_E_BEGIN_TITO_SAQ_NOM_LFM_0600_HBO0_MUFASA0_BISR_HBO0_BP2</v>
      </c>
      <c r="BB47" t="str">
        <f t="shared" ref="BB47:BB48" si="117">$D48</f>
        <v>SSA_SOC_HRY_E_BEGIN_TITO_SAQ_NOM_LFM_0600_HBO0_MUFASA0_BISR_HBO0_BP2</v>
      </c>
      <c r="BC47" t="str">
        <f t="shared" ref="BC47:BC48" si="118">$D48</f>
        <v>SSA_SOC_HRY_E_BEGIN_TITO_SAQ_NOM_LFM_0600_HBO0_MUFASA0_BISR_HBO0_BP2</v>
      </c>
      <c r="BD47" t="str">
        <f t="shared" ref="BD47:BD48" si="119">$D48</f>
        <v>SSA_SOC_HRY_E_BEGIN_TITO_SAQ_NOM_LFM_0600_HBO0_MUFASA0_BISR_HBO0_BP2</v>
      </c>
      <c r="BE47" t="str">
        <f t="shared" ref="BE47:BE48" si="120">$D48</f>
        <v>SSA_SOC_HRY_E_BEGIN_TITO_SAQ_NOM_LFM_0600_HBO0_MUFASA0_BISR_HBO0_BP2</v>
      </c>
    </row>
    <row r="48" spans="1:57" x14ac:dyDescent="0.25">
      <c r="A48" s="32" t="s">
        <v>58</v>
      </c>
      <c r="B48" s="32" t="s">
        <v>10</v>
      </c>
      <c r="C48" s="32" t="str">
        <f>VLOOKUP(B48,templateLookup!A:B,2,0)</f>
        <v>PrimeMbistVminSearchTestMethod</v>
      </c>
      <c r="D48" t="str">
        <f t="shared" si="100"/>
        <v>SSA_SOC_HRY_E_BEGIN_TITO_SAQ_NOM_LFM_0600_HBO0_MUFASA0_BISR_HBO0_BP2</v>
      </c>
      <c r="E48" t="s">
        <v>50</v>
      </c>
      <c r="F48" t="s">
        <v>73</v>
      </c>
      <c r="G48" t="s">
        <v>135</v>
      </c>
      <c r="H48" t="s">
        <v>136</v>
      </c>
      <c r="I48" t="s">
        <v>137</v>
      </c>
      <c r="J48" t="s">
        <v>579</v>
      </c>
      <c r="K48" t="s">
        <v>138</v>
      </c>
      <c r="L48" t="s">
        <v>139</v>
      </c>
      <c r="M48" t="str">
        <f t="shared" si="101"/>
        <v>0600</v>
      </c>
      <c r="N48" t="s">
        <v>636</v>
      </c>
      <c r="O48" t="s">
        <v>141</v>
      </c>
      <c r="P48" t="s">
        <v>581</v>
      </c>
      <c r="Q48" t="s">
        <v>637</v>
      </c>
      <c r="R48">
        <v>61</v>
      </c>
      <c r="S48">
        <v>50</v>
      </c>
      <c r="T48">
        <v>37</v>
      </c>
      <c r="U48">
        <v>-1</v>
      </c>
      <c r="V48" t="b">
        <v>0</v>
      </c>
      <c r="W48" t="s">
        <v>282</v>
      </c>
      <c r="AQ48" t="s">
        <v>135</v>
      </c>
      <c r="AR48" t="s">
        <v>267</v>
      </c>
      <c r="AT48">
        <f>COUNTA(AV48:BE48)</f>
        <v>10</v>
      </c>
      <c r="AU48" t="s">
        <v>268</v>
      </c>
      <c r="AV48" t="str">
        <f t="shared" si="102"/>
        <v>SSA_SOC_RASTER_E_BEGIN_TITO_SAQ_NOM_LFM_0600_HBO0_MUFASA0_RASTER_HBO0_BP2</v>
      </c>
      <c r="AW48" t="str">
        <f>$D50</f>
        <v>SSA_SOC_HRY_E_BEGIN_TITO_SAQ_NOM_LFM_0600_HBO0_MUFASA1_BHRY_HBO0_BP3</v>
      </c>
      <c r="AX48" t="str">
        <f>$D50</f>
        <v>SSA_SOC_HRY_E_BEGIN_TITO_SAQ_NOM_LFM_0600_HBO0_MUFASA1_BHRY_HBO0_BP3</v>
      </c>
      <c r="AY48" t="str">
        <f>$D50</f>
        <v>SSA_SOC_HRY_E_BEGIN_TITO_SAQ_NOM_LFM_0600_HBO0_MUFASA1_BHRY_HBO0_BP3</v>
      </c>
      <c r="AZ48" t="str">
        <f>$D50</f>
        <v>SSA_SOC_HRY_E_BEGIN_TITO_SAQ_NOM_LFM_0600_HBO0_MUFASA1_BHRY_HBO0_BP3</v>
      </c>
      <c r="BA48" t="str">
        <f t="shared" si="116"/>
        <v>SSA_SOC_RASTER_E_BEGIN_TITO_SAQ_NOM_LFM_0600_HBO0_MUFASA0_RASTER_HBO0_BP2</v>
      </c>
      <c r="BB48" t="str">
        <f t="shared" si="117"/>
        <v>SSA_SOC_RASTER_E_BEGIN_TITO_SAQ_NOM_LFM_0600_HBO0_MUFASA0_RASTER_HBO0_BP2</v>
      </c>
      <c r="BC48" t="str">
        <f t="shared" si="118"/>
        <v>SSA_SOC_RASTER_E_BEGIN_TITO_SAQ_NOM_LFM_0600_HBO0_MUFASA0_RASTER_HBO0_BP2</v>
      </c>
      <c r="BD48" t="str">
        <f t="shared" si="119"/>
        <v>SSA_SOC_RASTER_E_BEGIN_TITO_SAQ_NOM_LFM_0600_HBO0_MUFASA0_RASTER_HBO0_BP2</v>
      </c>
      <c r="BE48" t="str">
        <f t="shared" si="120"/>
        <v>SSA_SOC_RASTER_E_BEGIN_TITO_SAQ_NOM_LFM_0600_HBO0_MUFASA0_RASTER_HBO0_BP2</v>
      </c>
    </row>
    <row r="49" spans="1:57" x14ac:dyDescent="0.25">
      <c r="A49" s="32" t="s">
        <v>58</v>
      </c>
      <c r="B49" s="32" t="s">
        <v>12</v>
      </c>
      <c r="C49" s="32" t="str">
        <f>VLOOKUP(B49,templateLookup!A:B,2,0)</f>
        <v>MbistRasterTC</v>
      </c>
      <c r="D49" t="str">
        <f t="shared" si="100"/>
        <v>SSA_SOC_RASTER_E_BEGIN_TITO_SAQ_NOM_LFM_0600_HBO0_MUFASA0_RASTER_HBO0_BP2</v>
      </c>
      <c r="E49" t="s">
        <v>50</v>
      </c>
      <c r="F49" t="s">
        <v>73</v>
      </c>
      <c r="G49" t="s">
        <v>214</v>
      </c>
      <c r="H49" t="s">
        <v>136</v>
      </c>
      <c r="I49" t="s">
        <v>137</v>
      </c>
      <c r="J49" t="s">
        <v>579</v>
      </c>
      <c r="K49" t="s">
        <v>138</v>
      </c>
      <c r="L49" t="s">
        <v>139</v>
      </c>
      <c r="M49" t="str">
        <f t="shared" si="101"/>
        <v>0600</v>
      </c>
      <c r="N49" t="s">
        <v>638</v>
      </c>
      <c r="O49" t="s">
        <v>141</v>
      </c>
      <c r="P49" t="s">
        <v>581</v>
      </c>
      <c r="Q49" t="s">
        <v>276</v>
      </c>
      <c r="R49">
        <v>61</v>
      </c>
      <c r="S49">
        <v>50</v>
      </c>
      <c r="T49">
        <v>38</v>
      </c>
      <c r="U49">
        <v>1</v>
      </c>
      <c r="V49" t="b">
        <v>0</v>
      </c>
      <c r="W49" t="s">
        <v>282</v>
      </c>
      <c r="AT49">
        <f t="shared" ref="AT49" si="121">COUNTA(AV49:BE49)</f>
        <v>6</v>
      </c>
      <c r="AU49">
        <v>1</v>
      </c>
      <c r="AV49" t="str">
        <f t="shared" si="102"/>
        <v>SSA_SOC_HRY_E_BEGIN_TITO_SAQ_NOM_LFM_0600_HBO0_MUFASA1_BHRY_HBO0_BP3</v>
      </c>
      <c r="AW49" t="str">
        <f t="shared" ref="AW49" si="122">$D50</f>
        <v>SSA_SOC_HRY_E_BEGIN_TITO_SAQ_NOM_LFM_0600_HBO0_MUFASA1_BHRY_HBO0_BP3</v>
      </c>
      <c r="AX49" t="str">
        <f t="shared" ref="AX49:AX50" si="123">$D50</f>
        <v>SSA_SOC_HRY_E_BEGIN_TITO_SAQ_NOM_LFM_0600_HBO0_MUFASA1_BHRY_HBO0_BP3</v>
      </c>
      <c r="AY49" t="str">
        <f t="shared" ref="AY49:AY50" si="124">$D50</f>
        <v>SSA_SOC_HRY_E_BEGIN_TITO_SAQ_NOM_LFM_0600_HBO0_MUFASA1_BHRY_HBO0_BP3</v>
      </c>
      <c r="AZ49" t="str">
        <f t="shared" ref="AZ49:AZ50" si="125">$D50</f>
        <v>SSA_SOC_HRY_E_BEGIN_TITO_SAQ_NOM_LFM_0600_HBO0_MUFASA1_BHRY_HBO0_BP3</v>
      </c>
      <c r="BA49" t="str">
        <f t="shared" si="116"/>
        <v>SSA_SOC_HRY_E_BEGIN_TITO_SAQ_NOM_LFM_0600_HBO0_MUFASA1_BHRY_HBO0_BP3</v>
      </c>
    </row>
    <row r="50" spans="1:57" x14ac:dyDescent="0.25">
      <c r="A50" s="32" t="s">
        <v>58</v>
      </c>
      <c r="B50" s="32" t="s">
        <v>10</v>
      </c>
      <c r="C50" s="32" t="str">
        <f>VLOOKUP(B50,templateLookup!A:B,2,0)</f>
        <v>PrimeMbistVminSearchTestMethod</v>
      </c>
      <c r="D50" t="str">
        <f t="shared" si="100"/>
        <v>SSA_SOC_HRY_E_BEGIN_TITO_SAQ_NOM_LFM_0600_HBO0_MUFASA1_BHRY_HBO0_BP3</v>
      </c>
      <c r="E50" t="s">
        <v>50</v>
      </c>
      <c r="F50" t="s">
        <v>73</v>
      </c>
      <c r="G50" t="s">
        <v>135</v>
      </c>
      <c r="H50" t="s">
        <v>136</v>
      </c>
      <c r="I50" t="s">
        <v>137</v>
      </c>
      <c r="J50" t="s">
        <v>579</v>
      </c>
      <c r="K50" t="s">
        <v>138</v>
      </c>
      <c r="L50" t="s">
        <v>139</v>
      </c>
      <c r="M50" t="str">
        <f t="shared" si="101"/>
        <v>0600</v>
      </c>
      <c r="N50" t="s">
        <v>639</v>
      </c>
      <c r="O50" t="s">
        <v>141</v>
      </c>
      <c r="P50" t="s">
        <v>581</v>
      </c>
      <c r="Q50" t="s">
        <v>640</v>
      </c>
      <c r="R50">
        <v>61</v>
      </c>
      <c r="S50">
        <v>50</v>
      </c>
      <c r="T50">
        <v>39</v>
      </c>
      <c r="U50">
        <v>-1</v>
      </c>
      <c r="V50" t="b">
        <v>0</v>
      </c>
      <c r="W50" t="s">
        <v>282</v>
      </c>
      <c r="AQ50" t="s">
        <v>135</v>
      </c>
      <c r="AR50" t="s">
        <v>267</v>
      </c>
      <c r="AT50">
        <f>COUNTA(AV50:BE50)</f>
        <v>10</v>
      </c>
      <c r="AU50" t="s">
        <v>268</v>
      </c>
      <c r="AV50" t="str">
        <f t="shared" si="102"/>
        <v>SSA_SOC_HRY_E_BEGIN_TITO_SAQ_NOM_LFM_0600_HBO0_MUFASA1_BISR_HBO0_BP3</v>
      </c>
      <c r="AW50" t="str">
        <f>$D53</f>
        <v>SSA_SOC_HRY_E_BEGIN_TITO_SAQ_NOM_LFM_0600_HBO1_HBO_BHRY_HBO1_BP4</v>
      </c>
      <c r="AX50" t="str">
        <f t="shared" si="123"/>
        <v>SSA_SOC_HRY_E_BEGIN_TITO_SAQ_NOM_LFM_0600_HBO0_MUFASA1_BISR_HBO0_BP3</v>
      </c>
      <c r="AY50" t="str">
        <f t="shared" si="124"/>
        <v>SSA_SOC_HRY_E_BEGIN_TITO_SAQ_NOM_LFM_0600_HBO0_MUFASA1_BISR_HBO0_BP3</v>
      </c>
      <c r="AZ50" t="str">
        <f t="shared" si="125"/>
        <v>SSA_SOC_HRY_E_BEGIN_TITO_SAQ_NOM_LFM_0600_HBO0_MUFASA1_BISR_HBO0_BP3</v>
      </c>
      <c r="BA50" t="str">
        <f t="shared" si="116"/>
        <v>SSA_SOC_HRY_E_BEGIN_TITO_SAQ_NOM_LFM_0600_HBO0_MUFASA1_BISR_HBO0_BP3</v>
      </c>
      <c r="BB50" t="str">
        <f t="shared" ref="BB50:BB51" si="126">$D51</f>
        <v>SSA_SOC_HRY_E_BEGIN_TITO_SAQ_NOM_LFM_0600_HBO0_MUFASA1_BISR_HBO0_BP3</v>
      </c>
      <c r="BC50" t="str">
        <f t="shared" ref="BC50:BC51" si="127">$D51</f>
        <v>SSA_SOC_HRY_E_BEGIN_TITO_SAQ_NOM_LFM_0600_HBO0_MUFASA1_BISR_HBO0_BP3</v>
      </c>
      <c r="BD50" t="str">
        <f t="shared" ref="BD50:BD51" si="128">$D51</f>
        <v>SSA_SOC_HRY_E_BEGIN_TITO_SAQ_NOM_LFM_0600_HBO0_MUFASA1_BISR_HBO0_BP3</v>
      </c>
      <c r="BE50" t="str">
        <f t="shared" ref="BE50:BE51" si="129">$D51</f>
        <v>SSA_SOC_HRY_E_BEGIN_TITO_SAQ_NOM_LFM_0600_HBO0_MUFASA1_BISR_HBO0_BP3</v>
      </c>
    </row>
    <row r="51" spans="1:57" x14ac:dyDescent="0.25">
      <c r="A51" s="32" t="s">
        <v>58</v>
      </c>
      <c r="B51" s="32" t="s">
        <v>10</v>
      </c>
      <c r="C51" s="32" t="str">
        <f>VLOOKUP(B51,templateLookup!A:B,2,0)</f>
        <v>PrimeMbistVminSearchTestMethod</v>
      </c>
      <c r="D51" t="str">
        <f t="shared" si="100"/>
        <v>SSA_SOC_HRY_E_BEGIN_TITO_SAQ_NOM_LFM_0600_HBO0_MUFASA1_BISR_HBO0_BP3</v>
      </c>
      <c r="E51" t="s">
        <v>50</v>
      </c>
      <c r="F51" t="s">
        <v>73</v>
      </c>
      <c r="G51" t="s">
        <v>135</v>
      </c>
      <c r="H51" t="s">
        <v>136</v>
      </c>
      <c r="I51" t="s">
        <v>137</v>
      </c>
      <c r="J51" t="s">
        <v>579</v>
      </c>
      <c r="K51" t="s">
        <v>138</v>
      </c>
      <c r="L51" t="s">
        <v>139</v>
      </c>
      <c r="M51" t="str">
        <f t="shared" si="101"/>
        <v>0600</v>
      </c>
      <c r="N51" t="s">
        <v>641</v>
      </c>
      <c r="O51" t="s">
        <v>141</v>
      </c>
      <c r="P51" t="s">
        <v>581</v>
      </c>
      <c r="Q51" t="s">
        <v>642</v>
      </c>
      <c r="R51">
        <v>61</v>
      </c>
      <c r="S51">
        <v>50</v>
      </c>
      <c r="T51">
        <v>40</v>
      </c>
      <c r="U51">
        <v>-1</v>
      </c>
      <c r="V51" t="b">
        <v>0</v>
      </c>
      <c r="W51" t="s">
        <v>282</v>
      </c>
      <c r="AQ51" t="s">
        <v>135</v>
      </c>
      <c r="AR51" t="s">
        <v>267</v>
      </c>
      <c r="AT51">
        <f>COUNTA(AV51:BE51)</f>
        <v>10</v>
      </c>
      <c r="AU51" t="s">
        <v>268</v>
      </c>
      <c r="AV51" t="str">
        <f t="shared" si="102"/>
        <v>SSA_SOC_RASTER_E_BEGIN_TITO_SAQ_NOM_LFM_0600_HBO0_MUFASA1_RASTER_HBO0_BP3</v>
      </c>
      <c r="AW51" t="str">
        <f>$D53</f>
        <v>SSA_SOC_HRY_E_BEGIN_TITO_SAQ_NOM_LFM_0600_HBO1_HBO_BHRY_HBO1_BP4</v>
      </c>
      <c r="AX51" t="str">
        <f>$D53</f>
        <v>SSA_SOC_HRY_E_BEGIN_TITO_SAQ_NOM_LFM_0600_HBO1_HBO_BHRY_HBO1_BP4</v>
      </c>
      <c r="AY51" t="str">
        <f>$D53</f>
        <v>SSA_SOC_HRY_E_BEGIN_TITO_SAQ_NOM_LFM_0600_HBO1_HBO_BHRY_HBO1_BP4</v>
      </c>
      <c r="AZ51" t="str">
        <f>$D53</f>
        <v>SSA_SOC_HRY_E_BEGIN_TITO_SAQ_NOM_LFM_0600_HBO1_HBO_BHRY_HBO1_BP4</v>
      </c>
      <c r="BA51" t="str">
        <f t="shared" si="116"/>
        <v>SSA_SOC_RASTER_E_BEGIN_TITO_SAQ_NOM_LFM_0600_HBO0_MUFASA1_RASTER_HBO0_BP3</v>
      </c>
      <c r="BB51" t="str">
        <f t="shared" si="126"/>
        <v>SSA_SOC_RASTER_E_BEGIN_TITO_SAQ_NOM_LFM_0600_HBO0_MUFASA1_RASTER_HBO0_BP3</v>
      </c>
      <c r="BC51" t="str">
        <f t="shared" si="127"/>
        <v>SSA_SOC_RASTER_E_BEGIN_TITO_SAQ_NOM_LFM_0600_HBO0_MUFASA1_RASTER_HBO0_BP3</v>
      </c>
      <c r="BD51" t="str">
        <f t="shared" si="128"/>
        <v>SSA_SOC_RASTER_E_BEGIN_TITO_SAQ_NOM_LFM_0600_HBO0_MUFASA1_RASTER_HBO0_BP3</v>
      </c>
      <c r="BE51" t="str">
        <f t="shared" si="129"/>
        <v>SSA_SOC_RASTER_E_BEGIN_TITO_SAQ_NOM_LFM_0600_HBO0_MUFASA1_RASTER_HBO0_BP3</v>
      </c>
    </row>
    <row r="52" spans="1:57" x14ac:dyDescent="0.25">
      <c r="A52" s="32" t="s">
        <v>58</v>
      </c>
      <c r="B52" s="32" t="s">
        <v>12</v>
      </c>
      <c r="C52" s="32" t="str">
        <f>VLOOKUP(B52,templateLookup!A:B,2,0)</f>
        <v>MbistRasterTC</v>
      </c>
      <c r="D52" t="str">
        <f t="shared" si="100"/>
        <v>SSA_SOC_RASTER_E_BEGIN_TITO_SAQ_NOM_LFM_0600_HBO0_MUFASA1_RASTER_HBO0_BP3</v>
      </c>
      <c r="E52" t="s">
        <v>50</v>
      </c>
      <c r="F52" t="s">
        <v>73</v>
      </c>
      <c r="G52" t="s">
        <v>214</v>
      </c>
      <c r="H52" t="s">
        <v>136</v>
      </c>
      <c r="I52" t="s">
        <v>137</v>
      </c>
      <c r="J52" t="s">
        <v>579</v>
      </c>
      <c r="K52" t="s">
        <v>138</v>
      </c>
      <c r="L52" t="s">
        <v>139</v>
      </c>
      <c r="M52" t="str">
        <f t="shared" si="101"/>
        <v>0600</v>
      </c>
      <c r="N52" t="s">
        <v>643</v>
      </c>
      <c r="O52" t="s">
        <v>141</v>
      </c>
      <c r="P52" t="s">
        <v>581</v>
      </c>
      <c r="Q52" t="s">
        <v>276</v>
      </c>
      <c r="R52">
        <v>61</v>
      </c>
      <c r="S52">
        <v>50</v>
      </c>
      <c r="T52">
        <v>41</v>
      </c>
      <c r="U52">
        <v>1</v>
      </c>
      <c r="V52" t="b">
        <v>0</v>
      </c>
      <c r="W52" t="s">
        <v>282</v>
      </c>
      <c r="AT52">
        <f t="shared" ref="AT52" si="130">COUNTA(AV52:BE52)</f>
        <v>6</v>
      </c>
      <c r="AU52">
        <v>1</v>
      </c>
      <c r="AV52" t="str">
        <f t="shared" si="102"/>
        <v>SSA_SOC_HRY_E_BEGIN_TITO_SAQ_NOM_LFM_0600_HBO1_HBO_BHRY_HBO1_BP4</v>
      </c>
      <c r="AW52" t="str">
        <f t="shared" ref="AW52" si="131">$D53</f>
        <v>SSA_SOC_HRY_E_BEGIN_TITO_SAQ_NOM_LFM_0600_HBO1_HBO_BHRY_HBO1_BP4</v>
      </c>
      <c r="AX52" t="str">
        <f t="shared" ref="AX52:AX53" si="132">$D53</f>
        <v>SSA_SOC_HRY_E_BEGIN_TITO_SAQ_NOM_LFM_0600_HBO1_HBO_BHRY_HBO1_BP4</v>
      </c>
      <c r="AY52" t="str">
        <f t="shared" ref="AY52:AY53" si="133">$D53</f>
        <v>SSA_SOC_HRY_E_BEGIN_TITO_SAQ_NOM_LFM_0600_HBO1_HBO_BHRY_HBO1_BP4</v>
      </c>
      <c r="AZ52" t="str">
        <f t="shared" ref="AZ52:AZ53" si="134">$D53</f>
        <v>SSA_SOC_HRY_E_BEGIN_TITO_SAQ_NOM_LFM_0600_HBO1_HBO_BHRY_HBO1_BP4</v>
      </c>
      <c r="BA52" t="str">
        <f t="shared" si="116"/>
        <v>SSA_SOC_HRY_E_BEGIN_TITO_SAQ_NOM_LFM_0600_HBO1_HBO_BHRY_HBO1_BP4</v>
      </c>
    </row>
    <row r="53" spans="1:57" x14ac:dyDescent="0.25">
      <c r="A53" s="32" t="s">
        <v>58</v>
      </c>
      <c r="B53" s="32" t="s">
        <v>10</v>
      </c>
      <c r="C53" s="32" t="str">
        <f>VLOOKUP(B53,templateLookup!A:B,2,0)</f>
        <v>PrimeMbistVminSearchTestMethod</v>
      </c>
      <c r="D53" t="str">
        <f t="shared" si="100"/>
        <v>SSA_SOC_HRY_E_BEGIN_TITO_SAQ_NOM_LFM_0600_HBO1_HBO_BHRY_HBO1_BP4</v>
      </c>
      <c r="E53" t="s">
        <v>50</v>
      </c>
      <c r="F53" t="s">
        <v>73</v>
      </c>
      <c r="G53" t="s">
        <v>135</v>
      </c>
      <c r="H53" t="s">
        <v>136</v>
      </c>
      <c r="I53" t="s">
        <v>137</v>
      </c>
      <c r="J53" t="s">
        <v>579</v>
      </c>
      <c r="K53" t="s">
        <v>138</v>
      </c>
      <c r="L53" t="s">
        <v>139</v>
      </c>
      <c r="M53" t="str">
        <f t="shared" si="101"/>
        <v>0600</v>
      </c>
      <c r="N53" t="s">
        <v>644</v>
      </c>
      <c r="O53" t="s">
        <v>141</v>
      </c>
      <c r="P53" t="s">
        <v>581</v>
      </c>
      <c r="Q53" t="s">
        <v>645</v>
      </c>
      <c r="R53">
        <v>61</v>
      </c>
      <c r="S53">
        <v>50</v>
      </c>
      <c r="T53">
        <v>42</v>
      </c>
      <c r="U53">
        <v>-1</v>
      </c>
      <c r="V53" t="b">
        <v>0</v>
      </c>
      <c r="W53" t="s">
        <v>282</v>
      </c>
      <c r="AQ53" t="s">
        <v>135</v>
      </c>
      <c r="AR53" t="s">
        <v>267</v>
      </c>
      <c r="AT53">
        <f>COUNTA(AV53:BE53)</f>
        <v>10</v>
      </c>
      <c r="AU53" t="s">
        <v>268</v>
      </c>
      <c r="AV53" t="str">
        <f t="shared" si="102"/>
        <v>SSA_SOC_HRY_E_BEGIN_TITO_SAQ_NOM_LFM_0600_HBO1_HBO_BISR_HBO1_BP4</v>
      </c>
      <c r="AW53" t="str">
        <f>$D56</f>
        <v>SSA_SOC_HRY_E_BEGIN_TITO_SAQ_NOM_LFM_0600_HBO1_MUFASA0_BHRY_HBO1_BP2</v>
      </c>
      <c r="AX53" t="str">
        <f t="shared" si="132"/>
        <v>SSA_SOC_HRY_E_BEGIN_TITO_SAQ_NOM_LFM_0600_HBO1_HBO_BISR_HBO1_BP4</v>
      </c>
      <c r="AY53" t="str">
        <f t="shared" si="133"/>
        <v>SSA_SOC_HRY_E_BEGIN_TITO_SAQ_NOM_LFM_0600_HBO1_HBO_BISR_HBO1_BP4</v>
      </c>
      <c r="AZ53" t="str">
        <f t="shared" si="134"/>
        <v>SSA_SOC_HRY_E_BEGIN_TITO_SAQ_NOM_LFM_0600_HBO1_HBO_BISR_HBO1_BP4</v>
      </c>
      <c r="BA53" t="str">
        <f t="shared" si="116"/>
        <v>SSA_SOC_HRY_E_BEGIN_TITO_SAQ_NOM_LFM_0600_HBO1_HBO_BISR_HBO1_BP4</v>
      </c>
      <c r="BB53" t="str">
        <f t="shared" ref="BB53:BB54" si="135">$D54</f>
        <v>SSA_SOC_HRY_E_BEGIN_TITO_SAQ_NOM_LFM_0600_HBO1_HBO_BISR_HBO1_BP4</v>
      </c>
      <c r="BC53" t="str">
        <f t="shared" ref="BC53:BC54" si="136">$D54</f>
        <v>SSA_SOC_HRY_E_BEGIN_TITO_SAQ_NOM_LFM_0600_HBO1_HBO_BISR_HBO1_BP4</v>
      </c>
      <c r="BD53" t="str">
        <f t="shared" ref="BD53:BD54" si="137">$D54</f>
        <v>SSA_SOC_HRY_E_BEGIN_TITO_SAQ_NOM_LFM_0600_HBO1_HBO_BISR_HBO1_BP4</v>
      </c>
      <c r="BE53" t="str">
        <f t="shared" ref="BE53:BE54" si="138">$D54</f>
        <v>SSA_SOC_HRY_E_BEGIN_TITO_SAQ_NOM_LFM_0600_HBO1_HBO_BISR_HBO1_BP4</v>
      </c>
    </row>
    <row r="54" spans="1:57" x14ac:dyDescent="0.25">
      <c r="A54" s="32" t="s">
        <v>58</v>
      </c>
      <c r="B54" s="32" t="s">
        <v>10</v>
      </c>
      <c r="C54" s="32" t="str">
        <f>VLOOKUP(B54,templateLookup!A:B,2,0)</f>
        <v>PrimeMbistVminSearchTestMethod</v>
      </c>
      <c r="D54" t="str">
        <f t="shared" si="100"/>
        <v>SSA_SOC_HRY_E_BEGIN_TITO_SAQ_NOM_LFM_0600_HBO1_HBO_BISR_HBO1_BP4</v>
      </c>
      <c r="E54" t="s">
        <v>50</v>
      </c>
      <c r="F54" t="s">
        <v>73</v>
      </c>
      <c r="G54" t="s">
        <v>135</v>
      </c>
      <c r="H54" t="s">
        <v>136</v>
      </c>
      <c r="I54" t="s">
        <v>137</v>
      </c>
      <c r="J54" t="s">
        <v>579</v>
      </c>
      <c r="K54" t="s">
        <v>138</v>
      </c>
      <c r="L54" t="s">
        <v>139</v>
      </c>
      <c r="M54" t="str">
        <f t="shared" si="101"/>
        <v>0600</v>
      </c>
      <c r="N54" t="s">
        <v>646</v>
      </c>
      <c r="O54" t="s">
        <v>141</v>
      </c>
      <c r="P54" t="s">
        <v>581</v>
      </c>
      <c r="Q54" t="s">
        <v>647</v>
      </c>
      <c r="R54">
        <v>61</v>
      </c>
      <c r="S54">
        <v>50</v>
      </c>
      <c r="T54">
        <v>43</v>
      </c>
      <c r="U54">
        <v>-1</v>
      </c>
      <c r="V54" s="4" t="b">
        <v>0</v>
      </c>
      <c r="W54" t="s">
        <v>282</v>
      </c>
      <c r="AQ54" s="4" t="s">
        <v>383</v>
      </c>
      <c r="AR54" t="s">
        <v>267</v>
      </c>
      <c r="AS54" s="4"/>
      <c r="AT54" s="4">
        <f>COUNTA(AV54:BE54)</f>
        <v>10</v>
      </c>
      <c r="AU54" s="4" t="s">
        <v>268</v>
      </c>
      <c r="AV54" s="4" t="str">
        <f t="shared" si="102"/>
        <v>SSA_SOC_RASTER_E_BEGIN_TITO_SAQ_NOM_LFM_0600_HBO1_HBO_RASTER_HBO1_BP4</v>
      </c>
      <c r="AW54" s="4" t="str">
        <f>$D56</f>
        <v>SSA_SOC_HRY_E_BEGIN_TITO_SAQ_NOM_LFM_0600_HBO1_MUFASA0_BHRY_HBO1_BP2</v>
      </c>
      <c r="AX54" t="str">
        <f>$D56</f>
        <v>SSA_SOC_HRY_E_BEGIN_TITO_SAQ_NOM_LFM_0600_HBO1_MUFASA0_BHRY_HBO1_BP2</v>
      </c>
      <c r="AY54" t="str">
        <f>$D56</f>
        <v>SSA_SOC_HRY_E_BEGIN_TITO_SAQ_NOM_LFM_0600_HBO1_MUFASA0_BHRY_HBO1_BP2</v>
      </c>
      <c r="AZ54" t="str">
        <f>$D56</f>
        <v>SSA_SOC_HRY_E_BEGIN_TITO_SAQ_NOM_LFM_0600_HBO1_MUFASA0_BHRY_HBO1_BP2</v>
      </c>
      <c r="BA54" t="str">
        <f t="shared" si="116"/>
        <v>SSA_SOC_RASTER_E_BEGIN_TITO_SAQ_NOM_LFM_0600_HBO1_HBO_RASTER_HBO1_BP4</v>
      </c>
      <c r="BB54" t="str">
        <f t="shared" si="135"/>
        <v>SSA_SOC_RASTER_E_BEGIN_TITO_SAQ_NOM_LFM_0600_HBO1_HBO_RASTER_HBO1_BP4</v>
      </c>
      <c r="BC54" t="str">
        <f t="shared" si="136"/>
        <v>SSA_SOC_RASTER_E_BEGIN_TITO_SAQ_NOM_LFM_0600_HBO1_HBO_RASTER_HBO1_BP4</v>
      </c>
      <c r="BD54" t="str">
        <f t="shared" si="137"/>
        <v>SSA_SOC_RASTER_E_BEGIN_TITO_SAQ_NOM_LFM_0600_HBO1_HBO_RASTER_HBO1_BP4</v>
      </c>
      <c r="BE54" t="str">
        <f t="shared" si="138"/>
        <v>SSA_SOC_RASTER_E_BEGIN_TITO_SAQ_NOM_LFM_0600_HBO1_HBO_RASTER_HBO1_BP4</v>
      </c>
    </row>
    <row r="55" spans="1:57" x14ac:dyDescent="0.25">
      <c r="A55" s="32" t="s">
        <v>58</v>
      </c>
      <c r="B55" s="32" t="s">
        <v>12</v>
      </c>
      <c r="C55" s="32" t="str">
        <f>VLOOKUP(B55,templateLookup!A:B,2,0)</f>
        <v>MbistRasterTC</v>
      </c>
      <c r="D55" t="str">
        <f t="shared" si="100"/>
        <v>SSA_SOC_RASTER_E_BEGIN_TITO_SAQ_NOM_LFM_0600_HBO1_HBO_RASTER_HBO1_BP4</v>
      </c>
      <c r="E55" t="s">
        <v>50</v>
      </c>
      <c r="F55" t="s">
        <v>73</v>
      </c>
      <c r="G55" t="s">
        <v>214</v>
      </c>
      <c r="H55" t="s">
        <v>136</v>
      </c>
      <c r="I55" t="s">
        <v>137</v>
      </c>
      <c r="J55" t="s">
        <v>579</v>
      </c>
      <c r="K55" t="s">
        <v>138</v>
      </c>
      <c r="L55" t="s">
        <v>139</v>
      </c>
      <c r="M55" t="str">
        <f t="shared" si="101"/>
        <v>0600</v>
      </c>
      <c r="N55" t="s">
        <v>648</v>
      </c>
      <c r="O55" t="s">
        <v>141</v>
      </c>
      <c r="P55" t="s">
        <v>581</v>
      </c>
      <c r="Q55" t="s">
        <v>276</v>
      </c>
      <c r="R55">
        <v>61</v>
      </c>
      <c r="S55">
        <v>50</v>
      </c>
      <c r="T55">
        <v>44</v>
      </c>
      <c r="U55">
        <v>1</v>
      </c>
      <c r="V55" t="b">
        <v>0</v>
      </c>
      <c r="W55" t="s">
        <v>282</v>
      </c>
      <c r="AT55">
        <f t="shared" ref="AT55" si="139">COUNTA(AV55:BE55)</f>
        <v>6</v>
      </c>
      <c r="AU55">
        <v>1</v>
      </c>
      <c r="AV55" t="str">
        <f t="shared" si="102"/>
        <v>SSA_SOC_HRY_E_BEGIN_TITO_SAQ_NOM_LFM_0600_HBO1_MUFASA0_BHRY_HBO1_BP2</v>
      </c>
      <c r="AW55" t="str">
        <f t="shared" ref="AW55" si="140">$D56</f>
        <v>SSA_SOC_HRY_E_BEGIN_TITO_SAQ_NOM_LFM_0600_HBO1_MUFASA0_BHRY_HBO1_BP2</v>
      </c>
      <c r="AX55" t="str">
        <f t="shared" ref="AX55:AX56" si="141">$D56</f>
        <v>SSA_SOC_HRY_E_BEGIN_TITO_SAQ_NOM_LFM_0600_HBO1_MUFASA0_BHRY_HBO1_BP2</v>
      </c>
      <c r="AY55" t="str">
        <f t="shared" ref="AY55:AY56" si="142">$D56</f>
        <v>SSA_SOC_HRY_E_BEGIN_TITO_SAQ_NOM_LFM_0600_HBO1_MUFASA0_BHRY_HBO1_BP2</v>
      </c>
      <c r="AZ55" t="str">
        <f t="shared" ref="AZ55:AZ56" si="143">$D56</f>
        <v>SSA_SOC_HRY_E_BEGIN_TITO_SAQ_NOM_LFM_0600_HBO1_MUFASA0_BHRY_HBO1_BP2</v>
      </c>
      <c r="BA55" t="str">
        <f t="shared" si="116"/>
        <v>SSA_SOC_HRY_E_BEGIN_TITO_SAQ_NOM_LFM_0600_HBO1_MUFASA0_BHRY_HBO1_BP2</v>
      </c>
    </row>
    <row r="56" spans="1:57" x14ac:dyDescent="0.25">
      <c r="A56" s="32" t="s">
        <v>58</v>
      </c>
      <c r="B56" s="32" t="s">
        <v>10</v>
      </c>
      <c r="C56" s="32" t="str">
        <f>VLOOKUP(B56,templateLookup!A:B,2,0)</f>
        <v>PrimeMbistVminSearchTestMethod</v>
      </c>
      <c r="D56" t="str">
        <f t="shared" si="100"/>
        <v>SSA_SOC_HRY_E_BEGIN_TITO_SAQ_NOM_LFM_0600_HBO1_MUFASA0_BHRY_HBO1_BP2</v>
      </c>
      <c r="E56" t="s">
        <v>50</v>
      </c>
      <c r="F56" t="s">
        <v>73</v>
      </c>
      <c r="G56" t="s">
        <v>135</v>
      </c>
      <c r="H56" t="s">
        <v>136</v>
      </c>
      <c r="I56" t="s">
        <v>137</v>
      </c>
      <c r="J56" t="s">
        <v>579</v>
      </c>
      <c r="K56" t="s">
        <v>138</v>
      </c>
      <c r="L56" t="s">
        <v>139</v>
      </c>
      <c r="M56" t="str">
        <f t="shared" si="101"/>
        <v>0600</v>
      </c>
      <c r="N56" t="s">
        <v>649</v>
      </c>
      <c r="O56" t="s">
        <v>141</v>
      </c>
      <c r="P56" t="s">
        <v>581</v>
      </c>
      <c r="Q56" t="s">
        <v>650</v>
      </c>
      <c r="R56">
        <v>61</v>
      </c>
      <c r="S56">
        <v>50</v>
      </c>
      <c r="T56">
        <v>45</v>
      </c>
      <c r="U56">
        <v>-1</v>
      </c>
      <c r="V56" t="b">
        <v>0</v>
      </c>
      <c r="W56" t="s">
        <v>282</v>
      </c>
      <c r="AQ56" t="s">
        <v>135</v>
      </c>
      <c r="AR56" t="s">
        <v>267</v>
      </c>
      <c r="AT56">
        <f>COUNTA(AV56:BE56)</f>
        <v>10</v>
      </c>
      <c r="AU56" t="s">
        <v>268</v>
      </c>
      <c r="AV56" t="str">
        <f t="shared" si="102"/>
        <v>SSA_SOC_HRY_E_BEGIN_TITO_SAQ_NOM_LFM_0600_HBO1_MUFASA0_BISR_HBO1_BP2</v>
      </c>
      <c r="AW56" t="str">
        <f>$D59</f>
        <v>SSA_SOC_HRY_E_BEGIN_TITO_SAQ_NOM_LFM_0600_HBO1_MUFASA1_BHRY_HBO1_BP3</v>
      </c>
      <c r="AX56" t="str">
        <f t="shared" si="141"/>
        <v>SSA_SOC_HRY_E_BEGIN_TITO_SAQ_NOM_LFM_0600_HBO1_MUFASA0_BISR_HBO1_BP2</v>
      </c>
      <c r="AY56" t="str">
        <f t="shared" si="142"/>
        <v>SSA_SOC_HRY_E_BEGIN_TITO_SAQ_NOM_LFM_0600_HBO1_MUFASA0_BISR_HBO1_BP2</v>
      </c>
      <c r="AZ56" t="str">
        <f t="shared" si="143"/>
        <v>SSA_SOC_HRY_E_BEGIN_TITO_SAQ_NOM_LFM_0600_HBO1_MUFASA0_BISR_HBO1_BP2</v>
      </c>
      <c r="BA56" t="str">
        <f t="shared" si="116"/>
        <v>SSA_SOC_HRY_E_BEGIN_TITO_SAQ_NOM_LFM_0600_HBO1_MUFASA0_BISR_HBO1_BP2</v>
      </c>
      <c r="BB56" t="str">
        <f t="shared" ref="BB56:BB57" si="144">$D57</f>
        <v>SSA_SOC_HRY_E_BEGIN_TITO_SAQ_NOM_LFM_0600_HBO1_MUFASA0_BISR_HBO1_BP2</v>
      </c>
      <c r="BC56" t="str">
        <f t="shared" ref="BC56:BC57" si="145">$D57</f>
        <v>SSA_SOC_HRY_E_BEGIN_TITO_SAQ_NOM_LFM_0600_HBO1_MUFASA0_BISR_HBO1_BP2</v>
      </c>
      <c r="BD56" t="str">
        <f t="shared" ref="BD56:BD57" si="146">$D57</f>
        <v>SSA_SOC_HRY_E_BEGIN_TITO_SAQ_NOM_LFM_0600_HBO1_MUFASA0_BISR_HBO1_BP2</v>
      </c>
      <c r="BE56" t="str">
        <f t="shared" ref="BE56:BE57" si="147">$D57</f>
        <v>SSA_SOC_HRY_E_BEGIN_TITO_SAQ_NOM_LFM_0600_HBO1_MUFASA0_BISR_HBO1_BP2</v>
      </c>
    </row>
    <row r="57" spans="1:57" x14ac:dyDescent="0.25">
      <c r="A57" s="32" t="s">
        <v>58</v>
      </c>
      <c r="B57" s="32" t="s">
        <v>10</v>
      </c>
      <c r="C57" s="32" t="str">
        <f>VLOOKUP(B57,templateLookup!A:B,2,0)</f>
        <v>PrimeMbistVminSearchTestMethod</v>
      </c>
      <c r="D57" t="str">
        <f t="shared" si="100"/>
        <v>SSA_SOC_HRY_E_BEGIN_TITO_SAQ_NOM_LFM_0600_HBO1_MUFASA0_BISR_HBO1_BP2</v>
      </c>
      <c r="E57" t="s">
        <v>50</v>
      </c>
      <c r="F57" t="s">
        <v>73</v>
      </c>
      <c r="G57" t="s">
        <v>135</v>
      </c>
      <c r="H57" t="s">
        <v>136</v>
      </c>
      <c r="I57" t="s">
        <v>137</v>
      </c>
      <c r="J57" t="s">
        <v>579</v>
      </c>
      <c r="K57" t="s">
        <v>138</v>
      </c>
      <c r="L57" t="s">
        <v>139</v>
      </c>
      <c r="M57" t="str">
        <f t="shared" si="101"/>
        <v>0600</v>
      </c>
      <c r="N57" t="s">
        <v>651</v>
      </c>
      <c r="O57" t="s">
        <v>141</v>
      </c>
      <c r="P57" t="s">
        <v>581</v>
      </c>
      <c r="Q57" t="s">
        <v>652</v>
      </c>
      <c r="R57">
        <v>61</v>
      </c>
      <c r="S57">
        <v>50</v>
      </c>
      <c r="T57">
        <v>46</v>
      </c>
      <c r="U57">
        <v>-1</v>
      </c>
      <c r="V57" t="b">
        <v>0</v>
      </c>
      <c r="W57" t="s">
        <v>282</v>
      </c>
      <c r="AQ57" t="s">
        <v>135</v>
      </c>
      <c r="AR57" t="s">
        <v>267</v>
      </c>
      <c r="AT57">
        <f>COUNTA(AV57:BE57)</f>
        <v>10</v>
      </c>
      <c r="AU57" t="s">
        <v>268</v>
      </c>
      <c r="AV57" t="str">
        <f t="shared" si="102"/>
        <v>SSA_SOC_RASTER_E_BEGIN_TITO_SAQ_NOM_LFM_0600_HBO1_MUFASA0_RASTER_HBO1_BP2</v>
      </c>
      <c r="AW57" t="str">
        <f>$D59</f>
        <v>SSA_SOC_HRY_E_BEGIN_TITO_SAQ_NOM_LFM_0600_HBO1_MUFASA1_BHRY_HBO1_BP3</v>
      </c>
      <c r="AX57" t="str">
        <f>$D59</f>
        <v>SSA_SOC_HRY_E_BEGIN_TITO_SAQ_NOM_LFM_0600_HBO1_MUFASA1_BHRY_HBO1_BP3</v>
      </c>
      <c r="AY57" t="str">
        <f>$D59</f>
        <v>SSA_SOC_HRY_E_BEGIN_TITO_SAQ_NOM_LFM_0600_HBO1_MUFASA1_BHRY_HBO1_BP3</v>
      </c>
      <c r="AZ57" t="str">
        <f>$D59</f>
        <v>SSA_SOC_HRY_E_BEGIN_TITO_SAQ_NOM_LFM_0600_HBO1_MUFASA1_BHRY_HBO1_BP3</v>
      </c>
      <c r="BA57" t="str">
        <f t="shared" si="116"/>
        <v>SSA_SOC_RASTER_E_BEGIN_TITO_SAQ_NOM_LFM_0600_HBO1_MUFASA0_RASTER_HBO1_BP2</v>
      </c>
      <c r="BB57" t="str">
        <f t="shared" si="144"/>
        <v>SSA_SOC_RASTER_E_BEGIN_TITO_SAQ_NOM_LFM_0600_HBO1_MUFASA0_RASTER_HBO1_BP2</v>
      </c>
      <c r="BC57" t="str">
        <f t="shared" si="145"/>
        <v>SSA_SOC_RASTER_E_BEGIN_TITO_SAQ_NOM_LFM_0600_HBO1_MUFASA0_RASTER_HBO1_BP2</v>
      </c>
      <c r="BD57" t="str">
        <f t="shared" si="146"/>
        <v>SSA_SOC_RASTER_E_BEGIN_TITO_SAQ_NOM_LFM_0600_HBO1_MUFASA0_RASTER_HBO1_BP2</v>
      </c>
      <c r="BE57" t="str">
        <f t="shared" si="147"/>
        <v>SSA_SOC_RASTER_E_BEGIN_TITO_SAQ_NOM_LFM_0600_HBO1_MUFASA0_RASTER_HBO1_BP2</v>
      </c>
    </row>
    <row r="58" spans="1:57" x14ac:dyDescent="0.25">
      <c r="A58" s="32" t="s">
        <v>58</v>
      </c>
      <c r="B58" s="32" t="s">
        <v>12</v>
      </c>
      <c r="C58" s="32" t="str">
        <f>VLOOKUP(B58,templateLookup!A:B,2,0)</f>
        <v>MbistRasterTC</v>
      </c>
      <c r="D58" t="str">
        <f t="shared" si="100"/>
        <v>SSA_SOC_RASTER_E_BEGIN_TITO_SAQ_NOM_LFM_0600_HBO1_MUFASA0_RASTER_HBO1_BP2</v>
      </c>
      <c r="E58" t="s">
        <v>50</v>
      </c>
      <c r="F58" t="s">
        <v>73</v>
      </c>
      <c r="G58" t="s">
        <v>214</v>
      </c>
      <c r="H58" t="s">
        <v>136</v>
      </c>
      <c r="I58" t="s">
        <v>137</v>
      </c>
      <c r="J58" t="s">
        <v>579</v>
      </c>
      <c r="K58" t="s">
        <v>138</v>
      </c>
      <c r="L58" t="s">
        <v>139</v>
      </c>
      <c r="M58" t="str">
        <f t="shared" si="101"/>
        <v>0600</v>
      </c>
      <c r="N58" t="s">
        <v>653</v>
      </c>
      <c r="O58" t="s">
        <v>141</v>
      </c>
      <c r="P58" t="s">
        <v>581</v>
      </c>
      <c r="Q58" t="s">
        <v>276</v>
      </c>
      <c r="R58">
        <v>61</v>
      </c>
      <c r="S58">
        <v>50</v>
      </c>
      <c r="T58">
        <v>47</v>
      </c>
      <c r="U58">
        <v>1</v>
      </c>
      <c r="V58" t="b">
        <v>0</v>
      </c>
      <c r="W58" t="s">
        <v>282</v>
      </c>
      <c r="AT58">
        <f t="shared" ref="AT58" si="148">COUNTA(AV58:BE58)</f>
        <v>6</v>
      </c>
      <c r="AU58">
        <v>1</v>
      </c>
      <c r="AV58" t="str">
        <f t="shared" si="102"/>
        <v>SSA_SOC_HRY_E_BEGIN_TITO_SAQ_NOM_LFM_0600_HBO1_MUFASA1_BHRY_HBO1_BP3</v>
      </c>
      <c r="AW58" t="str">
        <f t="shared" ref="AW58" si="149">$D59</f>
        <v>SSA_SOC_HRY_E_BEGIN_TITO_SAQ_NOM_LFM_0600_HBO1_MUFASA1_BHRY_HBO1_BP3</v>
      </c>
      <c r="AX58" t="str">
        <f t="shared" ref="AX58:AX59" si="150">$D59</f>
        <v>SSA_SOC_HRY_E_BEGIN_TITO_SAQ_NOM_LFM_0600_HBO1_MUFASA1_BHRY_HBO1_BP3</v>
      </c>
      <c r="AY58" t="str">
        <f t="shared" ref="AY58:AY59" si="151">$D59</f>
        <v>SSA_SOC_HRY_E_BEGIN_TITO_SAQ_NOM_LFM_0600_HBO1_MUFASA1_BHRY_HBO1_BP3</v>
      </c>
      <c r="AZ58" t="str">
        <f t="shared" ref="AZ58:AZ59" si="152">$D59</f>
        <v>SSA_SOC_HRY_E_BEGIN_TITO_SAQ_NOM_LFM_0600_HBO1_MUFASA1_BHRY_HBO1_BP3</v>
      </c>
      <c r="BA58" t="str">
        <f t="shared" si="116"/>
        <v>SSA_SOC_HRY_E_BEGIN_TITO_SAQ_NOM_LFM_0600_HBO1_MUFASA1_BHRY_HBO1_BP3</v>
      </c>
    </row>
    <row r="59" spans="1:57" x14ac:dyDescent="0.25">
      <c r="A59" s="32" t="s">
        <v>58</v>
      </c>
      <c r="B59" s="32" t="s">
        <v>10</v>
      </c>
      <c r="C59" s="32" t="str">
        <f>VLOOKUP(B59,templateLookup!A:B,2,0)</f>
        <v>PrimeMbistVminSearchTestMethod</v>
      </c>
      <c r="D59" t="str">
        <f t="shared" si="100"/>
        <v>SSA_SOC_HRY_E_BEGIN_TITO_SAQ_NOM_LFM_0600_HBO1_MUFASA1_BHRY_HBO1_BP3</v>
      </c>
      <c r="E59" t="s">
        <v>50</v>
      </c>
      <c r="F59" t="s">
        <v>73</v>
      </c>
      <c r="G59" t="s">
        <v>135</v>
      </c>
      <c r="H59" t="s">
        <v>136</v>
      </c>
      <c r="I59" t="s">
        <v>137</v>
      </c>
      <c r="J59" t="s">
        <v>579</v>
      </c>
      <c r="K59" t="s">
        <v>138</v>
      </c>
      <c r="L59" t="s">
        <v>139</v>
      </c>
      <c r="M59" t="str">
        <f t="shared" si="101"/>
        <v>0600</v>
      </c>
      <c r="N59" t="s">
        <v>654</v>
      </c>
      <c r="O59" t="s">
        <v>141</v>
      </c>
      <c r="P59" t="s">
        <v>581</v>
      </c>
      <c r="Q59" t="s">
        <v>655</v>
      </c>
      <c r="R59">
        <v>61</v>
      </c>
      <c r="S59">
        <v>50</v>
      </c>
      <c r="T59">
        <v>48</v>
      </c>
      <c r="U59">
        <v>-1</v>
      </c>
      <c r="V59" t="b">
        <v>0</v>
      </c>
      <c r="W59" t="s">
        <v>282</v>
      </c>
      <c r="AQ59" t="s">
        <v>135</v>
      </c>
      <c r="AR59" t="s">
        <v>267</v>
      </c>
      <c r="AT59">
        <f>COUNTA(AV59:BE59)</f>
        <v>10</v>
      </c>
      <c r="AU59" t="s">
        <v>268</v>
      </c>
      <c r="AV59" t="str">
        <f t="shared" si="102"/>
        <v>SSA_SOC_HRY_E_BEGIN_TITO_SAQ_NOM_LFM_0600_HBO1_MUFASA1_BISR_HBO1_BP3</v>
      </c>
      <c r="AW59" t="str">
        <f>$D62</f>
        <v>LSA_SOC_HRY_E_BEGIN_TITO_SAQ_NOM_LFM_0600_HBO0_HBO_BHRY_HBO0_BP4</v>
      </c>
      <c r="AX59" t="str">
        <f t="shared" si="150"/>
        <v>SSA_SOC_HRY_E_BEGIN_TITO_SAQ_NOM_LFM_0600_HBO1_MUFASA1_BISR_HBO1_BP3</v>
      </c>
      <c r="AY59" t="str">
        <f t="shared" si="151"/>
        <v>SSA_SOC_HRY_E_BEGIN_TITO_SAQ_NOM_LFM_0600_HBO1_MUFASA1_BISR_HBO1_BP3</v>
      </c>
      <c r="AZ59" t="str">
        <f t="shared" si="152"/>
        <v>SSA_SOC_HRY_E_BEGIN_TITO_SAQ_NOM_LFM_0600_HBO1_MUFASA1_BISR_HBO1_BP3</v>
      </c>
      <c r="BA59" t="str">
        <f t="shared" si="116"/>
        <v>SSA_SOC_HRY_E_BEGIN_TITO_SAQ_NOM_LFM_0600_HBO1_MUFASA1_BISR_HBO1_BP3</v>
      </c>
      <c r="BB59" t="str">
        <f t="shared" ref="BB59:BB60" si="153">$D60</f>
        <v>SSA_SOC_HRY_E_BEGIN_TITO_SAQ_NOM_LFM_0600_HBO1_MUFASA1_BISR_HBO1_BP3</v>
      </c>
      <c r="BC59" t="str">
        <f t="shared" ref="BC59:BC60" si="154">$D60</f>
        <v>SSA_SOC_HRY_E_BEGIN_TITO_SAQ_NOM_LFM_0600_HBO1_MUFASA1_BISR_HBO1_BP3</v>
      </c>
      <c r="BD59" t="str">
        <f t="shared" ref="BD59:BD60" si="155">$D60</f>
        <v>SSA_SOC_HRY_E_BEGIN_TITO_SAQ_NOM_LFM_0600_HBO1_MUFASA1_BISR_HBO1_BP3</v>
      </c>
      <c r="BE59" t="str">
        <f t="shared" ref="BE59:BE60" si="156">$D60</f>
        <v>SSA_SOC_HRY_E_BEGIN_TITO_SAQ_NOM_LFM_0600_HBO1_MUFASA1_BISR_HBO1_BP3</v>
      </c>
    </row>
    <row r="60" spans="1:57" x14ac:dyDescent="0.25">
      <c r="A60" s="32" t="s">
        <v>58</v>
      </c>
      <c r="B60" s="32" t="s">
        <v>10</v>
      </c>
      <c r="C60" s="32" t="str">
        <f>VLOOKUP(B60,templateLookup!A:B,2,0)</f>
        <v>PrimeMbistVminSearchTestMethod</v>
      </c>
      <c r="D60" t="str">
        <f t="shared" si="100"/>
        <v>SSA_SOC_HRY_E_BEGIN_TITO_SAQ_NOM_LFM_0600_HBO1_MUFASA1_BISR_HBO1_BP3</v>
      </c>
      <c r="E60" t="s">
        <v>50</v>
      </c>
      <c r="F60" t="s">
        <v>73</v>
      </c>
      <c r="G60" t="s">
        <v>135</v>
      </c>
      <c r="H60" t="s">
        <v>136</v>
      </c>
      <c r="I60" t="s">
        <v>137</v>
      </c>
      <c r="J60" t="s">
        <v>579</v>
      </c>
      <c r="K60" t="s">
        <v>138</v>
      </c>
      <c r="L60" t="s">
        <v>139</v>
      </c>
      <c r="M60" t="str">
        <f t="shared" si="101"/>
        <v>0600</v>
      </c>
      <c r="N60" t="s">
        <v>656</v>
      </c>
      <c r="O60" t="s">
        <v>141</v>
      </c>
      <c r="P60" t="s">
        <v>581</v>
      </c>
      <c r="Q60" t="s">
        <v>657</v>
      </c>
      <c r="R60">
        <v>61</v>
      </c>
      <c r="S60">
        <v>50</v>
      </c>
      <c r="T60">
        <v>49</v>
      </c>
      <c r="U60">
        <v>-1</v>
      </c>
      <c r="V60" t="b">
        <v>0</v>
      </c>
      <c r="W60" t="s">
        <v>282</v>
      </c>
      <c r="AQ60" t="s">
        <v>135</v>
      </c>
      <c r="AR60" t="s">
        <v>267</v>
      </c>
      <c r="AT60">
        <f>COUNTA(AV60:BE60)</f>
        <v>10</v>
      </c>
      <c r="AU60" t="s">
        <v>268</v>
      </c>
      <c r="AV60" t="str">
        <f t="shared" si="102"/>
        <v>SSA_SOC_RASTER_E_BEGIN_TITO_SAQ_NOM_LFM_0600_HBO1_MUFASA1_RASTER_HBO1_BP3</v>
      </c>
      <c r="AW60" t="str">
        <f>$D62</f>
        <v>LSA_SOC_HRY_E_BEGIN_TITO_SAQ_NOM_LFM_0600_HBO0_HBO_BHRY_HBO0_BP4</v>
      </c>
      <c r="AX60" t="str">
        <f>$D62</f>
        <v>LSA_SOC_HRY_E_BEGIN_TITO_SAQ_NOM_LFM_0600_HBO0_HBO_BHRY_HBO0_BP4</v>
      </c>
      <c r="AY60" t="str">
        <f>$D62</f>
        <v>LSA_SOC_HRY_E_BEGIN_TITO_SAQ_NOM_LFM_0600_HBO0_HBO_BHRY_HBO0_BP4</v>
      </c>
      <c r="AZ60" t="str">
        <f>$D62</f>
        <v>LSA_SOC_HRY_E_BEGIN_TITO_SAQ_NOM_LFM_0600_HBO0_HBO_BHRY_HBO0_BP4</v>
      </c>
      <c r="BA60" t="str">
        <f t="shared" si="116"/>
        <v>SSA_SOC_RASTER_E_BEGIN_TITO_SAQ_NOM_LFM_0600_HBO1_MUFASA1_RASTER_HBO1_BP3</v>
      </c>
      <c r="BB60" t="str">
        <f t="shared" si="153"/>
        <v>SSA_SOC_RASTER_E_BEGIN_TITO_SAQ_NOM_LFM_0600_HBO1_MUFASA1_RASTER_HBO1_BP3</v>
      </c>
      <c r="BC60" t="str">
        <f t="shared" si="154"/>
        <v>SSA_SOC_RASTER_E_BEGIN_TITO_SAQ_NOM_LFM_0600_HBO1_MUFASA1_RASTER_HBO1_BP3</v>
      </c>
      <c r="BD60" t="str">
        <f t="shared" si="155"/>
        <v>SSA_SOC_RASTER_E_BEGIN_TITO_SAQ_NOM_LFM_0600_HBO1_MUFASA1_RASTER_HBO1_BP3</v>
      </c>
      <c r="BE60" t="str">
        <f t="shared" si="156"/>
        <v>SSA_SOC_RASTER_E_BEGIN_TITO_SAQ_NOM_LFM_0600_HBO1_MUFASA1_RASTER_HBO1_BP3</v>
      </c>
    </row>
    <row r="61" spans="1:57" x14ac:dyDescent="0.25">
      <c r="A61" s="32" t="s">
        <v>58</v>
      </c>
      <c r="B61" s="32" t="s">
        <v>12</v>
      </c>
      <c r="C61" s="32" t="str">
        <f>VLOOKUP(B61,templateLookup!A:B,2,0)</f>
        <v>MbistRasterTC</v>
      </c>
      <c r="D61" t="str">
        <f t="shared" si="100"/>
        <v>SSA_SOC_RASTER_E_BEGIN_TITO_SAQ_NOM_LFM_0600_HBO1_MUFASA1_RASTER_HBO1_BP3</v>
      </c>
      <c r="E61" t="s">
        <v>50</v>
      </c>
      <c r="F61" t="s">
        <v>73</v>
      </c>
      <c r="G61" t="s">
        <v>214</v>
      </c>
      <c r="H61" t="s">
        <v>136</v>
      </c>
      <c r="I61" t="s">
        <v>137</v>
      </c>
      <c r="J61" t="s">
        <v>579</v>
      </c>
      <c r="K61" t="s">
        <v>138</v>
      </c>
      <c r="L61" t="s">
        <v>139</v>
      </c>
      <c r="M61" t="str">
        <f t="shared" si="101"/>
        <v>0600</v>
      </c>
      <c r="N61" t="s">
        <v>658</v>
      </c>
      <c r="O61" t="s">
        <v>141</v>
      </c>
      <c r="P61" t="s">
        <v>581</v>
      </c>
      <c r="Q61" t="s">
        <v>276</v>
      </c>
      <c r="R61">
        <v>61</v>
      </c>
      <c r="S61">
        <v>50</v>
      </c>
      <c r="T61">
        <v>50</v>
      </c>
      <c r="U61">
        <v>1</v>
      </c>
      <c r="V61" t="b">
        <v>0</v>
      </c>
      <c r="W61" t="s">
        <v>282</v>
      </c>
      <c r="AT61">
        <f t="shared" ref="AT61" si="157">COUNTA(AV61:BE61)</f>
        <v>6</v>
      </c>
      <c r="AU61">
        <v>1</v>
      </c>
      <c r="AV61" t="str">
        <f t="shared" si="102"/>
        <v>LSA_SOC_HRY_E_BEGIN_TITO_SAQ_NOM_LFM_0600_HBO0_HBO_BHRY_HBO0_BP4</v>
      </c>
      <c r="AW61" t="str">
        <f t="shared" ref="AW61" si="158">$D62</f>
        <v>LSA_SOC_HRY_E_BEGIN_TITO_SAQ_NOM_LFM_0600_HBO0_HBO_BHRY_HBO0_BP4</v>
      </c>
      <c r="AX61" t="str">
        <f t="shared" ref="AX61:AX62" si="159">$D62</f>
        <v>LSA_SOC_HRY_E_BEGIN_TITO_SAQ_NOM_LFM_0600_HBO0_HBO_BHRY_HBO0_BP4</v>
      </c>
      <c r="AY61" t="str">
        <f t="shared" ref="AY61:AY62" si="160">$D62</f>
        <v>LSA_SOC_HRY_E_BEGIN_TITO_SAQ_NOM_LFM_0600_HBO0_HBO_BHRY_HBO0_BP4</v>
      </c>
      <c r="AZ61" t="str">
        <f t="shared" ref="AZ61:AZ62" si="161">$D62</f>
        <v>LSA_SOC_HRY_E_BEGIN_TITO_SAQ_NOM_LFM_0600_HBO0_HBO_BHRY_HBO0_BP4</v>
      </c>
      <c r="BA61" t="str">
        <f t="shared" si="116"/>
        <v>LSA_SOC_HRY_E_BEGIN_TITO_SAQ_NOM_LFM_0600_HBO0_HBO_BHRY_HBO0_BP4</v>
      </c>
    </row>
    <row r="62" spans="1:57" x14ac:dyDescent="0.25">
      <c r="A62" s="32" t="s">
        <v>58</v>
      </c>
      <c r="B62" s="32" t="s">
        <v>10</v>
      </c>
      <c r="C62" s="32" t="str">
        <f>VLOOKUP(B62,templateLookup!A:B,2,0)</f>
        <v>PrimeMbistVminSearchTestMethod</v>
      </c>
      <c r="D62" t="str">
        <f t="shared" si="100"/>
        <v>LSA_SOC_HRY_E_BEGIN_TITO_SAQ_NOM_LFM_0600_HBO0_HBO_BHRY_HBO0_BP4</v>
      </c>
      <c r="E62" t="s">
        <v>51</v>
      </c>
      <c r="F62" t="s">
        <v>73</v>
      </c>
      <c r="G62" t="s">
        <v>135</v>
      </c>
      <c r="H62" t="s">
        <v>136</v>
      </c>
      <c r="I62" t="s">
        <v>137</v>
      </c>
      <c r="J62" t="s">
        <v>579</v>
      </c>
      <c r="K62" t="s">
        <v>138</v>
      </c>
      <c r="L62" t="s">
        <v>139</v>
      </c>
      <c r="M62" t="str">
        <f t="shared" si="101"/>
        <v>0600</v>
      </c>
      <c r="N62" t="s">
        <v>629</v>
      </c>
      <c r="O62" t="s">
        <v>141</v>
      </c>
      <c r="P62" t="s">
        <v>581</v>
      </c>
      <c r="Q62" t="s">
        <v>659</v>
      </c>
      <c r="R62">
        <v>21</v>
      </c>
      <c r="S62">
        <v>50</v>
      </c>
      <c r="T62">
        <v>51</v>
      </c>
      <c r="U62">
        <v>-1</v>
      </c>
      <c r="V62" t="b">
        <v>0</v>
      </c>
      <c r="W62" t="s">
        <v>282</v>
      </c>
      <c r="AQ62" t="s">
        <v>135</v>
      </c>
      <c r="AR62" t="s">
        <v>267</v>
      </c>
      <c r="AT62">
        <f>COUNTA(AV62:BE62)</f>
        <v>10</v>
      </c>
      <c r="AU62" t="s">
        <v>268</v>
      </c>
      <c r="AV62" t="str">
        <f t="shared" si="102"/>
        <v>LSA_SOC_HRY_E_BEGIN_TITO_SAQ_NOM_LFM_0600_HBO0_HBO_BISR_HBO0_BP4</v>
      </c>
      <c r="AW62" t="str">
        <f>$D65</f>
        <v>LSA_SOC_HRY_E_BEGIN_TITO_SAQ_NOM_LFM_0600_HBO1_HBO_BHRY_HBO1_BP4</v>
      </c>
      <c r="AX62" t="str">
        <f t="shared" si="159"/>
        <v>LSA_SOC_HRY_E_BEGIN_TITO_SAQ_NOM_LFM_0600_HBO0_HBO_BISR_HBO0_BP4</v>
      </c>
      <c r="AY62" t="str">
        <f t="shared" si="160"/>
        <v>LSA_SOC_HRY_E_BEGIN_TITO_SAQ_NOM_LFM_0600_HBO0_HBO_BISR_HBO0_BP4</v>
      </c>
      <c r="AZ62" t="str">
        <f t="shared" si="161"/>
        <v>LSA_SOC_HRY_E_BEGIN_TITO_SAQ_NOM_LFM_0600_HBO0_HBO_BISR_HBO0_BP4</v>
      </c>
      <c r="BA62" t="str">
        <f t="shared" si="116"/>
        <v>LSA_SOC_HRY_E_BEGIN_TITO_SAQ_NOM_LFM_0600_HBO0_HBO_BISR_HBO0_BP4</v>
      </c>
      <c r="BB62" t="str">
        <f t="shared" ref="BB62:BB63" si="162">$D63</f>
        <v>LSA_SOC_HRY_E_BEGIN_TITO_SAQ_NOM_LFM_0600_HBO0_HBO_BISR_HBO0_BP4</v>
      </c>
      <c r="BC62" t="str">
        <f t="shared" ref="BC62:BC63" si="163">$D63</f>
        <v>LSA_SOC_HRY_E_BEGIN_TITO_SAQ_NOM_LFM_0600_HBO0_HBO_BISR_HBO0_BP4</v>
      </c>
      <c r="BD62" t="str">
        <f t="shared" ref="BD62:BD63" si="164">$D63</f>
        <v>LSA_SOC_HRY_E_BEGIN_TITO_SAQ_NOM_LFM_0600_HBO0_HBO_BISR_HBO0_BP4</v>
      </c>
      <c r="BE62" t="str">
        <f t="shared" ref="BE62:BE63" si="165">$D63</f>
        <v>LSA_SOC_HRY_E_BEGIN_TITO_SAQ_NOM_LFM_0600_HBO0_HBO_BISR_HBO0_BP4</v>
      </c>
    </row>
    <row r="63" spans="1:57" x14ac:dyDescent="0.25">
      <c r="A63" s="32" t="s">
        <v>58</v>
      </c>
      <c r="B63" s="32" t="s">
        <v>10</v>
      </c>
      <c r="C63" s="32" t="str">
        <f>VLOOKUP(B63,templateLookup!A:B,2,0)</f>
        <v>PrimeMbistVminSearchTestMethod</v>
      </c>
      <c r="D63" t="str">
        <f t="shared" si="100"/>
        <v>LSA_SOC_HRY_E_BEGIN_TITO_SAQ_NOM_LFM_0600_HBO0_HBO_BISR_HBO0_BP4</v>
      </c>
      <c r="E63" t="s">
        <v>51</v>
      </c>
      <c r="F63" t="s">
        <v>73</v>
      </c>
      <c r="G63" t="s">
        <v>135</v>
      </c>
      <c r="H63" t="s">
        <v>136</v>
      </c>
      <c r="I63" t="s">
        <v>137</v>
      </c>
      <c r="J63" t="s">
        <v>579</v>
      </c>
      <c r="K63" t="s">
        <v>138</v>
      </c>
      <c r="L63" t="s">
        <v>139</v>
      </c>
      <c r="M63" t="str">
        <f t="shared" si="101"/>
        <v>0600</v>
      </c>
      <c r="N63" t="s">
        <v>631</v>
      </c>
      <c r="O63" t="s">
        <v>141</v>
      </c>
      <c r="P63" t="s">
        <v>581</v>
      </c>
      <c r="Q63" t="s">
        <v>660</v>
      </c>
      <c r="R63">
        <v>21</v>
      </c>
      <c r="S63">
        <v>50</v>
      </c>
      <c r="T63">
        <v>52</v>
      </c>
      <c r="U63">
        <v>-1</v>
      </c>
      <c r="V63" s="4" t="b">
        <v>0</v>
      </c>
      <c r="W63" t="s">
        <v>282</v>
      </c>
      <c r="AQ63" s="4" t="s">
        <v>383</v>
      </c>
      <c r="AR63" t="s">
        <v>267</v>
      </c>
      <c r="AS63" s="4"/>
      <c r="AT63" s="4">
        <f>COUNTA(AV63:BE63)</f>
        <v>10</v>
      </c>
      <c r="AU63" s="4" t="s">
        <v>268</v>
      </c>
      <c r="AV63" s="4" t="str">
        <f t="shared" si="102"/>
        <v>LSA_SOC_RASTER_E_BEGIN_TITO_SAQ_NOM_LFM_0600_HBO0_HBO_RASTER_HBO0_BP4</v>
      </c>
      <c r="AW63" s="4" t="str">
        <f>$D65</f>
        <v>LSA_SOC_HRY_E_BEGIN_TITO_SAQ_NOM_LFM_0600_HBO1_HBO_BHRY_HBO1_BP4</v>
      </c>
      <c r="AX63" t="str">
        <f>$D65</f>
        <v>LSA_SOC_HRY_E_BEGIN_TITO_SAQ_NOM_LFM_0600_HBO1_HBO_BHRY_HBO1_BP4</v>
      </c>
      <c r="AY63" t="str">
        <f>$D65</f>
        <v>LSA_SOC_HRY_E_BEGIN_TITO_SAQ_NOM_LFM_0600_HBO1_HBO_BHRY_HBO1_BP4</v>
      </c>
      <c r="AZ63" t="str">
        <f>$D65</f>
        <v>LSA_SOC_HRY_E_BEGIN_TITO_SAQ_NOM_LFM_0600_HBO1_HBO_BHRY_HBO1_BP4</v>
      </c>
      <c r="BA63" t="str">
        <f t="shared" si="116"/>
        <v>LSA_SOC_RASTER_E_BEGIN_TITO_SAQ_NOM_LFM_0600_HBO0_HBO_RASTER_HBO0_BP4</v>
      </c>
      <c r="BB63" t="str">
        <f t="shared" si="162"/>
        <v>LSA_SOC_RASTER_E_BEGIN_TITO_SAQ_NOM_LFM_0600_HBO0_HBO_RASTER_HBO0_BP4</v>
      </c>
      <c r="BC63" t="str">
        <f t="shared" si="163"/>
        <v>LSA_SOC_RASTER_E_BEGIN_TITO_SAQ_NOM_LFM_0600_HBO0_HBO_RASTER_HBO0_BP4</v>
      </c>
      <c r="BD63" t="str">
        <f t="shared" si="164"/>
        <v>LSA_SOC_RASTER_E_BEGIN_TITO_SAQ_NOM_LFM_0600_HBO0_HBO_RASTER_HBO0_BP4</v>
      </c>
      <c r="BE63" t="str">
        <f t="shared" si="165"/>
        <v>LSA_SOC_RASTER_E_BEGIN_TITO_SAQ_NOM_LFM_0600_HBO0_HBO_RASTER_HBO0_BP4</v>
      </c>
    </row>
    <row r="64" spans="1:57" x14ac:dyDescent="0.25">
      <c r="A64" s="32" t="s">
        <v>58</v>
      </c>
      <c r="B64" s="32" t="s">
        <v>12</v>
      </c>
      <c r="C64" s="32" t="str">
        <f>VLOOKUP(B64,templateLookup!A:B,2,0)</f>
        <v>MbistRasterTC</v>
      </c>
      <c r="D64" t="str">
        <f t="shared" si="100"/>
        <v>LSA_SOC_RASTER_E_BEGIN_TITO_SAQ_NOM_LFM_0600_HBO0_HBO_RASTER_HBO0_BP4</v>
      </c>
      <c r="E64" t="s">
        <v>51</v>
      </c>
      <c r="F64" t="s">
        <v>73</v>
      </c>
      <c r="G64" t="s">
        <v>214</v>
      </c>
      <c r="H64" t="s">
        <v>136</v>
      </c>
      <c r="I64" t="s">
        <v>137</v>
      </c>
      <c r="J64" t="s">
        <v>579</v>
      </c>
      <c r="K64" t="s">
        <v>138</v>
      </c>
      <c r="L64" t="s">
        <v>139</v>
      </c>
      <c r="M64" t="str">
        <f t="shared" si="101"/>
        <v>0600</v>
      </c>
      <c r="N64" t="s">
        <v>633</v>
      </c>
      <c r="O64" t="s">
        <v>141</v>
      </c>
      <c r="P64" t="s">
        <v>581</v>
      </c>
      <c r="Q64" t="s">
        <v>276</v>
      </c>
      <c r="R64">
        <v>21</v>
      </c>
      <c r="S64">
        <v>50</v>
      </c>
      <c r="T64">
        <v>53</v>
      </c>
      <c r="U64">
        <v>1</v>
      </c>
      <c r="V64" t="b">
        <v>0</v>
      </c>
      <c r="W64" t="s">
        <v>282</v>
      </c>
      <c r="AT64">
        <f t="shared" ref="AT64" si="166">COUNTA(AV64:BE64)</f>
        <v>6</v>
      </c>
      <c r="AU64">
        <v>1</v>
      </c>
      <c r="AV64" t="str">
        <f t="shared" si="102"/>
        <v>LSA_SOC_HRY_E_BEGIN_TITO_SAQ_NOM_LFM_0600_HBO1_HBO_BHRY_HBO1_BP4</v>
      </c>
      <c r="AW64" t="str">
        <f t="shared" ref="AW64" si="167">$D65</f>
        <v>LSA_SOC_HRY_E_BEGIN_TITO_SAQ_NOM_LFM_0600_HBO1_HBO_BHRY_HBO1_BP4</v>
      </c>
      <c r="AX64" t="str">
        <f t="shared" ref="AX64:AX65" si="168">$D65</f>
        <v>LSA_SOC_HRY_E_BEGIN_TITO_SAQ_NOM_LFM_0600_HBO1_HBO_BHRY_HBO1_BP4</v>
      </c>
      <c r="AY64" t="str">
        <f t="shared" ref="AY64:AY65" si="169">$D65</f>
        <v>LSA_SOC_HRY_E_BEGIN_TITO_SAQ_NOM_LFM_0600_HBO1_HBO_BHRY_HBO1_BP4</v>
      </c>
      <c r="AZ64" t="str">
        <f t="shared" ref="AZ64:AZ65" si="170">$D65</f>
        <v>LSA_SOC_HRY_E_BEGIN_TITO_SAQ_NOM_LFM_0600_HBO1_HBO_BHRY_HBO1_BP4</v>
      </c>
      <c r="BA64" t="str">
        <f t="shared" si="116"/>
        <v>LSA_SOC_HRY_E_BEGIN_TITO_SAQ_NOM_LFM_0600_HBO1_HBO_BHRY_HBO1_BP4</v>
      </c>
    </row>
    <row r="65" spans="1:57" x14ac:dyDescent="0.25">
      <c r="A65" s="32" t="s">
        <v>58</v>
      </c>
      <c r="B65" s="32" t="s">
        <v>10</v>
      </c>
      <c r="C65" s="32" t="str">
        <f>VLOOKUP(B65,templateLookup!A:B,2,0)</f>
        <v>PrimeMbistVminSearchTestMethod</v>
      </c>
      <c r="D65" t="str">
        <f t="shared" si="100"/>
        <v>LSA_SOC_HRY_E_BEGIN_TITO_SAQ_NOM_LFM_0600_HBO1_HBO_BHRY_HBO1_BP4</v>
      </c>
      <c r="E65" t="s">
        <v>51</v>
      </c>
      <c r="F65" t="s">
        <v>73</v>
      </c>
      <c r="G65" t="s">
        <v>135</v>
      </c>
      <c r="H65" t="s">
        <v>136</v>
      </c>
      <c r="I65" t="s">
        <v>137</v>
      </c>
      <c r="J65" t="s">
        <v>579</v>
      </c>
      <c r="K65" t="s">
        <v>138</v>
      </c>
      <c r="L65" t="s">
        <v>139</v>
      </c>
      <c r="M65" t="str">
        <f t="shared" si="101"/>
        <v>0600</v>
      </c>
      <c r="N65" t="s">
        <v>644</v>
      </c>
      <c r="O65" t="s">
        <v>141</v>
      </c>
      <c r="P65" t="s">
        <v>581</v>
      </c>
      <c r="Q65" t="s">
        <v>661</v>
      </c>
      <c r="R65">
        <v>21</v>
      </c>
      <c r="S65">
        <v>50</v>
      </c>
      <c r="T65">
        <v>54</v>
      </c>
      <c r="U65">
        <v>-1</v>
      </c>
      <c r="V65" t="b">
        <v>0</v>
      </c>
      <c r="W65" t="s">
        <v>282</v>
      </c>
      <c r="AQ65" t="s">
        <v>135</v>
      </c>
      <c r="AR65" t="s">
        <v>267</v>
      </c>
      <c r="AT65">
        <f>COUNTA(AV65:BE65)</f>
        <v>10</v>
      </c>
      <c r="AU65" t="s">
        <v>268</v>
      </c>
      <c r="AV65" t="str">
        <f t="shared" si="102"/>
        <v>LSA_SOC_HRY_E_BEGIN_TITO_SAQ_NOM_LFM_0600_HBO1_HBO_BISR_HBO1_BP4</v>
      </c>
      <c r="AW65">
        <v>1</v>
      </c>
      <c r="AX65" t="str">
        <f t="shared" si="168"/>
        <v>LSA_SOC_HRY_E_BEGIN_TITO_SAQ_NOM_LFM_0600_HBO1_HBO_BISR_HBO1_BP4</v>
      </c>
      <c r="AY65" t="str">
        <f t="shared" si="169"/>
        <v>LSA_SOC_HRY_E_BEGIN_TITO_SAQ_NOM_LFM_0600_HBO1_HBO_BISR_HBO1_BP4</v>
      </c>
      <c r="AZ65" t="str">
        <f t="shared" si="170"/>
        <v>LSA_SOC_HRY_E_BEGIN_TITO_SAQ_NOM_LFM_0600_HBO1_HBO_BISR_HBO1_BP4</v>
      </c>
      <c r="BA65" t="str">
        <f t="shared" si="116"/>
        <v>LSA_SOC_HRY_E_BEGIN_TITO_SAQ_NOM_LFM_0600_HBO1_HBO_BISR_HBO1_BP4</v>
      </c>
      <c r="BB65" t="str">
        <f t="shared" ref="BB65:BB66" si="171">$D66</f>
        <v>LSA_SOC_HRY_E_BEGIN_TITO_SAQ_NOM_LFM_0600_HBO1_HBO_BISR_HBO1_BP4</v>
      </c>
      <c r="BC65" t="str">
        <f t="shared" ref="BC65:BC66" si="172">$D66</f>
        <v>LSA_SOC_HRY_E_BEGIN_TITO_SAQ_NOM_LFM_0600_HBO1_HBO_BISR_HBO1_BP4</v>
      </c>
      <c r="BD65" t="str">
        <f t="shared" ref="BD65:BD66" si="173">$D66</f>
        <v>LSA_SOC_HRY_E_BEGIN_TITO_SAQ_NOM_LFM_0600_HBO1_HBO_BISR_HBO1_BP4</v>
      </c>
      <c r="BE65" t="str">
        <f t="shared" ref="BE65:BE66" si="174">$D66</f>
        <v>LSA_SOC_HRY_E_BEGIN_TITO_SAQ_NOM_LFM_0600_HBO1_HBO_BISR_HBO1_BP4</v>
      </c>
    </row>
    <row r="66" spans="1:57" x14ac:dyDescent="0.25">
      <c r="A66" s="32" t="s">
        <v>58</v>
      </c>
      <c r="B66" s="32" t="s">
        <v>10</v>
      </c>
      <c r="C66" s="32" t="str">
        <f>VLOOKUP(B66,templateLookup!A:B,2,0)</f>
        <v>PrimeMbistVminSearchTestMethod</v>
      </c>
      <c r="D66" t="str">
        <f t="shared" si="100"/>
        <v>LSA_SOC_HRY_E_BEGIN_TITO_SAQ_NOM_LFM_0600_HBO1_HBO_BISR_HBO1_BP4</v>
      </c>
      <c r="E66" t="s">
        <v>51</v>
      </c>
      <c r="F66" t="s">
        <v>73</v>
      </c>
      <c r="G66" t="s">
        <v>135</v>
      </c>
      <c r="H66" t="s">
        <v>136</v>
      </c>
      <c r="I66" t="s">
        <v>137</v>
      </c>
      <c r="J66" t="s">
        <v>579</v>
      </c>
      <c r="K66" t="s">
        <v>138</v>
      </c>
      <c r="L66" t="s">
        <v>139</v>
      </c>
      <c r="M66" t="str">
        <f t="shared" si="101"/>
        <v>0600</v>
      </c>
      <c r="N66" t="s">
        <v>646</v>
      </c>
      <c r="O66" t="s">
        <v>141</v>
      </c>
      <c r="P66" t="s">
        <v>581</v>
      </c>
      <c r="Q66" t="s">
        <v>662</v>
      </c>
      <c r="R66">
        <v>21</v>
      </c>
      <c r="S66">
        <v>50</v>
      </c>
      <c r="T66">
        <v>55</v>
      </c>
      <c r="U66">
        <v>-1</v>
      </c>
      <c r="V66" s="4" t="b">
        <v>0</v>
      </c>
      <c r="W66" t="s">
        <v>282</v>
      </c>
      <c r="AQ66" s="4" t="s">
        <v>383</v>
      </c>
      <c r="AR66" t="s">
        <v>267</v>
      </c>
      <c r="AS66" s="4"/>
      <c r="AT66" s="4">
        <f>COUNTA(AV66:BE66)</f>
        <v>10</v>
      </c>
      <c r="AU66" s="4" t="s">
        <v>268</v>
      </c>
      <c r="AV66" s="4" t="str">
        <f t="shared" si="102"/>
        <v>LSA_SOC_RASTER_E_BEGIN_TITO_SAQ_NOM_LFM_0600_HBO1_HBO_RASTER_HBO1_BP4</v>
      </c>
      <c r="AW66" s="4">
        <v>1</v>
      </c>
      <c r="AX66">
        <v>1</v>
      </c>
      <c r="AY66">
        <v>1</v>
      </c>
      <c r="AZ66">
        <v>1</v>
      </c>
      <c r="BA66" t="str">
        <f t="shared" si="116"/>
        <v>LSA_SOC_RASTER_E_BEGIN_TITO_SAQ_NOM_LFM_0600_HBO1_HBO_RASTER_HBO1_BP4</v>
      </c>
      <c r="BB66" t="str">
        <f t="shared" si="171"/>
        <v>LSA_SOC_RASTER_E_BEGIN_TITO_SAQ_NOM_LFM_0600_HBO1_HBO_RASTER_HBO1_BP4</v>
      </c>
      <c r="BC66" t="str">
        <f t="shared" si="172"/>
        <v>LSA_SOC_RASTER_E_BEGIN_TITO_SAQ_NOM_LFM_0600_HBO1_HBO_RASTER_HBO1_BP4</v>
      </c>
      <c r="BD66" t="str">
        <f t="shared" si="173"/>
        <v>LSA_SOC_RASTER_E_BEGIN_TITO_SAQ_NOM_LFM_0600_HBO1_HBO_RASTER_HBO1_BP4</v>
      </c>
      <c r="BE66" t="str">
        <f t="shared" si="174"/>
        <v>LSA_SOC_RASTER_E_BEGIN_TITO_SAQ_NOM_LFM_0600_HBO1_HBO_RASTER_HBO1_BP4</v>
      </c>
    </row>
    <row r="67" spans="1:57" x14ac:dyDescent="0.25">
      <c r="A67" s="32" t="s">
        <v>58</v>
      </c>
      <c r="B67" s="32" t="s">
        <v>12</v>
      </c>
      <c r="C67" s="32" t="str">
        <f>VLOOKUP(B67,templateLookup!A:B,2,0)</f>
        <v>MbistRasterTC</v>
      </c>
      <c r="D67" t="str">
        <f t="shared" si="100"/>
        <v>LSA_SOC_RASTER_E_BEGIN_TITO_SAQ_NOM_LFM_0600_HBO1_HBO_RASTER_HBO1_BP4</v>
      </c>
      <c r="E67" t="s">
        <v>51</v>
      </c>
      <c r="F67" t="s">
        <v>73</v>
      </c>
      <c r="G67" t="s">
        <v>214</v>
      </c>
      <c r="H67" t="s">
        <v>136</v>
      </c>
      <c r="I67" t="s">
        <v>137</v>
      </c>
      <c r="J67" t="s">
        <v>579</v>
      </c>
      <c r="K67" t="s">
        <v>138</v>
      </c>
      <c r="L67" t="s">
        <v>139</v>
      </c>
      <c r="M67" t="str">
        <f t="shared" si="101"/>
        <v>0600</v>
      </c>
      <c r="N67" t="s">
        <v>648</v>
      </c>
      <c r="O67" t="s">
        <v>141</v>
      </c>
      <c r="P67" t="s">
        <v>581</v>
      </c>
      <c r="Q67" t="s">
        <v>276</v>
      </c>
      <c r="R67">
        <v>21</v>
      </c>
      <c r="S67">
        <v>50</v>
      </c>
      <c r="T67">
        <v>56</v>
      </c>
      <c r="U67">
        <v>1</v>
      </c>
      <c r="V67" t="b">
        <v>0</v>
      </c>
      <c r="W67" t="s">
        <v>282</v>
      </c>
      <c r="AT67">
        <f t="shared" ref="AT67" si="175">COUNTA(AV67:BE67)</f>
        <v>6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</row>
    <row r="68" spans="1:57" x14ac:dyDescent="0.25">
      <c r="A68" s="46" t="s">
        <v>58</v>
      </c>
      <c r="B68" s="46" t="s">
        <v>6</v>
      </c>
      <c r="C68" s="46" t="str">
        <f>VLOOKUP(B68,templateLookup!A:B,2,0)</f>
        <v>COMPOSITE</v>
      </c>
      <c r="D68" s="22"/>
    </row>
    <row r="69" spans="1:57" x14ac:dyDescent="0.25">
      <c r="A69" s="47" t="s">
        <v>58</v>
      </c>
      <c r="B69" s="47" t="s">
        <v>5</v>
      </c>
      <c r="C69" s="47" t="str">
        <f>VLOOKUP(B69,templateLookup!A:B,2,0)</f>
        <v>COMPOSITE</v>
      </c>
      <c r="D69" s="22" t="s">
        <v>663</v>
      </c>
      <c r="F69" t="s">
        <v>73</v>
      </c>
      <c r="AT69">
        <v>2</v>
      </c>
      <c r="AU69">
        <v>1</v>
      </c>
      <c r="AV69" t="str">
        <f>$D74</f>
        <v>PRE_REPAIR_WES1</v>
      </c>
      <c r="AW69" t="str">
        <f>$D74</f>
        <v>PRE_REPAIR_WES1</v>
      </c>
    </row>
    <row r="70" spans="1:57" x14ac:dyDescent="0.25">
      <c r="A70" s="33" t="s">
        <v>58</v>
      </c>
      <c r="B70" s="33" t="s">
        <v>10</v>
      </c>
      <c r="C70" s="33" t="str">
        <f>VLOOKUP(B70,templateLookup!A:B,2,0)</f>
        <v>PrimeMbistVminSearchTestMethod</v>
      </c>
      <c r="D70" t="str">
        <f t="shared" ref="D70:D72" si="176">E70&amp;"_"&amp;F70&amp;"_"&amp;G70&amp;"_"&amp;H70&amp;"_"&amp;A70&amp;"_"&amp;I70&amp;"_"&amp;J70&amp;"_"&amp;K70&amp;"_"&amp;L70&amp;"_"&amp;M70&amp;"_"&amp;N70</f>
        <v>LSA_SOC_HRY_E_BEGIN_TITO_SAQ_NOM_LFM_0600_IAX_BHRY_IAX_BP3</v>
      </c>
      <c r="E70" t="s">
        <v>51</v>
      </c>
      <c r="F70" t="s">
        <v>73</v>
      </c>
      <c r="G70" t="s">
        <v>135</v>
      </c>
      <c r="H70" t="s">
        <v>136</v>
      </c>
      <c r="I70" t="s">
        <v>137</v>
      </c>
      <c r="J70" t="s">
        <v>579</v>
      </c>
      <c r="K70" t="s">
        <v>138</v>
      </c>
      <c r="L70" t="s">
        <v>139</v>
      </c>
      <c r="M70" t="str">
        <f t="shared" ref="M70:M72" si="177">TEXT(600,"0000")</f>
        <v>0600</v>
      </c>
      <c r="N70" t="s">
        <v>664</v>
      </c>
      <c r="O70" t="s">
        <v>141</v>
      </c>
      <c r="P70" t="s">
        <v>581</v>
      </c>
      <c r="Q70" t="s">
        <v>665</v>
      </c>
      <c r="R70">
        <v>21</v>
      </c>
      <c r="S70">
        <v>50</v>
      </c>
      <c r="T70">
        <v>57</v>
      </c>
      <c r="U70">
        <v>-1</v>
      </c>
      <c r="V70" t="b">
        <v>0</v>
      </c>
      <c r="W70" t="s">
        <v>282</v>
      </c>
      <c r="AQ70" t="s">
        <v>135</v>
      </c>
      <c r="AR70" t="s">
        <v>267</v>
      </c>
      <c r="AT70">
        <f>COUNTA(AV70:BE70)</f>
        <v>10</v>
      </c>
      <c r="AU70" t="s">
        <v>268</v>
      </c>
      <c r="AV70" t="str">
        <f>$D71</f>
        <v>LSA_SOC_HRY_E_BEGIN_TITO_SAQ_NOM_LFM_0600_IAX_BISR_IAX_BP3</v>
      </c>
      <c r="AW70">
        <v>1</v>
      </c>
      <c r="AX70" t="str">
        <f t="shared" ref="AX70" si="178">$D71</f>
        <v>LSA_SOC_HRY_E_BEGIN_TITO_SAQ_NOM_LFM_0600_IAX_BISR_IAX_BP3</v>
      </c>
      <c r="AY70" t="str">
        <f t="shared" ref="AY70" si="179">$D71</f>
        <v>LSA_SOC_HRY_E_BEGIN_TITO_SAQ_NOM_LFM_0600_IAX_BISR_IAX_BP3</v>
      </c>
      <c r="AZ70" t="str">
        <f t="shared" ref="AZ70" si="180">$D71</f>
        <v>LSA_SOC_HRY_E_BEGIN_TITO_SAQ_NOM_LFM_0600_IAX_BISR_IAX_BP3</v>
      </c>
      <c r="BA70" t="str">
        <f t="shared" ref="BA70:BA71" si="181">$D71</f>
        <v>LSA_SOC_HRY_E_BEGIN_TITO_SAQ_NOM_LFM_0600_IAX_BISR_IAX_BP3</v>
      </c>
      <c r="BB70" t="str">
        <f t="shared" ref="BB70:BB71" si="182">$D71</f>
        <v>LSA_SOC_HRY_E_BEGIN_TITO_SAQ_NOM_LFM_0600_IAX_BISR_IAX_BP3</v>
      </c>
      <c r="BC70" t="str">
        <f t="shared" ref="BC70:BC71" si="183">$D71</f>
        <v>LSA_SOC_HRY_E_BEGIN_TITO_SAQ_NOM_LFM_0600_IAX_BISR_IAX_BP3</v>
      </c>
      <c r="BD70" t="str">
        <f t="shared" ref="BD70:BD71" si="184">$D71</f>
        <v>LSA_SOC_HRY_E_BEGIN_TITO_SAQ_NOM_LFM_0600_IAX_BISR_IAX_BP3</v>
      </c>
      <c r="BE70" t="str">
        <f t="shared" ref="BE70:BE71" si="185">$D71</f>
        <v>LSA_SOC_HRY_E_BEGIN_TITO_SAQ_NOM_LFM_0600_IAX_BISR_IAX_BP3</v>
      </c>
    </row>
    <row r="71" spans="1:57" x14ac:dyDescent="0.25">
      <c r="A71" s="33" t="s">
        <v>58</v>
      </c>
      <c r="B71" s="33" t="s">
        <v>10</v>
      </c>
      <c r="C71" s="33" t="str">
        <f>VLOOKUP(B71,templateLookup!A:B,2,0)</f>
        <v>PrimeMbistVminSearchTestMethod</v>
      </c>
      <c r="D71" t="str">
        <f t="shared" si="176"/>
        <v>LSA_SOC_HRY_E_BEGIN_TITO_SAQ_NOM_LFM_0600_IAX_BISR_IAX_BP3</v>
      </c>
      <c r="E71" t="s">
        <v>51</v>
      </c>
      <c r="F71" t="s">
        <v>73</v>
      </c>
      <c r="G71" t="s">
        <v>135</v>
      </c>
      <c r="H71" t="s">
        <v>136</v>
      </c>
      <c r="I71" t="s">
        <v>137</v>
      </c>
      <c r="J71" t="s">
        <v>579</v>
      </c>
      <c r="K71" t="s">
        <v>138</v>
      </c>
      <c r="L71" t="s">
        <v>139</v>
      </c>
      <c r="M71" t="str">
        <f t="shared" si="177"/>
        <v>0600</v>
      </c>
      <c r="N71" t="s">
        <v>666</v>
      </c>
      <c r="O71" t="s">
        <v>141</v>
      </c>
      <c r="P71" t="s">
        <v>581</v>
      </c>
      <c r="Q71" t="s">
        <v>667</v>
      </c>
      <c r="R71">
        <v>21</v>
      </c>
      <c r="S71">
        <v>50</v>
      </c>
      <c r="T71">
        <v>58</v>
      </c>
      <c r="U71">
        <v>-1</v>
      </c>
      <c r="V71" s="4" t="b">
        <v>0</v>
      </c>
      <c r="W71" t="s">
        <v>282</v>
      </c>
      <c r="AQ71" s="4" t="s">
        <v>383</v>
      </c>
      <c r="AR71" t="s">
        <v>267</v>
      </c>
      <c r="AS71" s="4"/>
      <c r="AT71" s="4">
        <f>COUNTA(AV71:BE71)</f>
        <v>10</v>
      </c>
      <c r="AU71" s="4" t="s">
        <v>268</v>
      </c>
      <c r="AV71" s="4" t="str">
        <f>$D72</f>
        <v>LSA_SOC_RASTER_E_BEGIN_TITO_SAQ_NOM_LFM_0600_IAX_RASTER_IAX_BP3</v>
      </c>
      <c r="AW71" s="4">
        <v>1</v>
      </c>
      <c r="AX71">
        <v>1</v>
      </c>
      <c r="AY71">
        <v>1</v>
      </c>
      <c r="AZ71">
        <v>1</v>
      </c>
      <c r="BA71" t="str">
        <f t="shared" si="181"/>
        <v>LSA_SOC_RASTER_E_BEGIN_TITO_SAQ_NOM_LFM_0600_IAX_RASTER_IAX_BP3</v>
      </c>
      <c r="BB71" t="str">
        <f t="shared" si="182"/>
        <v>LSA_SOC_RASTER_E_BEGIN_TITO_SAQ_NOM_LFM_0600_IAX_RASTER_IAX_BP3</v>
      </c>
      <c r="BC71" t="str">
        <f t="shared" si="183"/>
        <v>LSA_SOC_RASTER_E_BEGIN_TITO_SAQ_NOM_LFM_0600_IAX_RASTER_IAX_BP3</v>
      </c>
      <c r="BD71" t="str">
        <f t="shared" si="184"/>
        <v>LSA_SOC_RASTER_E_BEGIN_TITO_SAQ_NOM_LFM_0600_IAX_RASTER_IAX_BP3</v>
      </c>
      <c r="BE71" t="str">
        <f t="shared" si="185"/>
        <v>LSA_SOC_RASTER_E_BEGIN_TITO_SAQ_NOM_LFM_0600_IAX_RASTER_IAX_BP3</v>
      </c>
    </row>
    <row r="72" spans="1:57" x14ac:dyDescent="0.25">
      <c r="A72" s="33" t="s">
        <v>58</v>
      </c>
      <c r="B72" s="33" t="s">
        <v>12</v>
      </c>
      <c r="C72" s="33" t="str">
        <f>VLOOKUP(B72,templateLookup!A:B,2,0)</f>
        <v>MbistRasterTC</v>
      </c>
      <c r="D72" t="str">
        <f t="shared" si="176"/>
        <v>LSA_SOC_RASTER_E_BEGIN_TITO_SAQ_NOM_LFM_0600_IAX_RASTER_IAX_BP3</v>
      </c>
      <c r="E72" t="s">
        <v>51</v>
      </c>
      <c r="F72" t="s">
        <v>73</v>
      </c>
      <c r="G72" t="s">
        <v>214</v>
      </c>
      <c r="H72" t="s">
        <v>136</v>
      </c>
      <c r="I72" t="s">
        <v>137</v>
      </c>
      <c r="J72" t="s">
        <v>579</v>
      </c>
      <c r="K72" t="s">
        <v>138</v>
      </c>
      <c r="L72" t="s">
        <v>139</v>
      </c>
      <c r="M72" t="str">
        <f t="shared" si="177"/>
        <v>0600</v>
      </c>
      <c r="N72" t="s">
        <v>668</v>
      </c>
      <c r="O72" t="s">
        <v>141</v>
      </c>
      <c r="P72" t="s">
        <v>581</v>
      </c>
      <c r="Q72" t="s">
        <v>276</v>
      </c>
      <c r="R72">
        <v>21</v>
      </c>
      <c r="S72">
        <v>50</v>
      </c>
      <c r="T72">
        <v>59</v>
      </c>
      <c r="U72">
        <v>1</v>
      </c>
      <c r="V72" t="b">
        <v>0</v>
      </c>
      <c r="W72" t="s">
        <v>282</v>
      </c>
      <c r="AT72">
        <f t="shared" ref="AT72" si="186">COUNTA(AV72:BE72)</f>
        <v>6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</row>
    <row r="73" spans="1:57" x14ac:dyDescent="0.25">
      <c r="A73" s="47" t="s">
        <v>58</v>
      </c>
      <c r="B73" s="47" t="s">
        <v>6</v>
      </c>
      <c r="C73" s="47" t="str">
        <f>VLOOKUP(B73,templateLookup!A:B,2,0)</f>
        <v>COMPOSITE</v>
      </c>
      <c r="D73" s="22"/>
    </row>
    <row r="74" spans="1:57" x14ac:dyDescent="0.25">
      <c r="A74" s="27" t="s">
        <v>58</v>
      </c>
      <c r="B74" s="27" t="s">
        <v>5</v>
      </c>
      <c r="C74" s="27" t="str">
        <f>VLOOKUP(B74,templateLookup!A:B,2,0)</f>
        <v>COMPOSITE</v>
      </c>
      <c r="D74" s="22" t="s">
        <v>669</v>
      </c>
      <c r="F74" t="s">
        <v>73</v>
      </c>
      <c r="AT74">
        <v>2</v>
      </c>
      <c r="AU74">
        <v>1</v>
      </c>
      <c r="AV74">
        <v>1</v>
      </c>
      <c r="AW74">
        <v>1</v>
      </c>
    </row>
    <row r="75" spans="1:57" x14ac:dyDescent="0.25">
      <c r="A75" s="5" t="s">
        <v>58</v>
      </c>
      <c r="B75" s="5" t="s">
        <v>10</v>
      </c>
      <c r="C75" s="5" t="str">
        <f>VLOOKUP(B75,templateLookup!A:B,2,0)</f>
        <v>PrimeMbistVminSearchTestMethod</v>
      </c>
      <c r="D75" t="str">
        <f t="shared" ref="D75:D89" si="187">E75&amp;"_"&amp;F75&amp;"_"&amp;G75&amp;"_"&amp;H75&amp;"_"&amp;A75&amp;"_"&amp;I75&amp;"_"&amp;J75&amp;"_"&amp;K75&amp;"_"&amp;L75&amp;"_"&amp;M75&amp;"_"&amp;N75</f>
        <v>SSA_SOC_HRY_E_BEGIN_TITO_SAQ_NOM_LFM_0600_DFX_EP_0_BHRY_WES1_BP0</v>
      </c>
      <c r="E75" t="s">
        <v>50</v>
      </c>
      <c r="F75" t="s">
        <v>73</v>
      </c>
      <c r="G75" t="s">
        <v>135</v>
      </c>
      <c r="H75" t="s">
        <v>136</v>
      </c>
      <c r="I75" t="s">
        <v>137</v>
      </c>
      <c r="J75" t="s">
        <v>579</v>
      </c>
      <c r="K75" t="s">
        <v>138</v>
      </c>
      <c r="L75" t="s">
        <v>139</v>
      </c>
      <c r="M75" t="str">
        <f t="shared" ref="M75:M89" si="188">TEXT(600,"0000")</f>
        <v>0600</v>
      </c>
      <c r="N75" t="s">
        <v>670</v>
      </c>
      <c r="O75" t="s">
        <v>141</v>
      </c>
      <c r="P75" t="s">
        <v>581</v>
      </c>
      <c r="Q75" t="s">
        <v>671</v>
      </c>
      <c r="R75">
        <v>61</v>
      </c>
      <c r="S75">
        <v>50</v>
      </c>
      <c r="T75">
        <v>60</v>
      </c>
      <c r="U75">
        <v>-1</v>
      </c>
      <c r="V75" t="b">
        <v>0</v>
      </c>
      <c r="W75" t="s">
        <v>282</v>
      </c>
      <c r="AQ75" t="s">
        <v>135</v>
      </c>
      <c r="AR75" t="s">
        <v>267</v>
      </c>
      <c r="AT75">
        <f>COUNTA(AV75:BE75)</f>
        <v>10</v>
      </c>
      <c r="AU75" t="s">
        <v>268</v>
      </c>
      <c r="AV75" t="str">
        <f t="shared" ref="AV75:AV88" si="189">$D76</f>
        <v>SSA_SOC_HRY_E_BEGIN_TITO_SAQ_NOM_LFM_0600_DFX_EP_0_BISR_WES1_BP0</v>
      </c>
      <c r="AW75" t="str">
        <f>$D78</f>
        <v>SSA_SOC_HRY_E_BEGIN_TITO_SAQ_NOM_LFM_0600_DFX_EP_1_BHRY_WES1_BP1</v>
      </c>
      <c r="AX75" t="str">
        <f t="shared" ref="AX75" si="190">$D76</f>
        <v>SSA_SOC_HRY_E_BEGIN_TITO_SAQ_NOM_LFM_0600_DFX_EP_0_BISR_WES1_BP0</v>
      </c>
      <c r="AY75" t="str">
        <f t="shared" ref="AY75" si="191">$D76</f>
        <v>SSA_SOC_HRY_E_BEGIN_TITO_SAQ_NOM_LFM_0600_DFX_EP_0_BISR_WES1_BP0</v>
      </c>
      <c r="AZ75" t="str">
        <f t="shared" ref="AZ75" si="192">$D76</f>
        <v>SSA_SOC_HRY_E_BEGIN_TITO_SAQ_NOM_LFM_0600_DFX_EP_0_BISR_WES1_BP0</v>
      </c>
      <c r="BA75" t="str">
        <f t="shared" ref="BA75:BA88" si="193">$D76</f>
        <v>SSA_SOC_HRY_E_BEGIN_TITO_SAQ_NOM_LFM_0600_DFX_EP_0_BISR_WES1_BP0</v>
      </c>
      <c r="BB75" t="str">
        <f t="shared" ref="BB75:BB76" si="194">$D76</f>
        <v>SSA_SOC_HRY_E_BEGIN_TITO_SAQ_NOM_LFM_0600_DFX_EP_0_BISR_WES1_BP0</v>
      </c>
      <c r="BC75" t="str">
        <f t="shared" ref="BC75:BC76" si="195">$D76</f>
        <v>SSA_SOC_HRY_E_BEGIN_TITO_SAQ_NOM_LFM_0600_DFX_EP_0_BISR_WES1_BP0</v>
      </c>
      <c r="BD75" t="str">
        <f t="shared" ref="BD75:BD76" si="196">$D76</f>
        <v>SSA_SOC_HRY_E_BEGIN_TITO_SAQ_NOM_LFM_0600_DFX_EP_0_BISR_WES1_BP0</v>
      </c>
      <c r="BE75" t="str">
        <f t="shared" ref="BE75:BE76" si="197">$D76</f>
        <v>SSA_SOC_HRY_E_BEGIN_TITO_SAQ_NOM_LFM_0600_DFX_EP_0_BISR_WES1_BP0</v>
      </c>
    </row>
    <row r="76" spans="1:57" x14ac:dyDescent="0.25">
      <c r="A76" s="5" t="s">
        <v>58</v>
      </c>
      <c r="B76" s="5" t="s">
        <v>10</v>
      </c>
      <c r="C76" s="5" t="str">
        <f>VLOOKUP(B76,templateLookup!A:B,2,0)</f>
        <v>PrimeMbistVminSearchTestMethod</v>
      </c>
      <c r="D76" t="str">
        <f t="shared" si="187"/>
        <v>SSA_SOC_HRY_E_BEGIN_TITO_SAQ_NOM_LFM_0600_DFX_EP_0_BISR_WES1_BP0</v>
      </c>
      <c r="E76" t="s">
        <v>50</v>
      </c>
      <c r="F76" t="s">
        <v>73</v>
      </c>
      <c r="G76" t="s">
        <v>135</v>
      </c>
      <c r="H76" t="s">
        <v>136</v>
      </c>
      <c r="I76" t="s">
        <v>137</v>
      </c>
      <c r="J76" t="s">
        <v>579</v>
      </c>
      <c r="K76" t="s">
        <v>138</v>
      </c>
      <c r="L76" t="s">
        <v>139</v>
      </c>
      <c r="M76" t="str">
        <f t="shared" si="188"/>
        <v>0600</v>
      </c>
      <c r="N76" t="s">
        <v>672</v>
      </c>
      <c r="O76" t="s">
        <v>141</v>
      </c>
      <c r="P76" t="s">
        <v>581</v>
      </c>
      <c r="Q76" t="s">
        <v>673</v>
      </c>
      <c r="R76">
        <v>61</v>
      </c>
      <c r="S76">
        <v>50</v>
      </c>
      <c r="T76">
        <v>61</v>
      </c>
      <c r="U76">
        <v>-1</v>
      </c>
      <c r="V76" s="4" t="b">
        <v>0</v>
      </c>
      <c r="W76" t="s">
        <v>282</v>
      </c>
      <c r="AQ76" s="4" t="s">
        <v>383</v>
      </c>
      <c r="AR76" t="s">
        <v>267</v>
      </c>
      <c r="AS76" s="4"/>
      <c r="AT76" s="4">
        <f>COUNTA(AV76:BE76)</f>
        <v>10</v>
      </c>
      <c r="AU76" s="4" t="s">
        <v>268</v>
      </c>
      <c r="AV76" s="4" t="str">
        <f t="shared" si="189"/>
        <v>SSA_SOC_RASTER_E_BEGIN_TITO_SAQ_NOM_LFM_0600_DFX_EP_0_RASTER_WES1_BP0</v>
      </c>
      <c r="AW76" s="4" t="str">
        <f>$D78</f>
        <v>SSA_SOC_HRY_E_BEGIN_TITO_SAQ_NOM_LFM_0600_DFX_EP_1_BHRY_WES1_BP1</v>
      </c>
      <c r="AX76" t="str">
        <f>$D78</f>
        <v>SSA_SOC_HRY_E_BEGIN_TITO_SAQ_NOM_LFM_0600_DFX_EP_1_BHRY_WES1_BP1</v>
      </c>
      <c r="AY76" t="str">
        <f>$D78</f>
        <v>SSA_SOC_HRY_E_BEGIN_TITO_SAQ_NOM_LFM_0600_DFX_EP_1_BHRY_WES1_BP1</v>
      </c>
      <c r="AZ76" t="str">
        <f>$D78</f>
        <v>SSA_SOC_HRY_E_BEGIN_TITO_SAQ_NOM_LFM_0600_DFX_EP_1_BHRY_WES1_BP1</v>
      </c>
      <c r="BA76" t="str">
        <f t="shared" si="193"/>
        <v>SSA_SOC_RASTER_E_BEGIN_TITO_SAQ_NOM_LFM_0600_DFX_EP_0_RASTER_WES1_BP0</v>
      </c>
      <c r="BB76" t="str">
        <f t="shared" si="194"/>
        <v>SSA_SOC_RASTER_E_BEGIN_TITO_SAQ_NOM_LFM_0600_DFX_EP_0_RASTER_WES1_BP0</v>
      </c>
      <c r="BC76" t="str">
        <f t="shared" si="195"/>
        <v>SSA_SOC_RASTER_E_BEGIN_TITO_SAQ_NOM_LFM_0600_DFX_EP_0_RASTER_WES1_BP0</v>
      </c>
      <c r="BD76" t="str">
        <f t="shared" si="196"/>
        <v>SSA_SOC_RASTER_E_BEGIN_TITO_SAQ_NOM_LFM_0600_DFX_EP_0_RASTER_WES1_BP0</v>
      </c>
      <c r="BE76" t="str">
        <f t="shared" si="197"/>
        <v>SSA_SOC_RASTER_E_BEGIN_TITO_SAQ_NOM_LFM_0600_DFX_EP_0_RASTER_WES1_BP0</v>
      </c>
    </row>
    <row r="77" spans="1:57" x14ac:dyDescent="0.25">
      <c r="A77" s="5" t="s">
        <v>58</v>
      </c>
      <c r="B77" s="5" t="s">
        <v>12</v>
      </c>
      <c r="C77" s="5" t="str">
        <f>VLOOKUP(B77,templateLookup!A:B,2,0)</f>
        <v>MbistRasterTC</v>
      </c>
      <c r="D77" t="str">
        <f t="shared" si="187"/>
        <v>SSA_SOC_RASTER_E_BEGIN_TITO_SAQ_NOM_LFM_0600_DFX_EP_0_RASTER_WES1_BP0</v>
      </c>
      <c r="E77" t="s">
        <v>50</v>
      </c>
      <c r="F77" t="s">
        <v>73</v>
      </c>
      <c r="G77" t="s">
        <v>214</v>
      </c>
      <c r="H77" t="s">
        <v>136</v>
      </c>
      <c r="I77" t="s">
        <v>137</v>
      </c>
      <c r="J77" t="s">
        <v>579</v>
      </c>
      <c r="K77" t="s">
        <v>138</v>
      </c>
      <c r="L77" t="s">
        <v>139</v>
      </c>
      <c r="M77" t="str">
        <f t="shared" si="188"/>
        <v>0600</v>
      </c>
      <c r="N77" t="s">
        <v>674</v>
      </c>
      <c r="O77" t="s">
        <v>141</v>
      </c>
      <c r="P77" t="s">
        <v>581</v>
      </c>
      <c r="Q77" t="s">
        <v>276</v>
      </c>
      <c r="R77">
        <v>61</v>
      </c>
      <c r="S77">
        <v>50</v>
      </c>
      <c r="T77">
        <v>62</v>
      </c>
      <c r="U77">
        <v>1</v>
      </c>
      <c r="V77" t="b">
        <v>0</v>
      </c>
      <c r="W77" t="s">
        <v>282</v>
      </c>
      <c r="AT77">
        <f t="shared" ref="AT77" si="198">COUNTA(AV77:BE77)</f>
        <v>6</v>
      </c>
      <c r="AU77">
        <v>1</v>
      </c>
      <c r="AV77" t="str">
        <f t="shared" si="189"/>
        <v>SSA_SOC_HRY_E_BEGIN_TITO_SAQ_NOM_LFM_0600_DFX_EP_1_BHRY_WES1_BP1</v>
      </c>
      <c r="AW77" t="str">
        <f t="shared" ref="AW77" si="199">$D78</f>
        <v>SSA_SOC_HRY_E_BEGIN_TITO_SAQ_NOM_LFM_0600_DFX_EP_1_BHRY_WES1_BP1</v>
      </c>
      <c r="AX77" t="str">
        <f t="shared" ref="AX77:AX78" si="200">$D78</f>
        <v>SSA_SOC_HRY_E_BEGIN_TITO_SAQ_NOM_LFM_0600_DFX_EP_1_BHRY_WES1_BP1</v>
      </c>
      <c r="AY77" t="str">
        <f t="shared" ref="AY77:AY78" si="201">$D78</f>
        <v>SSA_SOC_HRY_E_BEGIN_TITO_SAQ_NOM_LFM_0600_DFX_EP_1_BHRY_WES1_BP1</v>
      </c>
      <c r="AZ77" t="str">
        <f t="shared" ref="AZ77:AZ78" si="202">$D78</f>
        <v>SSA_SOC_HRY_E_BEGIN_TITO_SAQ_NOM_LFM_0600_DFX_EP_1_BHRY_WES1_BP1</v>
      </c>
      <c r="BA77" t="str">
        <f t="shared" si="193"/>
        <v>SSA_SOC_HRY_E_BEGIN_TITO_SAQ_NOM_LFM_0600_DFX_EP_1_BHRY_WES1_BP1</v>
      </c>
    </row>
    <row r="78" spans="1:57" x14ac:dyDescent="0.25">
      <c r="A78" s="5" t="s">
        <v>58</v>
      </c>
      <c r="B78" s="5" t="s">
        <v>10</v>
      </c>
      <c r="C78" s="5" t="str">
        <f>VLOOKUP(B78,templateLookup!A:B,2,0)</f>
        <v>PrimeMbistVminSearchTestMethod</v>
      </c>
      <c r="D78" t="str">
        <f t="shared" si="187"/>
        <v>SSA_SOC_HRY_E_BEGIN_TITO_SAQ_NOM_LFM_0600_DFX_EP_1_BHRY_WES1_BP1</v>
      </c>
      <c r="E78" t="s">
        <v>50</v>
      </c>
      <c r="F78" t="s">
        <v>73</v>
      </c>
      <c r="G78" t="s">
        <v>135</v>
      </c>
      <c r="H78" t="s">
        <v>136</v>
      </c>
      <c r="I78" t="s">
        <v>137</v>
      </c>
      <c r="J78" t="s">
        <v>579</v>
      </c>
      <c r="K78" t="s">
        <v>138</v>
      </c>
      <c r="L78" t="s">
        <v>139</v>
      </c>
      <c r="M78" t="str">
        <f t="shared" si="188"/>
        <v>0600</v>
      </c>
      <c r="N78" t="s">
        <v>675</v>
      </c>
      <c r="O78" t="s">
        <v>141</v>
      </c>
      <c r="P78" t="s">
        <v>581</v>
      </c>
      <c r="Q78" t="s">
        <v>676</v>
      </c>
      <c r="R78">
        <v>61</v>
      </c>
      <c r="S78">
        <v>50</v>
      </c>
      <c r="T78">
        <v>63</v>
      </c>
      <c r="U78">
        <v>-1</v>
      </c>
      <c r="V78" t="b">
        <v>0</v>
      </c>
      <c r="W78" t="s">
        <v>282</v>
      </c>
      <c r="AQ78" t="s">
        <v>135</v>
      </c>
      <c r="AR78" t="s">
        <v>267</v>
      </c>
      <c r="AT78">
        <f>COUNTA(AV78:BE78)</f>
        <v>10</v>
      </c>
      <c r="AU78" t="s">
        <v>268</v>
      </c>
      <c r="AV78" t="str">
        <f t="shared" si="189"/>
        <v>SSA_SOC_HRY_E_BEGIN_TITO_SAQ_NOM_LFM_0600_DFX_EP_1_BISR_WES1_BP1</v>
      </c>
      <c r="AW78" t="str">
        <f>$D81</f>
        <v>SSA_SOC_HRY_E_BEGIN_TITO_SAQ_NOM_LFM_0600_DFX_EP_2_BHRY_WES1_BP2</v>
      </c>
      <c r="AX78" t="str">
        <f t="shared" si="200"/>
        <v>SSA_SOC_HRY_E_BEGIN_TITO_SAQ_NOM_LFM_0600_DFX_EP_1_BISR_WES1_BP1</v>
      </c>
      <c r="AY78" t="str">
        <f t="shared" si="201"/>
        <v>SSA_SOC_HRY_E_BEGIN_TITO_SAQ_NOM_LFM_0600_DFX_EP_1_BISR_WES1_BP1</v>
      </c>
      <c r="AZ78" t="str">
        <f t="shared" si="202"/>
        <v>SSA_SOC_HRY_E_BEGIN_TITO_SAQ_NOM_LFM_0600_DFX_EP_1_BISR_WES1_BP1</v>
      </c>
      <c r="BA78" t="str">
        <f t="shared" si="193"/>
        <v>SSA_SOC_HRY_E_BEGIN_TITO_SAQ_NOM_LFM_0600_DFX_EP_1_BISR_WES1_BP1</v>
      </c>
      <c r="BB78" t="str">
        <f t="shared" ref="BB78:BB79" si="203">$D79</f>
        <v>SSA_SOC_HRY_E_BEGIN_TITO_SAQ_NOM_LFM_0600_DFX_EP_1_BISR_WES1_BP1</v>
      </c>
      <c r="BC78" t="str">
        <f t="shared" ref="BC78:BC79" si="204">$D79</f>
        <v>SSA_SOC_HRY_E_BEGIN_TITO_SAQ_NOM_LFM_0600_DFX_EP_1_BISR_WES1_BP1</v>
      </c>
      <c r="BD78" t="str">
        <f t="shared" ref="BD78:BD79" si="205">$D79</f>
        <v>SSA_SOC_HRY_E_BEGIN_TITO_SAQ_NOM_LFM_0600_DFX_EP_1_BISR_WES1_BP1</v>
      </c>
      <c r="BE78" t="str">
        <f t="shared" ref="BE78:BE79" si="206">$D79</f>
        <v>SSA_SOC_HRY_E_BEGIN_TITO_SAQ_NOM_LFM_0600_DFX_EP_1_BISR_WES1_BP1</v>
      </c>
    </row>
    <row r="79" spans="1:57" x14ac:dyDescent="0.25">
      <c r="A79" s="5" t="s">
        <v>58</v>
      </c>
      <c r="B79" s="5" t="s">
        <v>10</v>
      </c>
      <c r="C79" s="5" t="str">
        <f>VLOOKUP(B79,templateLookup!A:B,2,0)</f>
        <v>PrimeMbistVminSearchTestMethod</v>
      </c>
      <c r="D79" t="str">
        <f t="shared" si="187"/>
        <v>SSA_SOC_HRY_E_BEGIN_TITO_SAQ_NOM_LFM_0600_DFX_EP_1_BISR_WES1_BP1</v>
      </c>
      <c r="E79" t="s">
        <v>50</v>
      </c>
      <c r="F79" t="s">
        <v>73</v>
      </c>
      <c r="G79" t="s">
        <v>135</v>
      </c>
      <c r="H79" t="s">
        <v>136</v>
      </c>
      <c r="I79" t="s">
        <v>137</v>
      </c>
      <c r="J79" t="s">
        <v>579</v>
      </c>
      <c r="K79" t="s">
        <v>138</v>
      </c>
      <c r="L79" t="s">
        <v>139</v>
      </c>
      <c r="M79" t="str">
        <f t="shared" si="188"/>
        <v>0600</v>
      </c>
      <c r="N79" t="s">
        <v>677</v>
      </c>
      <c r="O79" t="s">
        <v>141</v>
      </c>
      <c r="P79" t="s">
        <v>581</v>
      </c>
      <c r="Q79" t="s">
        <v>678</v>
      </c>
      <c r="R79">
        <v>61</v>
      </c>
      <c r="S79">
        <v>50</v>
      </c>
      <c r="T79">
        <v>64</v>
      </c>
      <c r="U79">
        <v>-1</v>
      </c>
      <c r="V79" s="4" t="b">
        <v>0</v>
      </c>
      <c r="W79" t="s">
        <v>282</v>
      </c>
      <c r="AQ79" s="4" t="s">
        <v>383</v>
      </c>
      <c r="AR79" t="s">
        <v>267</v>
      </c>
      <c r="AS79" s="4"/>
      <c r="AT79" s="4">
        <f>COUNTA(AV79:BE79)</f>
        <v>10</v>
      </c>
      <c r="AU79" s="4" t="s">
        <v>268</v>
      </c>
      <c r="AV79" s="4" t="str">
        <f t="shared" si="189"/>
        <v>SSA_SOC_RASTER_E_BEGIN_TITO_SAQ_NOM_LFM_0600_DFX_EP_1_RASTER_WES1_BP1</v>
      </c>
      <c r="AW79" s="4" t="str">
        <f>$D81</f>
        <v>SSA_SOC_HRY_E_BEGIN_TITO_SAQ_NOM_LFM_0600_DFX_EP_2_BHRY_WES1_BP2</v>
      </c>
      <c r="AX79" t="str">
        <f>$D81</f>
        <v>SSA_SOC_HRY_E_BEGIN_TITO_SAQ_NOM_LFM_0600_DFX_EP_2_BHRY_WES1_BP2</v>
      </c>
      <c r="AY79" t="str">
        <f>$D81</f>
        <v>SSA_SOC_HRY_E_BEGIN_TITO_SAQ_NOM_LFM_0600_DFX_EP_2_BHRY_WES1_BP2</v>
      </c>
      <c r="AZ79" t="str">
        <f>$D81</f>
        <v>SSA_SOC_HRY_E_BEGIN_TITO_SAQ_NOM_LFM_0600_DFX_EP_2_BHRY_WES1_BP2</v>
      </c>
      <c r="BA79" t="str">
        <f t="shared" si="193"/>
        <v>SSA_SOC_RASTER_E_BEGIN_TITO_SAQ_NOM_LFM_0600_DFX_EP_1_RASTER_WES1_BP1</v>
      </c>
      <c r="BB79" t="str">
        <f t="shared" si="203"/>
        <v>SSA_SOC_RASTER_E_BEGIN_TITO_SAQ_NOM_LFM_0600_DFX_EP_1_RASTER_WES1_BP1</v>
      </c>
      <c r="BC79" t="str">
        <f t="shared" si="204"/>
        <v>SSA_SOC_RASTER_E_BEGIN_TITO_SAQ_NOM_LFM_0600_DFX_EP_1_RASTER_WES1_BP1</v>
      </c>
      <c r="BD79" t="str">
        <f t="shared" si="205"/>
        <v>SSA_SOC_RASTER_E_BEGIN_TITO_SAQ_NOM_LFM_0600_DFX_EP_1_RASTER_WES1_BP1</v>
      </c>
      <c r="BE79" t="str">
        <f t="shared" si="206"/>
        <v>SSA_SOC_RASTER_E_BEGIN_TITO_SAQ_NOM_LFM_0600_DFX_EP_1_RASTER_WES1_BP1</v>
      </c>
    </row>
    <row r="80" spans="1:57" x14ac:dyDescent="0.25">
      <c r="A80" s="5" t="s">
        <v>58</v>
      </c>
      <c r="B80" s="5" t="s">
        <v>12</v>
      </c>
      <c r="C80" s="5" t="str">
        <f>VLOOKUP(B80,templateLookup!A:B,2,0)</f>
        <v>MbistRasterTC</v>
      </c>
      <c r="D80" t="str">
        <f t="shared" si="187"/>
        <v>SSA_SOC_RASTER_E_BEGIN_TITO_SAQ_NOM_LFM_0600_DFX_EP_1_RASTER_WES1_BP1</v>
      </c>
      <c r="E80" t="s">
        <v>50</v>
      </c>
      <c r="F80" t="s">
        <v>73</v>
      </c>
      <c r="G80" t="s">
        <v>214</v>
      </c>
      <c r="H80" t="s">
        <v>136</v>
      </c>
      <c r="I80" t="s">
        <v>137</v>
      </c>
      <c r="J80" t="s">
        <v>579</v>
      </c>
      <c r="K80" t="s">
        <v>138</v>
      </c>
      <c r="L80" t="s">
        <v>139</v>
      </c>
      <c r="M80" t="str">
        <f t="shared" si="188"/>
        <v>0600</v>
      </c>
      <c r="N80" t="s">
        <v>679</v>
      </c>
      <c r="O80" t="s">
        <v>141</v>
      </c>
      <c r="P80" t="s">
        <v>581</v>
      </c>
      <c r="Q80" t="s">
        <v>276</v>
      </c>
      <c r="R80">
        <v>61</v>
      </c>
      <c r="S80">
        <v>50</v>
      </c>
      <c r="T80">
        <v>65</v>
      </c>
      <c r="U80">
        <v>1</v>
      </c>
      <c r="V80" t="b">
        <v>0</v>
      </c>
      <c r="W80" t="s">
        <v>282</v>
      </c>
      <c r="AT80">
        <f t="shared" ref="AT80" si="207">COUNTA(AV80:BE80)</f>
        <v>6</v>
      </c>
      <c r="AU80">
        <v>1</v>
      </c>
      <c r="AV80" t="str">
        <f t="shared" si="189"/>
        <v>SSA_SOC_HRY_E_BEGIN_TITO_SAQ_NOM_LFM_0600_DFX_EP_2_BHRY_WES1_BP2</v>
      </c>
      <c r="AW80" t="str">
        <f t="shared" ref="AW80" si="208">$D81</f>
        <v>SSA_SOC_HRY_E_BEGIN_TITO_SAQ_NOM_LFM_0600_DFX_EP_2_BHRY_WES1_BP2</v>
      </c>
      <c r="AX80" t="str">
        <f t="shared" ref="AX80:AX81" si="209">$D81</f>
        <v>SSA_SOC_HRY_E_BEGIN_TITO_SAQ_NOM_LFM_0600_DFX_EP_2_BHRY_WES1_BP2</v>
      </c>
      <c r="AY80" t="str">
        <f t="shared" ref="AY80:AY81" si="210">$D81</f>
        <v>SSA_SOC_HRY_E_BEGIN_TITO_SAQ_NOM_LFM_0600_DFX_EP_2_BHRY_WES1_BP2</v>
      </c>
      <c r="AZ80" t="str">
        <f t="shared" ref="AZ80:AZ81" si="211">$D81</f>
        <v>SSA_SOC_HRY_E_BEGIN_TITO_SAQ_NOM_LFM_0600_DFX_EP_2_BHRY_WES1_BP2</v>
      </c>
      <c r="BA80" t="str">
        <f t="shared" si="193"/>
        <v>SSA_SOC_HRY_E_BEGIN_TITO_SAQ_NOM_LFM_0600_DFX_EP_2_BHRY_WES1_BP2</v>
      </c>
    </row>
    <row r="81" spans="1:57" x14ac:dyDescent="0.25">
      <c r="A81" s="5" t="s">
        <v>58</v>
      </c>
      <c r="B81" s="5" t="s">
        <v>10</v>
      </c>
      <c r="C81" s="5" t="str">
        <f>VLOOKUP(B81,templateLookup!A:B,2,0)</f>
        <v>PrimeMbistVminSearchTestMethod</v>
      </c>
      <c r="D81" t="str">
        <f t="shared" si="187"/>
        <v>SSA_SOC_HRY_E_BEGIN_TITO_SAQ_NOM_LFM_0600_DFX_EP_2_BHRY_WES1_BP2</v>
      </c>
      <c r="E81" t="s">
        <v>50</v>
      </c>
      <c r="F81" t="s">
        <v>73</v>
      </c>
      <c r="G81" t="s">
        <v>135</v>
      </c>
      <c r="H81" t="s">
        <v>136</v>
      </c>
      <c r="I81" t="s">
        <v>137</v>
      </c>
      <c r="J81" t="s">
        <v>579</v>
      </c>
      <c r="K81" t="s">
        <v>138</v>
      </c>
      <c r="L81" t="s">
        <v>139</v>
      </c>
      <c r="M81" t="str">
        <f t="shared" si="188"/>
        <v>0600</v>
      </c>
      <c r="N81" t="s">
        <v>680</v>
      </c>
      <c r="O81" t="s">
        <v>141</v>
      </c>
      <c r="P81" t="s">
        <v>581</v>
      </c>
      <c r="Q81" t="s">
        <v>681</v>
      </c>
      <c r="R81">
        <v>61</v>
      </c>
      <c r="S81">
        <v>50</v>
      </c>
      <c r="T81">
        <v>66</v>
      </c>
      <c r="U81">
        <v>-1</v>
      </c>
      <c r="V81" t="b">
        <v>0</v>
      </c>
      <c r="W81" t="s">
        <v>282</v>
      </c>
      <c r="AQ81" t="s">
        <v>135</v>
      </c>
      <c r="AR81" t="s">
        <v>267</v>
      </c>
      <c r="AT81">
        <f>COUNTA(AV81:BE81)</f>
        <v>10</v>
      </c>
      <c r="AU81" t="s">
        <v>268</v>
      </c>
      <c r="AV81" t="str">
        <f t="shared" si="189"/>
        <v>SSA_SOC_HRY_E_BEGIN_TITO_SAQ_NOM_LFM_0600_DFX_EP_2_BISR_WES1_BP2</v>
      </c>
      <c r="AW81" t="str">
        <f>$D84</f>
        <v>LSA_SOC_HRY_E_BEGIN_TITO_SAQ_NOM_LFM_0600_DFX_EP_1_BHRY_WES1_BP1</v>
      </c>
      <c r="AX81" t="str">
        <f t="shared" si="209"/>
        <v>SSA_SOC_HRY_E_BEGIN_TITO_SAQ_NOM_LFM_0600_DFX_EP_2_BISR_WES1_BP2</v>
      </c>
      <c r="AY81" t="str">
        <f t="shared" si="210"/>
        <v>SSA_SOC_HRY_E_BEGIN_TITO_SAQ_NOM_LFM_0600_DFX_EP_2_BISR_WES1_BP2</v>
      </c>
      <c r="AZ81" t="str">
        <f t="shared" si="211"/>
        <v>SSA_SOC_HRY_E_BEGIN_TITO_SAQ_NOM_LFM_0600_DFX_EP_2_BISR_WES1_BP2</v>
      </c>
      <c r="BA81" t="str">
        <f t="shared" si="193"/>
        <v>SSA_SOC_HRY_E_BEGIN_TITO_SAQ_NOM_LFM_0600_DFX_EP_2_BISR_WES1_BP2</v>
      </c>
      <c r="BB81" t="str">
        <f t="shared" ref="BB81:BB82" si="212">$D82</f>
        <v>SSA_SOC_HRY_E_BEGIN_TITO_SAQ_NOM_LFM_0600_DFX_EP_2_BISR_WES1_BP2</v>
      </c>
      <c r="BC81" t="str">
        <f t="shared" ref="BC81:BC82" si="213">$D82</f>
        <v>SSA_SOC_HRY_E_BEGIN_TITO_SAQ_NOM_LFM_0600_DFX_EP_2_BISR_WES1_BP2</v>
      </c>
      <c r="BD81" t="str">
        <f t="shared" ref="BD81:BD82" si="214">$D82</f>
        <v>SSA_SOC_HRY_E_BEGIN_TITO_SAQ_NOM_LFM_0600_DFX_EP_2_BISR_WES1_BP2</v>
      </c>
      <c r="BE81" t="str">
        <f t="shared" ref="BE81:BE82" si="215">$D82</f>
        <v>SSA_SOC_HRY_E_BEGIN_TITO_SAQ_NOM_LFM_0600_DFX_EP_2_BISR_WES1_BP2</v>
      </c>
    </row>
    <row r="82" spans="1:57" x14ac:dyDescent="0.25">
      <c r="A82" s="5" t="s">
        <v>58</v>
      </c>
      <c r="B82" s="5" t="s">
        <v>10</v>
      </c>
      <c r="C82" s="5" t="str">
        <f>VLOOKUP(B82,templateLookup!A:B,2,0)</f>
        <v>PrimeMbistVminSearchTestMethod</v>
      </c>
      <c r="D82" t="str">
        <f t="shared" si="187"/>
        <v>SSA_SOC_HRY_E_BEGIN_TITO_SAQ_NOM_LFM_0600_DFX_EP_2_BISR_WES1_BP2</v>
      </c>
      <c r="E82" t="s">
        <v>50</v>
      </c>
      <c r="F82" t="s">
        <v>73</v>
      </c>
      <c r="G82" t="s">
        <v>135</v>
      </c>
      <c r="H82" t="s">
        <v>136</v>
      </c>
      <c r="I82" t="s">
        <v>137</v>
      </c>
      <c r="J82" t="s">
        <v>579</v>
      </c>
      <c r="K82" t="s">
        <v>138</v>
      </c>
      <c r="L82" t="s">
        <v>139</v>
      </c>
      <c r="M82" t="str">
        <f t="shared" si="188"/>
        <v>0600</v>
      </c>
      <c r="N82" t="s">
        <v>682</v>
      </c>
      <c r="O82" t="s">
        <v>141</v>
      </c>
      <c r="P82" t="s">
        <v>581</v>
      </c>
      <c r="Q82" t="s">
        <v>683</v>
      </c>
      <c r="R82">
        <v>61</v>
      </c>
      <c r="S82">
        <v>50</v>
      </c>
      <c r="T82">
        <v>67</v>
      </c>
      <c r="U82">
        <v>-1</v>
      </c>
      <c r="V82" s="4" t="b">
        <v>0</v>
      </c>
      <c r="W82" t="s">
        <v>282</v>
      </c>
      <c r="AQ82" s="4" t="s">
        <v>383</v>
      </c>
      <c r="AR82" t="s">
        <v>267</v>
      </c>
      <c r="AS82" s="4"/>
      <c r="AT82" s="4">
        <f>COUNTA(AV82:BE82)</f>
        <v>10</v>
      </c>
      <c r="AU82" s="4" t="s">
        <v>268</v>
      </c>
      <c r="AV82" s="4" t="str">
        <f t="shared" si="189"/>
        <v>SSA_SOC_RASTER_E_BEGIN_TITO_SAQ_NOM_LFM_0600_DFX_EP_2_RASTER_WES1_BP2</v>
      </c>
      <c r="AW82" s="4" t="str">
        <f>$D84</f>
        <v>LSA_SOC_HRY_E_BEGIN_TITO_SAQ_NOM_LFM_0600_DFX_EP_1_BHRY_WES1_BP1</v>
      </c>
      <c r="AX82" t="str">
        <f>$D84</f>
        <v>LSA_SOC_HRY_E_BEGIN_TITO_SAQ_NOM_LFM_0600_DFX_EP_1_BHRY_WES1_BP1</v>
      </c>
      <c r="AY82" t="str">
        <f>$D84</f>
        <v>LSA_SOC_HRY_E_BEGIN_TITO_SAQ_NOM_LFM_0600_DFX_EP_1_BHRY_WES1_BP1</v>
      </c>
      <c r="AZ82" t="str">
        <f>$D84</f>
        <v>LSA_SOC_HRY_E_BEGIN_TITO_SAQ_NOM_LFM_0600_DFX_EP_1_BHRY_WES1_BP1</v>
      </c>
      <c r="BA82" t="str">
        <f t="shared" si="193"/>
        <v>SSA_SOC_RASTER_E_BEGIN_TITO_SAQ_NOM_LFM_0600_DFX_EP_2_RASTER_WES1_BP2</v>
      </c>
      <c r="BB82" t="str">
        <f t="shared" si="212"/>
        <v>SSA_SOC_RASTER_E_BEGIN_TITO_SAQ_NOM_LFM_0600_DFX_EP_2_RASTER_WES1_BP2</v>
      </c>
      <c r="BC82" t="str">
        <f t="shared" si="213"/>
        <v>SSA_SOC_RASTER_E_BEGIN_TITO_SAQ_NOM_LFM_0600_DFX_EP_2_RASTER_WES1_BP2</v>
      </c>
      <c r="BD82" t="str">
        <f t="shared" si="214"/>
        <v>SSA_SOC_RASTER_E_BEGIN_TITO_SAQ_NOM_LFM_0600_DFX_EP_2_RASTER_WES1_BP2</v>
      </c>
      <c r="BE82" t="str">
        <f t="shared" si="215"/>
        <v>SSA_SOC_RASTER_E_BEGIN_TITO_SAQ_NOM_LFM_0600_DFX_EP_2_RASTER_WES1_BP2</v>
      </c>
    </row>
    <row r="83" spans="1:57" x14ac:dyDescent="0.25">
      <c r="A83" s="5" t="s">
        <v>58</v>
      </c>
      <c r="B83" s="5" t="s">
        <v>12</v>
      </c>
      <c r="C83" s="5" t="str">
        <f>VLOOKUP(B83,templateLookup!A:B,2,0)</f>
        <v>MbistRasterTC</v>
      </c>
      <c r="D83" t="str">
        <f t="shared" si="187"/>
        <v>SSA_SOC_RASTER_E_BEGIN_TITO_SAQ_NOM_LFM_0600_DFX_EP_2_RASTER_WES1_BP2</v>
      </c>
      <c r="E83" t="s">
        <v>50</v>
      </c>
      <c r="F83" t="s">
        <v>73</v>
      </c>
      <c r="G83" t="s">
        <v>214</v>
      </c>
      <c r="H83" t="s">
        <v>136</v>
      </c>
      <c r="I83" t="s">
        <v>137</v>
      </c>
      <c r="J83" t="s">
        <v>579</v>
      </c>
      <c r="K83" t="s">
        <v>138</v>
      </c>
      <c r="L83" t="s">
        <v>139</v>
      </c>
      <c r="M83" t="str">
        <f t="shared" si="188"/>
        <v>0600</v>
      </c>
      <c r="N83" t="s">
        <v>684</v>
      </c>
      <c r="O83" t="s">
        <v>141</v>
      </c>
      <c r="P83" t="s">
        <v>581</v>
      </c>
      <c r="Q83" t="s">
        <v>276</v>
      </c>
      <c r="R83">
        <v>61</v>
      </c>
      <c r="S83">
        <v>50</v>
      </c>
      <c r="T83">
        <v>68</v>
      </c>
      <c r="U83">
        <v>1</v>
      </c>
      <c r="V83" t="b">
        <v>0</v>
      </c>
      <c r="W83" t="s">
        <v>282</v>
      </c>
      <c r="AT83">
        <f t="shared" ref="AT83" si="216">COUNTA(AV83:BE83)</f>
        <v>6</v>
      </c>
      <c r="AU83">
        <v>1</v>
      </c>
      <c r="AV83" t="str">
        <f t="shared" si="189"/>
        <v>LSA_SOC_HRY_E_BEGIN_TITO_SAQ_NOM_LFM_0600_DFX_EP_1_BHRY_WES1_BP1</v>
      </c>
      <c r="AW83" t="str">
        <f t="shared" ref="AW83" si="217">$D84</f>
        <v>LSA_SOC_HRY_E_BEGIN_TITO_SAQ_NOM_LFM_0600_DFX_EP_1_BHRY_WES1_BP1</v>
      </c>
      <c r="AX83" t="str">
        <f t="shared" ref="AX83:AX84" si="218">$D84</f>
        <v>LSA_SOC_HRY_E_BEGIN_TITO_SAQ_NOM_LFM_0600_DFX_EP_1_BHRY_WES1_BP1</v>
      </c>
      <c r="AY83" t="str">
        <f t="shared" ref="AY83:AY84" si="219">$D84</f>
        <v>LSA_SOC_HRY_E_BEGIN_TITO_SAQ_NOM_LFM_0600_DFX_EP_1_BHRY_WES1_BP1</v>
      </c>
      <c r="AZ83" t="str">
        <f t="shared" ref="AZ83:AZ84" si="220">$D84</f>
        <v>LSA_SOC_HRY_E_BEGIN_TITO_SAQ_NOM_LFM_0600_DFX_EP_1_BHRY_WES1_BP1</v>
      </c>
      <c r="BA83" t="str">
        <f t="shared" si="193"/>
        <v>LSA_SOC_HRY_E_BEGIN_TITO_SAQ_NOM_LFM_0600_DFX_EP_1_BHRY_WES1_BP1</v>
      </c>
    </row>
    <row r="84" spans="1:57" x14ac:dyDescent="0.25">
      <c r="A84" s="5" t="s">
        <v>58</v>
      </c>
      <c r="B84" s="5" t="s">
        <v>10</v>
      </c>
      <c r="C84" s="5" t="str">
        <f>VLOOKUP(B84,templateLookup!A:B,2,0)</f>
        <v>PrimeMbistVminSearchTestMethod</v>
      </c>
      <c r="D84" t="str">
        <f t="shared" si="187"/>
        <v>LSA_SOC_HRY_E_BEGIN_TITO_SAQ_NOM_LFM_0600_DFX_EP_1_BHRY_WES1_BP1</v>
      </c>
      <c r="E84" t="s">
        <v>51</v>
      </c>
      <c r="F84" t="s">
        <v>73</v>
      </c>
      <c r="G84" t="s">
        <v>135</v>
      </c>
      <c r="H84" t="s">
        <v>136</v>
      </c>
      <c r="I84" t="s">
        <v>137</v>
      </c>
      <c r="J84" t="s">
        <v>579</v>
      </c>
      <c r="K84" t="s">
        <v>138</v>
      </c>
      <c r="L84" t="s">
        <v>139</v>
      </c>
      <c r="M84" t="str">
        <f t="shared" si="188"/>
        <v>0600</v>
      </c>
      <c r="N84" t="s">
        <v>675</v>
      </c>
      <c r="O84" t="s">
        <v>141</v>
      </c>
      <c r="P84" t="s">
        <v>581</v>
      </c>
      <c r="Q84" t="s">
        <v>685</v>
      </c>
      <c r="R84">
        <v>21</v>
      </c>
      <c r="S84">
        <v>50</v>
      </c>
      <c r="T84">
        <v>69</v>
      </c>
      <c r="U84">
        <v>-1</v>
      </c>
      <c r="V84" t="b">
        <v>0</v>
      </c>
      <c r="W84" t="s">
        <v>282</v>
      </c>
      <c r="AQ84" t="s">
        <v>135</v>
      </c>
      <c r="AR84" t="s">
        <v>267</v>
      </c>
      <c r="AT84">
        <f>COUNTA(AV84:BE84)</f>
        <v>10</v>
      </c>
      <c r="AU84" t="s">
        <v>268</v>
      </c>
      <c r="AV84" t="str">
        <f t="shared" si="189"/>
        <v>LSA_SOC_HRY_E_BEGIN_TITO_SAQ_NOM_LFM_0600_DFX_EP_1_BISR_WES1_BP1</v>
      </c>
      <c r="AW84" t="str">
        <f>$D87</f>
        <v>LSA_SOC_HRY_E_BEGIN_TITO_SAQ_NOM_LFM_0600_DFX_EP_2_BHRY_WES1_BP2</v>
      </c>
      <c r="AX84" t="str">
        <f t="shared" si="218"/>
        <v>LSA_SOC_HRY_E_BEGIN_TITO_SAQ_NOM_LFM_0600_DFX_EP_1_BISR_WES1_BP1</v>
      </c>
      <c r="AY84" t="str">
        <f t="shared" si="219"/>
        <v>LSA_SOC_HRY_E_BEGIN_TITO_SAQ_NOM_LFM_0600_DFX_EP_1_BISR_WES1_BP1</v>
      </c>
      <c r="AZ84" t="str">
        <f t="shared" si="220"/>
        <v>LSA_SOC_HRY_E_BEGIN_TITO_SAQ_NOM_LFM_0600_DFX_EP_1_BISR_WES1_BP1</v>
      </c>
      <c r="BA84" t="str">
        <f t="shared" si="193"/>
        <v>LSA_SOC_HRY_E_BEGIN_TITO_SAQ_NOM_LFM_0600_DFX_EP_1_BISR_WES1_BP1</v>
      </c>
      <c r="BB84" t="str">
        <f t="shared" ref="BB84:BB85" si="221">$D85</f>
        <v>LSA_SOC_HRY_E_BEGIN_TITO_SAQ_NOM_LFM_0600_DFX_EP_1_BISR_WES1_BP1</v>
      </c>
      <c r="BC84" t="str">
        <f t="shared" ref="BC84:BC85" si="222">$D85</f>
        <v>LSA_SOC_HRY_E_BEGIN_TITO_SAQ_NOM_LFM_0600_DFX_EP_1_BISR_WES1_BP1</v>
      </c>
      <c r="BD84" t="str">
        <f t="shared" ref="BD84:BD85" si="223">$D85</f>
        <v>LSA_SOC_HRY_E_BEGIN_TITO_SAQ_NOM_LFM_0600_DFX_EP_1_BISR_WES1_BP1</v>
      </c>
      <c r="BE84" t="str">
        <f t="shared" ref="BE84:BE85" si="224">$D85</f>
        <v>LSA_SOC_HRY_E_BEGIN_TITO_SAQ_NOM_LFM_0600_DFX_EP_1_BISR_WES1_BP1</v>
      </c>
    </row>
    <row r="85" spans="1:57" x14ac:dyDescent="0.25">
      <c r="A85" s="5" t="s">
        <v>58</v>
      </c>
      <c r="B85" s="5" t="s">
        <v>10</v>
      </c>
      <c r="C85" s="5" t="str">
        <f>VLOOKUP(B85,templateLookup!A:B,2,0)</f>
        <v>PrimeMbistVminSearchTestMethod</v>
      </c>
      <c r="D85" t="str">
        <f t="shared" si="187"/>
        <v>LSA_SOC_HRY_E_BEGIN_TITO_SAQ_NOM_LFM_0600_DFX_EP_1_BISR_WES1_BP1</v>
      </c>
      <c r="E85" t="s">
        <v>51</v>
      </c>
      <c r="F85" t="s">
        <v>73</v>
      </c>
      <c r="G85" t="s">
        <v>135</v>
      </c>
      <c r="H85" t="s">
        <v>136</v>
      </c>
      <c r="I85" t="s">
        <v>137</v>
      </c>
      <c r="J85" t="s">
        <v>579</v>
      </c>
      <c r="K85" t="s">
        <v>138</v>
      </c>
      <c r="L85" t="s">
        <v>139</v>
      </c>
      <c r="M85" t="str">
        <f t="shared" si="188"/>
        <v>0600</v>
      </c>
      <c r="N85" t="s">
        <v>677</v>
      </c>
      <c r="O85" t="s">
        <v>141</v>
      </c>
      <c r="P85" t="s">
        <v>581</v>
      </c>
      <c r="Q85" t="s">
        <v>686</v>
      </c>
      <c r="R85">
        <v>21</v>
      </c>
      <c r="S85">
        <v>50</v>
      </c>
      <c r="T85">
        <v>70</v>
      </c>
      <c r="U85">
        <v>-1</v>
      </c>
      <c r="V85" s="4" t="b">
        <v>0</v>
      </c>
      <c r="W85" t="s">
        <v>282</v>
      </c>
      <c r="AQ85" s="4" t="s">
        <v>383</v>
      </c>
      <c r="AR85" t="s">
        <v>267</v>
      </c>
      <c r="AS85" s="4"/>
      <c r="AT85" s="4">
        <f>COUNTA(AV85:BE85)</f>
        <v>10</v>
      </c>
      <c r="AU85" s="4" t="s">
        <v>268</v>
      </c>
      <c r="AV85" s="4" t="str">
        <f t="shared" si="189"/>
        <v>LSA_SOC_RASTER_E_BEGIN_TITO_SAQ_NOM_LFM_0600_DFX_EP_1_RASTER_WES1_BP1</v>
      </c>
      <c r="AW85" s="4" t="str">
        <f>$D87</f>
        <v>LSA_SOC_HRY_E_BEGIN_TITO_SAQ_NOM_LFM_0600_DFX_EP_2_BHRY_WES1_BP2</v>
      </c>
      <c r="AX85" t="str">
        <f>$D87</f>
        <v>LSA_SOC_HRY_E_BEGIN_TITO_SAQ_NOM_LFM_0600_DFX_EP_2_BHRY_WES1_BP2</v>
      </c>
      <c r="AY85" t="str">
        <f>$D87</f>
        <v>LSA_SOC_HRY_E_BEGIN_TITO_SAQ_NOM_LFM_0600_DFX_EP_2_BHRY_WES1_BP2</v>
      </c>
      <c r="AZ85" t="str">
        <f>$D87</f>
        <v>LSA_SOC_HRY_E_BEGIN_TITO_SAQ_NOM_LFM_0600_DFX_EP_2_BHRY_WES1_BP2</v>
      </c>
      <c r="BA85" t="str">
        <f t="shared" si="193"/>
        <v>LSA_SOC_RASTER_E_BEGIN_TITO_SAQ_NOM_LFM_0600_DFX_EP_1_RASTER_WES1_BP1</v>
      </c>
      <c r="BB85" t="str">
        <f t="shared" si="221"/>
        <v>LSA_SOC_RASTER_E_BEGIN_TITO_SAQ_NOM_LFM_0600_DFX_EP_1_RASTER_WES1_BP1</v>
      </c>
      <c r="BC85" t="str">
        <f t="shared" si="222"/>
        <v>LSA_SOC_RASTER_E_BEGIN_TITO_SAQ_NOM_LFM_0600_DFX_EP_1_RASTER_WES1_BP1</v>
      </c>
      <c r="BD85" t="str">
        <f t="shared" si="223"/>
        <v>LSA_SOC_RASTER_E_BEGIN_TITO_SAQ_NOM_LFM_0600_DFX_EP_1_RASTER_WES1_BP1</v>
      </c>
      <c r="BE85" t="str">
        <f t="shared" si="224"/>
        <v>LSA_SOC_RASTER_E_BEGIN_TITO_SAQ_NOM_LFM_0600_DFX_EP_1_RASTER_WES1_BP1</v>
      </c>
    </row>
    <row r="86" spans="1:57" x14ac:dyDescent="0.25">
      <c r="A86" s="5" t="s">
        <v>58</v>
      </c>
      <c r="B86" s="5" t="s">
        <v>12</v>
      </c>
      <c r="C86" s="5" t="str">
        <f>VLOOKUP(B86,templateLookup!A:B,2,0)</f>
        <v>MbistRasterTC</v>
      </c>
      <c r="D86" t="str">
        <f t="shared" si="187"/>
        <v>LSA_SOC_RASTER_E_BEGIN_TITO_SAQ_NOM_LFM_0600_DFX_EP_1_RASTER_WES1_BP1</v>
      </c>
      <c r="E86" t="s">
        <v>51</v>
      </c>
      <c r="F86" t="s">
        <v>73</v>
      </c>
      <c r="G86" t="s">
        <v>214</v>
      </c>
      <c r="H86" t="s">
        <v>136</v>
      </c>
      <c r="I86" t="s">
        <v>137</v>
      </c>
      <c r="J86" t="s">
        <v>579</v>
      </c>
      <c r="K86" t="s">
        <v>138</v>
      </c>
      <c r="L86" t="s">
        <v>139</v>
      </c>
      <c r="M86" t="str">
        <f t="shared" si="188"/>
        <v>0600</v>
      </c>
      <c r="N86" t="s">
        <v>679</v>
      </c>
      <c r="O86" t="s">
        <v>141</v>
      </c>
      <c r="P86" t="s">
        <v>581</v>
      </c>
      <c r="Q86" t="s">
        <v>276</v>
      </c>
      <c r="R86">
        <v>21</v>
      </c>
      <c r="S86">
        <v>50</v>
      </c>
      <c r="T86">
        <v>71</v>
      </c>
      <c r="U86">
        <v>1</v>
      </c>
      <c r="V86" t="b">
        <v>0</v>
      </c>
      <c r="W86" t="s">
        <v>282</v>
      </c>
      <c r="AT86">
        <f t="shared" ref="AT86" si="225">COUNTA(AV86:BE86)</f>
        <v>6</v>
      </c>
      <c r="AU86">
        <v>1</v>
      </c>
      <c r="AV86" t="str">
        <f t="shared" si="189"/>
        <v>LSA_SOC_HRY_E_BEGIN_TITO_SAQ_NOM_LFM_0600_DFX_EP_2_BHRY_WES1_BP2</v>
      </c>
      <c r="AW86" t="str">
        <f t="shared" ref="AW86" si="226">$D87</f>
        <v>LSA_SOC_HRY_E_BEGIN_TITO_SAQ_NOM_LFM_0600_DFX_EP_2_BHRY_WES1_BP2</v>
      </c>
      <c r="AX86" t="str">
        <f t="shared" ref="AX86:AX87" si="227">$D87</f>
        <v>LSA_SOC_HRY_E_BEGIN_TITO_SAQ_NOM_LFM_0600_DFX_EP_2_BHRY_WES1_BP2</v>
      </c>
      <c r="AY86" t="str">
        <f t="shared" ref="AY86:AY87" si="228">$D87</f>
        <v>LSA_SOC_HRY_E_BEGIN_TITO_SAQ_NOM_LFM_0600_DFX_EP_2_BHRY_WES1_BP2</v>
      </c>
      <c r="AZ86" t="str">
        <f t="shared" ref="AZ86:AZ87" si="229">$D87</f>
        <v>LSA_SOC_HRY_E_BEGIN_TITO_SAQ_NOM_LFM_0600_DFX_EP_2_BHRY_WES1_BP2</v>
      </c>
      <c r="BA86" t="str">
        <f t="shared" si="193"/>
        <v>LSA_SOC_HRY_E_BEGIN_TITO_SAQ_NOM_LFM_0600_DFX_EP_2_BHRY_WES1_BP2</v>
      </c>
    </row>
    <row r="87" spans="1:57" x14ac:dyDescent="0.25">
      <c r="A87" s="5" t="s">
        <v>58</v>
      </c>
      <c r="B87" s="5" t="s">
        <v>10</v>
      </c>
      <c r="C87" s="5" t="str">
        <f>VLOOKUP(B87,templateLookup!A:B,2,0)</f>
        <v>PrimeMbistVminSearchTestMethod</v>
      </c>
      <c r="D87" t="str">
        <f t="shared" si="187"/>
        <v>LSA_SOC_HRY_E_BEGIN_TITO_SAQ_NOM_LFM_0600_DFX_EP_2_BHRY_WES1_BP2</v>
      </c>
      <c r="E87" t="s">
        <v>51</v>
      </c>
      <c r="F87" t="s">
        <v>73</v>
      </c>
      <c r="G87" t="s">
        <v>135</v>
      </c>
      <c r="H87" t="s">
        <v>136</v>
      </c>
      <c r="I87" t="s">
        <v>137</v>
      </c>
      <c r="J87" t="s">
        <v>579</v>
      </c>
      <c r="K87" t="s">
        <v>138</v>
      </c>
      <c r="L87" t="s">
        <v>139</v>
      </c>
      <c r="M87" t="str">
        <f t="shared" si="188"/>
        <v>0600</v>
      </c>
      <c r="N87" t="s">
        <v>680</v>
      </c>
      <c r="O87" t="s">
        <v>141</v>
      </c>
      <c r="P87" t="s">
        <v>581</v>
      </c>
      <c r="Q87" t="s">
        <v>687</v>
      </c>
      <c r="R87">
        <v>21</v>
      </c>
      <c r="S87">
        <v>50</v>
      </c>
      <c r="T87">
        <v>72</v>
      </c>
      <c r="U87">
        <v>-1</v>
      </c>
      <c r="V87" t="b">
        <v>0</v>
      </c>
      <c r="W87" t="s">
        <v>282</v>
      </c>
      <c r="AG87" t="s">
        <v>317</v>
      </c>
      <c r="AQ87" t="s">
        <v>135</v>
      </c>
      <c r="AR87" t="s">
        <v>267</v>
      </c>
      <c r="AT87">
        <f>COUNTA(AV87:BE87)</f>
        <v>10</v>
      </c>
      <c r="AU87" t="s">
        <v>268</v>
      </c>
      <c r="AV87" t="str">
        <f t="shared" si="189"/>
        <v>LSA_SOC_HRY_E_BEGIN_TITO_SAQ_NOM_LFM_0600_DFX_EP_2_BISR_WES1_BP2</v>
      </c>
      <c r="AW87">
        <v>1</v>
      </c>
      <c r="AX87" t="str">
        <f t="shared" si="227"/>
        <v>LSA_SOC_HRY_E_BEGIN_TITO_SAQ_NOM_LFM_0600_DFX_EP_2_BISR_WES1_BP2</v>
      </c>
      <c r="AY87" t="str">
        <f t="shared" si="228"/>
        <v>LSA_SOC_HRY_E_BEGIN_TITO_SAQ_NOM_LFM_0600_DFX_EP_2_BISR_WES1_BP2</v>
      </c>
      <c r="AZ87" t="str">
        <f t="shared" si="229"/>
        <v>LSA_SOC_HRY_E_BEGIN_TITO_SAQ_NOM_LFM_0600_DFX_EP_2_BISR_WES1_BP2</v>
      </c>
      <c r="BA87" t="str">
        <f t="shared" si="193"/>
        <v>LSA_SOC_HRY_E_BEGIN_TITO_SAQ_NOM_LFM_0600_DFX_EP_2_BISR_WES1_BP2</v>
      </c>
      <c r="BB87" t="str">
        <f t="shared" ref="BB87:BB88" si="230">$D88</f>
        <v>LSA_SOC_HRY_E_BEGIN_TITO_SAQ_NOM_LFM_0600_DFX_EP_2_BISR_WES1_BP2</v>
      </c>
      <c r="BC87" t="str">
        <f t="shared" ref="BC87:BC88" si="231">$D88</f>
        <v>LSA_SOC_HRY_E_BEGIN_TITO_SAQ_NOM_LFM_0600_DFX_EP_2_BISR_WES1_BP2</v>
      </c>
      <c r="BD87" t="str">
        <f t="shared" ref="BD87:BD88" si="232">$D88</f>
        <v>LSA_SOC_HRY_E_BEGIN_TITO_SAQ_NOM_LFM_0600_DFX_EP_2_BISR_WES1_BP2</v>
      </c>
      <c r="BE87" t="str">
        <f t="shared" ref="BE87:BE88" si="233">$D88</f>
        <v>LSA_SOC_HRY_E_BEGIN_TITO_SAQ_NOM_LFM_0600_DFX_EP_2_BISR_WES1_BP2</v>
      </c>
    </row>
    <row r="88" spans="1:57" x14ac:dyDescent="0.25">
      <c r="A88" s="5" t="s">
        <v>58</v>
      </c>
      <c r="B88" s="5" t="s">
        <v>10</v>
      </c>
      <c r="C88" s="5" t="str">
        <f>VLOOKUP(B88,templateLookup!A:B,2,0)</f>
        <v>PrimeMbistVminSearchTestMethod</v>
      </c>
      <c r="D88" t="str">
        <f t="shared" si="187"/>
        <v>LSA_SOC_HRY_E_BEGIN_TITO_SAQ_NOM_LFM_0600_DFX_EP_2_BISR_WES1_BP2</v>
      </c>
      <c r="E88" t="s">
        <v>51</v>
      </c>
      <c r="F88" t="s">
        <v>73</v>
      </c>
      <c r="G88" t="s">
        <v>135</v>
      </c>
      <c r="H88" t="s">
        <v>136</v>
      </c>
      <c r="I88" t="s">
        <v>137</v>
      </c>
      <c r="J88" t="s">
        <v>579</v>
      </c>
      <c r="K88" t="s">
        <v>138</v>
      </c>
      <c r="L88" t="s">
        <v>139</v>
      </c>
      <c r="M88" t="str">
        <f t="shared" si="188"/>
        <v>0600</v>
      </c>
      <c r="N88" t="s">
        <v>682</v>
      </c>
      <c r="O88" t="s">
        <v>141</v>
      </c>
      <c r="P88" t="s">
        <v>581</v>
      </c>
      <c r="Q88" t="s">
        <v>688</v>
      </c>
      <c r="R88">
        <v>21</v>
      </c>
      <c r="S88">
        <v>50</v>
      </c>
      <c r="T88">
        <v>73</v>
      </c>
      <c r="U88">
        <v>-1</v>
      </c>
      <c r="V88" s="4" t="b">
        <v>0</v>
      </c>
      <c r="W88" t="s">
        <v>282</v>
      </c>
      <c r="AG88" t="s">
        <v>317</v>
      </c>
      <c r="AQ88" s="4" t="s">
        <v>383</v>
      </c>
      <c r="AR88" t="s">
        <v>267</v>
      </c>
      <c r="AS88" s="4"/>
      <c r="AT88" s="4">
        <f>COUNTA(AV88:BE88)</f>
        <v>10</v>
      </c>
      <c r="AU88" s="4" t="s">
        <v>268</v>
      </c>
      <c r="AV88" s="4" t="str">
        <f t="shared" si="189"/>
        <v>LSA_SOC_RASTER_E_BEGIN_TITO_SAQ_NOM_LFM_0600_DFX_EP_2_RASTER_WES1_BP2</v>
      </c>
      <c r="AW88" s="4">
        <v>1</v>
      </c>
      <c r="AX88">
        <v>1</v>
      </c>
      <c r="AY88">
        <v>1</v>
      </c>
      <c r="AZ88">
        <v>1</v>
      </c>
      <c r="BA88" t="str">
        <f t="shared" si="193"/>
        <v>LSA_SOC_RASTER_E_BEGIN_TITO_SAQ_NOM_LFM_0600_DFX_EP_2_RASTER_WES1_BP2</v>
      </c>
      <c r="BB88" t="str">
        <f t="shared" si="230"/>
        <v>LSA_SOC_RASTER_E_BEGIN_TITO_SAQ_NOM_LFM_0600_DFX_EP_2_RASTER_WES1_BP2</v>
      </c>
      <c r="BC88" t="str">
        <f t="shared" si="231"/>
        <v>LSA_SOC_RASTER_E_BEGIN_TITO_SAQ_NOM_LFM_0600_DFX_EP_2_RASTER_WES1_BP2</v>
      </c>
      <c r="BD88" t="str">
        <f t="shared" si="232"/>
        <v>LSA_SOC_RASTER_E_BEGIN_TITO_SAQ_NOM_LFM_0600_DFX_EP_2_RASTER_WES1_BP2</v>
      </c>
      <c r="BE88" t="str">
        <f t="shared" si="233"/>
        <v>LSA_SOC_RASTER_E_BEGIN_TITO_SAQ_NOM_LFM_0600_DFX_EP_2_RASTER_WES1_BP2</v>
      </c>
    </row>
    <row r="89" spans="1:57" x14ac:dyDescent="0.25">
      <c r="A89" s="5" t="s">
        <v>58</v>
      </c>
      <c r="B89" s="5" t="s">
        <v>12</v>
      </c>
      <c r="C89" s="5" t="str">
        <f>VLOOKUP(B89,templateLookup!A:B,2,0)</f>
        <v>MbistRasterTC</v>
      </c>
      <c r="D89" t="str">
        <f t="shared" si="187"/>
        <v>LSA_SOC_RASTER_E_BEGIN_TITO_SAQ_NOM_LFM_0600_DFX_EP_2_RASTER_WES1_BP2</v>
      </c>
      <c r="E89" t="s">
        <v>51</v>
      </c>
      <c r="F89" t="s">
        <v>73</v>
      </c>
      <c r="G89" t="s">
        <v>214</v>
      </c>
      <c r="H89" t="s">
        <v>136</v>
      </c>
      <c r="I89" t="s">
        <v>137</v>
      </c>
      <c r="J89" t="s">
        <v>579</v>
      </c>
      <c r="K89" t="s">
        <v>138</v>
      </c>
      <c r="L89" t="s">
        <v>139</v>
      </c>
      <c r="M89" t="str">
        <f t="shared" si="188"/>
        <v>0600</v>
      </c>
      <c r="N89" t="s">
        <v>684</v>
      </c>
      <c r="O89" t="s">
        <v>141</v>
      </c>
      <c r="P89" t="s">
        <v>581</v>
      </c>
      <c r="Q89" t="s">
        <v>276</v>
      </c>
      <c r="R89">
        <v>21</v>
      </c>
      <c r="S89">
        <v>50</v>
      </c>
      <c r="T89">
        <v>74</v>
      </c>
      <c r="U89">
        <v>1</v>
      </c>
      <c r="V89" t="b">
        <v>0</v>
      </c>
      <c r="W89" t="s">
        <v>282</v>
      </c>
      <c r="AT89">
        <f t="shared" ref="AT89" si="234">COUNTA(AV89:BE89)</f>
        <v>6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</row>
    <row r="90" spans="1:57" x14ac:dyDescent="0.25">
      <c r="A90" s="27" t="s">
        <v>58</v>
      </c>
      <c r="B90" s="27" t="s">
        <v>6</v>
      </c>
      <c r="C90" s="27" t="str">
        <f>VLOOKUP(B90,templateLookup!A:B,2,0)</f>
        <v>COMPOSITE</v>
      </c>
      <c r="D90" s="22"/>
    </row>
    <row r="91" spans="1:57" x14ac:dyDescent="0.25">
      <c r="A91" s="38" t="s">
        <v>58</v>
      </c>
      <c r="B91" s="38" t="s">
        <v>6</v>
      </c>
      <c r="C91" s="38" t="str">
        <f>VLOOKUP(B91,templateLookup!A:B,2,0)</f>
        <v>COMPOSITE</v>
      </c>
      <c r="D91" s="22"/>
    </row>
    <row r="92" spans="1:57" x14ac:dyDescent="0.25">
      <c r="A92" s="21" t="s">
        <v>58</v>
      </c>
      <c r="B92" s="21" t="s">
        <v>5</v>
      </c>
      <c r="C92" s="21" t="str">
        <f>VLOOKUP(B92,templateLookup!A:B,2,0)</f>
        <v>COMPOSITE</v>
      </c>
      <c r="D92" s="22" t="s">
        <v>152</v>
      </c>
      <c r="F92" t="s">
        <v>73</v>
      </c>
      <c r="AT92">
        <f t="shared" si="4"/>
        <v>2</v>
      </c>
      <c r="AU92">
        <v>1</v>
      </c>
      <c r="AV92" t="str">
        <f>D98</f>
        <v>POST_REPAIR_ALL</v>
      </c>
      <c r="AW92" t="str">
        <f>D98</f>
        <v>POST_REPAIR_ALL</v>
      </c>
    </row>
    <row r="93" spans="1:57" x14ac:dyDescent="0.25">
      <c r="A93" s="2" t="s">
        <v>58</v>
      </c>
      <c r="B93" s="2" t="s">
        <v>41</v>
      </c>
      <c r="C93" s="2" t="str">
        <f>VLOOKUP(B93,templateLookup!A:B,2,0)</f>
        <v>iCScreenTest</v>
      </c>
      <c r="D93" t="str">
        <f t="shared" ref="D93:D96" si="235">E93&amp;"_"&amp;F93&amp;"_"&amp;G93&amp;"_"&amp;H93&amp;"_"&amp;A93&amp;"_"&amp;I93&amp;"_"&amp;J93&amp;"_"&amp;K93&amp;"_"&amp;L93&amp;"_"&amp;M93&amp;"_"&amp;N93</f>
        <v>ALL_SOC_SCREEN_E_BEGIN_TITO_SAX_NOM_LFM_X_JOIN_BISR</v>
      </c>
      <c r="E93" t="s">
        <v>53</v>
      </c>
      <c r="F93" t="s">
        <v>73</v>
      </c>
      <c r="G93" t="s">
        <v>319</v>
      </c>
      <c r="H93" t="s">
        <v>136</v>
      </c>
      <c r="I93" t="s">
        <v>137</v>
      </c>
      <c r="J93" t="s">
        <v>975</v>
      </c>
      <c r="K93" t="s">
        <v>138</v>
      </c>
      <c r="L93" t="s">
        <v>139</v>
      </c>
      <c r="M93" t="s">
        <v>172</v>
      </c>
      <c r="N93" t="s">
        <v>320</v>
      </c>
      <c r="O93" t="s">
        <v>141</v>
      </c>
      <c r="P93" t="s">
        <v>581</v>
      </c>
      <c r="Q93" t="s">
        <v>386</v>
      </c>
      <c r="R93">
        <v>61</v>
      </c>
      <c r="S93">
        <v>50</v>
      </c>
      <c r="T93">
        <v>100</v>
      </c>
      <c r="U93">
        <v>-1</v>
      </c>
      <c r="V93" t="b">
        <v>0</v>
      </c>
      <c r="W93" t="s">
        <v>282</v>
      </c>
      <c r="AH93" t="s">
        <v>689</v>
      </c>
      <c r="AI93" t="s">
        <v>690</v>
      </c>
      <c r="AT93">
        <f t="shared" ref="AT93" si="236">COUNTA(AV93:BE93)</f>
        <v>3</v>
      </c>
      <c r="AU93">
        <v>1</v>
      </c>
      <c r="AV93" t="str">
        <f>D94</f>
        <v>ALL_SOC_VFDM_E_BEGIN_X_SAN_X_X_0400_ALL</v>
      </c>
      <c r="AW93" t="str">
        <f>D94</f>
        <v>ALL_SOC_VFDM_E_BEGIN_X_SAN_X_X_0400_ALL</v>
      </c>
      <c r="AX93" t="str">
        <f>D94</f>
        <v>ALL_SOC_VFDM_E_BEGIN_X_SAN_X_X_0400_ALL</v>
      </c>
    </row>
    <row r="94" spans="1:57" x14ac:dyDescent="0.25">
      <c r="A94" s="2" t="s">
        <v>58</v>
      </c>
      <c r="B94" s="2" t="s">
        <v>31</v>
      </c>
      <c r="C94" s="2" t="str">
        <f>VLOOKUP(B94,templateLookup!A:B,2,0)</f>
        <v>iCVFDMTest</v>
      </c>
      <c r="D94" t="str">
        <f t="shared" si="235"/>
        <v>ALL_SOC_VFDM_E_BEGIN_X_SAN_X_X_0400_ALL</v>
      </c>
      <c r="E94" t="s">
        <v>53</v>
      </c>
      <c r="F94" t="s">
        <v>73</v>
      </c>
      <c r="G94" t="s">
        <v>113</v>
      </c>
      <c r="H94" t="s">
        <v>136</v>
      </c>
      <c r="I94" t="s">
        <v>172</v>
      </c>
      <c r="J94" t="s">
        <v>691</v>
      </c>
      <c r="K94" t="s">
        <v>172</v>
      </c>
      <c r="L94" t="s">
        <v>172</v>
      </c>
      <c r="M94" t="str">
        <f>TEXT(400,"0000")</f>
        <v>0400</v>
      </c>
      <c r="N94" t="s">
        <v>53</v>
      </c>
      <c r="O94" t="s">
        <v>141</v>
      </c>
      <c r="P94" t="s">
        <v>581</v>
      </c>
      <c r="Q94" t="s">
        <v>386</v>
      </c>
      <c r="R94">
        <v>61</v>
      </c>
      <c r="S94">
        <v>50</v>
      </c>
      <c r="T94">
        <v>101</v>
      </c>
      <c r="U94">
        <v>-1</v>
      </c>
      <c r="V94" t="b">
        <v>0</v>
      </c>
      <c r="W94" t="s">
        <v>282</v>
      </c>
      <c r="AA94" t="s">
        <v>1108</v>
      </c>
      <c r="AB94" t="s">
        <v>1130</v>
      </c>
      <c r="AT94">
        <f t="shared" si="4"/>
        <v>3</v>
      </c>
      <c r="AU94" t="s">
        <v>134</v>
      </c>
      <c r="AV94" t="str">
        <f>$D95</f>
        <v>ALL_SOC_UF_K_BEGIN_X_X_X_X_X_DISP_VFDM_UF</v>
      </c>
      <c r="AW94" t="str">
        <f>$D95</f>
        <v>ALL_SOC_UF_K_BEGIN_X_X_X_X_X_DISP_VFDM_UF</v>
      </c>
      <c r="AX94">
        <v>1</v>
      </c>
    </row>
    <row r="95" spans="1:57" x14ac:dyDescent="0.25">
      <c r="A95" s="2" t="s">
        <v>58</v>
      </c>
      <c r="B95" s="2" t="s">
        <v>29</v>
      </c>
      <c r="C95" s="2" t="str">
        <f>VLOOKUP(B95,templateLookup!A:B,2,0)</f>
        <v>iCUserFuncTest</v>
      </c>
      <c r="D95" t="str">
        <f t="shared" si="235"/>
        <v>ALL_SOC_UF_K_BEGIN_X_X_X_X_X_DISP_VFDM_UF</v>
      </c>
      <c r="E95" t="s">
        <v>53</v>
      </c>
      <c r="F95" t="s">
        <v>73</v>
      </c>
      <c r="G95" t="s">
        <v>175</v>
      </c>
      <c r="H95" t="s">
        <v>235</v>
      </c>
      <c r="I95" t="s">
        <v>172</v>
      </c>
      <c r="J95" t="s">
        <v>172</v>
      </c>
      <c r="K95" t="s">
        <v>172</v>
      </c>
      <c r="L95" t="s">
        <v>172</v>
      </c>
      <c r="M95" t="s">
        <v>172</v>
      </c>
      <c r="N95" t="s">
        <v>463</v>
      </c>
      <c r="O95" t="s">
        <v>141</v>
      </c>
      <c r="P95" t="s">
        <v>581</v>
      </c>
      <c r="Q95" t="s">
        <v>386</v>
      </c>
      <c r="R95">
        <v>90</v>
      </c>
      <c r="S95">
        <v>61</v>
      </c>
      <c r="T95">
        <v>102</v>
      </c>
      <c r="U95">
        <v>-1</v>
      </c>
      <c r="V95" t="b">
        <v>1</v>
      </c>
      <c r="W95" t="s">
        <v>282</v>
      </c>
      <c r="AK95" t="s">
        <v>1123</v>
      </c>
      <c r="AT95">
        <f t="shared" si="4"/>
        <v>3</v>
      </c>
      <c r="AU95" t="s">
        <v>134</v>
      </c>
      <c r="AV95" t="str">
        <f>D96</f>
        <v>ALL_SOC_PATMOD_E_BEGIN_TITO_X_NOM_LFM_X_DISP_REPAIR</v>
      </c>
      <c r="AW95" t="str">
        <f>D96</f>
        <v>ALL_SOC_PATMOD_E_BEGIN_TITO_X_NOM_LFM_X_DISP_REPAIR</v>
      </c>
      <c r="AX95" t="str">
        <f>D96</f>
        <v>ALL_SOC_PATMOD_E_BEGIN_TITO_X_NOM_LFM_X_DISP_REPAIR</v>
      </c>
    </row>
    <row r="96" spans="1:57" x14ac:dyDescent="0.25">
      <c r="A96" s="2" t="s">
        <v>58</v>
      </c>
      <c r="B96" s="2" t="s">
        <v>15</v>
      </c>
      <c r="C96" s="2" t="str">
        <f>VLOOKUP(B96,templateLookup!A:B,2,0)</f>
        <v>PrimePatConfigTestMethod</v>
      </c>
      <c r="D96" t="str">
        <f t="shared" si="235"/>
        <v>ALL_SOC_PATMOD_E_BEGIN_TITO_X_NOM_LFM_X_DISP_REPAIR</v>
      </c>
      <c r="E96" t="s">
        <v>53</v>
      </c>
      <c r="F96" t="s">
        <v>73</v>
      </c>
      <c r="G96" t="s">
        <v>324</v>
      </c>
      <c r="H96" t="s">
        <v>136</v>
      </c>
      <c r="I96" t="s">
        <v>137</v>
      </c>
      <c r="J96" t="s">
        <v>172</v>
      </c>
      <c r="K96" t="s">
        <v>138</v>
      </c>
      <c r="L96" t="s">
        <v>139</v>
      </c>
      <c r="M96" t="s">
        <v>172</v>
      </c>
      <c r="N96" t="s">
        <v>464</v>
      </c>
      <c r="O96" t="s">
        <v>141</v>
      </c>
      <c r="P96" t="s">
        <v>581</v>
      </c>
      <c r="Q96" t="s">
        <v>386</v>
      </c>
      <c r="R96">
        <v>61</v>
      </c>
      <c r="S96">
        <v>50</v>
      </c>
      <c r="T96">
        <v>103</v>
      </c>
      <c r="U96">
        <v>-1</v>
      </c>
      <c r="V96" t="b">
        <v>0</v>
      </c>
      <c r="W96" t="s">
        <v>282</v>
      </c>
      <c r="AC96" s="17" t="s">
        <v>1127</v>
      </c>
      <c r="AT96">
        <f t="shared" si="4"/>
        <v>2</v>
      </c>
      <c r="AU96">
        <v>1</v>
      </c>
      <c r="AV96">
        <v>1</v>
      </c>
      <c r="AW96">
        <v>1</v>
      </c>
    </row>
    <row r="97" spans="1:57" x14ac:dyDescent="0.25">
      <c r="A97" s="21" t="s">
        <v>58</v>
      </c>
      <c r="B97" s="21" t="s">
        <v>6</v>
      </c>
      <c r="C97" s="21" t="str">
        <f>VLOOKUP(B97,templateLookup!A:B,2,0)</f>
        <v>COMPOSITE</v>
      </c>
      <c r="D97" s="22"/>
    </row>
    <row r="98" spans="1:57" x14ac:dyDescent="0.25">
      <c r="A98" s="39" t="s">
        <v>58</v>
      </c>
      <c r="B98" s="39" t="s">
        <v>5</v>
      </c>
      <c r="C98" s="39" t="str">
        <f>VLOOKUP(B98,templateLookup!A:B,2,0)</f>
        <v>COMPOSITE</v>
      </c>
      <c r="D98" s="22" t="s">
        <v>692</v>
      </c>
      <c r="F98" t="s">
        <v>73</v>
      </c>
      <c r="AT98">
        <f t="shared" si="4"/>
        <v>2</v>
      </c>
      <c r="AU98">
        <v>1</v>
      </c>
      <c r="AV98">
        <v>1</v>
      </c>
      <c r="AW98">
        <v>1</v>
      </c>
    </row>
    <row r="99" spans="1:57" x14ac:dyDescent="0.25">
      <c r="A99" s="3" t="s">
        <v>58</v>
      </c>
      <c r="B99" s="3" t="s">
        <v>11</v>
      </c>
      <c r="C99" s="3" t="str">
        <f>VLOOKUP(B99,templateLookup!A:B,2,0)</f>
        <v>PrimeMbistVminSearchTestMethod</v>
      </c>
      <c r="D99" t="str">
        <f t="shared" ref="D99:D123" si="237">E99&amp;"_"&amp;F99&amp;"_"&amp;G99&amp;"_"&amp;H99&amp;"_"&amp;A99&amp;"_"&amp;I99&amp;"_"&amp;J99&amp;"_"&amp;K99&amp;"_"&amp;L99&amp;"_"&amp;M99&amp;"_"&amp;N99</f>
        <v>SSA_SOC_HRY_E_BEGIN_TITO_SAQ_NOM_LFM_0600_MEMSS0_POSTREP_MMM_BP1</v>
      </c>
      <c r="E99" t="s">
        <v>50</v>
      </c>
      <c r="F99" t="s">
        <v>73</v>
      </c>
      <c r="G99" t="s">
        <v>135</v>
      </c>
      <c r="H99" t="s">
        <v>136</v>
      </c>
      <c r="I99" t="s">
        <v>137</v>
      </c>
      <c r="J99" t="s">
        <v>579</v>
      </c>
      <c r="K99" t="s">
        <v>138</v>
      </c>
      <c r="L99" t="s">
        <v>139</v>
      </c>
      <c r="M99" t="str">
        <f t="shared" ref="M99:M123" si="238">TEXT(600,"0000")</f>
        <v>0600</v>
      </c>
      <c r="N99" t="s">
        <v>693</v>
      </c>
      <c r="O99" t="s">
        <v>141</v>
      </c>
      <c r="P99" t="s">
        <v>581</v>
      </c>
      <c r="Q99" t="s">
        <v>582</v>
      </c>
      <c r="R99">
        <v>61</v>
      </c>
      <c r="S99">
        <v>50</v>
      </c>
      <c r="T99">
        <v>120</v>
      </c>
      <c r="U99">
        <v>-1</v>
      </c>
      <c r="V99" t="b">
        <v>0</v>
      </c>
      <c r="W99" t="s">
        <v>282</v>
      </c>
      <c r="AQ99" t="s">
        <v>328</v>
      </c>
      <c r="AR99" t="s">
        <v>267</v>
      </c>
      <c r="AT99">
        <f t="shared" si="4"/>
        <v>10</v>
      </c>
      <c r="AU99">
        <v>1</v>
      </c>
      <c r="AV99" t="str">
        <f>$D100</f>
        <v>SSA_SOC_HRY_E_BEGIN_TITO_SAQ_NOM_LFM_0600_MEMSS1_POSTREP_MMM_BP2</v>
      </c>
      <c r="AW99" t="str">
        <f t="shared" ref="AW99:BE99" si="239">$D100</f>
        <v>SSA_SOC_HRY_E_BEGIN_TITO_SAQ_NOM_LFM_0600_MEMSS1_POSTREP_MMM_BP2</v>
      </c>
      <c r="AX99" t="str">
        <f t="shared" si="239"/>
        <v>SSA_SOC_HRY_E_BEGIN_TITO_SAQ_NOM_LFM_0600_MEMSS1_POSTREP_MMM_BP2</v>
      </c>
      <c r="AY99" t="str">
        <f t="shared" si="239"/>
        <v>SSA_SOC_HRY_E_BEGIN_TITO_SAQ_NOM_LFM_0600_MEMSS1_POSTREP_MMM_BP2</v>
      </c>
      <c r="AZ99" t="str">
        <f t="shared" si="239"/>
        <v>SSA_SOC_HRY_E_BEGIN_TITO_SAQ_NOM_LFM_0600_MEMSS1_POSTREP_MMM_BP2</v>
      </c>
      <c r="BA99" t="str">
        <f t="shared" si="239"/>
        <v>SSA_SOC_HRY_E_BEGIN_TITO_SAQ_NOM_LFM_0600_MEMSS1_POSTREP_MMM_BP2</v>
      </c>
      <c r="BB99" t="str">
        <f t="shared" si="239"/>
        <v>SSA_SOC_HRY_E_BEGIN_TITO_SAQ_NOM_LFM_0600_MEMSS1_POSTREP_MMM_BP2</v>
      </c>
      <c r="BC99" t="str">
        <f t="shared" si="239"/>
        <v>SSA_SOC_HRY_E_BEGIN_TITO_SAQ_NOM_LFM_0600_MEMSS1_POSTREP_MMM_BP2</v>
      </c>
      <c r="BD99" t="str">
        <f t="shared" si="239"/>
        <v>SSA_SOC_HRY_E_BEGIN_TITO_SAQ_NOM_LFM_0600_MEMSS1_POSTREP_MMM_BP2</v>
      </c>
      <c r="BE99" t="str">
        <f t="shared" si="239"/>
        <v>SSA_SOC_HRY_E_BEGIN_TITO_SAQ_NOM_LFM_0600_MEMSS1_POSTREP_MMM_BP2</v>
      </c>
    </row>
    <row r="100" spans="1:57" x14ac:dyDescent="0.25">
      <c r="A100" s="3" t="s">
        <v>58</v>
      </c>
      <c r="B100" s="3" t="s">
        <v>11</v>
      </c>
      <c r="C100" s="3" t="str">
        <f>VLOOKUP(B100,templateLookup!A:B,2,0)</f>
        <v>PrimeMbistVminSearchTestMethod</v>
      </c>
      <c r="D100" t="str">
        <f t="shared" si="237"/>
        <v>SSA_SOC_HRY_E_BEGIN_TITO_SAQ_NOM_LFM_0600_MEMSS1_POSTREP_MMM_BP2</v>
      </c>
      <c r="E100" t="s">
        <v>50</v>
      </c>
      <c r="F100" t="s">
        <v>73</v>
      </c>
      <c r="G100" t="s">
        <v>135</v>
      </c>
      <c r="H100" t="s">
        <v>136</v>
      </c>
      <c r="I100" t="s">
        <v>137</v>
      </c>
      <c r="J100" t="s">
        <v>579</v>
      </c>
      <c r="K100" t="s">
        <v>138</v>
      </c>
      <c r="L100" t="s">
        <v>139</v>
      </c>
      <c r="M100" t="str">
        <f t="shared" si="238"/>
        <v>0600</v>
      </c>
      <c r="N100" t="s">
        <v>694</v>
      </c>
      <c r="O100" t="s">
        <v>141</v>
      </c>
      <c r="P100" t="s">
        <v>581</v>
      </c>
      <c r="Q100" t="s">
        <v>587</v>
      </c>
      <c r="R100">
        <v>61</v>
      </c>
      <c r="S100">
        <v>50</v>
      </c>
      <c r="T100">
        <v>121</v>
      </c>
      <c r="U100">
        <v>-1</v>
      </c>
      <c r="V100" t="b">
        <v>0</v>
      </c>
      <c r="W100" t="s">
        <v>282</v>
      </c>
      <c r="AQ100" t="s">
        <v>328</v>
      </c>
      <c r="AR100" t="s">
        <v>267</v>
      </c>
      <c r="AT100">
        <f t="shared" ref="AT100:AT123" si="240">COUNTA(AV100:BE100)</f>
        <v>10</v>
      </c>
      <c r="AU100">
        <v>1</v>
      </c>
      <c r="AV100" t="str">
        <f t="shared" ref="AV100:AV122" si="241">$D101</f>
        <v>LSA_SOC_HRY_E_BEGIN_TITO_SAQ_NOM_LFM_0600_MEMSS0_POSTREP_MMM_BP1</v>
      </c>
      <c r="AW100" t="str">
        <f t="shared" ref="AW100:AW122" si="242">$D101</f>
        <v>LSA_SOC_HRY_E_BEGIN_TITO_SAQ_NOM_LFM_0600_MEMSS0_POSTREP_MMM_BP1</v>
      </c>
      <c r="AX100" t="str">
        <f t="shared" ref="AX100:AX122" si="243">$D101</f>
        <v>LSA_SOC_HRY_E_BEGIN_TITO_SAQ_NOM_LFM_0600_MEMSS0_POSTREP_MMM_BP1</v>
      </c>
      <c r="AY100" t="str">
        <f t="shared" ref="AY100:AY122" si="244">$D101</f>
        <v>LSA_SOC_HRY_E_BEGIN_TITO_SAQ_NOM_LFM_0600_MEMSS0_POSTREP_MMM_BP1</v>
      </c>
      <c r="AZ100" t="str">
        <f t="shared" ref="AZ100:AZ122" si="245">$D101</f>
        <v>LSA_SOC_HRY_E_BEGIN_TITO_SAQ_NOM_LFM_0600_MEMSS0_POSTREP_MMM_BP1</v>
      </c>
      <c r="BA100" t="str">
        <f t="shared" ref="BA100:BA122" si="246">$D101</f>
        <v>LSA_SOC_HRY_E_BEGIN_TITO_SAQ_NOM_LFM_0600_MEMSS0_POSTREP_MMM_BP1</v>
      </c>
      <c r="BB100" t="str">
        <f t="shared" ref="BB100:BB122" si="247">$D101</f>
        <v>LSA_SOC_HRY_E_BEGIN_TITO_SAQ_NOM_LFM_0600_MEMSS0_POSTREP_MMM_BP1</v>
      </c>
      <c r="BC100" t="str">
        <f t="shared" ref="BC100:BC122" si="248">$D101</f>
        <v>LSA_SOC_HRY_E_BEGIN_TITO_SAQ_NOM_LFM_0600_MEMSS0_POSTREP_MMM_BP1</v>
      </c>
      <c r="BD100" t="str">
        <f t="shared" ref="BD100:BD122" si="249">$D101</f>
        <v>LSA_SOC_HRY_E_BEGIN_TITO_SAQ_NOM_LFM_0600_MEMSS0_POSTREP_MMM_BP1</v>
      </c>
      <c r="BE100" t="str">
        <f t="shared" ref="BE100:BE122" si="250">$D101</f>
        <v>LSA_SOC_HRY_E_BEGIN_TITO_SAQ_NOM_LFM_0600_MEMSS0_POSTREP_MMM_BP1</v>
      </c>
    </row>
    <row r="101" spans="1:57" x14ac:dyDescent="0.25">
      <c r="A101" s="3" t="s">
        <v>58</v>
      </c>
      <c r="B101" s="3" t="s">
        <v>11</v>
      </c>
      <c r="C101" s="3" t="str">
        <f>VLOOKUP(B101,templateLookup!A:B,2,0)</f>
        <v>PrimeMbistVminSearchTestMethod</v>
      </c>
      <c r="D101" t="str">
        <f t="shared" si="237"/>
        <v>LSA_SOC_HRY_E_BEGIN_TITO_SAQ_NOM_LFM_0600_MEMSS0_POSTREP_MMM_BP1</v>
      </c>
      <c r="E101" t="s">
        <v>51</v>
      </c>
      <c r="F101" t="s">
        <v>73</v>
      </c>
      <c r="G101" t="s">
        <v>135</v>
      </c>
      <c r="H101" t="s">
        <v>136</v>
      </c>
      <c r="I101" t="s">
        <v>137</v>
      </c>
      <c r="J101" t="s">
        <v>579</v>
      </c>
      <c r="K101" t="s">
        <v>138</v>
      </c>
      <c r="L101" t="s">
        <v>139</v>
      </c>
      <c r="M101" t="str">
        <f t="shared" si="238"/>
        <v>0600</v>
      </c>
      <c r="N101" t="s">
        <v>693</v>
      </c>
      <c r="O101" t="s">
        <v>141</v>
      </c>
      <c r="P101" t="s">
        <v>581</v>
      </c>
      <c r="Q101" t="s">
        <v>591</v>
      </c>
      <c r="R101">
        <v>21</v>
      </c>
      <c r="S101">
        <v>50</v>
      </c>
      <c r="T101">
        <v>122</v>
      </c>
      <c r="U101">
        <v>-1</v>
      </c>
      <c r="V101" t="b">
        <v>0</v>
      </c>
      <c r="W101" t="s">
        <v>282</v>
      </c>
      <c r="AQ101" t="s">
        <v>328</v>
      </c>
      <c r="AR101" t="s">
        <v>267</v>
      </c>
      <c r="AT101">
        <f t="shared" si="240"/>
        <v>10</v>
      </c>
      <c r="AU101">
        <v>1</v>
      </c>
      <c r="AV101" t="str">
        <f t="shared" si="241"/>
        <v>LSA_SOC_HRY_E_BEGIN_TITO_SAQ_NOM_LFM_0600_MEMSS1_POSTREP_MMM_BP2</v>
      </c>
      <c r="AW101" t="str">
        <f t="shared" si="242"/>
        <v>LSA_SOC_HRY_E_BEGIN_TITO_SAQ_NOM_LFM_0600_MEMSS1_POSTREP_MMM_BP2</v>
      </c>
      <c r="AX101" t="str">
        <f t="shared" si="243"/>
        <v>LSA_SOC_HRY_E_BEGIN_TITO_SAQ_NOM_LFM_0600_MEMSS1_POSTREP_MMM_BP2</v>
      </c>
      <c r="AY101" t="str">
        <f t="shared" si="244"/>
        <v>LSA_SOC_HRY_E_BEGIN_TITO_SAQ_NOM_LFM_0600_MEMSS1_POSTREP_MMM_BP2</v>
      </c>
      <c r="AZ101" t="str">
        <f t="shared" si="245"/>
        <v>LSA_SOC_HRY_E_BEGIN_TITO_SAQ_NOM_LFM_0600_MEMSS1_POSTREP_MMM_BP2</v>
      </c>
      <c r="BA101" t="str">
        <f t="shared" si="246"/>
        <v>LSA_SOC_HRY_E_BEGIN_TITO_SAQ_NOM_LFM_0600_MEMSS1_POSTREP_MMM_BP2</v>
      </c>
      <c r="BB101" t="str">
        <f t="shared" si="247"/>
        <v>LSA_SOC_HRY_E_BEGIN_TITO_SAQ_NOM_LFM_0600_MEMSS1_POSTREP_MMM_BP2</v>
      </c>
      <c r="BC101" t="str">
        <f t="shared" si="248"/>
        <v>LSA_SOC_HRY_E_BEGIN_TITO_SAQ_NOM_LFM_0600_MEMSS1_POSTREP_MMM_BP2</v>
      </c>
      <c r="BD101" t="str">
        <f t="shared" si="249"/>
        <v>LSA_SOC_HRY_E_BEGIN_TITO_SAQ_NOM_LFM_0600_MEMSS1_POSTREP_MMM_BP2</v>
      </c>
      <c r="BE101" t="str">
        <f t="shared" si="250"/>
        <v>LSA_SOC_HRY_E_BEGIN_TITO_SAQ_NOM_LFM_0600_MEMSS1_POSTREP_MMM_BP2</v>
      </c>
    </row>
    <row r="102" spans="1:57" x14ac:dyDescent="0.25">
      <c r="A102" s="3" t="s">
        <v>58</v>
      </c>
      <c r="B102" s="3" t="s">
        <v>11</v>
      </c>
      <c r="C102" s="3" t="str">
        <f>VLOOKUP(B102,templateLookup!A:B,2,0)</f>
        <v>PrimeMbistVminSearchTestMethod</v>
      </c>
      <c r="D102" t="str">
        <f t="shared" si="237"/>
        <v>LSA_SOC_HRY_E_BEGIN_TITO_SAQ_NOM_LFM_0600_MEMSS1_POSTREP_MMM_BP2</v>
      </c>
      <c r="E102" t="s">
        <v>51</v>
      </c>
      <c r="F102" t="s">
        <v>73</v>
      </c>
      <c r="G102" t="s">
        <v>135</v>
      </c>
      <c r="H102" t="s">
        <v>136</v>
      </c>
      <c r="I102" t="s">
        <v>137</v>
      </c>
      <c r="J102" t="s">
        <v>579</v>
      </c>
      <c r="K102" t="s">
        <v>138</v>
      </c>
      <c r="L102" t="s">
        <v>139</v>
      </c>
      <c r="M102" t="str">
        <f t="shared" si="238"/>
        <v>0600</v>
      </c>
      <c r="N102" t="s">
        <v>694</v>
      </c>
      <c r="O102" t="s">
        <v>141</v>
      </c>
      <c r="P102" t="s">
        <v>581</v>
      </c>
      <c r="Q102" t="s">
        <v>593</v>
      </c>
      <c r="R102">
        <v>21</v>
      </c>
      <c r="S102">
        <v>50</v>
      </c>
      <c r="T102">
        <v>123</v>
      </c>
      <c r="U102">
        <v>-1</v>
      </c>
      <c r="V102" t="b">
        <v>0</v>
      </c>
      <c r="W102" t="s">
        <v>282</v>
      </c>
      <c r="AQ102" t="s">
        <v>328</v>
      </c>
      <c r="AR102" t="s">
        <v>267</v>
      </c>
      <c r="AT102">
        <f t="shared" si="240"/>
        <v>10</v>
      </c>
      <c r="AU102">
        <v>1</v>
      </c>
      <c r="AV102" t="str">
        <f t="shared" si="241"/>
        <v>LSA_SOC_HRY_E_BEGIN_TITO_SAQ_NOM_LFM_0600_MEMSS2_POSTREP_MMM_BP3</v>
      </c>
      <c r="AW102" t="str">
        <f t="shared" si="242"/>
        <v>LSA_SOC_HRY_E_BEGIN_TITO_SAQ_NOM_LFM_0600_MEMSS2_POSTREP_MMM_BP3</v>
      </c>
      <c r="AX102" t="str">
        <f t="shared" si="243"/>
        <v>LSA_SOC_HRY_E_BEGIN_TITO_SAQ_NOM_LFM_0600_MEMSS2_POSTREP_MMM_BP3</v>
      </c>
      <c r="AY102" t="str">
        <f t="shared" si="244"/>
        <v>LSA_SOC_HRY_E_BEGIN_TITO_SAQ_NOM_LFM_0600_MEMSS2_POSTREP_MMM_BP3</v>
      </c>
      <c r="AZ102" t="str">
        <f t="shared" si="245"/>
        <v>LSA_SOC_HRY_E_BEGIN_TITO_SAQ_NOM_LFM_0600_MEMSS2_POSTREP_MMM_BP3</v>
      </c>
      <c r="BA102" t="str">
        <f t="shared" si="246"/>
        <v>LSA_SOC_HRY_E_BEGIN_TITO_SAQ_NOM_LFM_0600_MEMSS2_POSTREP_MMM_BP3</v>
      </c>
      <c r="BB102" t="str">
        <f t="shared" si="247"/>
        <v>LSA_SOC_HRY_E_BEGIN_TITO_SAQ_NOM_LFM_0600_MEMSS2_POSTREP_MMM_BP3</v>
      </c>
      <c r="BC102" t="str">
        <f t="shared" si="248"/>
        <v>LSA_SOC_HRY_E_BEGIN_TITO_SAQ_NOM_LFM_0600_MEMSS2_POSTREP_MMM_BP3</v>
      </c>
      <c r="BD102" t="str">
        <f t="shared" si="249"/>
        <v>LSA_SOC_HRY_E_BEGIN_TITO_SAQ_NOM_LFM_0600_MEMSS2_POSTREP_MMM_BP3</v>
      </c>
      <c r="BE102" t="str">
        <f t="shared" si="250"/>
        <v>LSA_SOC_HRY_E_BEGIN_TITO_SAQ_NOM_LFM_0600_MEMSS2_POSTREP_MMM_BP3</v>
      </c>
    </row>
    <row r="103" spans="1:57" x14ac:dyDescent="0.25">
      <c r="A103" s="3" t="s">
        <v>58</v>
      </c>
      <c r="B103" s="3" t="s">
        <v>11</v>
      </c>
      <c r="C103" s="3" t="str">
        <f>VLOOKUP(B103,templateLookup!A:B,2,0)</f>
        <v>PrimeMbistVminSearchTestMethod</v>
      </c>
      <c r="D103" t="str">
        <f t="shared" si="237"/>
        <v>LSA_SOC_HRY_E_BEGIN_TITO_SAQ_NOM_LFM_0600_MEMSS2_POSTREP_MMM_BP3</v>
      </c>
      <c r="E103" t="s">
        <v>51</v>
      </c>
      <c r="F103" t="s">
        <v>73</v>
      </c>
      <c r="G103" t="s">
        <v>135</v>
      </c>
      <c r="H103" t="s">
        <v>136</v>
      </c>
      <c r="I103" t="s">
        <v>137</v>
      </c>
      <c r="J103" t="s">
        <v>579</v>
      </c>
      <c r="K103" t="s">
        <v>138</v>
      </c>
      <c r="L103" t="s">
        <v>139</v>
      </c>
      <c r="M103" t="str">
        <f t="shared" si="238"/>
        <v>0600</v>
      </c>
      <c r="N103" t="s">
        <v>695</v>
      </c>
      <c r="O103" t="s">
        <v>141</v>
      </c>
      <c r="P103" t="s">
        <v>581</v>
      </c>
      <c r="Q103" t="s">
        <v>596</v>
      </c>
      <c r="R103">
        <v>21</v>
      </c>
      <c r="S103">
        <v>50</v>
      </c>
      <c r="T103">
        <v>124</v>
      </c>
      <c r="U103">
        <v>-1</v>
      </c>
      <c r="V103" t="b">
        <v>0</v>
      </c>
      <c r="W103" t="s">
        <v>282</v>
      </c>
      <c r="AQ103" t="s">
        <v>328</v>
      </c>
      <c r="AR103" t="s">
        <v>267</v>
      </c>
      <c r="AT103">
        <f t="shared" si="240"/>
        <v>10</v>
      </c>
      <c r="AU103">
        <v>1</v>
      </c>
      <c r="AV103" t="str">
        <f t="shared" si="241"/>
        <v>LSA_SOC_HRY_E_BEGIN_TITO_SAQ_NOM_LFM_0600_MEMSS3_POSTREP_MMM_BP4</v>
      </c>
      <c r="AW103" t="str">
        <f t="shared" si="242"/>
        <v>LSA_SOC_HRY_E_BEGIN_TITO_SAQ_NOM_LFM_0600_MEMSS3_POSTREP_MMM_BP4</v>
      </c>
      <c r="AX103" t="str">
        <f t="shared" si="243"/>
        <v>LSA_SOC_HRY_E_BEGIN_TITO_SAQ_NOM_LFM_0600_MEMSS3_POSTREP_MMM_BP4</v>
      </c>
      <c r="AY103" t="str">
        <f t="shared" si="244"/>
        <v>LSA_SOC_HRY_E_BEGIN_TITO_SAQ_NOM_LFM_0600_MEMSS3_POSTREP_MMM_BP4</v>
      </c>
      <c r="AZ103" t="str">
        <f t="shared" si="245"/>
        <v>LSA_SOC_HRY_E_BEGIN_TITO_SAQ_NOM_LFM_0600_MEMSS3_POSTREP_MMM_BP4</v>
      </c>
      <c r="BA103" t="str">
        <f t="shared" si="246"/>
        <v>LSA_SOC_HRY_E_BEGIN_TITO_SAQ_NOM_LFM_0600_MEMSS3_POSTREP_MMM_BP4</v>
      </c>
      <c r="BB103" t="str">
        <f t="shared" si="247"/>
        <v>LSA_SOC_HRY_E_BEGIN_TITO_SAQ_NOM_LFM_0600_MEMSS3_POSTREP_MMM_BP4</v>
      </c>
      <c r="BC103" t="str">
        <f t="shared" si="248"/>
        <v>LSA_SOC_HRY_E_BEGIN_TITO_SAQ_NOM_LFM_0600_MEMSS3_POSTREP_MMM_BP4</v>
      </c>
      <c r="BD103" t="str">
        <f t="shared" si="249"/>
        <v>LSA_SOC_HRY_E_BEGIN_TITO_SAQ_NOM_LFM_0600_MEMSS3_POSTREP_MMM_BP4</v>
      </c>
      <c r="BE103" t="str">
        <f t="shared" si="250"/>
        <v>LSA_SOC_HRY_E_BEGIN_TITO_SAQ_NOM_LFM_0600_MEMSS3_POSTREP_MMM_BP4</v>
      </c>
    </row>
    <row r="104" spans="1:57" x14ac:dyDescent="0.25">
      <c r="A104" s="3" t="s">
        <v>58</v>
      </c>
      <c r="B104" s="3" t="s">
        <v>11</v>
      </c>
      <c r="C104" s="3" t="str">
        <f>VLOOKUP(B104,templateLookup!A:B,2,0)</f>
        <v>PrimeMbistVminSearchTestMethod</v>
      </c>
      <c r="D104" t="str">
        <f t="shared" si="237"/>
        <v>LSA_SOC_HRY_E_BEGIN_TITO_SAQ_NOM_LFM_0600_MEMSS3_POSTREP_MMM_BP4</v>
      </c>
      <c r="E104" t="s">
        <v>51</v>
      </c>
      <c r="F104" t="s">
        <v>73</v>
      </c>
      <c r="G104" t="s">
        <v>135</v>
      </c>
      <c r="H104" t="s">
        <v>136</v>
      </c>
      <c r="I104" t="s">
        <v>137</v>
      </c>
      <c r="J104" t="s">
        <v>579</v>
      </c>
      <c r="K104" t="s">
        <v>138</v>
      </c>
      <c r="L104" t="s">
        <v>139</v>
      </c>
      <c r="M104" t="str">
        <f t="shared" si="238"/>
        <v>0600</v>
      </c>
      <c r="N104" t="s">
        <v>696</v>
      </c>
      <c r="O104" t="s">
        <v>141</v>
      </c>
      <c r="P104" t="s">
        <v>581</v>
      </c>
      <c r="Q104" t="s">
        <v>601</v>
      </c>
      <c r="R104">
        <v>21</v>
      </c>
      <c r="S104">
        <v>50</v>
      </c>
      <c r="T104">
        <v>125</v>
      </c>
      <c r="U104">
        <v>-1</v>
      </c>
      <c r="V104" t="b">
        <v>0</v>
      </c>
      <c r="W104" t="s">
        <v>282</v>
      </c>
      <c r="AQ104" t="s">
        <v>328</v>
      </c>
      <c r="AR104" t="s">
        <v>267</v>
      </c>
      <c r="AT104">
        <f t="shared" si="240"/>
        <v>10</v>
      </c>
      <c r="AU104">
        <v>1</v>
      </c>
      <c r="AV104" t="str">
        <f t="shared" si="241"/>
        <v>SSA_SOC_HRY_E_BEGIN_TITO_SAQ_NOM_LFM_0600_DDRPHY0_POSTREP_MMM_BP5</v>
      </c>
      <c r="AW104" t="str">
        <f t="shared" si="242"/>
        <v>SSA_SOC_HRY_E_BEGIN_TITO_SAQ_NOM_LFM_0600_DDRPHY0_POSTREP_MMM_BP5</v>
      </c>
      <c r="AX104" t="str">
        <f t="shared" si="243"/>
        <v>SSA_SOC_HRY_E_BEGIN_TITO_SAQ_NOM_LFM_0600_DDRPHY0_POSTREP_MMM_BP5</v>
      </c>
      <c r="AY104" t="str">
        <f t="shared" si="244"/>
        <v>SSA_SOC_HRY_E_BEGIN_TITO_SAQ_NOM_LFM_0600_DDRPHY0_POSTREP_MMM_BP5</v>
      </c>
      <c r="AZ104" t="str">
        <f t="shared" si="245"/>
        <v>SSA_SOC_HRY_E_BEGIN_TITO_SAQ_NOM_LFM_0600_DDRPHY0_POSTREP_MMM_BP5</v>
      </c>
      <c r="BA104" t="str">
        <f t="shared" si="246"/>
        <v>SSA_SOC_HRY_E_BEGIN_TITO_SAQ_NOM_LFM_0600_DDRPHY0_POSTREP_MMM_BP5</v>
      </c>
      <c r="BB104" t="str">
        <f t="shared" si="247"/>
        <v>SSA_SOC_HRY_E_BEGIN_TITO_SAQ_NOM_LFM_0600_DDRPHY0_POSTREP_MMM_BP5</v>
      </c>
      <c r="BC104" t="str">
        <f t="shared" si="248"/>
        <v>SSA_SOC_HRY_E_BEGIN_TITO_SAQ_NOM_LFM_0600_DDRPHY0_POSTREP_MMM_BP5</v>
      </c>
      <c r="BD104" t="str">
        <f t="shared" si="249"/>
        <v>SSA_SOC_HRY_E_BEGIN_TITO_SAQ_NOM_LFM_0600_DDRPHY0_POSTREP_MMM_BP5</v>
      </c>
      <c r="BE104" t="str">
        <f t="shared" si="250"/>
        <v>SSA_SOC_HRY_E_BEGIN_TITO_SAQ_NOM_LFM_0600_DDRPHY0_POSTREP_MMM_BP5</v>
      </c>
    </row>
    <row r="105" spans="1:57" x14ac:dyDescent="0.25">
      <c r="A105" s="3" t="s">
        <v>58</v>
      </c>
      <c r="B105" s="3" t="s">
        <v>11</v>
      </c>
      <c r="C105" s="3" t="str">
        <f>VLOOKUP(B105,templateLookup!A:B,2,0)</f>
        <v>PrimeMbistVminSearchTestMethod</v>
      </c>
      <c r="D105" t="str">
        <f t="shared" si="237"/>
        <v>SSA_SOC_HRY_E_BEGIN_TITO_SAQ_NOM_LFM_0600_DDRPHY0_POSTREP_MMM_BP5</v>
      </c>
      <c r="E105" t="s">
        <v>50</v>
      </c>
      <c r="F105" t="s">
        <v>73</v>
      </c>
      <c r="G105" t="s">
        <v>135</v>
      </c>
      <c r="H105" t="s">
        <v>136</v>
      </c>
      <c r="I105" t="s">
        <v>137</v>
      </c>
      <c r="J105" t="s">
        <v>579</v>
      </c>
      <c r="K105" t="s">
        <v>138</v>
      </c>
      <c r="L105" t="s">
        <v>139</v>
      </c>
      <c r="M105" t="str">
        <f t="shared" si="238"/>
        <v>0600</v>
      </c>
      <c r="N105" t="s">
        <v>697</v>
      </c>
      <c r="O105" t="s">
        <v>141</v>
      </c>
      <c r="P105" t="s">
        <v>581</v>
      </c>
      <c r="Q105" t="s">
        <v>607</v>
      </c>
      <c r="R105">
        <v>61</v>
      </c>
      <c r="S105">
        <v>50</v>
      </c>
      <c r="T105">
        <v>126</v>
      </c>
      <c r="U105">
        <v>-1</v>
      </c>
      <c r="V105" t="b">
        <v>0</v>
      </c>
      <c r="W105" t="s">
        <v>282</v>
      </c>
      <c r="AQ105" t="s">
        <v>328</v>
      </c>
      <c r="AR105" t="s">
        <v>267</v>
      </c>
      <c r="AT105">
        <f t="shared" si="240"/>
        <v>10</v>
      </c>
      <c r="AU105">
        <v>1</v>
      </c>
      <c r="AV105" t="str">
        <f t="shared" si="241"/>
        <v>SSA_SOC_HRY_E_BEGIN_TITO_SAQ_NOM_LFM_0600_DDRPHY_1_2_POSTREP_MMM_BP6</v>
      </c>
      <c r="AW105" t="str">
        <f t="shared" si="242"/>
        <v>SSA_SOC_HRY_E_BEGIN_TITO_SAQ_NOM_LFM_0600_DDRPHY_1_2_POSTREP_MMM_BP6</v>
      </c>
      <c r="AX105" t="str">
        <f t="shared" si="243"/>
        <v>SSA_SOC_HRY_E_BEGIN_TITO_SAQ_NOM_LFM_0600_DDRPHY_1_2_POSTREP_MMM_BP6</v>
      </c>
      <c r="AY105" t="str">
        <f t="shared" si="244"/>
        <v>SSA_SOC_HRY_E_BEGIN_TITO_SAQ_NOM_LFM_0600_DDRPHY_1_2_POSTREP_MMM_BP6</v>
      </c>
      <c r="AZ105" t="str">
        <f t="shared" si="245"/>
        <v>SSA_SOC_HRY_E_BEGIN_TITO_SAQ_NOM_LFM_0600_DDRPHY_1_2_POSTREP_MMM_BP6</v>
      </c>
      <c r="BA105" t="str">
        <f t="shared" si="246"/>
        <v>SSA_SOC_HRY_E_BEGIN_TITO_SAQ_NOM_LFM_0600_DDRPHY_1_2_POSTREP_MMM_BP6</v>
      </c>
      <c r="BB105" t="str">
        <f t="shared" si="247"/>
        <v>SSA_SOC_HRY_E_BEGIN_TITO_SAQ_NOM_LFM_0600_DDRPHY_1_2_POSTREP_MMM_BP6</v>
      </c>
      <c r="BC105" t="str">
        <f t="shared" si="248"/>
        <v>SSA_SOC_HRY_E_BEGIN_TITO_SAQ_NOM_LFM_0600_DDRPHY_1_2_POSTREP_MMM_BP6</v>
      </c>
      <c r="BD105" t="str">
        <f t="shared" si="249"/>
        <v>SSA_SOC_HRY_E_BEGIN_TITO_SAQ_NOM_LFM_0600_DDRPHY_1_2_POSTREP_MMM_BP6</v>
      </c>
      <c r="BE105" t="str">
        <f t="shared" si="250"/>
        <v>SSA_SOC_HRY_E_BEGIN_TITO_SAQ_NOM_LFM_0600_DDRPHY_1_2_POSTREP_MMM_BP6</v>
      </c>
    </row>
    <row r="106" spans="1:57" x14ac:dyDescent="0.25">
      <c r="A106" s="3" t="s">
        <v>58</v>
      </c>
      <c r="B106" s="3" t="s">
        <v>11</v>
      </c>
      <c r="C106" s="3" t="str">
        <f>VLOOKUP(B106,templateLookup!A:B,2,0)</f>
        <v>PrimeMbistVminSearchTestMethod</v>
      </c>
      <c r="D106" t="str">
        <f t="shared" si="237"/>
        <v>SSA_SOC_HRY_E_BEGIN_TITO_SAQ_NOM_LFM_0600_DDRPHY_1_2_POSTREP_MMM_BP6</v>
      </c>
      <c r="E106" t="s">
        <v>50</v>
      </c>
      <c r="F106" t="s">
        <v>73</v>
      </c>
      <c r="G106" t="s">
        <v>135</v>
      </c>
      <c r="H106" t="s">
        <v>136</v>
      </c>
      <c r="I106" t="s">
        <v>137</v>
      </c>
      <c r="J106" t="s">
        <v>579</v>
      </c>
      <c r="K106" t="s">
        <v>138</v>
      </c>
      <c r="L106" t="s">
        <v>139</v>
      </c>
      <c r="M106" t="str">
        <f t="shared" si="238"/>
        <v>0600</v>
      </c>
      <c r="N106" t="s">
        <v>698</v>
      </c>
      <c r="O106" t="s">
        <v>141</v>
      </c>
      <c r="P106" t="s">
        <v>581</v>
      </c>
      <c r="Q106" t="s">
        <v>612</v>
      </c>
      <c r="R106">
        <v>61</v>
      </c>
      <c r="S106">
        <v>50</v>
      </c>
      <c r="T106">
        <v>127</v>
      </c>
      <c r="U106">
        <v>-1</v>
      </c>
      <c r="V106" t="b">
        <v>0</v>
      </c>
      <c r="W106" t="s">
        <v>282</v>
      </c>
      <c r="AQ106" t="s">
        <v>328</v>
      </c>
      <c r="AR106" t="s">
        <v>267</v>
      </c>
      <c r="AT106">
        <f t="shared" si="240"/>
        <v>10</v>
      </c>
      <c r="AU106">
        <v>1</v>
      </c>
      <c r="AV106" t="str">
        <f t="shared" si="241"/>
        <v>SSA_SOC_HRY_E_BEGIN_TITO_SAQ_NOM_LFM_0600_DDRPHY3_POSTREP_MMM_BP7</v>
      </c>
      <c r="AW106" t="str">
        <f t="shared" si="242"/>
        <v>SSA_SOC_HRY_E_BEGIN_TITO_SAQ_NOM_LFM_0600_DDRPHY3_POSTREP_MMM_BP7</v>
      </c>
      <c r="AX106" t="str">
        <f t="shared" si="243"/>
        <v>SSA_SOC_HRY_E_BEGIN_TITO_SAQ_NOM_LFM_0600_DDRPHY3_POSTREP_MMM_BP7</v>
      </c>
      <c r="AY106" t="str">
        <f t="shared" si="244"/>
        <v>SSA_SOC_HRY_E_BEGIN_TITO_SAQ_NOM_LFM_0600_DDRPHY3_POSTREP_MMM_BP7</v>
      </c>
      <c r="AZ106" t="str">
        <f t="shared" si="245"/>
        <v>SSA_SOC_HRY_E_BEGIN_TITO_SAQ_NOM_LFM_0600_DDRPHY3_POSTREP_MMM_BP7</v>
      </c>
      <c r="BA106" t="str">
        <f t="shared" si="246"/>
        <v>SSA_SOC_HRY_E_BEGIN_TITO_SAQ_NOM_LFM_0600_DDRPHY3_POSTREP_MMM_BP7</v>
      </c>
      <c r="BB106" t="str">
        <f t="shared" si="247"/>
        <v>SSA_SOC_HRY_E_BEGIN_TITO_SAQ_NOM_LFM_0600_DDRPHY3_POSTREP_MMM_BP7</v>
      </c>
      <c r="BC106" t="str">
        <f t="shared" si="248"/>
        <v>SSA_SOC_HRY_E_BEGIN_TITO_SAQ_NOM_LFM_0600_DDRPHY3_POSTREP_MMM_BP7</v>
      </c>
      <c r="BD106" t="str">
        <f t="shared" si="249"/>
        <v>SSA_SOC_HRY_E_BEGIN_TITO_SAQ_NOM_LFM_0600_DDRPHY3_POSTREP_MMM_BP7</v>
      </c>
      <c r="BE106" t="str">
        <f t="shared" si="250"/>
        <v>SSA_SOC_HRY_E_BEGIN_TITO_SAQ_NOM_LFM_0600_DDRPHY3_POSTREP_MMM_BP7</v>
      </c>
    </row>
    <row r="107" spans="1:57" x14ac:dyDescent="0.25">
      <c r="A107" s="3" t="s">
        <v>58</v>
      </c>
      <c r="B107" s="3" t="s">
        <v>11</v>
      </c>
      <c r="C107" s="3" t="str">
        <f>VLOOKUP(B107,templateLookup!A:B,2,0)</f>
        <v>PrimeMbistVminSearchTestMethod</v>
      </c>
      <c r="D107" t="str">
        <f t="shared" si="237"/>
        <v>SSA_SOC_HRY_E_BEGIN_TITO_SAQ_NOM_LFM_0600_DDRPHY3_POSTREP_MMM_BP7</v>
      </c>
      <c r="E107" t="s">
        <v>50</v>
      </c>
      <c r="F107" t="s">
        <v>73</v>
      </c>
      <c r="G107" t="s">
        <v>135</v>
      </c>
      <c r="H107" t="s">
        <v>136</v>
      </c>
      <c r="I107" t="s">
        <v>137</v>
      </c>
      <c r="J107" t="s">
        <v>579</v>
      </c>
      <c r="K107" t="s">
        <v>138</v>
      </c>
      <c r="L107" t="s">
        <v>139</v>
      </c>
      <c r="M107" t="str">
        <f t="shared" si="238"/>
        <v>0600</v>
      </c>
      <c r="N107" t="s">
        <v>699</v>
      </c>
      <c r="O107" t="s">
        <v>141</v>
      </c>
      <c r="P107" t="s">
        <v>581</v>
      </c>
      <c r="Q107" t="s">
        <v>617</v>
      </c>
      <c r="R107">
        <v>61</v>
      </c>
      <c r="S107">
        <v>50</v>
      </c>
      <c r="T107">
        <v>128</v>
      </c>
      <c r="U107">
        <v>-1</v>
      </c>
      <c r="V107" t="b">
        <v>0</v>
      </c>
      <c r="W107" t="s">
        <v>282</v>
      </c>
      <c r="AQ107" t="s">
        <v>328</v>
      </c>
      <c r="AR107" t="s">
        <v>267</v>
      </c>
      <c r="AT107">
        <f t="shared" si="240"/>
        <v>10</v>
      </c>
      <c r="AU107">
        <v>1</v>
      </c>
      <c r="AV107" t="str">
        <f t="shared" si="241"/>
        <v>SSA_SOC_HRY_E_BEGIN_TITO_SAQ_NOM_LFM_0600_DDRPHY3_POSTREP_MMM_BP8</v>
      </c>
      <c r="AW107" t="str">
        <f t="shared" si="242"/>
        <v>SSA_SOC_HRY_E_BEGIN_TITO_SAQ_NOM_LFM_0600_DDRPHY3_POSTREP_MMM_BP8</v>
      </c>
      <c r="AX107" t="str">
        <f t="shared" si="243"/>
        <v>SSA_SOC_HRY_E_BEGIN_TITO_SAQ_NOM_LFM_0600_DDRPHY3_POSTREP_MMM_BP8</v>
      </c>
      <c r="AY107" t="str">
        <f t="shared" si="244"/>
        <v>SSA_SOC_HRY_E_BEGIN_TITO_SAQ_NOM_LFM_0600_DDRPHY3_POSTREP_MMM_BP8</v>
      </c>
      <c r="AZ107" t="str">
        <f t="shared" si="245"/>
        <v>SSA_SOC_HRY_E_BEGIN_TITO_SAQ_NOM_LFM_0600_DDRPHY3_POSTREP_MMM_BP8</v>
      </c>
      <c r="BA107" t="str">
        <f t="shared" si="246"/>
        <v>SSA_SOC_HRY_E_BEGIN_TITO_SAQ_NOM_LFM_0600_DDRPHY3_POSTREP_MMM_BP8</v>
      </c>
      <c r="BB107" t="str">
        <f t="shared" si="247"/>
        <v>SSA_SOC_HRY_E_BEGIN_TITO_SAQ_NOM_LFM_0600_DDRPHY3_POSTREP_MMM_BP8</v>
      </c>
      <c r="BC107" t="str">
        <f t="shared" si="248"/>
        <v>SSA_SOC_HRY_E_BEGIN_TITO_SAQ_NOM_LFM_0600_DDRPHY3_POSTREP_MMM_BP8</v>
      </c>
      <c r="BD107" t="str">
        <f t="shared" si="249"/>
        <v>SSA_SOC_HRY_E_BEGIN_TITO_SAQ_NOM_LFM_0600_DDRPHY3_POSTREP_MMM_BP8</v>
      </c>
      <c r="BE107" t="str">
        <f t="shared" si="250"/>
        <v>SSA_SOC_HRY_E_BEGIN_TITO_SAQ_NOM_LFM_0600_DDRPHY3_POSTREP_MMM_BP8</v>
      </c>
    </row>
    <row r="108" spans="1:57" x14ac:dyDescent="0.25">
      <c r="A108" s="3" t="s">
        <v>58</v>
      </c>
      <c r="B108" s="3" t="s">
        <v>11</v>
      </c>
      <c r="C108" s="3" t="str">
        <f>VLOOKUP(B108,templateLookup!A:B,2,0)</f>
        <v>PrimeMbistVminSearchTestMethod</v>
      </c>
      <c r="D108" t="str">
        <f t="shared" si="237"/>
        <v>SSA_SOC_HRY_E_BEGIN_TITO_SAQ_NOM_LFM_0600_DDRPHY3_POSTREP_MMM_BP8</v>
      </c>
      <c r="E108" t="s">
        <v>50</v>
      </c>
      <c r="F108" t="s">
        <v>73</v>
      </c>
      <c r="G108" t="s">
        <v>135</v>
      </c>
      <c r="H108" t="s">
        <v>136</v>
      </c>
      <c r="I108" t="s">
        <v>137</v>
      </c>
      <c r="J108" t="s">
        <v>579</v>
      </c>
      <c r="K108" t="s">
        <v>138</v>
      </c>
      <c r="L108" t="s">
        <v>139</v>
      </c>
      <c r="M108" t="str">
        <f t="shared" si="238"/>
        <v>0600</v>
      </c>
      <c r="N108" t="s">
        <v>700</v>
      </c>
      <c r="O108" t="s">
        <v>141</v>
      </c>
      <c r="P108" t="s">
        <v>581</v>
      </c>
      <c r="Q108" t="s">
        <v>622</v>
      </c>
      <c r="R108">
        <v>61</v>
      </c>
      <c r="S108">
        <v>50</v>
      </c>
      <c r="T108">
        <v>129</v>
      </c>
      <c r="U108">
        <v>-1</v>
      </c>
      <c r="V108" t="b">
        <v>0</v>
      </c>
      <c r="W108" t="s">
        <v>282</v>
      </c>
      <c r="AQ108" t="s">
        <v>328</v>
      </c>
      <c r="AR108" t="s">
        <v>267</v>
      </c>
      <c r="AT108">
        <f t="shared" si="240"/>
        <v>10</v>
      </c>
      <c r="AU108">
        <v>1</v>
      </c>
      <c r="AV108" t="str">
        <f t="shared" si="241"/>
        <v>LSA_SOC_HRY_E_BEGIN_TITO_SAQ_NOM_LFM_0600_DDRPHY_1_2_POSTREP_MMM_BP6</v>
      </c>
      <c r="AW108" t="str">
        <f t="shared" si="242"/>
        <v>LSA_SOC_HRY_E_BEGIN_TITO_SAQ_NOM_LFM_0600_DDRPHY_1_2_POSTREP_MMM_BP6</v>
      </c>
      <c r="AX108" t="str">
        <f t="shared" si="243"/>
        <v>LSA_SOC_HRY_E_BEGIN_TITO_SAQ_NOM_LFM_0600_DDRPHY_1_2_POSTREP_MMM_BP6</v>
      </c>
      <c r="AY108" t="str">
        <f t="shared" si="244"/>
        <v>LSA_SOC_HRY_E_BEGIN_TITO_SAQ_NOM_LFM_0600_DDRPHY_1_2_POSTREP_MMM_BP6</v>
      </c>
      <c r="AZ108" t="str">
        <f t="shared" si="245"/>
        <v>LSA_SOC_HRY_E_BEGIN_TITO_SAQ_NOM_LFM_0600_DDRPHY_1_2_POSTREP_MMM_BP6</v>
      </c>
      <c r="BA108" t="str">
        <f t="shared" si="246"/>
        <v>LSA_SOC_HRY_E_BEGIN_TITO_SAQ_NOM_LFM_0600_DDRPHY_1_2_POSTREP_MMM_BP6</v>
      </c>
      <c r="BB108" t="str">
        <f t="shared" si="247"/>
        <v>LSA_SOC_HRY_E_BEGIN_TITO_SAQ_NOM_LFM_0600_DDRPHY_1_2_POSTREP_MMM_BP6</v>
      </c>
      <c r="BC108" t="str">
        <f t="shared" si="248"/>
        <v>LSA_SOC_HRY_E_BEGIN_TITO_SAQ_NOM_LFM_0600_DDRPHY_1_2_POSTREP_MMM_BP6</v>
      </c>
      <c r="BD108" t="str">
        <f t="shared" si="249"/>
        <v>LSA_SOC_HRY_E_BEGIN_TITO_SAQ_NOM_LFM_0600_DDRPHY_1_2_POSTREP_MMM_BP6</v>
      </c>
      <c r="BE108" t="str">
        <f t="shared" si="250"/>
        <v>LSA_SOC_HRY_E_BEGIN_TITO_SAQ_NOM_LFM_0600_DDRPHY_1_2_POSTREP_MMM_BP6</v>
      </c>
    </row>
    <row r="109" spans="1:57" x14ac:dyDescent="0.25">
      <c r="A109" s="3" t="s">
        <v>58</v>
      </c>
      <c r="B109" s="3" t="s">
        <v>11</v>
      </c>
      <c r="C109" s="3" t="str">
        <f>VLOOKUP(B109,templateLookup!A:B,2,0)</f>
        <v>PrimeMbistVminSearchTestMethod</v>
      </c>
      <c r="D109" t="str">
        <f t="shared" si="237"/>
        <v>LSA_SOC_HRY_E_BEGIN_TITO_SAQ_NOM_LFM_0600_DDRPHY_1_2_POSTREP_MMM_BP6</v>
      </c>
      <c r="E109" t="s">
        <v>51</v>
      </c>
      <c r="F109" t="s">
        <v>73</v>
      </c>
      <c r="G109" t="s">
        <v>135</v>
      </c>
      <c r="H109" t="s">
        <v>136</v>
      </c>
      <c r="I109" t="s">
        <v>137</v>
      </c>
      <c r="J109" t="s">
        <v>579</v>
      </c>
      <c r="K109" t="s">
        <v>138</v>
      </c>
      <c r="L109" t="s">
        <v>139</v>
      </c>
      <c r="M109" t="str">
        <f t="shared" si="238"/>
        <v>0600</v>
      </c>
      <c r="N109" t="s">
        <v>698</v>
      </c>
      <c r="O109" t="s">
        <v>141</v>
      </c>
      <c r="P109" t="s">
        <v>581</v>
      </c>
      <c r="Q109" t="s">
        <v>626</v>
      </c>
      <c r="R109">
        <v>21</v>
      </c>
      <c r="S109">
        <v>50</v>
      </c>
      <c r="T109">
        <v>130</v>
      </c>
      <c r="U109">
        <v>-1</v>
      </c>
      <c r="V109" t="b">
        <v>0</v>
      </c>
      <c r="W109" t="s">
        <v>282</v>
      </c>
      <c r="AQ109" t="s">
        <v>328</v>
      </c>
      <c r="AR109" t="s">
        <v>267</v>
      </c>
      <c r="AT109">
        <f t="shared" si="240"/>
        <v>10</v>
      </c>
      <c r="AU109">
        <v>1</v>
      </c>
      <c r="AV109" t="str">
        <f t="shared" si="241"/>
        <v>SSA_SOC_HRY_E_BEGIN_TITO_SAQ_NOM_LFM_0600_HBO0_HBO_POSTREP_HBO0_BP4</v>
      </c>
      <c r="AW109" t="str">
        <f t="shared" si="242"/>
        <v>SSA_SOC_HRY_E_BEGIN_TITO_SAQ_NOM_LFM_0600_HBO0_HBO_POSTREP_HBO0_BP4</v>
      </c>
      <c r="AX109" t="str">
        <f t="shared" si="243"/>
        <v>SSA_SOC_HRY_E_BEGIN_TITO_SAQ_NOM_LFM_0600_HBO0_HBO_POSTREP_HBO0_BP4</v>
      </c>
      <c r="AY109" t="str">
        <f t="shared" si="244"/>
        <v>SSA_SOC_HRY_E_BEGIN_TITO_SAQ_NOM_LFM_0600_HBO0_HBO_POSTREP_HBO0_BP4</v>
      </c>
      <c r="AZ109" t="str">
        <f t="shared" si="245"/>
        <v>SSA_SOC_HRY_E_BEGIN_TITO_SAQ_NOM_LFM_0600_HBO0_HBO_POSTREP_HBO0_BP4</v>
      </c>
      <c r="BA109" t="str">
        <f t="shared" si="246"/>
        <v>SSA_SOC_HRY_E_BEGIN_TITO_SAQ_NOM_LFM_0600_HBO0_HBO_POSTREP_HBO0_BP4</v>
      </c>
      <c r="BB109" t="str">
        <f t="shared" si="247"/>
        <v>SSA_SOC_HRY_E_BEGIN_TITO_SAQ_NOM_LFM_0600_HBO0_HBO_POSTREP_HBO0_BP4</v>
      </c>
      <c r="BC109" t="str">
        <f t="shared" si="248"/>
        <v>SSA_SOC_HRY_E_BEGIN_TITO_SAQ_NOM_LFM_0600_HBO0_HBO_POSTREP_HBO0_BP4</v>
      </c>
      <c r="BD109" t="str">
        <f t="shared" si="249"/>
        <v>SSA_SOC_HRY_E_BEGIN_TITO_SAQ_NOM_LFM_0600_HBO0_HBO_POSTREP_HBO0_BP4</v>
      </c>
      <c r="BE109" t="str">
        <f t="shared" si="250"/>
        <v>SSA_SOC_HRY_E_BEGIN_TITO_SAQ_NOM_LFM_0600_HBO0_HBO_POSTREP_HBO0_BP4</v>
      </c>
    </row>
    <row r="110" spans="1:57" x14ac:dyDescent="0.25">
      <c r="A110" s="3" t="s">
        <v>58</v>
      </c>
      <c r="B110" s="3" t="s">
        <v>11</v>
      </c>
      <c r="C110" s="3" t="str">
        <f>VLOOKUP(B110,templateLookup!A:B,2,0)</f>
        <v>PrimeMbistVminSearchTestMethod</v>
      </c>
      <c r="D110" t="str">
        <f t="shared" si="237"/>
        <v>SSA_SOC_HRY_E_BEGIN_TITO_SAQ_NOM_LFM_0600_HBO0_HBO_POSTREP_HBO0_BP4</v>
      </c>
      <c r="E110" t="s">
        <v>50</v>
      </c>
      <c r="F110" t="s">
        <v>73</v>
      </c>
      <c r="G110" t="s">
        <v>135</v>
      </c>
      <c r="H110" t="s">
        <v>136</v>
      </c>
      <c r="I110" t="s">
        <v>137</v>
      </c>
      <c r="J110" t="s">
        <v>579</v>
      </c>
      <c r="K110" t="s">
        <v>138</v>
      </c>
      <c r="L110" t="s">
        <v>139</v>
      </c>
      <c r="M110" t="str">
        <f t="shared" si="238"/>
        <v>0600</v>
      </c>
      <c r="N110" t="s">
        <v>701</v>
      </c>
      <c r="O110" t="s">
        <v>141</v>
      </c>
      <c r="P110" t="s">
        <v>581</v>
      </c>
      <c r="Q110" t="s">
        <v>630</v>
      </c>
      <c r="R110">
        <v>61</v>
      </c>
      <c r="S110">
        <v>50</v>
      </c>
      <c r="T110">
        <v>131</v>
      </c>
      <c r="U110">
        <v>-1</v>
      </c>
      <c r="V110" t="b">
        <v>0</v>
      </c>
      <c r="W110" t="s">
        <v>282</v>
      </c>
      <c r="AQ110" t="s">
        <v>328</v>
      </c>
      <c r="AR110" t="s">
        <v>267</v>
      </c>
      <c r="AT110">
        <f t="shared" si="240"/>
        <v>10</v>
      </c>
      <c r="AU110">
        <v>1</v>
      </c>
      <c r="AV110" t="str">
        <f t="shared" si="241"/>
        <v>SSA_SOC_HRY_E_BEGIN_TITO_SAQ_NOM_LFM_0600_HBO0_MUFASA0_POSTREP_HBO0_BP2</v>
      </c>
      <c r="AW110" t="str">
        <f t="shared" si="242"/>
        <v>SSA_SOC_HRY_E_BEGIN_TITO_SAQ_NOM_LFM_0600_HBO0_MUFASA0_POSTREP_HBO0_BP2</v>
      </c>
      <c r="AX110" t="str">
        <f t="shared" si="243"/>
        <v>SSA_SOC_HRY_E_BEGIN_TITO_SAQ_NOM_LFM_0600_HBO0_MUFASA0_POSTREP_HBO0_BP2</v>
      </c>
      <c r="AY110" t="str">
        <f t="shared" si="244"/>
        <v>SSA_SOC_HRY_E_BEGIN_TITO_SAQ_NOM_LFM_0600_HBO0_MUFASA0_POSTREP_HBO0_BP2</v>
      </c>
      <c r="AZ110" t="str">
        <f t="shared" si="245"/>
        <v>SSA_SOC_HRY_E_BEGIN_TITO_SAQ_NOM_LFM_0600_HBO0_MUFASA0_POSTREP_HBO0_BP2</v>
      </c>
      <c r="BA110" t="str">
        <f t="shared" si="246"/>
        <v>SSA_SOC_HRY_E_BEGIN_TITO_SAQ_NOM_LFM_0600_HBO0_MUFASA0_POSTREP_HBO0_BP2</v>
      </c>
      <c r="BB110" t="str">
        <f t="shared" si="247"/>
        <v>SSA_SOC_HRY_E_BEGIN_TITO_SAQ_NOM_LFM_0600_HBO0_MUFASA0_POSTREP_HBO0_BP2</v>
      </c>
      <c r="BC110" t="str">
        <f t="shared" si="248"/>
        <v>SSA_SOC_HRY_E_BEGIN_TITO_SAQ_NOM_LFM_0600_HBO0_MUFASA0_POSTREP_HBO0_BP2</v>
      </c>
      <c r="BD110" t="str">
        <f t="shared" si="249"/>
        <v>SSA_SOC_HRY_E_BEGIN_TITO_SAQ_NOM_LFM_0600_HBO0_MUFASA0_POSTREP_HBO0_BP2</v>
      </c>
      <c r="BE110" t="str">
        <f t="shared" si="250"/>
        <v>SSA_SOC_HRY_E_BEGIN_TITO_SAQ_NOM_LFM_0600_HBO0_MUFASA0_POSTREP_HBO0_BP2</v>
      </c>
    </row>
    <row r="111" spans="1:57" x14ac:dyDescent="0.25">
      <c r="A111" s="3" t="s">
        <v>58</v>
      </c>
      <c r="B111" s="3" t="s">
        <v>11</v>
      </c>
      <c r="C111" s="3" t="str">
        <f>VLOOKUP(B111,templateLookup!A:B,2,0)</f>
        <v>PrimeMbistVminSearchTestMethod</v>
      </c>
      <c r="D111" t="str">
        <f t="shared" si="237"/>
        <v>SSA_SOC_HRY_E_BEGIN_TITO_SAQ_NOM_LFM_0600_HBO0_MUFASA0_POSTREP_HBO0_BP2</v>
      </c>
      <c r="E111" t="s">
        <v>50</v>
      </c>
      <c r="F111" t="s">
        <v>73</v>
      </c>
      <c r="G111" t="s">
        <v>135</v>
      </c>
      <c r="H111" t="s">
        <v>136</v>
      </c>
      <c r="I111" t="s">
        <v>137</v>
      </c>
      <c r="J111" t="s">
        <v>579</v>
      </c>
      <c r="K111" t="s">
        <v>138</v>
      </c>
      <c r="L111" t="s">
        <v>139</v>
      </c>
      <c r="M111" t="str">
        <f t="shared" si="238"/>
        <v>0600</v>
      </c>
      <c r="N111" t="s">
        <v>702</v>
      </c>
      <c r="O111" t="s">
        <v>141</v>
      </c>
      <c r="P111" t="s">
        <v>581</v>
      </c>
      <c r="Q111" t="s">
        <v>635</v>
      </c>
      <c r="R111">
        <v>61</v>
      </c>
      <c r="S111">
        <v>50</v>
      </c>
      <c r="T111">
        <v>132</v>
      </c>
      <c r="U111">
        <v>-1</v>
      </c>
      <c r="V111" t="b">
        <v>0</v>
      </c>
      <c r="W111" t="s">
        <v>282</v>
      </c>
      <c r="AQ111" t="s">
        <v>328</v>
      </c>
      <c r="AR111" t="s">
        <v>267</v>
      </c>
      <c r="AT111">
        <f t="shared" si="240"/>
        <v>10</v>
      </c>
      <c r="AU111">
        <v>1</v>
      </c>
      <c r="AV111" t="str">
        <f t="shared" si="241"/>
        <v>SSA_SOC_HRY_E_BEGIN_TITO_SAQ_NOM_LFM_0600_HBO0_MUFASA1_POSTREP_HBO0_BP3</v>
      </c>
      <c r="AW111" t="str">
        <f t="shared" si="242"/>
        <v>SSA_SOC_HRY_E_BEGIN_TITO_SAQ_NOM_LFM_0600_HBO0_MUFASA1_POSTREP_HBO0_BP3</v>
      </c>
      <c r="AX111" t="str">
        <f t="shared" si="243"/>
        <v>SSA_SOC_HRY_E_BEGIN_TITO_SAQ_NOM_LFM_0600_HBO0_MUFASA1_POSTREP_HBO0_BP3</v>
      </c>
      <c r="AY111" t="str">
        <f t="shared" si="244"/>
        <v>SSA_SOC_HRY_E_BEGIN_TITO_SAQ_NOM_LFM_0600_HBO0_MUFASA1_POSTREP_HBO0_BP3</v>
      </c>
      <c r="AZ111" t="str">
        <f t="shared" si="245"/>
        <v>SSA_SOC_HRY_E_BEGIN_TITO_SAQ_NOM_LFM_0600_HBO0_MUFASA1_POSTREP_HBO0_BP3</v>
      </c>
      <c r="BA111" t="str">
        <f t="shared" si="246"/>
        <v>SSA_SOC_HRY_E_BEGIN_TITO_SAQ_NOM_LFM_0600_HBO0_MUFASA1_POSTREP_HBO0_BP3</v>
      </c>
      <c r="BB111" t="str">
        <f t="shared" si="247"/>
        <v>SSA_SOC_HRY_E_BEGIN_TITO_SAQ_NOM_LFM_0600_HBO0_MUFASA1_POSTREP_HBO0_BP3</v>
      </c>
      <c r="BC111" t="str">
        <f t="shared" si="248"/>
        <v>SSA_SOC_HRY_E_BEGIN_TITO_SAQ_NOM_LFM_0600_HBO0_MUFASA1_POSTREP_HBO0_BP3</v>
      </c>
      <c r="BD111" t="str">
        <f t="shared" si="249"/>
        <v>SSA_SOC_HRY_E_BEGIN_TITO_SAQ_NOM_LFM_0600_HBO0_MUFASA1_POSTREP_HBO0_BP3</v>
      </c>
      <c r="BE111" t="str">
        <f t="shared" si="250"/>
        <v>SSA_SOC_HRY_E_BEGIN_TITO_SAQ_NOM_LFM_0600_HBO0_MUFASA1_POSTREP_HBO0_BP3</v>
      </c>
    </row>
    <row r="112" spans="1:57" x14ac:dyDescent="0.25">
      <c r="A112" s="3" t="s">
        <v>58</v>
      </c>
      <c r="B112" s="3" t="s">
        <v>11</v>
      </c>
      <c r="C112" s="3" t="str">
        <f>VLOOKUP(B112,templateLookup!A:B,2,0)</f>
        <v>PrimeMbistVminSearchTestMethod</v>
      </c>
      <c r="D112" t="str">
        <f t="shared" si="237"/>
        <v>SSA_SOC_HRY_E_BEGIN_TITO_SAQ_NOM_LFM_0600_HBO0_MUFASA1_POSTREP_HBO0_BP3</v>
      </c>
      <c r="E112" t="s">
        <v>50</v>
      </c>
      <c r="F112" t="s">
        <v>73</v>
      </c>
      <c r="G112" t="s">
        <v>135</v>
      </c>
      <c r="H112" t="s">
        <v>136</v>
      </c>
      <c r="I112" t="s">
        <v>137</v>
      </c>
      <c r="J112" t="s">
        <v>579</v>
      </c>
      <c r="K112" t="s">
        <v>138</v>
      </c>
      <c r="L112" t="s">
        <v>139</v>
      </c>
      <c r="M112" t="str">
        <f t="shared" si="238"/>
        <v>0600</v>
      </c>
      <c r="N112" t="s">
        <v>703</v>
      </c>
      <c r="O112" t="s">
        <v>141</v>
      </c>
      <c r="P112" t="s">
        <v>581</v>
      </c>
      <c r="Q112" t="s">
        <v>640</v>
      </c>
      <c r="R112">
        <v>61</v>
      </c>
      <c r="S112">
        <v>50</v>
      </c>
      <c r="T112">
        <v>133</v>
      </c>
      <c r="U112">
        <v>-1</v>
      </c>
      <c r="V112" t="b">
        <v>0</v>
      </c>
      <c r="W112" t="s">
        <v>282</v>
      </c>
      <c r="AQ112" t="s">
        <v>328</v>
      </c>
      <c r="AR112" t="s">
        <v>267</v>
      </c>
      <c r="AT112">
        <f t="shared" si="240"/>
        <v>10</v>
      </c>
      <c r="AU112">
        <v>1</v>
      </c>
      <c r="AV112" t="str">
        <f t="shared" si="241"/>
        <v>SSA_SOC_HRY_E_BEGIN_TITO_SAQ_NOM_LFM_0600_HBO1_HBO_POSTREP_HBO1_BP4</v>
      </c>
      <c r="AW112" t="str">
        <f t="shared" si="242"/>
        <v>SSA_SOC_HRY_E_BEGIN_TITO_SAQ_NOM_LFM_0600_HBO1_HBO_POSTREP_HBO1_BP4</v>
      </c>
      <c r="AX112" t="str">
        <f t="shared" si="243"/>
        <v>SSA_SOC_HRY_E_BEGIN_TITO_SAQ_NOM_LFM_0600_HBO1_HBO_POSTREP_HBO1_BP4</v>
      </c>
      <c r="AY112" t="str">
        <f t="shared" si="244"/>
        <v>SSA_SOC_HRY_E_BEGIN_TITO_SAQ_NOM_LFM_0600_HBO1_HBO_POSTREP_HBO1_BP4</v>
      </c>
      <c r="AZ112" t="str">
        <f t="shared" si="245"/>
        <v>SSA_SOC_HRY_E_BEGIN_TITO_SAQ_NOM_LFM_0600_HBO1_HBO_POSTREP_HBO1_BP4</v>
      </c>
      <c r="BA112" t="str">
        <f t="shared" si="246"/>
        <v>SSA_SOC_HRY_E_BEGIN_TITO_SAQ_NOM_LFM_0600_HBO1_HBO_POSTREP_HBO1_BP4</v>
      </c>
      <c r="BB112" t="str">
        <f t="shared" si="247"/>
        <v>SSA_SOC_HRY_E_BEGIN_TITO_SAQ_NOM_LFM_0600_HBO1_HBO_POSTREP_HBO1_BP4</v>
      </c>
      <c r="BC112" t="str">
        <f t="shared" si="248"/>
        <v>SSA_SOC_HRY_E_BEGIN_TITO_SAQ_NOM_LFM_0600_HBO1_HBO_POSTREP_HBO1_BP4</v>
      </c>
      <c r="BD112" t="str">
        <f t="shared" si="249"/>
        <v>SSA_SOC_HRY_E_BEGIN_TITO_SAQ_NOM_LFM_0600_HBO1_HBO_POSTREP_HBO1_BP4</v>
      </c>
      <c r="BE112" t="str">
        <f t="shared" si="250"/>
        <v>SSA_SOC_HRY_E_BEGIN_TITO_SAQ_NOM_LFM_0600_HBO1_HBO_POSTREP_HBO1_BP4</v>
      </c>
    </row>
    <row r="113" spans="1:57" x14ac:dyDescent="0.25">
      <c r="A113" s="3" t="s">
        <v>58</v>
      </c>
      <c r="B113" s="3" t="s">
        <v>11</v>
      </c>
      <c r="C113" s="3" t="str">
        <f>VLOOKUP(B113,templateLookup!A:B,2,0)</f>
        <v>PrimeMbistVminSearchTestMethod</v>
      </c>
      <c r="D113" t="str">
        <f t="shared" si="237"/>
        <v>SSA_SOC_HRY_E_BEGIN_TITO_SAQ_NOM_LFM_0600_HBO1_HBO_POSTREP_HBO1_BP4</v>
      </c>
      <c r="E113" t="s">
        <v>50</v>
      </c>
      <c r="F113" t="s">
        <v>73</v>
      </c>
      <c r="G113" t="s">
        <v>135</v>
      </c>
      <c r="H113" t="s">
        <v>136</v>
      </c>
      <c r="I113" t="s">
        <v>137</v>
      </c>
      <c r="J113" t="s">
        <v>579</v>
      </c>
      <c r="K113" t="s">
        <v>138</v>
      </c>
      <c r="L113" t="s">
        <v>139</v>
      </c>
      <c r="M113" t="str">
        <f t="shared" si="238"/>
        <v>0600</v>
      </c>
      <c r="N113" t="s">
        <v>704</v>
      </c>
      <c r="O113" t="s">
        <v>141</v>
      </c>
      <c r="P113" t="s">
        <v>581</v>
      </c>
      <c r="Q113" t="s">
        <v>645</v>
      </c>
      <c r="R113">
        <v>61</v>
      </c>
      <c r="S113">
        <v>50</v>
      </c>
      <c r="T113">
        <v>134</v>
      </c>
      <c r="U113">
        <v>-1</v>
      </c>
      <c r="V113" t="b">
        <v>0</v>
      </c>
      <c r="W113" t="s">
        <v>282</v>
      </c>
      <c r="AQ113" t="s">
        <v>328</v>
      </c>
      <c r="AR113" t="s">
        <v>267</v>
      </c>
      <c r="AT113">
        <f t="shared" si="240"/>
        <v>10</v>
      </c>
      <c r="AU113">
        <v>1</v>
      </c>
      <c r="AV113" t="str">
        <f t="shared" si="241"/>
        <v>SSA_SOC_HRY_E_BEGIN_TITO_SAQ_NOM_LFM_0600_HBO1_MUFASA0_POSTREP_HBO1_BP2</v>
      </c>
      <c r="AW113" t="str">
        <f t="shared" si="242"/>
        <v>SSA_SOC_HRY_E_BEGIN_TITO_SAQ_NOM_LFM_0600_HBO1_MUFASA0_POSTREP_HBO1_BP2</v>
      </c>
      <c r="AX113" t="str">
        <f t="shared" si="243"/>
        <v>SSA_SOC_HRY_E_BEGIN_TITO_SAQ_NOM_LFM_0600_HBO1_MUFASA0_POSTREP_HBO1_BP2</v>
      </c>
      <c r="AY113" t="str">
        <f t="shared" si="244"/>
        <v>SSA_SOC_HRY_E_BEGIN_TITO_SAQ_NOM_LFM_0600_HBO1_MUFASA0_POSTREP_HBO1_BP2</v>
      </c>
      <c r="AZ113" t="str">
        <f t="shared" si="245"/>
        <v>SSA_SOC_HRY_E_BEGIN_TITO_SAQ_NOM_LFM_0600_HBO1_MUFASA0_POSTREP_HBO1_BP2</v>
      </c>
      <c r="BA113" t="str">
        <f t="shared" si="246"/>
        <v>SSA_SOC_HRY_E_BEGIN_TITO_SAQ_NOM_LFM_0600_HBO1_MUFASA0_POSTREP_HBO1_BP2</v>
      </c>
      <c r="BB113" t="str">
        <f t="shared" si="247"/>
        <v>SSA_SOC_HRY_E_BEGIN_TITO_SAQ_NOM_LFM_0600_HBO1_MUFASA0_POSTREP_HBO1_BP2</v>
      </c>
      <c r="BC113" t="str">
        <f t="shared" si="248"/>
        <v>SSA_SOC_HRY_E_BEGIN_TITO_SAQ_NOM_LFM_0600_HBO1_MUFASA0_POSTREP_HBO1_BP2</v>
      </c>
      <c r="BD113" t="str">
        <f t="shared" si="249"/>
        <v>SSA_SOC_HRY_E_BEGIN_TITO_SAQ_NOM_LFM_0600_HBO1_MUFASA0_POSTREP_HBO1_BP2</v>
      </c>
      <c r="BE113" t="str">
        <f t="shared" si="250"/>
        <v>SSA_SOC_HRY_E_BEGIN_TITO_SAQ_NOM_LFM_0600_HBO1_MUFASA0_POSTREP_HBO1_BP2</v>
      </c>
    </row>
    <row r="114" spans="1:57" x14ac:dyDescent="0.25">
      <c r="A114" s="3" t="s">
        <v>58</v>
      </c>
      <c r="B114" s="3" t="s">
        <v>11</v>
      </c>
      <c r="C114" s="3" t="str">
        <f>VLOOKUP(B114,templateLookup!A:B,2,0)</f>
        <v>PrimeMbistVminSearchTestMethod</v>
      </c>
      <c r="D114" t="str">
        <f t="shared" si="237"/>
        <v>SSA_SOC_HRY_E_BEGIN_TITO_SAQ_NOM_LFM_0600_HBO1_MUFASA0_POSTREP_HBO1_BP2</v>
      </c>
      <c r="E114" t="s">
        <v>50</v>
      </c>
      <c r="F114" t="s">
        <v>73</v>
      </c>
      <c r="G114" t="s">
        <v>135</v>
      </c>
      <c r="H114" t="s">
        <v>136</v>
      </c>
      <c r="I114" t="s">
        <v>137</v>
      </c>
      <c r="J114" t="s">
        <v>579</v>
      </c>
      <c r="K114" t="s">
        <v>138</v>
      </c>
      <c r="L114" t="s">
        <v>139</v>
      </c>
      <c r="M114" t="str">
        <f t="shared" si="238"/>
        <v>0600</v>
      </c>
      <c r="N114" t="s">
        <v>705</v>
      </c>
      <c r="O114" t="s">
        <v>141</v>
      </c>
      <c r="P114" t="s">
        <v>581</v>
      </c>
      <c r="Q114" t="s">
        <v>650</v>
      </c>
      <c r="R114">
        <v>61</v>
      </c>
      <c r="S114">
        <v>50</v>
      </c>
      <c r="T114">
        <v>135</v>
      </c>
      <c r="U114">
        <v>-1</v>
      </c>
      <c r="V114" t="b">
        <v>0</v>
      </c>
      <c r="W114" t="s">
        <v>282</v>
      </c>
      <c r="AQ114" t="s">
        <v>328</v>
      </c>
      <c r="AR114" t="s">
        <v>267</v>
      </c>
      <c r="AT114">
        <f t="shared" si="240"/>
        <v>10</v>
      </c>
      <c r="AU114">
        <v>1</v>
      </c>
      <c r="AV114" t="str">
        <f t="shared" si="241"/>
        <v>SSA_SOC_HRY_E_BEGIN_TITO_SAQ_NOM_LFM_0600_HBO1_MUFASA1_POSTREP_HBO1_BP3</v>
      </c>
      <c r="AW114" t="str">
        <f t="shared" si="242"/>
        <v>SSA_SOC_HRY_E_BEGIN_TITO_SAQ_NOM_LFM_0600_HBO1_MUFASA1_POSTREP_HBO1_BP3</v>
      </c>
      <c r="AX114" t="str">
        <f t="shared" si="243"/>
        <v>SSA_SOC_HRY_E_BEGIN_TITO_SAQ_NOM_LFM_0600_HBO1_MUFASA1_POSTREP_HBO1_BP3</v>
      </c>
      <c r="AY114" t="str">
        <f t="shared" si="244"/>
        <v>SSA_SOC_HRY_E_BEGIN_TITO_SAQ_NOM_LFM_0600_HBO1_MUFASA1_POSTREP_HBO1_BP3</v>
      </c>
      <c r="AZ114" t="str">
        <f t="shared" si="245"/>
        <v>SSA_SOC_HRY_E_BEGIN_TITO_SAQ_NOM_LFM_0600_HBO1_MUFASA1_POSTREP_HBO1_BP3</v>
      </c>
      <c r="BA114" t="str">
        <f t="shared" si="246"/>
        <v>SSA_SOC_HRY_E_BEGIN_TITO_SAQ_NOM_LFM_0600_HBO1_MUFASA1_POSTREP_HBO1_BP3</v>
      </c>
      <c r="BB114" t="str">
        <f t="shared" si="247"/>
        <v>SSA_SOC_HRY_E_BEGIN_TITO_SAQ_NOM_LFM_0600_HBO1_MUFASA1_POSTREP_HBO1_BP3</v>
      </c>
      <c r="BC114" t="str">
        <f t="shared" si="248"/>
        <v>SSA_SOC_HRY_E_BEGIN_TITO_SAQ_NOM_LFM_0600_HBO1_MUFASA1_POSTREP_HBO1_BP3</v>
      </c>
      <c r="BD114" t="str">
        <f t="shared" si="249"/>
        <v>SSA_SOC_HRY_E_BEGIN_TITO_SAQ_NOM_LFM_0600_HBO1_MUFASA1_POSTREP_HBO1_BP3</v>
      </c>
      <c r="BE114" t="str">
        <f t="shared" si="250"/>
        <v>SSA_SOC_HRY_E_BEGIN_TITO_SAQ_NOM_LFM_0600_HBO1_MUFASA1_POSTREP_HBO1_BP3</v>
      </c>
    </row>
    <row r="115" spans="1:57" x14ac:dyDescent="0.25">
      <c r="A115" s="3" t="s">
        <v>58</v>
      </c>
      <c r="B115" s="3" t="s">
        <v>11</v>
      </c>
      <c r="C115" s="3" t="str">
        <f>VLOOKUP(B115,templateLookup!A:B,2,0)</f>
        <v>PrimeMbistVminSearchTestMethod</v>
      </c>
      <c r="D115" t="str">
        <f t="shared" si="237"/>
        <v>SSA_SOC_HRY_E_BEGIN_TITO_SAQ_NOM_LFM_0600_HBO1_MUFASA1_POSTREP_HBO1_BP3</v>
      </c>
      <c r="E115" t="s">
        <v>50</v>
      </c>
      <c r="F115" t="s">
        <v>73</v>
      </c>
      <c r="G115" t="s">
        <v>135</v>
      </c>
      <c r="H115" t="s">
        <v>136</v>
      </c>
      <c r="I115" t="s">
        <v>137</v>
      </c>
      <c r="J115" t="s">
        <v>579</v>
      </c>
      <c r="K115" t="s">
        <v>138</v>
      </c>
      <c r="L115" t="s">
        <v>139</v>
      </c>
      <c r="M115" t="str">
        <f t="shared" si="238"/>
        <v>0600</v>
      </c>
      <c r="N115" t="s">
        <v>706</v>
      </c>
      <c r="O115" t="s">
        <v>141</v>
      </c>
      <c r="P115" t="s">
        <v>581</v>
      </c>
      <c r="Q115" t="s">
        <v>655</v>
      </c>
      <c r="R115">
        <v>61</v>
      </c>
      <c r="S115">
        <v>50</v>
      </c>
      <c r="T115">
        <v>136</v>
      </c>
      <c r="U115">
        <v>-1</v>
      </c>
      <c r="V115" t="b">
        <v>0</v>
      </c>
      <c r="W115" t="s">
        <v>282</v>
      </c>
      <c r="AQ115" t="s">
        <v>328</v>
      </c>
      <c r="AR115" t="s">
        <v>267</v>
      </c>
      <c r="AT115">
        <f t="shared" si="240"/>
        <v>10</v>
      </c>
      <c r="AU115">
        <v>1</v>
      </c>
      <c r="AV115" t="str">
        <f t="shared" si="241"/>
        <v>LSA_SOC_HRY_E_BEGIN_TITO_SAQ_NOM_LFM_0600_HBO0_HBO_POSTREP_HBO0_BP4</v>
      </c>
      <c r="AW115" t="str">
        <f t="shared" si="242"/>
        <v>LSA_SOC_HRY_E_BEGIN_TITO_SAQ_NOM_LFM_0600_HBO0_HBO_POSTREP_HBO0_BP4</v>
      </c>
      <c r="AX115" t="str">
        <f t="shared" si="243"/>
        <v>LSA_SOC_HRY_E_BEGIN_TITO_SAQ_NOM_LFM_0600_HBO0_HBO_POSTREP_HBO0_BP4</v>
      </c>
      <c r="AY115" t="str">
        <f t="shared" si="244"/>
        <v>LSA_SOC_HRY_E_BEGIN_TITO_SAQ_NOM_LFM_0600_HBO0_HBO_POSTREP_HBO0_BP4</v>
      </c>
      <c r="AZ115" t="str">
        <f t="shared" si="245"/>
        <v>LSA_SOC_HRY_E_BEGIN_TITO_SAQ_NOM_LFM_0600_HBO0_HBO_POSTREP_HBO0_BP4</v>
      </c>
      <c r="BA115" t="str">
        <f t="shared" si="246"/>
        <v>LSA_SOC_HRY_E_BEGIN_TITO_SAQ_NOM_LFM_0600_HBO0_HBO_POSTREP_HBO0_BP4</v>
      </c>
      <c r="BB115" t="str">
        <f t="shared" si="247"/>
        <v>LSA_SOC_HRY_E_BEGIN_TITO_SAQ_NOM_LFM_0600_HBO0_HBO_POSTREP_HBO0_BP4</v>
      </c>
      <c r="BC115" t="str">
        <f t="shared" si="248"/>
        <v>LSA_SOC_HRY_E_BEGIN_TITO_SAQ_NOM_LFM_0600_HBO0_HBO_POSTREP_HBO0_BP4</v>
      </c>
      <c r="BD115" t="str">
        <f t="shared" si="249"/>
        <v>LSA_SOC_HRY_E_BEGIN_TITO_SAQ_NOM_LFM_0600_HBO0_HBO_POSTREP_HBO0_BP4</v>
      </c>
      <c r="BE115" t="str">
        <f t="shared" si="250"/>
        <v>LSA_SOC_HRY_E_BEGIN_TITO_SAQ_NOM_LFM_0600_HBO0_HBO_POSTREP_HBO0_BP4</v>
      </c>
    </row>
    <row r="116" spans="1:57" x14ac:dyDescent="0.25">
      <c r="A116" s="3" t="s">
        <v>58</v>
      </c>
      <c r="B116" s="3" t="s">
        <v>11</v>
      </c>
      <c r="C116" s="3" t="str">
        <f>VLOOKUP(B116,templateLookup!A:B,2,0)</f>
        <v>PrimeMbistVminSearchTestMethod</v>
      </c>
      <c r="D116" t="str">
        <f t="shared" si="237"/>
        <v>LSA_SOC_HRY_E_BEGIN_TITO_SAQ_NOM_LFM_0600_HBO0_HBO_POSTREP_HBO0_BP4</v>
      </c>
      <c r="E116" t="s">
        <v>51</v>
      </c>
      <c r="F116" t="s">
        <v>73</v>
      </c>
      <c r="G116" t="s">
        <v>135</v>
      </c>
      <c r="H116" t="s">
        <v>136</v>
      </c>
      <c r="I116" t="s">
        <v>137</v>
      </c>
      <c r="J116" t="s">
        <v>579</v>
      </c>
      <c r="K116" t="s">
        <v>138</v>
      </c>
      <c r="L116" t="s">
        <v>139</v>
      </c>
      <c r="M116" t="str">
        <f t="shared" si="238"/>
        <v>0600</v>
      </c>
      <c r="N116" t="s">
        <v>701</v>
      </c>
      <c r="O116" t="s">
        <v>141</v>
      </c>
      <c r="P116" t="s">
        <v>581</v>
      </c>
      <c r="Q116" t="s">
        <v>659</v>
      </c>
      <c r="R116">
        <v>21</v>
      </c>
      <c r="S116">
        <v>50</v>
      </c>
      <c r="T116">
        <v>137</v>
      </c>
      <c r="U116">
        <v>-1</v>
      </c>
      <c r="V116" t="b">
        <v>0</v>
      </c>
      <c r="W116" t="s">
        <v>282</v>
      </c>
      <c r="AQ116" t="s">
        <v>328</v>
      </c>
      <c r="AR116" t="s">
        <v>267</v>
      </c>
      <c r="AT116">
        <f t="shared" si="240"/>
        <v>10</v>
      </c>
      <c r="AU116">
        <v>1</v>
      </c>
      <c r="AV116" t="str">
        <f t="shared" si="241"/>
        <v>LSA_SOC_HRY_E_BEGIN_TITO_SAQ_NOM_LFM_0600_HBO1_HBO_POSTREP_HBO1_BP4</v>
      </c>
      <c r="AW116" t="str">
        <f t="shared" si="242"/>
        <v>LSA_SOC_HRY_E_BEGIN_TITO_SAQ_NOM_LFM_0600_HBO1_HBO_POSTREP_HBO1_BP4</v>
      </c>
      <c r="AX116" t="str">
        <f t="shared" si="243"/>
        <v>LSA_SOC_HRY_E_BEGIN_TITO_SAQ_NOM_LFM_0600_HBO1_HBO_POSTREP_HBO1_BP4</v>
      </c>
      <c r="AY116" t="str">
        <f t="shared" si="244"/>
        <v>LSA_SOC_HRY_E_BEGIN_TITO_SAQ_NOM_LFM_0600_HBO1_HBO_POSTREP_HBO1_BP4</v>
      </c>
      <c r="AZ116" t="str">
        <f t="shared" si="245"/>
        <v>LSA_SOC_HRY_E_BEGIN_TITO_SAQ_NOM_LFM_0600_HBO1_HBO_POSTREP_HBO1_BP4</v>
      </c>
      <c r="BA116" t="str">
        <f t="shared" si="246"/>
        <v>LSA_SOC_HRY_E_BEGIN_TITO_SAQ_NOM_LFM_0600_HBO1_HBO_POSTREP_HBO1_BP4</v>
      </c>
      <c r="BB116" t="str">
        <f t="shared" si="247"/>
        <v>LSA_SOC_HRY_E_BEGIN_TITO_SAQ_NOM_LFM_0600_HBO1_HBO_POSTREP_HBO1_BP4</v>
      </c>
      <c r="BC116" t="str">
        <f t="shared" si="248"/>
        <v>LSA_SOC_HRY_E_BEGIN_TITO_SAQ_NOM_LFM_0600_HBO1_HBO_POSTREP_HBO1_BP4</v>
      </c>
      <c r="BD116" t="str">
        <f t="shared" si="249"/>
        <v>LSA_SOC_HRY_E_BEGIN_TITO_SAQ_NOM_LFM_0600_HBO1_HBO_POSTREP_HBO1_BP4</v>
      </c>
      <c r="BE116" t="str">
        <f t="shared" si="250"/>
        <v>LSA_SOC_HRY_E_BEGIN_TITO_SAQ_NOM_LFM_0600_HBO1_HBO_POSTREP_HBO1_BP4</v>
      </c>
    </row>
    <row r="117" spans="1:57" x14ac:dyDescent="0.25">
      <c r="A117" s="3" t="s">
        <v>58</v>
      </c>
      <c r="B117" s="3" t="s">
        <v>11</v>
      </c>
      <c r="C117" s="3" t="str">
        <f>VLOOKUP(B117,templateLookup!A:B,2,0)</f>
        <v>PrimeMbistVminSearchTestMethod</v>
      </c>
      <c r="D117" t="str">
        <f t="shared" si="237"/>
        <v>LSA_SOC_HRY_E_BEGIN_TITO_SAQ_NOM_LFM_0600_HBO1_HBO_POSTREP_HBO1_BP4</v>
      </c>
      <c r="E117" t="s">
        <v>51</v>
      </c>
      <c r="F117" t="s">
        <v>73</v>
      </c>
      <c r="G117" t="s">
        <v>135</v>
      </c>
      <c r="H117" t="s">
        <v>136</v>
      </c>
      <c r="I117" t="s">
        <v>137</v>
      </c>
      <c r="J117" t="s">
        <v>579</v>
      </c>
      <c r="K117" t="s">
        <v>138</v>
      </c>
      <c r="L117" t="s">
        <v>139</v>
      </c>
      <c r="M117" t="str">
        <f t="shared" si="238"/>
        <v>0600</v>
      </c>
      <c r="N117" t="s">
        <v>704</v>
      </c>
      <c r="O117" t="s">
        <v>141</v>
      </c>
      <c r="P117" t="s">
        <v>581</v>
      </c>
      <c r="Q117" t="s">
        <v>661</v>
      </c>
      <c r="R117">
        <v>21</v>
      </c>
      <c r="S117">
        <v>50</v>
      </c>
      <c r="T117">
        <v>138</v>
      </c>
      <c r="U117">
        <v>-1</v>
      </c>
      <c r="V117" t="b">
        <v>0</v>
      </c>
      <c r="W117" t="s">
        <v>282</v>
      </c>
      <c r="AQ117" t="s">
        <v>328</v>
      </c>
      <c r="AR117" t="s">
        <v>267</v>
      </c>
      <c r="AT117">
        <f t="shared" si="240"/>
        <v>10</v>
      </c>
      <c r="AU117">
        <v>1</v>
      </c>
      <c r="AV117" t="str">
        <f t="shared" si="241"/>
        <v>LSA_SOC_HRY_E_BEGIN_TITO_SAQ_NOM_LFM_0600_IAX_POSTREP_IAX_BP3</v>
      </c>
      <c r="AW117" t="str">
        <f t="shared" si="242"/>
        <v>LSA_SOC_HRY_E_BEGIN_TITO_SAQ_NOM_LFM_0600_IAX_POSTREP_IAX_BP3</v>
      </c>
      <c r="AX117" t="str">
        <f t="shared" si="243"/>
        <v>LSA_SOC_HRY_E_BEGIN_TITO_SAQ_NOM_LFM_0600_IAX_POSTREP_IAX_BP3</v>
      </c>
      <c r="AY117" t="str">
        <f t="shared" si="244"/>
        <v>LSA_SOC_HRY_E_BEGIN_TITO_SAQ_NOM_LFM_0600_IAX_POSTREP_IAX_BP3</v>
      </c>
      <c r="AZ117" t="str">
        <f t="shared" si="245"/>
        <v>LSA_SOC_HRY_E_BEGIN_TITO_SAQ_NOM_LFM_0600_IAX_POSTREP_IAX_BP3</v>
      </c>
      <c r="BA117" t="str">
        <f t="shared" si="246"/>
        <v>LSA_SOC_HRY_E_BEGIN_TITO_SAQ_NOM_LFM_0600_IAX_POSTREP_IAX_BP3</v>
      </c>
      <c r="BB117" t="str">
        <f t="shared" si="247"/>
        <v>LSA_SOC_HRY_E_BEGIN_TITO_SAQ_NOM_LFM_0600_IAX_POSTREP_IAX_BP3</v>
      </c>
      <c r="BC117" t="str">
        <f t="shared" si="248"/>
        <v>LSA_SOC_HRY_E_BEGIN_TITO_SAQ_NOM_LFM_0600_IAX_POSTREP_IAX_BP3</v>
      </c>
      <c r="BD117" t="str">
        <f t="shared" si="249"/>
        <v>LSA_SOC_HRY_E_BEGIN_TITO_SAQ_NOM_LFM_0600_IAX_POSTREP_IAX_BP3</v>
      </c>
      <c r="BE117" t="str">
        <f t="shared" si="250"/>
        <v>LSA_SOC_HRY_E_BEGIN_TITO_SAQ_NOM_LFM_0600_IAX_POSTREP_IAX_BP3</v>
      </c>
    </row>
    <row r="118" spans="1:57" x14ac:dyDescent="0.25">
      <c r="A118" s="3" t="s">
        <v>58</v>
      </c>
      <c r="B118" s="3" t="s">
        <v>11</v>
      </c>
      <c r="C118" s="3" t="str">
        <f>VLOOKUP(B118,templateLookup!A:B,2,0)</f>
        <v>PrimeMbistVminSearchTestMethod</v>
      </c>
      <c r="D118" t="str">
        <f t="shared" si="237"/>
        <v>LSA_SOC_HRY_E_BEGIN_TITO_SAQ_NOM_LFM_0600_IAX_POSTREP_IAX_BP3</v>
      </c>
      <c r="E118" t="s">
        <v>51</v>
      </c>
      <c r="F118" t="s">
        <v>73</v>
      </c>
      <c r="G118" t="s">
        <v>135</v>
      </c>
      <c r="H118" t="s">
        <v>136</v>
      </c>
      <c r="I118" t="s">
        <v>137</v>
      </c>
      <c r="J118" t="s">
        <v>579</v>
      </c>
      <c r="K118" t="s">
        <v>138</v>
      </c>
      <c r="L118" t="s">
        <v>139</v>
      </c>
      <c r="M118" t="str">
        <f t="shared" si="238"/>
        <v>0600</v>
      </c>
      <c r="N118" t="s">
        <v>707</v>
      </c>
      <c r="O118" t="s">
        <v>141</v>
      </c>
      <c r="P118" t="s">
        <v>581</v>
      </c>
      <c r="Q118" t="s">
        <v>665</v>
      </c>
      <c r="R118">
        <v>21</v>
      </c>
      <c r="S118">
        <v>50</v>
      </c>
      <c r="T118">
        <v>139</v>
      </c>
      <c r="U118">
        <v>-1</v>
      </c>
      <c r="V118" t="b">
        <v>0</v>
      </c>
      <c r="W118" t="s">
        <v>282</v>
      </c>
      <c r="AQ118" t="s">
        <v>328</v>
      </c>
      <c r="AR118" t="s">
        <v>267</v>
      </c>
      <c r="AT118">
        <f t="shared" si="240"/>
        <v>10</v>
      </c>
      <c r="AU118">
        <v>1</v>
      </c>
      <c r="AV118" t="str">
        <f t="shared" si="241"/>
        <v>SSA_SOC_HRY_E_BEGIN_TITO_SAQ_NOM_LFM_0600_DFX_EP_0_POSTREP_WES1_BP0</v>
      </c>
      <c r="AW118" t="str">
        <f t="shared" si="242"/>
        <v>SSA_SOC_HRY_E_BEGIN_TITO_SAQ_NOM_LFM_0600_DFX_EP_0_POSTREP_WES1_BP0</v>
      </c>
      <c r="AX118" t="str">
        <f t="shared" si="243"/>
        <v>SSA_SOC_HRY_E_BEGIN_TITO_SAQ_NOM_LFM_0600_DFX_EP_0_POSTREP_WES1_BP0</v>
      </c>
      <c r="AY118" t="str">
        <f t="shared" si="244"/>
        <v>SSA_SOC_HRY_E_BEGIN_TITO_SAQ_NOM_LFM_0600_DFX_EP_0_POSTREP_WES1_BP0</v>
      </c>
      <c r="AZ118" t="str">
        <f t="shared" si="245"/>
        <v>SSA_SOC_HRY_E_BEGIN_TITO_SAQ_NOM_LFM_0600_DFX_EP_0_POSTREP_WES1_BP0</v>
      </c>
      <c r="BA118" t="str">
        <f t="shared" si="246"/>
        <v>SSA_SOC_HRY_E_BEGIN_TITO_SAQ_NOM_LFM_0600_DFX_EP_0_POSTREP_WES1_BP0</v>
      </c>
      <c r="BB118" t="str">
        <f t="shared" si="247"/>
        <v>SSA_SOC_HRY_E_BEGIN_TITO_SAQ_NOM_LFM_0600_DFX_EP_0_POSTREP_WES1_BP0</v>
      </c>
      <c r="BC118" t="str">
        <f t="shared" si="248"/>
        <v>SSA_SOC_HRY_E_BEGIN_TITO_SAQ_NOM_LFM_0600_DFX_EP_0_POSTREP_WES1_BP0</v>
      </c>
      <c r="BD118" t="str">
        <f t="shared" si="249"/>
        <v>SSA_SOC_HRY_E_BEGIN_TITO_SAQ_NOM_LFM_0600_DFX_EP_0_POSTREP_WES1_BP0</v>
      </c>
      <c r="BE118" t="str">
        <f t="shared" si="250"/>
        <v>SSA_SOC_HRY_E_BEGIN_TITO_SAQ_NOM_LFM_0600_DFX_EP_0_POSTREP_WES1_BP0</v>
      </c>
    </row>
    <row r="119" spans="1:57" x14ac:dyDescent="0.25">
      <c r="A119" s="3" t="s">
        <v>58</v>
      </c>
      <c r="B119" s="3" t="s">
        <v>11</v>
      </c>
      <c r="C119" s="3" t="str">
        <f>VLOOKUP(B119,templateLookup!A:B,2,0)</f>
        <v>PrimeMbistVminSearchTestMethod</v>
      </c>
      <c r="D119" t="str">
        <f t="shared" si="237"/>
        <v>SSA_SOC_HRY_E_BEGIN_TITO_SAQ_NOM_LFM_0600_DFX_EP_0_POSTREP_WES1_BP0</v>
      </c>
      <c r="E119" t="s">
        <v>50</v>
      </c>
      <c r="F119" t="s">
        <v>73</v>
      </c>
      <c r="G119" t="s">
        <v>135</v>
      </c>
      <c r="H119" t="s">
        <v>136</v>
      </c>
      <c r="I119" t="s">
        <v>137</v>
      </c>
      <c r="J119" t="s">
        <v>579</v>
      </c>
      <c r="K119" t="s">
        <v>138</v>
      </c>
      <c r="L119" t="s">
        <v>139</v>
      </c>
      <c r="M119" t="str">
        <f t="shared" si="238"/>
        <v>0600</v>
      </c>
      <c r="N119" t="s">
        <v>708</v>
      </c>
      <c r="O119" t="s">
        <v>141</v>
      </c>
      <c r="P119" t="s">
        <v>581</v>
      </c>
      <c r="Q119" t="s">
        <v>671</v>
      </c>
      <c r="R119">
        <v>61</v>
      </c>
      <c r="S119">
        <v>50</v>
      </c>
      <c r="T119">
        <v>140</v>
      </c>
      <c r="U119">
        <v>-1</v>
      </c>
      <c r="V119" t="b">
        <v>0</v>
      </c>
      <c r="W119" t="s">
        <v>282</v>
      </c>
      <c r="AQ119" t="s">
        <v>328</v>
      </c>
      <c r="AR119" t="s">
        <v>267</v>
      </c>
      <c r="AT119">
        <f t="shared" si="240"/>
        <v>10</v>
      </c>
      <c r="AU119">
        <v>1</v>
      </c>
      <c r="AV119" t="str">
        <f t="shared" si="241"/>
        <v>SSA_SOC_HRY_E_BEGIN_TITO_SAQ_NOM_LFM_0600_DFX_EP_1_POSTREP_WES1_BP1</v>
      </c>
      <c r="AW119" t="str">
        <f t="shared" si="242"/>
        <v>SSA_SOC_HRY_E_BEGIN_TITO_SAQ_NOM_LFM_0600_DFX_EP_1_POSTREP_WES1_BP1</v>
      </c>
      <c r="AX119" t="str">
        <f t="shared" si="243"/>
        <v>SSA_SOC_HRY_E_BEGIN_TITO_SAQ_NOM_LFM_0600_DFX_EP_1_POSTREP_WES1_BP1</v>
      </c>
      <c r="AY119" t="str">
        <f t="shared" si="244"/>
        <v>SSA_SOC_HRY_E_BEGIN_TITO_SAQ_NOM_LFM_0600_DFX_EP_1_POSTREP_WES1_BP1</v>
      </c>
      <c r="AZ119" t="str">
        <f t="shared" si="245"/>
        <v>SSA_SOC_HRY_E_BEGIN_TITO_SAQ_NOM_LFM_0600_DFX_EP_1_POSTREP_WES1_BP1</v>
      </c>
      <c r="BA119" t="str">
        <f t="shared" si="246"/>
        <v>SSA_SOC_HRY_E_BEGIN_TITO_SAQ_NOM_LFM_0600_DFX_EP_1_POSTREP_WES1_BP1</v>
      </c>
      <c r="BB119" t="str">
        <f t="shared" si="247"/>
        <v>SSA_SOC_HRY_E_BEGIN_TITO_SAQ_NOM_LFM_0600_DFX_EP_1_POSTREP_WES1_BP1</v>
      </c>
      <c r="BC119" t="str">
        <f t="shared" si="248"/>
        <v>SSA_SOC_HRY_E_BEGIN_TITO_SAQ_NOM_LFM_0600_DFX_EP_1_POSTREP_WES1_BP1</v>
      </c>
      <c r="BD119" t="str">
        <f t="shared" si="249"/>
        <v>SSA_SOC_HRY_E_BEGIN_TITO_SAQ_NOM_LFM_0600_DFX_EP_1_POSTREP_WES1_BP1</v>
      </c>
      <c r="BE119" t="str">
        <f t="shared" si="250"/>
        <v>SSA_SOC_HRY_E_BEGIN_TITO_SAQ_NOM_LFM_0600_DFX_EP_1_POSTREP_WES1_BP1</v>
      </c>
    </row>
    <row r="120" spans="1:57" x14ac:dyDescent="0.25">
      <c r="A120" s="3" t="s">
        <v>58</v>
      </c>
      <c r="B120" s="3" t="s">
        <v>11</v>
      </c>
      <c r="C120" s="3" t="str">
        <f>VLOOKUP(B120,templateLookup!A:B,2,0)</f>
        <v>PrimeMbistVminSearchTestMethod</v>
      </c>
      <c r="D120" t="str">
        <f t="shared" si="237"/>
        <v>SSA_SOC_HRY_E_BEGIN_TITO_SAQ_NOM_LFM_0600_DFX_EP_1_POSTREP_WES1_BP1</v>
      </c>
      <c r="E120" t="s">
        <v>50</v>
      </c>
      <c r="F120" t="s">
        <v>73</v>
      </c>
      <c r="G120" t="s">
        <v>135</v>
      </c>
      <c r="H120" t="s">
        <v>136</v>
      </c>
      <c r="I120" t="s">
        <v>137</v>
      </c>
      <c r="J120" t="s">
        <v>579</v>
      </c>
      <c r="K120" t="s">
        <v>138</v>
      </c>
      <c r="L120" t="s">
        <v>139</v>
      </c>
      <c r="M120" t="str">
        <f t="shared" si="238"/>
        <v>0600</v>
      </c>
      <c r="N120" t="s">
        <v>709</v>
      </c>
      <c r="O120" t="s">
        <v>141</v>
      </c>
      <c r="P120" t="s">
        <v>581</v>
      </c>
      <c r="Q120" t="s">
        <v>676</v>
      </c>
      <c r="R120">
        <v>61</v>
      </c>
      <c r="S120">
        <v>50</v>
      </c>
      <c r="T120">
        <v>141</v>
      </c>
      <c r="U120">
        <v>-1</v>
      </c>
      <c r="V120" t="b">
        <v>0</v>
      </c>
      <c r="W120" t="s">
        <v>282</v>
      </c>
      <c r="AQ120" t="s">
        <v>328</v>
      </c>
      <c r="AR120" t="s">
        <v>267</v>
      </c>
      <c r="AT120">
        <f t="shared" si="240"/>
        <v>10</v>
      </c>
      <c r="AU120">
        <v>1</v>
      </c>
      <c r="AV120" t="str">
        <f t="shared" si="241"/>
        <v>SSA_SOC_HRY_E_BEGIN_TITO_SAQ_NOM_LFM_0600_DFX_EP_2_POSTREP_WES1_BP2</v>
      </c>
      <c r="AW120" t="str">
        <f t="shared" si="242"/>
        <v>SSA_SOC_HRY_E_BEGIN_TITO_SAQ_NOM_LFM_0600_DFX_EP_2_POSTREP_WES1_BP2</v>
      </c>
      <c r="AX120" t="str">
        <f t="shared" si="243"/>
        <v>SSA_SOC_HRY_E_BEGIN_TITO_SAQ_NOM_LFM_0600_DFX_EP_2_POSTREP_WES1_BP2</v>
      </c>
      <c r="AY120" t="str">
        <f t="shared" si="244"/>
        <v>SSA_SOC_HRY_E_BEGIN_TITO_SAQ_NOM_LFM_0600_DFX_EP_2_POSTREP_WES1_BP2</v>
      </c>
      <c r="AZ120" t="str">
        <f t="shared" si="245"/>
        <v>SSA_SOC_HRY_E_BEGIN_TITO_SAQ_NOM_LFM_0600_DFX_EP_2_POSTREP_WES1_BP2</v>
      </c>
      <c r="BA120" t="str">
        <f t="shared" si="246"/>
        <v>SSA_SOC_HRY_E_BEGIN_TITO_SAQ_NOM_LFM_0600_DFX_EP_2_POSTREP_WES1_BP2</v>
      </c>
      <c r="BB120" t="str">
        <f t="shared" si="247"/>
        <v>SSA_SOC_HRY_E_BEGIN_TITO_SAQ_NOM_LFM_0600_DFX_EP_2_POSTREP_WES1_BP2</v>
      </c>
      <c r="BC120" t="str">
        <f t="shared" si="248"/>
        <v>SSA_SOC_HRY_E_BEGIN_TITO_SAQ_NOM_LFM_0600_DFX_EP_2_POSTREP_WES1_BP2</v>
      </c>
      <c r="BD120" t="str">
        <f t="shared" si="249"/>
        <v>SSA_SOC_HRY_E_BEGIN_TITO_SAQ_NOM_LFM_0600_DFX_EP_2_POSTREP_WES1_BP2</v>
      </c>
      <c r="BE120" t="str">
        <f t="shared" si="250"/>
        <v>SSA_SOC_HRY_E_BEGIN_TITO_SAQ_NOM_LFM_0600_DFX_EP_2_POSTREP_WES1_BP2</v>
      </c>
    </row>
    <row r="121" spans="1:57" x14ac:dyDescent="0.25">
      <c r="A121" s="3" t="s">
        <v>58</v>
      </c>
      <c r="B121" s="3" t="s">
        <v>11</v>
      </c>
      <c r="C121" s="3" t="str">
        <f>VLOOKUP(B121,templateLookup!A:B,2,0)</f>
        <v>PrimeMbistVminSearchTestMethod</v>
      </c>
      <c r="D121" t="str">
        <f t="shared" si="237"/>
        <v>SSA_SOC_HRY_E_BEGIN_TITO_SAQ_NOM_LFM_0600_DFX_EP_2_POSTREP_WES1_BP2</v>
      </c>
      <c r="E121" t="s">
        <v>50</v>
      </c>
      <c r="F121" t="s">
        <v>73</v>
      </c>
      <c r="G121" t="s">
        <v>135</v>
      </c>
      <c r="H121" t="s">
        <v>136</v>
      </c>
      <c r="I121" t="s">
        <v>137</v>
      </c>
      <c r="J121" t="s">
        <v>579</v>
      </c>
      <c r="K121" t="s">
        <v>138</v>
      </c>
      <c r="L121" t="s">
        <v>139</v>
      </c>
      <c r="M121" t="str">
        <f t="shared" si="238"/>
        <v>0600</v>
      </c>
      <c r="N121" t="s">
        <v>710</v>
      </c>
      <c r="O121" t="s">
        <v>141</v>
      </c>
      <c r="P121" t="s">
        <v>581</v>
      </c>
      <c r="Q121" t="s">
        <v>681</v>
      </c>
      <c r="R121">
        <v>61</v>
      </c>
      <c r="S121">
        <v>50</v>
      </c>
      <c r="T121">
        <v>142</v>
      </c>
      <c r="U121">
        <v>-1</v>
      </c>
      <c r="V121" t="b">
        <v>0</v>
      </c>
      <c r="W121" t="s">
        <v>282</v>
      </c>
      <c r="AQ121" t="s">
        <v>328</v>
      </c>
      <c r="AR121" t="s">
        <v>267</v>
      </c>
      <c r="AT121">
        <f t="shared" si="240"/>
        <v>10</v>
      </c>
      <c r="AU121">
        <v>1</v>
      </c>
      <c r="AV121" t="str">
        <f t="shared" si="241"/>
        <v>LSA_SOC_HRY_E_BEGIN_TITO_SAQ_NOM_LFM_0600_DFX_EP_1_POSTREP_WES1_BP1</v>
      </c>
      <c r="AW121" t="str">
        <f t="shared" si="242"/>
        <v>LSA_SOC_HRY_E_BEGIN_TITO_SAQ_NOM_LFM_0600_DFX_EP_1_POSTREP_WES1_BP1</v>
      </c>
      <c r="AX121" t="str">
        <f t="shared" si="243"/>
        <v>LSA_SOC_HRY_E_BEGIN_TITO_SAQ_NOM_LFM_0600_DFX_EP_1_POSTREP_WES1_BP1</v>
      </c>
      <c r="AY121" t="str">
        <f t="shared" si="244"/>
        <v>LSA_SOC_HRY_E_BEGIN_TITO_SAQ_NOM_LFM_0600_DFX_EP_1_POSTREP_WES1_BP1</v>
      </c>
      <c r="AZ121" t="str">
        <f t="shared" si="245"/>
        <v>LSA_SOC_HRY_E_BEGIN_TITO_SAQ_NOM_LFM_0600_DFX_EP_1_POSTREP_WES1_BP1</v>
      </c>
      <c r="BA121" t="str">
        <f t="shared" si="246"/>
        <v>LSA_SOC_HRY_E_BEGIN_TITO_SAQ_NOM_LFM_0600_DFX_EP_1_POSTREP_WES1_BP1</v>
      </c>
      <c r="BB121" t="str">
        <f t="shared" si="247"/>
        <v>LSA_SOC_HRY_E_BEGIN_TITO_SAQ_NOM_LFM_0600_DFX_EP_1_POSTREP_WES1_BP1</v>
      </c>
      <c r="BC121" t="str">
        <f t="shared" si="248"/>
        <v>LSA_SOC_HRY_E_BEGIN_TITO_SAQ_NOM_LFM_0600_DFX_EP_1_POSTREP_WES1_BP1</v>
      </c>
      <c r="BD121" t="str">
        <f t="shared" si="249"/>
        <v>LSA_SOC_HRY_E_BEGIN_TITO_SAQ_NOM_LFM_0600_DFX_EP_1_POSTREP_WES1_BP1</v>
      </c>
      <c r="BE121" t="str">
        <f t="shared" si="250"/>
        <v>LSA_SOC_HRY_E_BEGIN_TITO_SAQ_NOM_LFM_0600_DFX_EP_1_POSTREP_WES1_BP1</v>
      </c>
    </row>
    <row r="122" spans="1:57" x14ac:dyDescent="0.25">
      <c r="A122" s="3" t="s">
        <v>58</v>
      </c>
      <c r="B122" s="3" t="s">
        <v>11</v>
      </c>
      <c r="C122" s="3" t="str">
        <f>VLOOKUP(B122,templateLookup!A:B,2,0)</f>
        <v>PrimeMbistVminSearchTestMethod</v>
      </c>
      <c r="D122" t="str">
        <f t="shared" si="237"/>
        <v>LSA_SOC_HRY_E_BEGIN_TITO_SAQ_NOM_LFM_0600_DFX_EP_1_POSTREP_WES1_BP1</v>
      </c>
      <c r="E122" t="s">
        <v>51</v>
      </c>
      <c r="F122" t="s">
        <v>73</v>
      </c>
      <c r="G122" t="s">
        <v>135</v>
      </c>
      <c r="H122" t="s">
        <v>136</v>
      </c>
      <c r="I122" t="s">
        <v>137</v>
      </c>
      <c r="J122" t="s">
        <v>579</v>
      </c>
      <c r="K122" t="s">
        <v>138</v>
      </c>
      <c r="L122" t="s">
        <v>139</v>
      </c>
      <c r="M122" t="str">
        <f t="shared" si="238"/>
        <v>0600</v>
      </c>
      <c r="N122" t="s">
        <v>709</v>
      </c>
      <c r="O122" t="s">
        <v>141</v>
      </c>
      <c r="P122" t="s">
        <v>581</v>
      </c>
      <c r="Q122" t="s">
        <v>685</v>
      </c>
      <c r="R122">
        <v>21</v>
      </c>
      <c r="S122">
        <v>50</v>
      </c>
      <c r="T122">
        <v>143</v>
      </c>
      <c r="U122">
        <v>-1</v>
      </c>
      <c r="V122" t="b">
        <v>0</v>
      </c>
      <c r="W122" t="s">
        <v>282</v>
      </c>
      <c r="AQ122" t="s">
        <v>328</v>
      </c>
      <c r="AR122" t="s">
        <v>267</v>
      </c>
      <c r="AT122">
        <f t="shared" si="240"/>
        <v>10</v>
      </c>
      <c r="AU122">
        <v>1</v>
      </c>
      <c r="AV122" t="str">
        <f t="shared" si="241"/>
        <v>LSA_SOC_HRY_E_BEGIN_TITO_SAQ_NOM_LFM_0600_DFX_EP_2_POSTREP_WES1_BP2</v>
      </c>
      <c r="AW122" t="str">
        <f t="shared" si="242"/>
        <v>LSA_SOC_HRY_E_BEGIN_TITO_SAQ_NOM_LFM_0600_DFX_EP_2_POSTREP_WES1_BP2</v>
      </c>
      <c r="AX122" t="str">
        <f t="shared" si="243"/>
        <v>LSA_SOC_HRY_E_BEGIN_TITO_SAQ_NOM_LFM_0600_DFX_EP_2_POSTREP_WES1_BP2</v>
      </c>
      <c r="AY122" t="str">
        <f t="shared" si="244"/>
        <v>LSA_SOC_HRY_E_BEGIN_TITO_SAQ_NOM_LFM_0600_DFX_EP_2_POSTREP_WES1_BP2</v>
      </c>
      <c r="AZ122" t="str">
        <f t="shared" si="245"/>
        <v>LSA_SOC_HRY_E_BEGIN_TITO_SAQ_NOM_LFM_0600_DFX_EP_2_POSTREP_WES1_BP2</v>
      </c>
      <c r="BA122" t="str">
        <f t="shared" si="246"/>
        <v>LSA_SOC_HRY_E_BEGIN_TITO_SAQ_NOM_LFM_0600_DFX_EP_2_POSTREP_WES1_BP2</v>
      </c>
      <c r="BB122" t="str">
        <f t="shared" si="247"/>
        <v>LSA_SOC_HRY_E_BEGIN_TITO_SAQ_NOM_LFM_0600_DFX_EP_2_POSTREP_WES1_BP2</v>
      </c>
      <c r="BC122" t="str">
        <f t="shared" si="248"/>
        <v>LSA_SOC_HRY_E_BEGIN_TITO_SAQ_NOM_LFM_0600_DFX_EP_2_POSTREP_WES1_BP2</v>
      </c>
      <c r="BD122" t="str">
        <f t="shared" si="249"/>
        <v>LSA_SOC_HRY_E_BEGIN_TITO_SAQ_NOM_LFM_0600_DFX_EP_2_POSTREP_WES1_BP2</v>
      </c>
      <c r="BE122" t="str">
        <f t="shared" si="250"/>
        <v>LSA_SOC_HRY_E_BEGIN_TITO_SAQ_NOM_LFM_0600_DFX_EP_2_POSTREP_WES1_BP2</v>
      </c>
    </row>
    <row r="123" spans="1:57" x14ac:dyDescent="0.25">
      <c r="A123" s="3" t="s">
        <v>58</v>
      </c>
      <c r="B123" s="3" t="s">
        <v>11</v>
      </c>
      <c r="C123" s="3" t="str">
        <f>VLOOKUP(B123,templateLookup!A:B,2,0)</f>
        <v>PrimeMbistVminSearchTestMethod</v>
      </c>
      <c r="D123" t="str">
        <f t="shared" si="237"/>
        <v>LSA_SOC_HRY_E_BEGIN_TITO_SAQ_NOM_LFM_0600_DFX_EP_2_POSTREP_WES1_BP2</v>
      </c>
      <c r="E123" t="s">
        <v>51</v>
      </c>
      <c r="F123" t="s">
        <v>73</v>
      </c>
      <c r="G123" t="s">
        <v>135</v>
      </c>
      <c r="H123" t="s">
        <v>136</v>
      </c>
      <c r="I123" t="s">
        <v>137</v>
      </c>
      <c r="J123" t="s">
        <v>579</v>
      </c>
      <c r="K123" t="s">
        <v>138</v>
      </c>
      <c r="L123" t="s">
        <v>139</v>
      </c>
      <c r="M123" t="str">
        <f t="shared" si="238"/>
        <v>0600</v>
      </c>
      <c r="N123" t="s">
        <v>710</v>
      </c>
      <c r="O123" t="s">
        <v>141</v>
      </c>
      <c r="P123" t="s">
        <v>581</v>
      </c>
      <c r="Q123" t="s">
        <v>687</v>
      </c>
      <c r="R123">
        <v>21</v>
      </c>
      <c r="S123">
        <v>50</v>
      </c>
      <c r="T123">
        <v>144</v>
      </c>
      <c r="U123">
        <v>-1</v>
      </c>
      <c r="V123" t="b">
        <v>0</v>
      </c>
      <c r="W123" t="s">
        <v>282</v>
      </c>
      <c r="AG123" t="s">
        <v>317</v>
      </c>
      <c r="AQ123" t="s">
        <v>328</v>
      </c>
      <c r="AR123" t="s">
        <v>267</v>
      </c>
      <c r="AT123">
        <f t="shared" si="240"/>
        <v>10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</row>
    <row r="124" spans="1:57" x14ac:dyDescent="0.25">
      <c r="A124" s="39" t="s">
        <v>58</v>
      </c>
      <c r="B124" s="39" t="s">
        <v>6</v>
      </c>
      <c r="C124" s="39" t="str">
        <f>VLOOKUP(B124,templateLookup!A:B,2,0)</f>
        <v>COMPOSITE</v>
      </c>
      <c r="D124" s="22"/>
    </row>
    <row r="125" spans="1:57" x14ac:dyDescent="0.25">
      <c r="A125" s="15" t="s">
        <v>58</v>
      </c>
      <c r="B125" s="15" t="s">
        <v>6</v>
      </c>
      <c r="C125" s="15" t="str">
        <f>VLOOKUP(B125,templateLookup!A:B,2,0)</f>
        <v>COMPOSITE</v>
      </c>
      <c r="D125" s="15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</row>
    <row r="126" spans="1:57" x14ac:dyDescent="0.25">
      <c r="A126" s="15" t="s">
        <v>234</v>
      </c>
      <c r="B126" s="15" t="s">
        <v>5</v>
      </c>
      <c r="C126" s="15" t="str">
        <f>VLOOKUP(B126,templateLookup!A:B,2,0)</f>
        <v>COMPOSITE</v>
      </c>
      <c r="D126" s="15" t="s">
        <v>234</v>
      </c>
      <c r="E126" s="7"/>
      <c r="F126" t="s">
        <v>73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</row>
    <row r="127" spans="1:57" x14ac:dyDescent="0.25">
      <c r="A127" s="4" t="s">
        <v>234</v>
      </c>
      <c r="B127" s="4" t="s">
        <v>979</v>
      </c>
      <c r="C127" s="4" t="str">
        <f>VLOOKUP(B127,templateLookup!A:B,2,0)</f>
        <v>PrimeVminSearchTestMethod</v>
      </c>
      <c r="D127" s="4" t="str">
        <f t="shared" ref="D127:D128" si="251">E127&amp;"_"&amp;F127&amp;"_"&amp;G127&amp;"_"&amp;H127&amp;"_"&amp;A127&amp;"_"&amp;I127&amp;"_"&amp;J127&amp;"_"&amp;K127&amp;"_"&amp;L127&amp;"_"&amp;M127&amp;"_"&amp;N127</f>
        <v>ALL_SOC_VMIN_K_PREHVQK_TITO_SAX_MIN_LFM_0400_0600_ALL</v>
      </c>
      <c r="E127" t="s">
        <v>53</v>
      </c>
      <c r="F127" t="s">
        <v>73</v>
      </c>
      <c r="G127" t="s">
        <v>181</v>
      </c>
      <c r="H127" t="s">
        <v>235</v>
      </c>
      <c r="I127" t="s">
        <v>137</v>
      </c>
      <c r="J127" t="s">
        <v>975</v>
      </c>
      <c r="K127" t="s">
        <v>182</v>
      </c>
      <c r="L127" t="s">
        <v>139</v>
      </c>
      <c r="M127" t="s">
        <v>1043</v>
      </c>
      <c r="N127" t="s">
        <v>53</v>
      </c>
      <c r="O127" t="s">
        <v>141</v>
      </c>
      <c r="P127" t="s">
        <v>581</v>
      </c>
      <c r="Q127" s="30" t="s">
        <v>976</v>
      </c>
      <c r="R127">
        <v>61</v>
      </c>
      <c r="S127">
        <v>41</v>
      </c>
      <c r="T127">
        <v>200</v>
      </c>
      <c r="U127">
        <v>-1</v>
      </c>
      <c r="V127" t="b">
        <v>1</v>
      </c>
      <c r="W127" t="s">
        <v>282</v>
      </c>
      <c r="X127">
        <v>2500</v>
      </c>
      <c r="Z127" t="s">
        <v>185</v>
      </c>
      <c r="AD127" t="s">
        <v>190</v>
      </c>
      <c r="AT127">
        <f t="shared" ref="AT127" si="252">COUNTA(AV127:BE127)</f>
        <v>2</v>
      </c>
      <c r="AU127">
        <v>1</v>
      </c>
      <c r="AV127" t="str">
        <f>D128</f>
        <v>LSA_SOC_VMIN_K_PREHVQK_TITO_SAQ_MIN_LFM_0600_FUSE</v>
      </c>
      <c r="AW127" t="str">
        <f>D128</f>
        <v>LSA_SOC_VMIN_K_PREHVQK_TITO_SAQ_MIN_LFM_0600_FUSE</v>
      </c>
    </row>
    <row r="128" spans="1:57" x14ac:dyDescent="0.25">
      <c r="A128" s="4" t="s">
        <v>234</v>
      </c>
      <c r="B128" s="4" t="s">
        <v>979</v>
      </c>
      <c r="C128" s="4" t="str">
        <f>VLOOKUP(B128,templateLookup!A:B,2,0)</f>
        <v>PrimeVminSearchTestMethod</v>
      </c>
      <c r="D128" s="4" t="str">
        <f t="shared" si="251"/>
        <v>LSA_SOC_VMIN_K_PREHVQK_TITO_SAQ_MIN_LFM_0600_FUSE</v>
      </c>
      <c r="E128" t="s">
        <v>51</v>
      </c>
      <c r="F128" t="s">
        <v>73</v>
      </c>
      <c r="G128" t="s">
        <v>181</v>
      </c>
      <c r="H128" t="s">
        <v>235</v>
      </c>
      <c r="I128" t="s">
        <v>137</v>
      </c>
      <c r="J128" t="s">
        <v>579</v>
      </c>
      <c r="K128" t="s">
        <v>182</v>
      </c>
      <c r="L128" t="s">
        <v>139</v>
      </c>
      <c r="M128" t="str">
        <f t="shared" ref="M128:M129" si="253">TEXT(600,"0000")</f>
        <v>0600</v>
      </c>
      <c r="N128" t="s">
        <v>715</v>
      </c>
      <c r="O128" t="s">
        <v>141</v>
      </c>
      <c r="P128" t="s">
        <v>581</v>
      </c>
      <c r="Q128" s="30" t="s">
        <v>977</v>
      </c>
      <c r="R128">
        <v>21</v>
      </c>
      <c r="S128">
        <v>41</v>
      </c>
      <c r="T128">
        <v>201</v>
      </c>
      <c r="U128">
        <v>-1</v>
      </c>
      <c r="V128" t="b">
        <v>1</v>
      </c>
      <c r="W128" t="s">
        <v>1064</v>
      </c>
      <c r="X128">
        <v>2525</v>
      </c>
      <c r="Z128" t="s">
        <v>185</v>
      </c>
      <c r="AD128" t="s">
        <v>190</v>
      </c>
      <c r="AT128">
        <f>COUNTA(AV128:BE128)</f>
        <v>2</v>
      </c>
      <c r="AU128">
        <v>1</v>
      </c>
      <c r="AV128" t="str">
        <f>D129</f>
        <v>ALL_SOC_VMIN_K_PREHVQK_TITO_SAN_MIN_LFM_0600_ONDD</v>
      </c>
      <c r="AW128" t="str">
        <f>D129</f>
        <v>ALL_SOC_VMIN_K_PREHVQK_TITO_SAN_MIN_LFM_0600_ONDD</v>
      </c>
    </row>
    <row r="129" spans="1:57" x14ac:dyDescent="0.25">
      <c r="A129" s="4" t="s">
        <v>234</v>
      </c>
      <c r="B129" s="4" t="s">
        <v>979</v>
      </c>
      <c r="C129" s="4" t="str">
        <f>VLOOKUP(B129,templateLookup!A:B,2,0)</f>
        <v>PrimeVminSearchTestMethod</v>
      </c>
      <c r="D129" s="4" t="str">
        <f t="shared" ref="D129" si="254">E129&amp;"_"&amp;F129&amp;"_"&amp;G129&amp;"_"&amp;H129&amp;"_"&amp;A129&amp;"_"&amp;I129&amp;"_"&amp;J129&amp;"_"&amp;K129&amp;"_"&amp;L129&amp;"_"&amp;M129&amp;"_"&amp;N129</f>
        <v>ALL_SOC_VMIN_K_PREHVQK_TITO_SAN_MIN_LFM_0600_ONDD</v>
      </c>
      <c r="E129" t="s">
        <v>53</v>
      </c>
      <c r="F129" t="s">
        <v>73</v>
      </c>
      <c r="G129" t="s">
        <v>181</v>
      </c>
      <c r="H129" t="s">
        <v>235</v>
      </c>
      <c r="I129" t="s">
        <v>137</v>
      </c>
      <c r="J129" t="s">
        <v>691</v>
      </c>
      <c r="K129" t="s">
        <v>182</v>
      </c>
      <c r="L129" t="s">
        <v>139</v>
      </c>
      <c r="M129" t="str">
        <f t="shared" si="253"/>
        <v>0600</v>
      </c>
      <c r="N129" t="s">
        <v>722</v>
      </c>
      <c r="O129" t="s">
        <v>141</v>
      </c>
      <c r="P129" t="s">
        <v>581</v>
      </c>
      <c r="Q129" s="30" t="s">
        <v>1112</v>
      </c>
      <c r="R129">
        <v>61</v>
      </c>
      <c r="S129">
        <v>41</v>
      </c>
      <c r="T129">
        <v>202</v>
      </c>
      <c r="U129">
        <v>-1</v>
      </c>
      <c r="V129" t="b">
        <v>1</v>
      </c>
      <c r="W129" t="s">
        <v>1140</v>
      </c>
      <c r="X129">
        <v>2526</v>
      </c>
      <c r="Z129" t="s">
        <v>185</v>
      </c>
      <c r="AD129" t="s">
        <v>190</v>
      </c>
      <c r="AT129">
        <f>COUNTA(AV129:BE129)</f>
        <v>2</v>
      </c>
      <c r="AU129">
        <v>1</v>
      </c>
      <c r="AV129">
        <v>1</v>
      </c>
      <c r="AW129">
        <v>1</v>
      </c>
    </row>
    <row r="130" spans="1:57" x14ac:dyDescent="0.25">
      <c r="A130" s="40" t="s">
        <v>234</v>
      </c>
      <c r="B130" s="40" t="s">
        <v>5</v>
      </c>
      <c r="C130" s="40" t="str">
        <f>VLOOKUP(B130,templateLookup!A:B,2,0)</f>
        <v>COMPOSITE</v>
      </c>
      <c r="D130" s="40" t="s">
        <v>980</v>
      </c>
      <c r="AT130">
        <v>2</v>
      </c>
      <c r="AU130">
        <v>1</v>
      </c>
      <c r="AV130">
        <v>1</v>
      </c>
      <c r="AW130">
        <v>1</v>
      </c>
    </row>
    <row r="131" spans="1:57" x14ac:dyDescent="0.25">
      <c r="A131" s="12" t="s">
        <v>234</v>
      </c>
      <c r="B131" s="12" t="s">
        <v>43</v>
      </c>
      <c r="C131" s="12" t="str">
        <f>VLOOKUP(B131,templateLookup!A:B,2,0)</f>
        <v>PrimeShmooTestMethod</v>
      </c>
      <c r="D131" s="12" t="str">
        <f t="shared" ref="D131:D132" si="255">E131&amp;"_"&amp;F131&amp;"_"&amp;G131&amp;"_"&amp;H131&amp;"_"&amp;A131&amp;"_"&amp;I131&amp;"_"&amp;J131&amp;"_"&amp;K131&amp;"_"&amp;L131&amp;"_"&amp;M131&amp;"_"&amp;N131</f>
        <v>ALL_SOC_SHMOO_E_PREHVQK_TITO_SAQ_NOM_LFM_0600_ALL</v>
      </c>
      <c r="E131" t="s">
        <v>53</v>
      </c>
      <c r="F131" t="s">
        <v>73</v>
      </c>
      <c r="G131" t="s">
        <v>254</v>
      </c>
      <c r="H131" t="s">
        <v>136</v>
      </c>
      <c r="I131" t="s">
        <v>137</v>
      </c>
      <c r="J131" t="s">
        <v>579</v>
      </c>
      <c r="K131" t="s">
        <v>138</v>
      </c>
      <c r="L131" t="s">
        <v>139</v>
      </c>
      <c r="M131" t="str">
        <f t="shared" ref="M131:M132" si="256">TEXT(600,"0000")</f>
        <v>0600</v>
      </c>
      <c r="N131" t="s">
        <v>53</v>
      </c>
      <c r="O131" t="s">
        <v>141</v>
      </c>
      <c r="P131" t="s">
        <v>581</v>
      </c>
      <c r="Q131" s="30" t="s">
        <v>976</v>
      </c>
      <c r="R131">
        <v>61</v>
      </c>
      <c r="S131">
        <v>42</v>
      </c>
      <c r="T131">
        <v>203</v>
      </c>
      <c r="U131">
        <v>1</v>
      </c>
      <c r="V131" t="b">
        <v>0</v>
      </c>
      <c r="W131" t="s">
        <v>282</v>
      </c>
      <c r="Y131" t="s">
        <v>362</v>
      </c>
      <c r="AT131">
        <f>COUNTA(AV131:BE131)</f>
        <v>4</v>
      </c>
      <c r="AU131" t="s">
        <v>147</v>
      </c>
      <c r="AV131" t="str">
        <f>$D132</f>
        <v>LSA_SOC_SHMOO_E_PREHVQK_TITO_SAQ_NOM_LFM_0600_FUSE</v>
      </c>
      <c r="AW131" t="str">
        <f>$D132</f>
        <v>LSA_SOC_SHMOO_E_PREHVQK_TITO_SAQ_NOM_LFM_0600_FUSE</v>
      </c>
      <c r="AX131" t="str">
        <f>$D132</f>
        <v>LSA_SOC_SHMOO_E_PREHVQK_TITO_SAQ_NOM_LFM_0600_FUSE</v>
      </c>
      <c r="AY131" t="str">
        <f>$D132</f>
        <v>LSA_SOC_SHMOO_E_PREHVQK_TITO_SAQ_NOM_LFM_0600_FUSE</v>
      </c>
    </row>
    <row r="132" spans="1:57" x14ac:dyDescent="0.25">
      <c r="A132" s="12" t="s">
        <v>234</v>
      </c>
      <c r="B132" s="12" t="s">
        <v>43</v>
      </c>
      <c r="C132" s="12" t="str">
        <f>VLOOKUP(B132,templateLookup!A:B,2,0)</f>
        <v>PrimeShmooTestMethod</v>
      </c>
      <c r="D132" s="12" t="str">
        <f t="shared" si="255"/>
        <v>LSA_SOC_SHMOO_E_PREHVQK_TITO_SAQ_NOM_LFM_0600_FUSE</v>
      </c>
      <c r="E132" t="s">
        <v>51</v>
      </c>
      <c r="F132" t="s">
        <v>73</v>
      </c>
      <c r="G132" t="s">
        <v>254</v>
      </c>
      <c r="H132" t="s">
        <v>136</v>
      </c>
      <c r="I132" t="s">
        <v>137</v>
      </c>
      <c r="J132" t="s">
        <v>579</v>
      </c>
      <c r="K132" t="s">
        <v>138</v>
      </c>
      <c r="L132" t="s">
        <v>139</v>
      </c>
      <c r="M132" t="str">
        <f t="shared" si="256"/>
        <v>0600</v>
      </c>
      <c r="N132" t="s">
        <v>715</v>
      </c>
      <c r="O132" t="s">
        <v>141</v>
      </c>
      <c r="P132" t="s">
        <v>581</v>
      </c>
      <c r="Q132" s="30" t="s">
        <v>977</v>
      </c>
      <c r="R132">
        <v>21</v>
      </c>
      <c r="S132">
        <v>42</v>
      </c>
      <c r="T132">
        <v>204</v>
      </c>
      <c r="U132">
        <v>1</v>
      </c>
      <c r="V132" t="b">
        <v>0</v>
      </c>
      <c r="W132" t="s">
        <v>1064</v>
      </c>
      <c r="Y132" t="s">
        <v>1065</v>
      </c>
      <c r="AT132">
        <f t="shared" ref="AT132" si="257">COUNTA(AV132:BE132)</f>
        <v>4</v>
      </c>
      <c r="AU132" t="s">
        <v>147</v>
      </c>
      <c r="AV132">
        <v>1</v>
      </c>
      <c r="AW132">
        <v>1</v>
      </c>
      <c r="AX132">
        <v>1</v>
      </c>
      <c r="AY132">
        <v>1</v>
      </c>
    </row>
    <row r="133" spans="1:57" x14ac:dyDescent="0.25">
      <c r="A133" s="40" t="s">
        <v>234</v>
      </c>
      <c r="B133" s="40" t="s">
        <v>6</v>
      </c>
      <c r="C133" s="40" t="str">
        <f>VLOOKUP(B133,templateLookup!A:B,2,0)</f>
        <v>COMPOSITE</v>
      </c>
      <c r="D133" s="22"/>
    </row>
    <row r="134" spans="1:57" x14ac:dyDescent="0.25">
      <c r="A134" s="15" t="s">
        <v>234</v>
      </c>
      <c r="B134" s="15" t="s">
        <v>6</v>
      </c>
      <c r="C134" s="15" t="str">
        <f>VLOOKUP(B134,templateLookup!A:B,2,0)</f>
        <v>COMPOSITE</v>
      </c>
      <c r="D134" s="15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</row>
    <row r="135" spans="1:57" x14ac:dyDescent="0.25">
      <c r="A135" s="15" t="s">
        <v>60</v>
      </c>
      <c r="B135" s="15" t="s">
        <v>5</v>
      </c>
      <c r="C135" s="15" t="str">
        <f>VLOOKUP(B135,templateLookup!A:B,2,0)</f>
        <v>COMPOSITE</v>
      </c>
      <c r="D135" s="15" t="s">
        <v>60</v>
      </c>
      <c r="E135" s="7"/>
      <c r="F135" t="s">
        <v>73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</row>
    <row r="136" spans="1:57" x14ac:dyDescent="0.25">
      <c r="A136" s="6" t="s">
        <v>60</v>
      </c>
      <c r="B136" s="6" t="s">
        <v>988</v>
      </c>
      <c r="C136" s="6" t="str">
        <f>VLOOKUP(B136,templateLookup!A:B,2,0)</f>
        <v>iCHVQKTest</v>
      </c>
      <c r="D136" s="12" t="str">
        <f t="shared" ref="D136:D137" si="258">E136&amp;"_"&amp;F136&amp;"_"&amp;G136&amp;"_"&amp;H136&amp;"_"&amp;A136&amp;"_"&amp;I136&amp;"_"&amp;J136&amp;"_"&amp;K136&amp;"_"&amp;L136&amp;"_"&amp;M136&amp;"_"&amp;N136</f>
        <v>ALL_SOC_HVQK_K_STRESS_TITO_SAX_MAX_LFM_0400_0600_ALL</v>
      </c>
      <c r="E136" t="s">
        <v>53</v>
      </c>
      <c r="F136" t="s">
        <v>73</v>
      </c>
      <c r="G136" t="s">
        <v>236</v>
      </c>
      <c r="H136" t="s">
        <v>235</v>
      </c>
      <c r="I136" t="s">
        <v>137</v>
      </c>
      <c r="J136" t="s">
        <v>975</v>
      </c>
      <c r="K136" t="s">
        <v>237</v>
      </c>
      <c r="L136" t="s">
        <v>139</v>
      </c>
      <c r="M136" t="s">
        <v>1043</v>
      </c>
      <c r="N136" t="s">
        <v>53</v>
      </c>
      <c r="O136" t="s">
        <v>1009</v>
      </c>
      <c r="P136" t="s">
        <v>581</v>
      </c>
      <c r="Q136" s="30" t="s">
        <v>976</v>
      </c>
      <c r="R136">
        <v>17</v>
      </c>
      <c r="S136">
        <v>61</v>
      </c>
      <c r="T136">
        <v>300</v>
      </c>
      <c r="U136">
        <v>-1</v>
      </c>
      <c r="V136" t="b">
        <v>0</v>
      </c>
      <c r="W136" t="s">
        <v>282</v>
      </c>
      <c r="AS136" t="s">
        <v>992</v>
      </c>
      <c r="AT136">
        <f t="shared" ref="AT136:AT139" si="259">COUNTA(AV136:BE136)</f>
        <v>5</v>
      </c>
      <c r="AU136" t="s">
        <v>134</v>
      </c>
      <c r="AV136" t="str">
        <f>$D137</f>
        <v>LSA_SOC_HVQK_K_STRESS_TITO_SAQ_MAX_LFM_0600_FUSE</v>
      </c>
      <c r="AW136" t="str">
        <f>$D137</f>
        <v>LSA_SOC_HVQK_K_STRESS_TITO_SAQ_MAX_LFM_0600_FUSE</v>
      </c>
      <c r="AX136" t="str">
        <f>$D137</f>
        <v>LSA_SOC_HVQK_K_STRESS_TITO_SAQ_MAX_LFM_0600_FUSE</v>
      </c>
      <c r="AY136" t="str">
        <f>$D137</f>
        <v>LSA_SOC_HVQK_K_STRESS_TITO_SAQ_MAX_LFM_0600_FUSE</v>
      </c>
      <c r="AZ136" t="str">
        <f>$D137</f>
        <v>LSA_SOC_HVQK_K_STRESS_TITO_SAQ_MAX_LFM_0600_FUSE</v>
      </c>
    </row>
    <row r="137" spans="1:57" x14ac:dyDescent="0.25">
      <c r="A137" s="6" t="s">
        <v>60</v>
      </c>
      <c r="B137" s="6" t="s">
        <v>988</v>
      </c>
      <c r="C137" s="6" t="str">
        <f>VLOOKUP(B137,templateLookup!A:B,2,0)</f>
        <v>iCHVQKTest</v>
      </c>
      <c r="D137" s="12" t="str">
        <f t="shared" si="258"/>
        <v>LSA_SOC_HVQK_K_STRESS_TITO_SAQ_MAX_LFM_0600_FUSE</v>
      </c>
      <c r="E137" t="s">
        <v>51</v>
      </c>
      <c r="F137" t="s">
        <v>73</v>
      </c>
      <c r="G137" t="s">
        <v>236</v>
      </c>
      <c r="H137" t="s">
        <v>235</v>
      </c>
      <c r="I137" t="s">
        <v>137</v>
      </c>
      <c r="J137" t="s">
        <v>579</v>
      </c>
      <c r="K137" t="s">
        <v>237</v>
      </c>
      <c r="L137" t="s">
        <v>139</v>
      </c>
      <c r="M137" t="str">
        <f>TEXT(600,"0000")</f>
        <v>0600</v>
      </c>
      <c r="N137" t="s">
        <v>715</v>
      </c>
      <c r="O137" t="s">
        <v>1009</v>
      </c>
      <c r="P137" t="s">
        <v>581</v>
      </c>
      <c r="Q137" s="30" t="s">
        <v>977</v>
      </c>
      <c r="R137">
        <v>17</v>
      </c>
      <c r="S137">
        <v>21</v>
      </c>
      <c r="T137">
        <v>301</v>
      </c>
      <c r="U137">
        <v>-1</v>
      </c>
      <c r="V137" t="b">
        <v>0</v>
      </c>
      <c r="W137" t="s">
        <v>1064</v>
      </c>
      <c r="AS137" t="s">
        <v>993</v>
      </c>
      <c r="AT137">
        <f>COUNTA(AV137:BE137)</f>
        <v>5</v>
      </c>
      <c r="AU137" t="s">
        <v>134</v>
      </c>
      <c r="AV137" t="str">
        <f t="shared" ref="AV137:AZ137" si="260">$D138</f>
        <v>ALL_SOC_HVQK_K_STRESS_TITO_SAN_MAX_LFM_0600_ONDD</v>
      </c>
      <c r="AW137" t="str">
        <f t="shared" si="260"/>
        <v>ALL_SOC_HVQK_K_STRESS_TITO_SAN_MAX_LFM_0600_ONDD</v>
      </c>
      <c r="AX137" t="str">
        <f t="shared" si="260"/>
        <v>ALL_SOC_HVQK_K_STRESS_TITO_SAN_MAX_LFM_0600_ONDD</v>
      </c>
      <c r="AY137" t="str">
        <f t="shared" si="260"/>
        <v>ALL_SOC_HVQK_K_STRESS_TITO_SAN_MAX_LFM_0600_ONDD</v>
      </c>
      <c r="AZ137" t="str">
        <f t="shared" si="260"/>
        <v>ALL_SOC_HVQK_K_STRESS_TITO_SAN_MAX_LFM_0600_ONDD</v>
      </c>
    </row>
    <row r="138" spans="1:57" x14ac:dyDescent="0.25">
      <c r="A138" s="6" t="s">
        <v>60</v>
      </c>
      <c r="B138" s="6" t="s">
        <v>988</v>
      </c>
      <c r="C138" s="6" t="str">
        <f>VLOOKUP(B138,templateLookup!A:B,2,0)</f>
        <v>iCHVQKTest</v>
      </c>
      <c r="D138" s="12" t="str">
        <f>E138&amp;"_"&amp;F138&amp;"_"&amp;G138&amp;"_"&amp;H138&amp;"_"&amp;A138&amp;"_"&amp;I138&amp;"_"&amp;J138&amp;"_"&amp;K138&amp;"_"&amp;L138&amp;"_"&amp;M138&amp;"_"&amp;N138</f>
        <v>ALL_SOC_HVQK_K_STRESS_TITO_SAN_MAX_LFM_0600_ONDD</v>
      </c>
      <c r="E138" t="s">
        <v>53</v>
      </c>
      <c r="F138" t="s">
        <v>73</v>
      </c>
      <c r="G138" t="s">
        <v>236</v>
      </c>
      <c r="H138" t="s">
        <v>235</v>
      </c>
      <c r="I138" t="s">
        <v>137</v>
      </c>
      <c r="J138" t="s">
        <v>691</v>
      </c>
      <c r="K138" t="s">
        <v>237</v>
      </c>
      <c r="L138" t="s">
        <v>139</v>
      </c>
      <c r="M138" t="str">
        <f t="shared" ref="M138:M142" si="261">TEXT(600,"0000")</f>
        <v>0600</v>
      </c>
      <c r="N138" t="s">
        <v>722</v>
      </c>
      <c r="O138" t="s">
        <v>1141</v>
      </c>
      <c r="P138" t="s">
        <v>581</v>
      </c>
      <c r="Q138" s="30" t="s">
        <v>1112</v>
      </c>
      <c r="R138">
        <v>17</v>
      </c>
      <c r="S138">
        <v>61</v>
      </c>
      <c r="T138">
        <v>306</v>
      </c>
      <c r="U138">
        <v>-1</v>
      </c>
      <c r="V138" t="b">
        <v>0</v>
      </c>
      <c r="W138" t="s">
        <v>1140</v>
      </c>
      <c r="AS138" t="s">
        <v>1120</v>
      </c>
      <c r="AT138">
        <f>COUNTA(AV138:BE138)</f>
        <v>5</v>
      </c>
      <c r="AU138" t="s">
        <v>134</v>
      </c>
      <c r="AV138">
        <v>1</v>
      </c>
      <c r="AW138">
        <v>1</v>
      </c>
      <c r="AX138">
        <v>1</v>
      </c>
      <c r="AY138">
        <v>1</v>
      </c>
      <c r="AZ138">
        <v>1</v>
      </c>
    </row>
    <row r="139" spans="1:57" x14ac:dyDescent="0.25">
      <c r="A139" s="36" t="s">
        <v>60</v>
      </c>
      <c r="B139" s="36" t="s">
        <v>5</v>
      </c>
      <c r="C139" s="36" t="str">
        <f>VLOOKUP(B139,templateLookup!A:B,2,0)</f>
        <v>COMPOSITE</v>
      </c>
      <c r="D139" s="36" t="s">
        <v>981</v>
      </c>
      <c r="F139" t="s">
        <v>73</v>
      </c>
      <c r="AT139">
        <f t="shared" si="259"/>
        <v>2</v>
      </c>
      <c r="AU139">
        <v>1</v>
      </c>
      <c r="AV139">
        <v>1</v>
      </c>
      <c r="AW139">
        <v>1</v>
      </c>
    </row>
    <row r="140" spans="1:57" x14ac:dyDescent="0.25">
      <c r="A140" s="37" t="s">
        <v>60</v>
      </c>
      <c r="B140" s="37" t="s">
        <v>983</v>
      </c>
      <c r="C140" s="37" t="str">
        <f>VLOOKUP(B140,templateLookup!A:B,2,0)</f>
        <v>PrimeShmooTestMethod</v>
      </c>
      <c r="D140" s="12" t="str">
        <f t="shared" ref="D140:D141" si="262">E140&amp;"_"&amp;F140&amp;"_"&amp;G140&amp;"_"&amp;H140&amp;"_"&amp;A140&amp;"_"&amp;I140&amp;"_"&amp;J140&amp;"_"&amp;K140&amp;"_"&amp;L140&amp;"_"&amp;M140&amp;"_"&amp;N140</f>
        <v>ALL_SOC_SHMOO_E_STRESS_TITO_SAQ_MAX_LFM_0600_ALL</v>
      </c>
      <c r="E140" t="s">
        <v>53</v>
      </c>
      <c r="F140" t="s">
        <v>73</v>
      </c>
      <c r="G140" t="s">
        <v>254</v>
      </c>
      <c r="H140" t="s">
        <v>136</v>
      </c>
      <c r="I140" t="s">
        <v>137</v>
      </c>
      <c r="J140" t="s">
        <v>579</v>
      </c>
      <c r="K140" t="s">
        <v>237</v>
      </c>
      <c r="L140" t="s">
        <v>139</v>
      </c>
      <c r="M140" t="str">
        <f t="shared" si="261"/>
        <v>0600</v>
      </c>
      <c r="N140" t="s">
        <v>53</v>
      </c>
      <c r="O140" t="s">
        <v>141</v>
      </c>
      <c r="P140" t="s">
        <v>581</v>
      </c>
      <c r="Q140" s="30" t="s">
        <v>976</v>
      </c>
      <c r="R140">
        <v>17</v>
      </c>
      <c r="S140">
        <v>61</v>
      </c>
      <c r="T140">
        <v>302</v>
      </c>
      <c r="U140">
        <v>1</v>
      </c>
      <c r="V140" t="b">
        <v>0</v>
      </c>
      <c r="W140" t="s">
        <v>282</v>
      </c>
      <c r="Y140" t="s">
        <v>362</v>
      </c>
      <c r="AT140">
        <f>COUNTA(AV140:BE140)</f>
        <v>4</v>
      </c>
      <c r="AU140" t="s">
        <v>147</v>
      </c>
      <c r="AV140" t="str">
        <f t="shared" ref="AV140:AY141" si="263">$D141</f>
        <v>LSA_SOC_SHMOO_E_STRESS_TITO_SAQ_MAX_LFM_0600_FUSE</v>
      </c>
      <c r="AW140" t="str">
        <f t="shared" si="263"/>
        <v>LSA_SOC_SHMOO_E_STRESS_TITO_SAQ_MAX_LFM_0600_FUSE</v>
      </c>
      <c r="AX140" t="str">
        <f t="shared" si="263"/>
        <v>LSA_SOC_SHMOO_E_STRESS_TITO_SAQ_MAX_LFM_0600_FUSE</v>
      </c>
      <c r="AY140" t="str">
        <f t="shared" si="263"/>
        <v>LSA_SOC_SHMOO_E_STRESS_TITO_SAQ_MAX_LFM_0600_FUSE</v>
      </c>
    </row>
    <row r="141" spans="1:57" x14ac:dyDescent="0.25">
      <c r="A141" s="37" t="s">
        <v>60</v>
      </c>
      <c r="B141" s="37" t="s">
        <v>983</v>
      </c>
      <c r="C141" s="37" t="str">
        <f>VLOOKUP(B141,templateLookup!A:B,2,0)</f>
        <v>PrimeShmooTestMethod</v>
      </c>
      <c r="D141" s="12" t="str">
        <f t="shared" si="262"/>
        <v>LSA_SOC_SHMOO_E_STRESS_TITO_SAQ_MAX_LFM_0600_FUSE</v>
      </c>
      <c r="E141" t="s">
        <v>51</v>
      </c>
      <c r="F141" t="s">
        <v>73</v>
      </c>
      <c r="G141" t="s">
        <v>254</v>
      </c>
      <c r="H141" t="s">
        <v>136</v>
      </c>
      <c r="I141" t="s">
        <v>137</v>
      </c>
      <c r="J141" t="s">
        <v>579</v>
      </c>
      <c r="K141" t="s">
        <v>237</v>
      </c>
      <c r="L141" t="s">
        <v>139</v>
      </c>
      <c r="M141" t="str">
        <f t="shared" si="261"/>
        <v>0600</v>
      </c>
      <c r="N141" t="s">
        <v>715</v>
      </c>
      <c r="O141" t="s">
        <v>141</v>
      </c>
      <c r="P141" t="s">
        <v>581</v>
      </c>
      <c r="Q141" s="30" t="s">
        <v>977</v>
      </c>
      <c r="R141">
        <v>17</v>
      </c>
      <c r="S141">
        <v>61</v>
      </c>
      <c r="T141">
        <v>303</v>
      </c>
      <c r="U141">
        <v>1</v>
      </c>
      <c r="V141" t="b">
        <v>0</v>
      </c>
      <c r="W141" t="s">
        <v>1064</v>
      </c>
      <c r="Y141" t="s">
        <v>1065</v>
      </c>
      <c r="AT141">
        <f>COUNTA(AV141:BE141)</f>
        <v>4</v>
      </c>
      <c r="AU141" t="s">
        <v>147</v>
      </c>
      <c r="AV141" t="str">
        <f t="shared" si="263"/>
        <v>ALL_SOC_SHMOO_E_STRESS_TITO_SAN_MAX_LFM_0600_ONDD</v>
      </c>
      <c r="AW141" t="str">
        <f t="shared" si="263"/>
        <v>ALL_SOC_SHMOO_E_STRESS_TITO_SAN_MAX_LFM_0600_ONDD</v>
      </c>
      <c r="AX141" t="str">
        <f t="shared" si="263"/>
        <v>ALL_SOC_SHMOO_E_STRESS_TITO_SAN_MAX_LFM_0600_ONDD</v>
      </c>
      <c r="AY141" t="str">
        <f t="shared" si="263"/>
        <v>ALL_SOC_SHMOO_E_STRESS_TITO_SAN_MAX_LFM_0600_ONDD</v>
      </c>
    </row>
    <row r="142" spans="1:57" x14ac:dyDescent="0.25">
      <c r="A142" s="37" t="s">
        <v>60</v>
      </c>
      <c r="B142" s="37" t="s">
        <v>983</v>
      </c>
      <c r="C142" s="37" t="str">
        <f>VLOOKUP(B142,templateLookup!A:B,2,0)</f>
        <v>PrimeShmooTestMethod</v>
      </c>
      <c r="D142" s="12" t="str">
        <f t="shared" ref="D142" si="264">E142&amp;"_"&amp;F142&amp;"_"&amp;G142&amp;"_"&amp;H142&amp;"_"&amp;A142&amp;"_"&amp;I142&amp;"_"&amp;J142&amp;"_"&amp;K142&amp;"_"&amp;L142&amp;"_"&amp;M142&amp;"_"&amp;N142</f>
        <v>ALL_SOC_SHMOO_E_STRESS_TITO_SAN_MAX_LFM_0600_ONDD</v>
      </c>
      <c r="E142" t="s">
        <v>53</v>
      </c>
      <c r="F142" t="s">
        <v>73</v>
      </c>
      <c r="G142" t="s">
        <v>254</v>
      </c>
      <c r="H142" t="s">
        <v>136</v>
      </c>
      <c r="I142" t="s">
        <v>137</v>
      </c>
      <c r="J142" t="s">
        <v>691</v>
      </c>
      <c r="K142" t="s">
        <v>237</v>
      </c>
      <c r="L142" t="s">
        <v>139</v>
      </c>
      <c r="M142" t="str">
        <f t="shared" si="261"/>
        <v>0600</v>
      </c>
      <c r="N142" t="s">
        <v>722</v>
      </c>
      <c r="O142" t="s">
        <v>141</v>
      </c>
      <c r="P142" t="s">
        <v>581</v>
      </c>
      <c r="Q142" s="30" t="s">
        <v>1112</v>
      </c>
      <c r="R142">
        <v>17</v>
      </c>
      <c r="S142">
        <v>61</v>
      </c>
      <c r="T142">
        <v>304</v>
      </c>
      <c r="U142">
        <v>1</v>
      </c>
      <c r="V142" t="b">
        <v>0</v>
      </c>
      <c r="W142" t="s">
        <v>1102</v>
      </c>
      <c r="Y142" t="s">
        <v>1113</v>
      </c>
      <c r="AT142">
        <f>COUNTA(AV142:BE142)</f>
        <v>4</v>
      </c>
      <c r="AU142" t="s">
        <v>147</v>
      </c>
      <c r="AV142">
        <v>1</v>
      </c>
      <c r="AW142">
        <v>1</v>
      </c>
      <c r="AX142">
        <v>1</v>
      </c>
      <c r="AY142">
        <v>1</v>
      </c>
    </row>
    <row r="143" spans="1:57" x14ac:dyDescent="0.25">
      <c r="A143" s="36" t="s">
        <v>60</v>
      </c>
      <c r="B143" s="36" t="s">
        <v>6</v>
      </c>
      <c r="C143" s="36" t="str">
        <f>VLOOKUP(B143,templateLookup!A:B,2,0)</f>
        <v>COMPOSITE</v>
      </c>
      <c r="D143" s="22"/>
    </row>
    <row r="144" spans="1:57" x14ac:dyDescent="0.25">
      <c r="A144" s="15" t="s">
        <v>60</v>
      </c>
      <c r="B144" s="15" t="s">
        <v>6</v>
      </c>
      <c r="C144" s="15" t="str">
        <f>VLOOKUP(B144,templateLookup!A:B,2,0)</f>
        <v>COMPOSITE</v>
      </c>
      <c r="D144" s="15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</row>
    <row r="145" spans="1:57" x14ac:dyDescent="0.25">
      <c r="A145" s="15" t="s">
        <v>239</v>
      </c>
      <c r="B145" s="15" t="s">
        <v>5</v>
      </c>
      <c r="C145" s="15" t="str">
        <f>VLOOKUP(B145,templateLookup!A:B,2,0)</f>
        <v>COMPOSITE</v>
      </c>
      <c r="D145" s="15" t="s">
        <v>239</v>
      </c>
      <c r="E145" s="7"/>
      <c r="F145" t="s">
        <v>73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</row>
    <row r="146" spans="1:57" x14ac:dyDescent="0.25">
      <c r="A146" s="5" t="s">
        <v>239</v>
      </c>
      <c r="B146" s="5" t="s">
        <v>979</v>
      </c>
      <c r="C146" s="5" t="str">
        <f>VLOOKUP(B146,templateLookup!A:B,2,0)</f>
        <v>PrimeVminSearchTestMethod</v>
      </c>
      <c r="D146" s="5" t="str">
        <f t="shared" ref="D146:D148" si="265">E146&amp;"_"&amp;F146&amp;"_"&amp;G146&amp;"_"&amp;H146&amp;"_"&amp;A146&amp;"_"&amp;I146&amp;"_"&amp;J146&amp;"_"&amp;K146&amp;"_"&amp;L146&amp;"_"&amp;M146&amp;"_"&amp;N146</f>
        <v>ALL_SOC_VMIN_K_POSTHVQK_TITO_SAX_MIN_LFM_0400_0600_ALL</v>
      </c>
      <c r="E146" t="s">
        <v>53</v>
      </c>
      <c r="F146" t="s">
        <v>73</v>
      </c>
      <c r="G146" t="s">
        <v>181</v>
      </c>
      <c r="H146" t="s">
        <v>235</v>
      </c>
      <c r="I146" t="s">
        <v>137</v>
      </c>
      <c r="J146" t="s">
        <v>975</v>
      </c>
      <c r="K146" t="s">
        <v>182</v>
      </c>
      <c r="L146" t="s">
        <v>139</v>
      </c>
      <c r="M146" t="s">
        <v>1043</v>
      </c>
      <c r="N146" t="s">
        <v>53</v>
      </c>
      <c r="O146" t="s">
        <v>141</v>
      </c>
      <c r="P146" t="s">
        <v>581</v>
      </c>
      <c r="Q146" s="30" t="s">
        <v>976</v>
      </c>
      <c r="R146">
        <v>26</v>
      </c>
      <c r="S146">
        <v>61</v>
      </c>
      <c r="T146">
        <v>350</v>
      </c>
      <c r="U146">
        <v>-1</v>
      </c>
      <c r="V146" t="b">
        <v>1</v>
      </c>
      <c r="W146" t="s">
        <v>282</v>
      </c>
      <c r="X146">
        <v>2592</v>
      </c>
      <c r="Z146" t="s">
        <v>185</v>
      </c>
      <c r="AD146" t="s">
        <v>190</v>
      </c>
      <c r="AT146">
        <f t="shared" ref="AT146" si="266">COUNTA(AV146:BE146)</f>
        <v>2</v>
      </c>
      <c r="AU146">
        <v>1</v>
      </c>
      <c r="AV146" t="str">
        <f>D147</f>
        <v>LSA_SOC_VMIN_K_POSTHVQK_TITO_SAQ_MIN_LFM_0600_FUSE</v>
      </c>
      <c r="AW146" t="str">
        <f>D147</f>
        <v>LSA_SOC_VMIN_K_POSTHVQK_TITO_SAQ_MIN_LFM_0600_FUSE</v>
      </c>
    </row>
    <row r="147" spans="1:57" x14ac:dyDescent="0.25">
      <c r="A147" s="5" t="s">
        <v>239</v>
      </c>
      <c r="B147" s="5" t="s">
        <v>979</v>
      </c>
      <c r="C147" s="5" t="str">
        <f>VLOOKUP(B147,templateLookup!A:B,2,0)</f>
        <v>PrimeVminSearchTestMethod</v>
      </c>
      <c r="D147" s="5" t="str">
        <f t="shared" si="265"/>
        <v>LSA_SOC_VMIN_K_POSTHVQK_TITO_SAQ_MIN_LFM_0600_FUSE</v>
      </c>
      <c r="E147" t="s">
        <v>51</v>
      </c>
      <c r="F147" t="s">
        <v>73</v>
      </c>
      <c r="G147" t="s">
        <v>181</v>
      </c>
      <c r="H147" t="s">
        <v>235</v>
      </c>
      <c r="I147" t="s">
        <v>137</v>
      </c>
      <c r="J147" t="s">
        <v>579</v>
      </c>
      <c r="K147" t="s">
        <v>182</v>
      </c>
      <c r="L147" t="s">
        <v>139</v>
      </c>
      <c r="M147" t="str">
        <f t="shared" ref="M147:M148" si="267">TEXT(600,"0000")</f>
        <v>0600</v>
      </c>
      <c r="N147" t="s">
        <v>715</v>
      </c>
      <c r="O147" t="s">
        <v>141</v>
      </c>
      <c r="P147" t="s">
        <v>581</v>
      </c>
      <c r="Q147" s="30" t="s">
        <v>977</v>
      </c>
      <c r="R147">
        <v>26</v>
      </c>
      <c r="S147">
        <v>21</v>
      </c>
      <c r="T147">
        <v>351</v>
      </c>
      <c r="U147">
        <v>-1</v>
      </c>
      <c r="V147" t="b">
        <v>1</v>
      </c>
      <c r="W147" t="s">
        <v>1064</v>
      </c>
      <c r="X147">
        <v>2542</v>
      </c>
      <c r="Z147" t="s">
        <v>185</v>
      </c>
      <c r="AD147" t="s">
        <v>190</v>
      </c>
      <c r="AT147">
        <f>COUNTA(AV147:BE147)</f>
        <v>2</v>
      </c>
      <c r="AU147">
        <v>1</v>
      </c>
      <c r="AV147" t="str">
        <f>D148</f>
        <v>ALL_SOC_VMIN_K_POSTHVQK_TITO_SAN_MIN_LFM_0600_ONDD</v>
      </c>
      <c r="AW147" t="str">
        <f>D148</f>
        <v>ALL_SOC_VMIN_K_POSTHVQK_TITO_SAN_MIN_LFM_0600_ONDD</v>
      </c>
    </row>
    <row r="148" spans="1:57" x14ac:dyDescent="0.25">
      <c r="A148" s="5" t="s">
        <v>239</v>
      </c>
      <c r="B148" s="5" t="s">
        <v>979</v>
      </c>
      <c r="C148" s="5" t="str">
        <f>VLOOKUP(B148,templateLookup!A:B,2,0)</f>
        <v>PrimeVminSearchTestMethod</v>
      </c>
      <c r="D148" s="5" t="str">
        <f t="shared" si="265"/>
        <v>ALL_SOC_VMIN_K_POSTHVQK_TITO_SAN_MIN_LFM_0600_ONDD</v>
      </c>
      <c r="E148" t="s">
        <v>53</v>
      </c>
      <c r="F148" t="s">
        <v>73</v>
      </c>
      <c r="G148" t="s">
        <v>181</v>
      </c>
      <c r="H148" t="s">
        <v>235</v>
      </c>
      <c r="I148" t="s">
        <v>137</v>
      </c>
      <c r="J148" t="s">
        <v>691</v>
      </c>
      <c r="K148" t="s">
        <v>182</v>
      </c>
      <c r="L148" t="s">
        <v>139</v>
      </c>
      <c r="M148" t="str">
        <f t="shared" si="267"/>
        <v>0600</v>
      </c>
      <c r="N148" t="s">
        <v>722</v>
      </c>
      <c r="O148" t="s">
        <v>141</v>
      </c>
      <c r="P148" t="s">
        <v>581</v>
      </c>
      <c r="Q148" s="30" t="s">
        <v>1112</v>
      </c>
      <c r="R148">
        <v>26</v>
      </c>
      <c r="S148">
        <v>61</v>
      </c>
      <c r="T148">
        <v>352</v>
      </c>
      <c r="U148">
        <v>-1</v>
      </c>
      <c r="V148" t="b">
        <v>1</v>
      </c>
      <c r="W148" t="s">
        <v>1140</v>
      </c>
      <c r="X148">
        <v>2543</v>
      </c>
      <c r="Z148" t="s">
        <v>185</v>
      </c>
      <c r="AD148" t="s">
        <v>190</v>
      </c>
      <c r="AT148">
        <f>COUNTA(AV148:BE148)</f>
        <v>2</v>
      </c>
      <c r="AU148">
        <v>1</v>
      </c>
      <c r="AV148">
        <v>1</v>
      </c>
      <c r="AW148">
        <v>1</v>
      </c>
    </row>
    <row r="149" spans="1:57" x14ac:dyDescent="0.25">
      <c r="A149" s="15" t="s">
        <v>239</v>
      </c>
      <c r="B149" s="15" t="s">
        <v>6</v>
      </c>
      <c r="C149" s="15" t="str">
        <f>VLOOKUP(B149,templateLookup!A:B,2,0)</f>
        <v>COMPOSITE</v>
      </c>
      <c r="D149" s="15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</row>
    <row r="150" spans="1:57" x14ac:dyDescent="0.25">
      <c r="A150" s="15" t="s">
        <v>67</v>
      </c>
      <c r="B150" s="15" t="s">
        <v>5</v>
      </c>
      <c r="C150" s="15" t="str">
        <f>VLOOKUP(B150,templateLookup!A:B,2,0)</f>
        <v>COMPOSITE</v>
      </c>
      <c r="D150" s="15" t="s">
        <v>67</v>
      </c>
      <c r="E150" s="7"/>
      <c r="F150" t="s">
        <v>73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</row>
    <row r="151" spans="1:57" x14ac:dyDescent="0.25">
      <c r="A151" s="27" t="s">
        <v>67</v>
      </c>
      <c r="B151" s="27" t="s">
        <v>5</v>
      </c>
      <c r="C151" s="27" t="str">
        <f>VLOOKUP(B151,templateLookup!A:B,2,0)</f>
        <v>COMPOSITE</v>
      </c>
      <c r="D151" s="22" t="s">
        <v>240</v>
      </c>
      <c r="F151" t="s">
        <v>73</v>
      </c>
      <c r="AT151">
        <f t="shared" ref="AT151:AT157" si="268">COUNTA(AV151:BE151)</f>
        <v>2</v>
      </c>
      <c r="AU151">
        <v>1</v>
      </c>
      <c r="AV151" t="str">
        <f>D167</f>
        <v>VMAX</v>
      </c>
      <c r="AW151" t="str">
        <f>D167</f>
        <v>VMAX</v>
      </c>
    </row>
    <row r="152" spans="1:57" x14ac:dyDescent="0.25">
      <c r="A152" s="1" t="s">
        <v>67</v>
      </c>
      <c r="B152" s="1" t="s">
        <v>18</v>
      </c>
      <c r="C152" s="1" t="str">
        <f>VLOOKUP(B152,templateLookup!A:B,2,0)</f>
        <v>PrimeVminSearchTestMethod</v>
      </c>
      <c r="D152" s="30" t="str">
        <f t="shared" ref="D152" si="269">E152&amp;"_"&amp;F152&amp;"_"&amp;G152&amp;"_"&amp;H152&amp;"_"&amp;A152&amp;"_"&amp;I152&amp;"_"&amp;J152&amp;"_"&amp;K152&amp;"_"&amp;L152&amp;"_"&amp;M152&amp;"_"&amp;N152</f>
        <v>SSA_SOC_VCHK_K_END_TITO_SAQ_NOM_LFM_0600_HBO</v>
      </c>
      <c r="E152" t="s">
        <v>50</v>
      </c>
      <c r="F152" t="s">
        <v>73</v>
      </c>
      <c r="G152" t="s">
        <v>1040</v>
      </c>
      <c r="H152" t="s">
        <v>235</v>
      </c>
      <c r="I152" t="s">
        <v>137</v>
      </c>
      <c r="J152" t="s">
        <v>579</v>
      </c>
      <c r="K152" t="s">
        <v>138</v>
      </c>
      <c r="L152" t="s">
        <v>139</v>
      </c>
      <c r="M152" t="str">
        <f>TEXT(600,"0000")</f>
        <v>0600</v>
      </c>
      <c r="N152" t="s">
        <v>736</v>
      </c>
      <c r="O152" t="s">
        <v>141</v>
      </c>
      <c r="P152" t="s">
        <v>581</v>
      </c>
      <c r="Q152" s="30" t="s">
        <v>737</v>
      </c>
      <c r="R152">
        <v>61</v>
      </c>
      <c r="S152">
        <v>52</v>
      </c>
      <c r="T152">
        <v>500</v>
      </c>
      <c r="U152">
        <v>-1</v>
      </c>
      <c r="V152" t="b">
        <v>1</v>
      </c>
      <c r="W152" t="s">
        <v>282</v>
      </c>
      <c r="X152">
        <v>2550</v>
      </c>
      <c r="Z152" t="s">
        <v>242</v>
      </c>
      <c r="AD152" t="s">
        <v>190</v>
      </c>
      <c r="AT152">
        <f>COUNTA(AV152:BE152)</f>
        <v>2</v>
      </c>
      <c r="AU152">
        <v>1</v>
      </c>
      <c r="AV152" t="str">
        <f>$D153</f>
        <v>SSA_SOC_VCHK_K_END_TITO_SAQ_NOM_LFM_0600_SBCLK_CCSR</v>
      </c>
      <c r="AW152" t="str">
        <f>$D153</f>
        <v>SSA_SOC_VCHK_K_END_TITO_SAQ_NOM_LFM_0600_SBCLK_CCSR</v>
      </c>
    </row>
    <row r="153" spans="1:57" x14ac:dyDescent="0.25">
      <c r="A153" s="1" t="s">
        <v>67</v>
      </c>
      <c r="B153" s="1" t="s">
        <v>18</v>
      </c>
      <c r="C153" s="1" t="str">
        <f>VLOOKUP(B153,templateLookup!A:B,2,0)</f>
        <v>PrimeVminSearchTestMethod</v>
      </c>
      <c r="D153" s="12" t="str">
        <f t="shared" ref="D153:D156" si="270">E153&amp;"_"&amp;F153&amp;"_"&amp;G153&amp;"_"&amp;H153&amp;"_"&amp;A153&amp;"_"&amp;I153&amp;"_"&amp;J153&amp;"_"&amp;K153&amp;"_"&amp;L153&amp;"_"&amp;M153&amp;"_"&amp;N153</f>
        <v>SSA_SOC_VCHK_K_END_TITO_SAQ_NOM_LFM_0600_SBCLK_CCSR</v>
      </c>
      <c r="E153" t="s">
        <v>50</v>
      </c>
      <c r="F153" t="s">
        <v>73</v>
      </c>
      <c r="G153" t="s">
        <v>1040</v>
      </c>
      <c r="H153" t="s">
        <v>235</v>
      </c>
      <c r="I153" t="s">
        <v>137</v>
      </c>
      <c r="J153" t="s">
        <v>579</v>
      </c>
      <c r="K153" t="s">
        <v>138</v>
      </c>
      <c r="L153" t="s">
        <v>139</v>
      </c>
      <c r="M153" t="str">
        <f t="shared" ref="M153:M155" si="271">TEXT(600,"0000")</f>
        <v>0600</v>
      </c>
      <c r="N153" t="s">
        <v>738</v>
      </c>
      <c r="O153" t="s">
        <v>141</v>
      </c>
      <c r="P153" t="s">
        <v>581</v>
      </c>
      <c r="Q153" s="30" t="s">
        <v>739</v>
      </c>
      <c r="R153">
        <v>61</v>
      </c>
      <c r="S153">
        <v>52</v>
      </c>
      <c r="T153">
        <v>503</v>
      </c>
      <c r="U153">
        <v>-1</v>
      </c>
      <c r="V153" t="b">
        <v>1</v>
      </c>
      <c r="W153" t="s">
        <v>282</v>
      </c>
      <c r="X153">
        <v>2553</v>
      </c>
      <c r="Z153" t="s">
        <v>242</v>
      </c>
      <c r="AD153" t="s">
        <v>190</v>
      </c>
      <c r="AT153">
        <f t="shared" si="268"/>
        <v>2</v>
      </c>
      <c r="AU153">
        <v>1</v>
      </c>
      <c r="AV153" t="str">
        <f t="shared" ref="AV153:AV164" si="272">$D154</f>
        <v>SSA_SOC_VCHK_K_END_TITO_SAQ_NOM_LFM_0600_DDXR</v>
      </c>
      <c r="AW153" t="str">
        <f t="shared" ref="AW153:AW164" si="273">$D154</f>
        <v>SSA_SOC_VCHK_K_END_TITO_SAQ_NOM_LFM_0600_DDXR</v>
      </c>
    </row>
    <row r="154" spans="1:57" x14ac:dyDescent="0.25">
      <c r="A154" s="1" t="s">
        <v>67</v>
      </c>
      <c r="B154" s="1" t="s">
        <v>18</v>
      </c>
      <c r="C154" s="1" t="str">
        <f>VLOOKUP(B154,templateLookup!A:B,2,0)</f>
        <v>PrimeVminSearchTestMethod</v>
      </c>
      <c r="D154" s="30" t="str">
        <f t="shared" si="270"/>
        <v>SSA_SOC_VCHK_K_END_TITO_SAQ_NOM_LFM_0600_DDXR</v>
      </c>
      <c r="E154" t="s">
        <v>50</v>
      </c>
      <c r="F154" t="s">
        <v>73</v>
      </c>
      <c r="G154" t="s">
        <v>1040</v>
      </c>
      <c r="H154" t="s">
        <v>235</v>
      </c>
      <c r="I154" t="s">
        <v>137</v>
      </c>
      <c r="J154" t="s">
        <v>579</v>
      </c>
      <c r="K154" t="s">
        <v>138</v>
      </c>
      <c r="L154" t="s">
        <v>139</v>
      </c>
      <c r="M154" t="str">
        <f t="shared" si="271"/>
        <v>0600</v>
      </c>
      <c r="N154" t="s">
        <v>740</v>
      </c>
      <c r="O154" t="s">
        <v>141</v>
      </c>
      <c r="P154" t="s">
        <v>581</v>
      </c>
      <c r="Q154" s="30" t="s">
        <v>741</v>
      </c>
      <c r="R154">
        <v>61</v>
      </c>
      <c r="S154">
        <v>52</v>
      </c>
      <c r="T154">
        <v>504</v>
      </c>
      <c r="U154">
        <v>-1</v>
      </c>
      <c r="V154" t="b">
        <v>1</v>
      </c>
      <c r="W154" t="s">
        <v>282</v>
      </c>
      <c r="X154">
        <v>2554</v>
      </c>
      <c r="Z154" t="s">
        <v>242</v>
      </c>
      <c r="AD154" t="s">
        <v>190</v>
      </c>
      <c r="AT154">
        <f t="shared" si="268"/>
        <v>2</v>
      </c>
      <c r="AU154">
        <v>1</v>
      </c>
      <c r="AV154" t="str">
        <f t="shared" si="272"/>
        <v>SSA_SOC_VCHK_K_END_TITO_SAQ_NOM_LFM_0600_DDHY</v>
      </c>
      <c r="AW154" t="str">
        <f t="shared" si="273"/>
        <v>SSA_SOC_VCHK_K_END_TITO_SAQ_NOM_LFM_0600_DDHY</v>
      </c>
    </row>
    <row r="155" spans="1:57" x14ac:dyDescent="0.25">
      <c r="A155" s="1" t="s">
        <v>67</v>
      </c>
      <c r="B155" s="1" t="s">
        <v>18</v>
      </c>
      <c r="C155" s="1" t="str">
        <f>VLOOKUP(B155,templateLookup!A:B,2,0)</f>
        <v>PrimeVminSearchTestMethod</v>
      </c>
      <c r="D155" s="30" t="str">
        <f t="shared" si="270"/>
        <v>SSA_SOC_VCHK_K_END_TITO_SAQ_NOM_LFM_0600_DDHY</v>
      </c>
      <c r="E155" t="s">
        <v>50</v>
      </c>
      <c r="F155" t="s">
        <v>73</v>
      </c>
      <c r="G155" t="s">
        <v>1040</v>
      </c>
      <c r="H155" t="s">
        <v>235</v>
      </c>
      <c r="I155" t="s">
        <v>137</v>
      </c>
      <c r="J155" t="s">
        <v>579</v>
      </c>
      <c r="K155" t="s">
        <v>138</v>
      </c>
      <c r="L155" t="s">
        <v>139</v>
      </c>
      <c r="M155" t="str">
        <f t="shared" si="271"/>
        <v>0600</v>
      </c>
      <c r="N155" t="s">
        <v>714</v>
      </c>
      <c r="O155" t="s">
        <v>141</v>
      </c>
      <c r="P155" t="s">
        <v>581</v>
      </c>
      <c r="Q155" s="30" t="s">
        <v>742</v>
      </c>
      <c r="R155">
        <v>61</v>
      </c>
      <c r="S155">
        <v>52</v>
      </c>
      <c r="T155">
        <v>505</v>
      </c>
      <c r="U155">
        <v>-1</v>
      </c>
      <c r="V155" t="b">
        <v>1</v>
      </c>
      <c r="W155" t="s">
        <v>282</v>
      </c>
      <c r="X155">
        <v>2555</v>
      </c>
      <c r="Z155" t="s">
        <v>242</v>
      </c>
      <c r="AD155" t="s">
        <v>190</v>
      </c>
      <c r="AT155">
        <f t="shared" si="268"/>
        <v>2</v>
      </c>
      <c r="AU155">
        <v>1</v>
      </c>
      <c r="AV155" t="str">
        <f t="shared" si="272"/>
        <v>SSA_SOC_VCHK_K_END_TITO_SAN_NOM_LFM_0400_PUNIT</v>
      </c>
      <c r="AW155" t="str">
        <f t="shared" si="273"/>
        <v>SSA_SOC_VCHK_K_END_TITO_SAN_NOM_LFM_0400_PUNIT</v>
      </c>
    </row>
    <row r="156" spans="1:57" x14ac:dyDescent="0.25">
      <c r="A156" s="1" t="s">
        <v>67</v>
      </c>
      <c r="B156" s="1" t="s">
        <v>18</v>
      </c>
      <c r="C156" s="1" t="str">
        <f>VLOOKUP(B156,templateLookup!A:B,2,0)</f>
        <v>PrimeVminSearchTestMethod</v>
      </c>
      <c r="D156" s="30" t="str">
        <f t="shared" si="270"/>
        <v>SSA_SOC_VCHK_K_END_TITO_SAN_NOM_LFM_0400_PUNIT</v>
      </c>
      <c r="E156" t="s">
        <v>50</v>
      </c>
      <c r="F156" t="s">
        <v>73</v>
      </c>
      <c r="G156" t="s">
        <v>1040</v>
      </c>
      <c r="H156" t="s">
        <v>235</v>
      </c>
      <c r="I156" t="s">
        <v>137</v>
      </c>
      <c r="J156" t="s">
        <v>691</v>
      </c>
      <c r="K156" t="s">
        <v>138</v>
      </c>
      <c r="L156" t="s">
        <v>139</v>
      </c>
      <c r="M156" t="str">
        <f t="shared" ref="M156:M157" si="274">TEXT(400,"0000")</f>
        <v>0400</v>
      </c>
      <c r="N156" t="s">
        <v>743</v>
      </c>
      <c r="O156" t="s">
        <v>141</v>
      </c>
      <c r="P156" t="s">
        <v>581</v>
      </c>
      <c r="Q156" s="30" t="s">
        <v>744</v>
      </c>
      <c r="R156">
        <v>61</v>
      </c>
      <c r="S156">
        <v>52</v>
      </c>
      <c r="T156">
        <v>507</v>
      </c>
      <c r="U156">
        <v>-1</v>
      </c>
      <c r="V156" t="b">
        <v>1</v>
      </c>
      <c r="W156" t="s">
        <v>282</v>
      </c>
      <c r="X156">
        <v>2557</v>
      </c>
      <c r="Z156" t="s">
        <v>242</v>
      </c>
      <c r="AD156" t="s">
        <v>190</v>
      </c>
      <c r="AT156">
        <f t="shared" si="268"/>
        <v>2</v>
      </c>
      <c r="AU156">
        <v>1</v>
      </c>
      <c r="AV156" t="str">
        <f>$D157</f>
        <v>SSA_SOC_VCHK_K_END_TITO_SAN_NOM_LFM_0400_SBCLK</v>
      </c>
      <c r="AW156" t="str">
        <f>$D157</f>
        <v>SSA_SOC_VCHK_K_END_TITO_SAN_NOM_LFM_0400_SBCLK</v>
      </c>
    </row>
    <row r="157" spans="1:57" x14ac:dyDescent="0.25">
      <c r="A157" s="1" t="s">
        <v>67</v>
      </c>
      <c r="B157" s="1" t="s">
        <v>18</v>
      </c>
      <c r="C157" s="1" t="str">
        <f>VLOOKUP(B157,templateLookup!A:B,2,0)</f>
        <v>PrimeVminSearchTestMethod</v>
      </c>
      <c r="D157" s="13" t="str">
        <f t="shared" ref="D157" si="275">E157&amp;"_"&amp;F157&amp;"_"&amp;G157&amp;"_"&amp;H157&amp;"_"&amp;A157&amp;"_"&amp;I157&amp;"_"&amp;J157&amp;"_"&amp;K157&amp;"_"&amp;L157&amp;"_"&amp;M157&amp;"_"&amp;N157</f>
        <v>SSA_SOC_VCHK_K_END_TITO_SAN_NOM_LFM_0400_SBCLK</v>
      </c>
      <c r="E157" t="s">
        <v>50</v>
      </c>
      <c r="F157" t="s">
        <v>73</v>
      </c>
      <c r="G157" t="s">
        <v>1040</v>
      </c>
      <c r="H157" t="s">
        <v>235</v>
      </c>
      <c r="I157" t="s">
        <v>137</v>
      </c>
      <c r="J157" t="s">
        <v>691</v>
      </c>
      <c r="K157" t="s">
        <v>138</v>
      </c>
      <c r="L157" t="s">
        <v>139</v>
      </c>
      <c r="M157" t="str">
        <f t="shared" si="274"/>
        <v>0400</v>
      </c>
      <c r="N157" t="s">
        <v>402</v>
      </c>
      <c r="O157" t="s">
        <v>141</v>
      </c>
      <c r="P157" t="s">
        <v>581</v>
      </c>
      <c r="Q157" s="30" t="s">
        <v>746</v>
      </c>
      <c r="R157">
        <v>61</v>
      </c>
      <c r="S157">
        <v>52</v>
      </c>
      <c r="T157">
        <v>509</v>
      </c>
      <c r="U157">
        <v>-1</v>
      </c>
      <c r="V157" t="b">
        <v>1</v>
      </c>
      <c r="W157" t="s">
        <v>282</v>
      </c>
      <c r="X157">
        <v>2559</v>
      </c>
      <c r="Z157" t="s">
        <v>242</v>
      </c>
      <c r="AD157" t="s">
        <v>190</v>
      </c>
      <c r="AT157">
        <f t="shared" si="268"/>
        <v>2</v>
      </c>
      <c r="AU157">
        <v>1</v>
      </c>
      <c r="AV157" t="str">
        <f t="shared" si="272"/>
        <v>LSA_SOC_VCHK_K_END_TITO_SAQ_NOM_LFM_0600_ALL_SAQ</v>
      </c>
      <c r="AW157" t="str">
        <f t="shared" si="273"/>
        <v>LSA_SOC_VCHK_K_END_TITO_SAQ_NOM_LFM_0600_ALL_SAQ</v>
      </c>
    </row>
    <row r="158" spans="1:57" x14ac:dyDescent="0.25">
      <c r="A158" s="1" t="s">
        <v>67</v>
      </c>
      <c r="B158" s="1" t="s">
        <v>18</v>
      </c>
      <c r="C158" s="1" t="str">
        <f>VLOOKUP(B158,templateLookup!A:B,2,0)</f>
        <v>PrimeVminSearchTestMethod</v>
      </c>
      <c r="D158" s="30" t="str">
        <f t="shared" ref="D158" si="276">E158&amp;"_"&amp;F158&amp;"_"&amp;G158&amp;"_"&amp;H158&amp;"_"&amp;A158&amp;"_"&amp;I158&amp;"_"&amp;J158&amp;"_"&amp;K158&amp;"_"&amp;L158&amp;"_"&amp;M158&amp;"_"&amp;N158</f>
        <v>LSA_SOC_VCHK_K_END_TITO_SAQ_NOM_LFM_0600_ALL_SAQ</v>
      </c>
      <c r="E158" t="s">
        <v>51</v>
      </c>
      <c r="F158" t="s">
        <v>73</v>
      </c>
      <c r="G158" t="s">
        <v>1040</v>
      </c>
      <c r="H158" t="s">
        <v>235</v>
      </c>
      <c r="I158" t="s">
        <v>137</v>
      </c>
      <c r="J158" t="s">
        <v>579</v>
      </c>
      <c r="K158" t="s">
        <v>138</v>
      </c>
      <c r="L158" t="s">
        <v>139</v>
      </c>
      <c r="M158" t="str">
        <f>TEXT(600,"0000")</f>
        <v>0600</v>
      </c>
      <c r="N158" t="s">
        <v>747</v>
      </c>
      <c r="O158" t="s">
        <v>141</v>
      </c>
      <c r="P158" t="s">
        <v>581</v>
      </c>
      <c r="Q158" s="30" t="s">
        <v>748</v>
      </c>
      <c r="R158">
        <v>21</v>
      </c>
      <c r="S158">
        <v>52</v>
      </c>
      <c r="T158">
        <v>520</v>
      </c>
      <c r="U158">
        <v>-1</v>
      </c>
      <c r="V158" t="b">
        <v>1</v>
      </c>
      <c r="W158" t="s">
        <v>282</v>
      </c>
      <c r="X158">
        <v>2562</v>
      </c>
      <c r="Z158" t="s">
        <v>242</v>
      </c>
      <c r="AD158" t="s">
        <v>190</v>
      </c>
      <c r="AT158">
        <f>COUNTA(AV158:BE158)</f>
        <v>2</v>
      </c>
      <c r="AU158">
        <v>1</v>
      </c>
      <c r="AV158" t="str">
        <f t="shared" si="272"/>
        <v>LSA_SOC_VCHK_K_END_TITO_SAQ_NOM_LFM_0600_FUSE</v>
      </c>
      <c r="AW158" t="str">
        <f t="shared" si="273"/>
        <v>LSA_SOC_VCHK_K_END_TITO_SAQ_NOM_LFM_0600_FUSE</v>
      </c>
    </row>
    <row r="159" spans="1:57" x14ac:dyDescent="0.25">
      <c r="A159" s="1" t="s">
        <v>67</v>
      </c>
      <c r="B159" s="1" t="s">
        <v>18</v>
      </c>
      <c r="C159" s="1" t="str">
        <f>VLOOKUP(B159,templateLookup!A:B,2,0)</f>
        <v>PrimeVminSearchTestMethod</v>
      </c>
      <c r="D159" s="12" t="str">
        <f t="shared" ref="D159:D160" si="277">E159&amp;"_"&amp;F159&amp;"_"&amp;G159&amp;"_"&amp;H159&amp;"_"&amp;A159&amp;"_"&amp;I159&amp;"_"&amp;J159&amp;"_"&amp;K159&amp;"_"&amp;L159&amp;"_"&amp;M159&amp;"_"&amp;N159</f>
        <v>LSA_SOC_VCHK_K_END_TITO_SAQ_NOM_LFM_0600_FUSE</v>
      </c>
      <c r="E159" t="s">
        <v>51</v>
      </c>
      <c r="F159" t="s">
        <v>73</v>
      </c>
      <c r="G159" t="s">
        <v>1040</v>
      </c>
      <c r="H159" t="s">
        <v>235</v>
      </c>
      <c r="I159" t="s">
        <v>137</v>
      </c>
      <c r="J159" t="s">
        <v>579</v>
      </c>
      <c r="K159" t="s">
        <v>138</v>
      </c>
      <c r="L159" t="s">
        <v>139</v>
      </c>
      <c r="M159" t="str">
        <f t="shared" ref="M159:M160" si="278">TEXT(600,"0000")</f>
        <v>0600</v>
      </c>
      <c r="N159" t="s">
        <v>715</v>
      </c>
      <c r="O159" t="s">
        <v>141</v>
      </c>
      <c r="P159" t="s">
        <v>581</v>
      </c>
      <c r="Q159" s="30" t="s">
        <v>749</v>
      </c>
      <c r="R159">
        <v>21</v>
      </c>
      <c r="S159">
        <v>52</v>
      </c>
      <c r="T159">
        <v>532</v>
      </c>
      <c r="U159">
        <v>-1</v>
      </c>
      <c r="V159" t="b">
        <v>1</v>
      </c>
      <c r="W159" t="s">
        <v>1064</v>
      </c>
      <c r="X159">
        <v>2574</v>
      </c>
      <c r="Z159" t="s">
        <v>242</v>
      </c>
      <c r="AD159" t="s">
        <v>190</v>
      </c>
      <c r="AT159">
        <f t="shared" ref="AT159:AT165" si="279">COUNTA(AV159:BE159)</f>
        <v>2</v>
      </c>
      <c r="AU159">
        <v>1</v>
      </c>
      <c r="AV159" t="str">
        <f t="shared" si="272"/>
        <v>LSA_SOC_VCHK_K_END_TITO_SAQ_NOM_LFM_0600_DDXR</v>
      </c>
      <c r="AW159" t="str">
        <f t="shared" si="273"/>
        <v>LSA_SOC_VCHK_K_END_TITO_SAQ_NOM_LFM_0600_DDXR</v>
      </c>
    </row>
    <row r="160" spans="1:57" x14ac:dyDescent="0.25">
      <c r="A160" s="1" t="s">
        <v>67</v>
      </c>
      <c r="B160" s="1" t="s">
        <v>18</v>
      </c>
      <c r="C160" s="1" t="str">
        <f>VLOOKUP(B160,templateLookup!A:B,2,0)</f>
        <v>PrimeVminSearchTestMethod</v>
      </c>
      <c r="D160" s="30" t="str">
        <f t="shared" si="277"/>
        <v>LSA_SOC_VCHK_K_END_TITO_SAQ_NOM_LFM_0600_DDXR</v>
      </c>
      <c r="E160" t="s">
        <v>51</v>
      </c>
      <c r="F160" t="s">
        <v>73</v>
      </c>
      <c r="G160" t="s">
        <v>1040</v>
      </c>
      <c r="H160" t="s">
        <v>235</v>
      </c>
      <c r="I160" t="s">
        <v>137</v>
      </c>
      <c r="J160" t="s">
        <v>579</v>
      </c>
      <c r="K160" t="s">
        <v>138</v>
      </c>
      <c r="L160" t="s">
        <v>139</v>
      </c>
      <c r="M160" t="str">
        <f t="shared" si="278"/>
        <v>0600</v>
      </c>
      <c r="N160" t="s">
        <v>740</v>
      </c>
      <c r="O160" t="s">
        <v>141</v>
      </c>
      <c r="P160" t="s">
        <v>581</v>
      </c>
      <c r="Q160" s="30" t="s">
        <v>750</v>
      </c>
      <c r="R160">
        <v>21</v>
      </c>
      <c r="S160">
        <v>52</v>
      </c>
      <c r="T160">
        <v>533</v>
      </c>
      <c r="U160">
        <v>-1</v>
      </c>
      <c r="V160" t="b">
        <v>1</v>
      </c>
      <c r="W160" t="s">
        <v>282</v>
      </c>
      <c r="X160">
        <v>2575</v>
      </c>
      <c r="Z160" t="s">
        <v>242</v>
      </c>
      <c r="AD160" t="s">
        <v>190</v>
      </c>
      <c r="AT160">
        <f t="shared" si="279"/>
        <v>2</v>
      </c>
      <c r="AU160">
        <v>1</v>
      </c>
      <c r="AV160" t="str">
        <f t="shared" si="272"/>
        <v>LSA_SOC_VCHK_K_END_TITO_SAN_NOM_LFM_0400_ALL_SAN</v>
      </c>
      <c r="AW160" t="str">
        <f t="shared" si="273"/>
        <v>LSA_SOC_VCHK_K_END_TITO_SAN_NOM_LFM_0400_ALL_SAN</v>
      </c>
    </row>
    <row r="161" spans="1:49" x14ac:dyDescent="0.25">
      <c r="A161" s="1" t="s">
        <v>67</v>
      </c>
      <c r="B161" s="1" t="s">
        <v>18</v>
      </c>
      <c r="C161" s="1" t="str">
        <f>VLOOKUP(B161,templateLookup!A:B,2,0)</f>
        <v>PrimeVminSearchTestMethod</v>
      </c>
      <c r="D161" s="13" t="str">
        <f t="shared" ref="D161" si="280">E161&amp;"_"&amp;F161&amp;"_"&amp;G161&amp;"_"&amp;H161&amp;"_"&amp;A161&amp;"_"&amp;I161&amp;"_"&amp;J161&amp;"_"&amp;K161&amp;"_"&amp;L161&amp;"_"&amp;M161&amp;"_"&amp;N161</f>
        <v>LSA_SOC_VCHK_K_END_TITO_SAN_NOM_LFM_0400_ALL_SAN</v>
      </c>
      <c r="E161" t="s">
        <v>51</v>
      </c>
      <c r="F161" t="s">
        <v>73</v>
      </c>
      <c r="G161" t="s">
        <v>1040</v>
      </c>
      <c r="H161" t="s">
        <v>235</v>
      </c>
      <c r="I161" t="s">
        <v>137</v>
      </c>
      <c r="J161" t="s">
        <v>691</v>
      </c>
      <c r="K161" t="s">
        <v>138</v>
      </c>
      <c r="L161" t="s">
        <v>139</v>
      </c>
      <c r="M161" t="str">
        <f>TEXT(400,"0000")</f>
        <v>0400</v>
      </c>
      <c r="N161" t="s">
        <v>751</v>
      </c>
      <c r="O161" t="s">
        <v>141</v>
      </c>
      <c r="P161" t="s">
        <v>581</v>
      </c>
      <c r="Q161" s="30" t="s">
        <v>752</v>
      </c>
      <c r="R161">
        <v>21</v>
      </c>
      <c r="S161">
        <v>52</v>
      </c>
      <c r="T161">
        <v>534</v>
      </c>
      <c r="U161">
        <v>-1</v>
      </c>
      <c r="V161" t="b">
        <v>1</v>
      </c>
      <c r="W161" t="s">
        <v>282</v>
      </c>
      <c r="X161">
        <v>2576</v>
      </c>
      <c r="Z161" t="s">
        <v>242</v>
      </c>
      <c r="AD161" t="s">
        <v>190</v>
      </c>
      <c r="AT161">
        <f t="shared" si="279"/>
        <v>2</v>
      </c>
      <c r="AU161">
        <v>1</v>
      </c>
      <c r="AV161" t="str">
        <f t="shared" si="272"/>
        <v>LSA_SOC_VCHK_K_END_TITO_SAN_NOM_LFM_0400_ONDD</v>
      </c>
      <c r="AW161" t="str">
        <f t="shared" si="273"/>
        <v>LSA_SOC_VCHK_K_END_TITO_SAN_NOM_LFM_0400_ONDD</v>
      </c>
    </row>
    <row r="162" spans="1:49" x14ac:dyDescent="0.25">
      <c r="A162" s="1" t="s">
        <v>67</v>
      </c>
      <c r="B162" s="1" t="s">
        <v>18</v>
      </c>
      <c r="C162" s="1" t="str">
        <f>VLOOKUP(B162,templateLookup!A:B,2,0)</f>
        <v>PrimeVminSearchTestMethod</v>
      </c>
      <c r="D162" s="13" t="str">
        <f t="shared" ref="D162:D164" si="281">E162&amp;"_"&amp;F162&amp;"_"&amp;G162&amp;"_"&amp;H162&amp;"_"&amp;A162&amp;"_"&amp;I162&amp;"_"&amp;J162&amp;"_"&amp;K162&amp;"_"&amp;L162&amp;"_"&amp;M162&amp;"_"&amp;N162</f>
        <v>LSA_SOC_VCHK_K_END_TITO_SAN_NOM_LFM_0400_ONDD</v>
      </c>
      <c r="E162" t="s">
        <v>51</v>
      </c>
      <c r="F162" t="s">
        <v>73</v>
      </c>
      <c r="G162" t="s">
        <v>1040</v>
      </c>
      <c r="H162" t="s">
        <v>235</v>
      </c>
      <c r="I162" t="s">
        <v>137</v>
      </c>
      <c r="J162" t="s">
        <v>691</v>
      </c>
      <c r="K162" t="s">
        <v>138</v>
      </c>
      <c r="L162" t="s">
        <v>139</v>
      </c>
      <c r="M162" t="str">
        <f>TEXT(400,"0000")</f>
        <v>0400</v>
      </c>
      <c r="N162" t="s">
        <v>722</v>
      </c>
      <c r="O162" t="s">
        <v>141</v>
      </c>
      <c r="P162" t="s">
        <v>581</v>
      </c>
      <c r="Q162" s="30" t="s">
        <v>753</v>
      </c>
      <c r="R162">
        <v>21</v>
      </c>
      <c r="S162">
        <v>52</v>
      </c>
      <c r="T162">
        <v>537</v>
      </c>
      <c r="U162">
        <v>-1</v>
      </c>
      <c r="V162" t="b">
        <v>1</v>
      </c>
      <c r="W162" t="s">
        <v>1140</v>
      </c>
      <c r="X162">
        <v>2579</v>
      </c>
      <c r="Z162" t="s">
        <v>242</v>
      </c>
      <c r="AD162" t="s">
        <v>190</v>
      </c>
      <c r="AT162">
        <f t="shared" si="279"/>
        <v>2</v>
      </c>
      <c r="AU162">
        <v>1</v>
      </c>
      <c r="AV162" t="str">
        <f t="shared" si="272"/>
        <v>ROM_SOC_VCHK_K_END_TITO_SAQ_NOM_LFM_0600_CCSR</v>
      </c>
      <c r="AW162" t="str">
        <f t="shared" si="273"/>
        <v>ROM_SOC_VCHK_K_END_TITO_SAQ_NOM_LFM_0600_CCSR</v>
      </c>
    </row>
    <row r="163" spans="1:49" x14ac:dyDescent="0.25">
      <c r="A163" s="1" t="s">
        <v>67</v>
      </c>
      <c r="B163" s="1" t="s">
        <v>18</v>
      </c>
      <c r="C163" s="1" t="str">
        <f>VLOOKUP(B163,templateLookup!A:B,2,0)</f>
        <v>PrimeVminSearchTestMethod</v>
      </c>
      <c r="D163" s="30" t="str">
        <f t="shared" si="281"/>
        <v>ROM_SOC_VCHK_K_END_TITO_SAQ_NOM_LFM_0600_CCSR</v>
      </c>
      <c r="E163" t="s">
        <v>52</v>
      </c>
      <c r="F163" t="s">
        <v>73</v>
      </c>
      <c r="G163" t="s">
        <v>1040</v>
      </c>
      <c r="H163" t="s">
        <v>235</v>
      </c>
      <c r="I163" t="s">
        <v>137</v>
      </c>
      <c r="J163" t="s">
        <v>579</v>
      </c>
      <c r="K163" t="s">
        <v>138</v>
      </c>
      <c r="L163" t="s">
        <v>139</v>
      </c>
      <c r="M163" t="str">
        <f t="shared" ref="M163:M164" si="282">TEXT(600,"0000")</f>
        <v>0600</v>
      </c>
      <c r="N163" t="s">
        <v>713</v>
      </c>
      <c r="O163" t="s">
        <v>141</v>
      </c>
      <c r="P163" t="s">
        <v>581</v>
      </c>
      <c r="Q163" s="30" t="s">
        <v>754</v>
      </c>
      <c r="R163">
        <v>21</v>
      </c>
      <c r="S163">
        <v>52</v>
      </c>
      <c r="T163">
        <v>540</v>
      </c>
      <c r="U163">
        <v>-1</v>
      </c>
      <c r="V163" t="b">
        <v>1</v>
      </c>
      <c r="W163" t="s">
        <v>282</v>
      </c>
      <c r="X163">
        <v>2580</v>
      </c>
      <c r="Z163" t="s">
        <v>242</v>
      </c>
      <c r="AD163" t="s">
        <v>190</v>
      </c>
      <c r="AT163">
        <f t="shared" si="279"/>
        <v>2</v>
      </c>
      <c r="AU163">
        <v>1</v>
      </c>
      <c r="AV163" t="str">
        <f t="shared" si="272"/>
        <v>ROM_SOC_VCHK_K_END_TITO_SAQ_NOM_LFM_0600_DDHY</v>
      </c>
      <c r="AW163" t="str">
        <f t="shared" si="273"/>
        <v>ROM_SOC_VCHK_K_END_TITO_SAQ_NOM_LFM_0600_DDHY</v>
      </c>
    </row>
    <row r="164" spans="1:49" x14ac:dyDescent="0.25">
      <c r="A164" s="1" t="s">
        <v>67</v>
      </c>
      <c r="B164" s="1" t="s">
        <v>18</v>
      </c>
      <c r="C164" s="1" t="str">
        <f>VLOOKUP(B164,templateLookup!A:B,2,0)</f>
        <v>PrimeVminSearchTestMethod</v>
      </c>
      <c r="D164" s="30" t="str">
        <f t="shared" si="281"/>
        <v>ROM_SOC_VCHK_K_END_TITO_SAQ_NOM_LFM_0600_DDHY</v>
      </c>
      <c r="E164" t="s">
        <v>52</v>
      </c>
      <c r="F164" t="s">
        <v>73</v>
      </c>
      <c r="G164" t="s">
        <v>1040</v>
      </c>
      <c r="H164" t="s">
        <v>235</v>
      </c>
      <c r="I164" t="s">
        <v>137</v>
      </c>
      <c r="J164" t="s">
        <v>579</v>
      </c>
      <c r="K164" t="s">
        <v>138</v>
      </c>
      <c r="L164" t="s">
        <v>139</v>
      </c>
      <c r="M164" t="str">
        <f t="shared" si="282"/>
        <v>0600</v>
      </c>
      <c r="N164" t="s">
        <v>714</v>
      </c>
      <c r="O164" t="s">
        <v>141</v>
      </c>
      <c r="P164" t="s">
        <v>581</v>
      </c>
      <c r="Q164" s="30" t="s">
        <v>755</v>
      </c>
      <c r="R164">
        <v>21</v>
      </c>
      <c r="S164">
        <v>52</v>
      </c>
      <c r="T164">
        <v>541</v>
      </c>
      <c r="U164">
        <v>-1</v>
      </c>
      <c r="V164" t="b">
        <v>1</v>
      </c>
      <c r="W164" t="s">
        <v>282</v>
      </c>
      <c r="X164">
        <v>2581</v>
      </c>
      <c r="Z164" t="s">
        <v>242</v>
      </c>
      <c r="AD164" t="s">
        <v>190</v>
      </c>
      <c r="AT164">
        <f t="shared" si="279"/>
        <v>2</v>
      </c>
      <c r="AU164">
        <v>1</v>
      </c>
      <c r="AV164" t="str">
        <f t="shared" si="272"/>
        <v>ROM_SOC_VCHK_K_END_TITO_SAN_NOM_LFM_0400_ALL_SAN</v>
      </c>
      <c r="AW164" t="str">
        <f t="shared" si="273"/>
        <v>ROM_SOC_VCHK_K_END_TITO_SAN_NOM_LFM_0400_ALL_SAN</v>
      </c>
    </row>
    <row r="165" spans="1:49" x14ac:dyDescent="0.25">
      <c r="A165" s="1" t="s">
        <v>67</v>
      </c>
      <c r="B165" s="1" t="s">
        <v>18</v>
      </c>
      <c r="C165" s="1" t="str">
        <f>VLOOKUP(B165,templateLookup!A:B,2,0)</f>
        <v>PrimeVminSearchTestMethod</v>
      </c>
      <c r="D165" s="13" t="str">
        <f t="shared" ref="D165" si="283">E165&amp;"_"&amp;F165&amp;"_"&amp;G165&amp;"_"&amp;H165&amp;"_"&amp;A165&amp;"_"&amp;I165&amp;"_"&amp;J165&amp;"_"&amp;K165&amp;"_"&amp;L165&amp;"_"&amp;M165&amp;"_"&amp;N165</f>
        <v>ROM_SOC_VCHK_K_END_TITO_SAN_NOM_LFM_0400_ALL_SAN</v>
      </c>
      <c r="E165" t="s">
        <v>52</v>
      </c>
      <c r="F165" t="s">
        <v>73</v>
      </c>
      <c r="G165" t="s">
        <v>1040</v>
      </c>
      <c r="H165" t="s">
        <v>235</v>
      </c>
      <c r="I165" t="s">
        <v>137</v>
      </c>
      <c r="J165" t="s">
        <v>691</v>
      </c>
      <c r="K165" t="s">
        <v>138</v>
      </c>
      <c r="L165" t="s">
        <v>139</v>
      </c>
      <c r="M165" t="str">
        <f>TEXT(400,"0000")</f>
        <v>0400</v>
      </c>
      <c r="N165" t="s">
        <v>751</v>
      </c>
      <c r="O165" t="s">
        <v>141</v>
      </c>
      <c r="P165" t="s">
        <v>581</v>
      </c>
      <c r="Q165" s="30" t="s">
        <v>756</v>
      </c>
      <c r="R165">
        <v>21</v>
      </c>
      <c r="S165">
        <v>52</v>
      </c>
      <c r="T165">
        <v>542</v>
      </c>
      <c r="U165">
        <v>-1</v>
      </c>
      <c r="V165" t="b">
        <v>1</v>
      </c>
      <c r="W165" t="s">
        <v>282</v>
      </c>
      <c r="X165">
        <v>2582</v>
      </c>
      <c r="Z165" t="s">
        <v>242</v>
      </c>
      <c r="AD165" t="s">
        <v>190</v>
      </c>
      <c r="AT165">
        <f t="shared" si="279"/>
        <v>2</v>
      </c>
      <c r="AU165">
        <v>1</v>
      </c>
      <c r="AV165">
        <v>1</v>
      </c>
      <c r="AW165">
        <v>1</v>
      </c>
    </row>
    <row r="166" spans="1:49" x14ac:dyDescent="0.25">
      <c r="A166" s="27" t="s">
        <v>67</v>
      </c>
      <c r="B166" s="27" t="s">
        <v>6</v>
      </c>
      <c r="C166" s="27" t="str">
        <f>VLOOKUP(B166,templateLookup!A:B,2,0)</f>
        <v>COMPOSITE</v>
      </c>
      <c r="D166" s="22"/>
    </row>
    <row r="167" spans="1:49" x14ac:dyDescent="0.25">
      <c r="A167" s="41" t="s">
        <v>67</v>
      </c>
      <c r="B167" s="41" t="s">
        <v>5</v>
      </c>
      <c r="C167" s="41" t="str">
        <f>VLOOKUP(B167,templateLookup!A:B,2,0)</f>
        <v>COMPOSITE</v>
      </c>
      <c r="D167" s="22" t="s">
        <v>252</v>
      </c>
      <c r="F167" t="s">
        <v>73</v>
      </c>
      <c r="AT167">
        <f t="shared" ref="AT167:AT174" si="284">COUNTA(AV167:BE167)</f>
        <v>2</v>
      </c>
      <c r="AU167">
        <v>1</v>
      </c>
      <c r="AV167" t="str">
        <f>D176</f>
        <v>PMOVI</v>
      </c>
      <c r="AW167" t="str">
        <f>D176</f>
        <v>PMOVI</v>
      </c>
    </row>
    <row r="168" spans="1:49" x14ac:dyDescent="0.25">
      <c r="A168" s="8" t="s">
        <v>67</v>
      </c>
      <c r="B168" s="8" t="s">
        <v>18</v>
      </c>
      <c r="C168" s="8" t="str">
        <f>VLOOKUP(B168,templateLookup!A:B,2,0)</f>
        <v>PrimeVminSearchTestMethod</v>
      </c>
      <c r="D168" s="12" t="str">
        <f t="shared" ref="D168:D174" si="285">E168&amp;"_"&amp;F168&amp;"_"&amp;G168&amp;"_"&amp;H168&amp;"_"&amp;A168&amp;"_"&amp;I168&amp;"_"&amp;J168&amp;"_"&amp;K168&amp;"_"&amp;L168&amp;"_"&amp;M168&amp;"_"&amp;N168</f>
        <v>ALL_SOC_VCHK_K_END_TITO_SAQ_MAX_LFM_0600_SAQ_QCLK</v>
      </c>
      <c r="E168" t="s">
        <v>53</v>
      </c>
      <c r="F168" t="s">
        <v>73</v>
      </c>
      <c r="G168" t="s">
        <v>1040</v>
      </c>
      <c r="H168" t="s">
        <v>235</v>
      </c>
      <c r="I168" t="s">
        <v>137</v>
      </c>
      <c r="J168" t="s">
        <v>579</v>
      </c>
      <c r="K168" t="s">
        <v>237</v>
      </c>
      <c r="L168" t="s">
        <v>139</v>
      </c>
      <c r="M168" t="str">
        <f t="shared" ref="M168:M170" si="286">TEXT(600,"0000")</f>
        <v>0600</v>
      </c>
      <c r="N168" t="s">
        <v>726</v>
      </c>
      <c r="O168" t="s">
        <v>141</v>
      </c>
      <c r="P168" t="s">
        <v>581</v>
      </c>
      <c r="Q168" s="30" t="s">
        <v>727</v>
      </c>
      <c r="R168">
        <v>17</v>
      </c>
      <c r="S168">
        <v>61</v>
      </c>
      <c r="T168">
        <v>310</v>
      </c>
      <c r="U168">
        <v>1</v>
      </c>
      <c r="V168" t="b">
        <v>0</v>
      </c>
      <c r="W168" t="s">
        <v>282</v>
      </c>
      <c r="X168">
        <v>2585</v>
      </c>
      <c r="Z168" t="s">
        <v>242</v>
      </c>
      <c r="AD168" t="s">
        <v>190</v>
      </c>
      <c r="AT168">
        <f t="shared" si="284"/>
        <v>2</v>
      </c>
      <c r="AU168">
        <v>1</v>
      </c>
      <c r="AV168" t="str">
        <f t="shared" ref="AV168:AV173" si="287">D169</f>
        <v>ALL_SOC_VCHK_K_END_TITO_SAQ_MAX_LFM_0600_SAQ_SBCLK</v>
      </c>
      <c r="AW168" t="str">
        <f t="shared" ref="AW168:AW173" si="288">D169</f>
        <v>ALL_SOC_VCHK_K_END_TITO_SAQ_MAX_LFM_0600_SAQ_SBCLK</v>
      </c>
    </row>
    <row r="169" spans="1:49" x14ac:dyDescent="0.25">
      <c r="A169" s="8" t="s">
        <v>67</v>
      </c>
      <c r="B169" s="8" t="s">
        <v>18</v>
      </c>
      <c r="C169" s="8" t="str">
        <f>VLOOKUP(B169,templateLookup!A:B,2,0)</f>
        <v>PrimeVminSearchTestMethod</v>
      </c>
      <c r="D169" s="12" t="str">
        <f t="shared" si="285"/>
        <v>ALL_SOC_VCHK_K_END_TITO_SAQ_MAX_LFM_0600_SAQ_SBCLK</v>
      </c>
      <c r="E169" t="s">
        <v>53</v>
      </c>
      <c r="F169" t="s">
        <v>73</v>
      </c>
      <c r="G169" t="s">
        <v>1040</v>
      </c>
      <c r="H169" t="s">
        <v>235</v>
      </c>
      <c r="I169" t="s">
        <v>137</v>
      </c>
      <c r="J169" t="s">
        <v>579</v>
      </c>
      <c r="K169" t="s">
        <v>237</v>
      </c>
      <c r="L169" t="s">
        <v>139</v>
      </c>
      <c r="M169" t="str">
        <f t="shared" si="286"/>
        <v>0600</v>
      </c>
      <c r="N169" t="s">
        <v>728</v>
      </c>
      <c r="O169" t="s">
        <v>141</v>
      </c>
      <c r="P169" t="s">
        <v>581</v>
      </c>
      <c r="Q169" s="30" t="s">
        <v>729</v>
      </c>
      <c r="R169">
        <v>17</v>
      </c>
      <c r="S169">
        <v>61</v>
      </c>
      <c r="T169">
        <v>311</v>
      </c>
      <c r="U169">
        <v>1</v>
      </c>
      <c r="V169" t="b">
        <v>0</v>
      </c>
      <c r="W169" t="s">
        <v>282</v>
      </c>
      <c r="X169">
        <v>2586</v>
      </c>
      <c r="Z169" t="s">
        <v>242</v>
      </c>
      <c r="AD169" t="s">
        <v>190</v>
      </c>
      <c r="AT169">
        <f t="shared" si="284"/>
        <v>2</v>
      </c>
      <c r="AU169">
        <v>1</v>
      </c>
      <c r="AV169" t="str">
        <f t="shared" si="287"/>
        <v>LSA_SOC_VCHK_K_END_TITO_SAQ_MAX_LFM_0600_FUSE</v>
      </c>
      <c r="AW169" t="str">
        <f t="shared" si="288"/>
        <v>LSA_SOC_VCHK_K_END_TITO_SAQ_MAX_LFM_0600_FUSE</v>
      </c>
    </row>
    <row r="170" spans="1:49" x14ac:dyDescent="0.25">
      <c r="A170" s="8" t="s">
        <v>67</v>
      </c>
      <c r="B170" s="8" t="s">
        <v>18</v>
      </c>
      <c r="C170" s="8" t="str">
        <f>VLOOKUP(B170,templateLookup!A:B,2,0)</f>
        <v>PrimeVminSearchTestMethod</v>
      </c>
      <c r="D170" s="12" t="str">
        <f t="shared" si="285"/>
        <v>LSA_SOC_VCHK_K_END_TITO_SAQ_MAX_LFM_0600_FUSE</v>
      </c>
      <c r="E170" t="s">
        <v>51</v>
      </c>
      <c r="F170" t="s">
        <v>73</v>
      </c>
      <c r="G170" t="s">
        <v>1040</v>
      </c>
      <c r="H170" t="s">
        <v>235</v>
      </c>
      <c r="I170" t="s">
        <v>137</v>
      </c>
      <c r="J170" t="s">
        <v>579</v>
      </c>
      <c r="K170" t="s">
        <v>237</v>
      </c>
      <c r="L170" t="s">
        <v>139</v>
      </c>
      <c r="M170" t="str">
        <f t="shared" si="286"/>
        <v>0600</v>
      </c>
      <c r="N170" t="s">
        <v>715</v>
      </c>
      <c r="O170" t="s">
        <v>141</v>
      </c>
      <c r="P170" t="s">
        <v>581</v>
      </c>
      <c r="Q170" s="30" t="s">
        <v>730</v>
      </c>
      <c r="R170">
        <v>17</v>
      </c>
      <c r="S170">
        <v>21</v>
      </c>
      <c r="T170">
        <v>312</v>
      </c>
      <c r="U170">
        <v>1</v>
      </c>
      <c r="V170" t="b">
        <v>1</v>
      </c>
      <c r="W170" t="s">
        <v>1064</v>
      </c>
      <c r="X170">
        <v>2587</v>
      </c>
      <c r="Z170" t="s">
        <v>242</v>
      </c>
      <c r="AD170" t="s">
        <v>190</v>
      </c>
      <c r="AT170">
        <f t="shared" si="284"/>
        <v>2</v>
      </c>
      <c r="AU170">
        <v>1</v>
      </c>
      <c r="AV170" t="str">
        <f t="shared" si="287"/>
        <v>ALL_SOC_VCHK_K_END_TITO_SAN_MAX_LFM_0400_SAN</v>
      </c>
      <c r="AW170" t="str">
        <f t="shared" si="288"/>
        <v>ALL_SOC_VCHK_K_END_TITO_SAN_MAX_LFM_0400_SAN</v>
      </c>
    </row>
    <row r="171" spans="1:49" x14ac:dyDescent="0.25">
      <c r="A171" s="8" t="s">
        <v>67</v>
      </c>
      <c r="B171" s="8" t="s">
        <v>18</v>
      </c>
      <c r="C171" s="8" t="str">
        <f>VLOOKUP(B171,templateLookup!A:B,2,0)</f>
        <v>PrimeVminSearchTestMethod</v>
      </c>
      <c r="D171" s="13" t="str">
        <f t="shared" si="285"/>
        <v>ALL_SOC_VCHK_K_END_TITO_SAN_MAX_LFM_0400_SAN</v>
      </c>
      <c r="E171" t="s">
        <v>53</v>
      </c>
      <c r="F171" t="s">
        <v>73</v>
      </c>
      <c r="G171" t="s">
        <v>1040</v>
      </c>
      <c r="H171" t="s">
        <v>235</v>
      </c>
      <c r="I171" t="s">
        <v>137</v>
      </c>
      <c r="J171" t="s">
        <v>691</v>
      </c>
      <c r="K171" t="s">
        <v>237</v>
      </c>
      <c r="L171" t="s">
        <v>139</v>
      </c>
      <c r="M171" t="str">
        <f t="shared" ref="M171:M174" si="289">TEXT(400,"0000")</f>
        <v>0400</v>
      </c>
      <c r="N171" t="s">
        <v>691</v>
      </c>
      <c r="O171" t="s">
        <v>141</v>
      </c>
      <c r="P171" t="s">
        <v>581</v>
      </c>
      <c r="Q171" s="30" t="s">
        <v>731</v>
      </c>
      <c r="R171">
        <v>17</v>
      </c>
      <c r="S171">
        <v>61</v>
      </c>
      <c r="T171">
        <v>313</v>
      </c>
      <c r="U171">
        <v>1</v>
      </c>
      <c r="V171" t="b">
        <v>0</v>
      </c>
      <c r="W171" t="s">
        <v>282</v>
      </c>
      <c r="X171">
        <v>2588</v>
      </c>
      <c r="Z171" t="s">
        <v>242</v>
      </c>
      <c r="AD171" t="s">
        <v>190</v>
      </c>
      <c r="AT171">
        <f t="shared" si="284"/>
        <v>2</v>
      </c>
      <c r="AU171">
        <v>1</v>
      </c>
      <c r="AV171" t="str">
        <f t="shared" si="287"/>
        <v>ALL_SOC_VCHK_K_END_TITO_SAN_MAX_LFM_0400_SAN_SBCLK</v>
      </c>
      <c r="AW171" t="str">
        <f t="shared" si="288"/>
        <v>ALL_SOC_VCHK_K_END_TITO_SAN_MAX_LFM_0400_SAN_SBCLK</v>
      </c>
    </row>
    <row r="172" spans="1:49" x14ac:dyDescent="0.25">
      <c r="A172" s="8" t="s">
        <v>67</v>
      </c>
      <c r="B172" s="8" t="s">
        <v>18</v>
      </c>
      <c r="C172" s="8" t="str">
        <f>VLOOKUP(B172,templateLookup!A:B,2,0)</f>
        <v>PrimeVminSearchTestMethod</v>
      </c>
      <c r="D172" s="13" t="str">
        <f t="shared" si="285"/>
        <v>ALL_SOC_VCHK_K_END_TITO_SAN_MAX_LFM_0400_SAN_SBCLK</v>
      </c>
      <c r="E172" t="s">
        <v>53</v>
      </c>
      <c r="F172" t="s">
        <v>73</v>
      </c>
      <c r="G172" t="s">
        <v>1040</v>
      </c>
      <c r="H172" t="s">
        <v>235</v>
      </c>
      <c r="I172" t="s">
        <v>137</v>
      </c>
      <c r="J172" t="s">
        <v>691</v>
      </c>
      <c r="K172" t="s">
        <v>237</v>
      </c>
      <c r="L172" t="s">
        <v>139</v>
      </c>
      <c r="M172" t="str">
        <f t="shared" si="289"/>
        <v>0400</v>
      </c>
      <c r="N172" t="s">
        <v>732</v>
      </c>
      <c r="O172" t="s">
        <v>141</v>
      </c>
      <c r="P172" t="s">
        <v>581</v>
      </c>
      <c r="Q172" s="31" t="s">
        <v>733</v>
      </c>
      <c r="R172">
        <v>17</v>
      </c>
      <c r="S172">
        <v>61</v>
      </c>
      <c r="T172">
        <v>314</v>
      </c>
      <c r="U172">
        <v>1</v>
      </c>
      <c r="V172" t="b">
        <v>0</v>
      </c>
      <c r="W172" t="s">
        <v>282</v>
      </c>
      <c r="X172">
        <v>2589</v>
      </c>
      <c r="Z172" t="s">
        <v>242</v>
      </c>
      <c r="AD172" t="s">
        <v>190</v>
      </c>
      <c r="AT172">
        <f t="shared" si="284"/>
        <v>2</v>
      </c>
      <c r="AU172">
        <v>1</v>
      </c>
      <c r="AV172" t="str">
        <f t="shared" si="287"/>
        <v>ALL_SOC_VCHK_K_END_TITO_SAN_MAX_LFM_0400_ONDD</v>
      </c>
      <c r="AW172" t="str">
        <f t="shared" si="288"/>
        <v>ALL_SOC_VCHK_K_END_TITO_SAN_MAX_LFM_0400_ONDD</v>
      </c>
    </row>
    <row r="173" spans="1:49" x14ac:dyDescent="0.25">
      <c r="A173" s="8" t="s">
        <v>67</v>
      </c>
      <c r="B173" s="8" t="s">
        <v>18</v>
      </c>
      <c r="C173" s="8" t="str">
        <f>VLOOKUP(B173,templateLookup!A:B,2,0)</f>
        <v>PrimeVminSearchTestMethod</v>
      </c>
      <c r="D173" s="13" t="str">
        <f t="shared" si="285"/>
        <v>ALL_SOC_VCHK_K_END_TITO_SAN_MAX_LFM_0400_ONDD</v>
      </c>
      <c r="E173" t="s">
        <v>53</v>
      </c>
      <c r="F173" t="s">
        <v>73</v>
      </c>
      <c r="G173" t="s">
        <v>1040</v>
      </c>
      <c r="H173" t="s">
        <v>235</v>
      </c>
      <c r="I173" t="s">
        <v>137</v>
      </c>
      <c r="J173" t="s">
        <v>691</v>
      </c>
      <c r="K173" t="s">
        <v>237</v>
      </c>
      <c r="L173" t="s">
        <v>139</v>
      </c>
      <c r="M173" t="str">
        <f t="shared" si="289"/>
        <v>0400</v>
      </c>
      <c r="N173" t="s">
        <v>722</v>
      </c>
      <c r="O173" t="s">
        <v>141</v>
      </c>
      <c r="P173" t="s">
        <v>581</v>
      </c>
      <c r="Q173" s="30" t="s">
        <v>734</v>
      </c>
      <c r="R173">
        <v>17</v>
      </c>
      <c r="S173">
        <v>61</v>
      </c>
      <c r="T173">
        <v>315</v>
      </c>
      <c r="U173">
        <v>1</v>
      </c>
      <c r="V173" t="b">
        <v>0</v>
      </c>
      <c r="W173" t="s">
        <v>1102</v>
      </c>
      <c r="X173">
        <v>2590</v>
      </c>
      <c r="Z173" t="s">
        <v>242</v>
      </c>
      <c r="AD173" t="s">
        <v>190</v>
      </c>
      <c r="AT173">
        <f t="shared" si="284"/>
        <v>2</v>
      </c>
      <c r="AU173">
        <v>1</v>
      </c>
      <c r="AV173" t="str">
        <f t="shared" si="287"/>
        <v>LSA_SOC_VCHK_E_END_TITO_SAN_MAX_LFM_0400_ARU_EDC</v>
      </c>
      <c r="AW173" t="str">
        <f t="shared" si="288"/>
        <v>LSA_SOC_VCHK_E_END_TITO_SAN_MAX_LFM_0400_ARU_EDC</v>
      </c>
    </row>
    <row r="174" spans="1:49" x14ac:dyDescent="0.25">
      <c r="A174" s="8" t="s">
        <v>67</v>
      </c>
      <c r="B174" s="8" t="s">
        <v>18</v>
      </c>
      <c r="C174" s="8" t="str">
        <f>VLOOKUP(B174,templateLookup!A:B,2,0)</f>
        <v>PrimeVminSearchTestMethod</v>
      </c>
      <c r="D174" s="13" t="str">
        <f t="shared" si="285"/>
        <v>LSA_SOC_VCHK_E_END_TITO_SAN_MAX_LFM_0400_ARU_EDC</v>
      </c>
      <c r="E174" t="s">
        <v>51</v>
      </c>
      <c r="F174" t="s">
        <v>73</v>
      </c>
      <c r="G174" t="s">
        <v>1040</v>
      </c>
      <c r="H174" t="s">
        <v>136</v>
      </c>
      <c r="I174" t="s">
        <v>137</v>
      </c>
      <c r="J174" t="s">
        <v>691</v>
      </c>
      <c r="K174" t="s">
        <v>237</v>
      </c>
      <c r="L174" t="s">
        <v>139</v>
      </c>
      <c r="M174" t="str">
        <f t="shared" si="289"/>
        <v>0400</v>
      </c>
      <c r="N174" t="s">
        <v>724</v>
      </c>
      <c r="O174" t="s">
        <v>141</v>
      </c>
      <c r="P174" t="s">
        <v>581</v>
      </c>
      <c r="Q174" s="30" t="s">
        <v>735</v>
      </c>
      <c r="R174">
        <v>17</v>
      </c>
      <c r="S174">
        <v>21</v>
      </c>
      <c r="T174">
        <v>316</v>
      </c>
      <c r="U174">
        <v>1</v>
      </c>
      <c r="V174" t="b">
        <v>0</v>
      </c>
      <c r="W174" t="s">
        <v>282</v>
      </c>
      <c r="X174">
        <v>2591</v>
      </c>
      <c r="Z174" t="s">
        <v>242</v>
      </c>
      <c r="AD174" t="s">
        <v>190</v>
      </c>
      <c r="AT174">
        <f t="shared" si="284"/>
        <v>2</v>
      </c>
      <c r="AU174">
        <v>1</v>
      </c>
      <c r="AV174">
        <v>1</v>
      </c>
      <c r="AW174">
        <v>1</v>
      </c>
    </row>
    <row r="175" spans="1:49" x14ac:dyDescent="0.25">
      <c r="A175" s="41" t="s">
        <v>67</v>
      </c>
      <c r="B175" s="41" t="s">
        <v>6</v>
      </c>
      <c r="C175" s="41" t="str">
        <f>VLOOKUP(B175,templateLookup!A:B,2,0)</f>
        <v>COMPOSITE</v>
      </c>
      <c r="D175" s="22"/>
    </row>
    <row r="176" spans="1:49" x14ac:dyDescent="0.25">
      <c r="A176" s="27" t="s">
        <v>67</v>
      </c>
      <c r="B176" s="27" t="s">
        <v>5</v>
      </c>
      <c r="C176" s="27" t="str">
        <f>VLOOKUP(B176,templateLookup!A:B,2,0)</f>
        <v>COMPOSITE</v>
      </c>
      <c r="D176" s="22" t="s">
        <v>248</v>
      </c>
      <c r="F176" t="s">
        <v>73</v>
      </c>
      <c r="AT176">
        <f>COUNTA(AV176:BE176)</f>
        <v>2</v>
      </c>
      <c r="AU176">
        <v>1</v>
      </c>
      <c r="AV176">
        <v>1</v>
      </c>
      <c r="AW176">
        <v>1</v>
      </c>
    </row>
    <row r="177" spans="1:51" x14ac:dyDescent="0.25">
      <c r="A177" s="4" t="s">
        <v>67</v>
      </c>
      <c r="B177" s="4" t="s">
        <v>18</v>
      </c>
      <c r="C177" s="4" t="str">
        <f>VLOOKUP(B177,templateLookup!A:B,2,0)</f>
        <v>PrimeVminSearchTestMethod</v>
      </c>
      <c r="D177" s="12" t="str">
        <f t="shared" ref="D177" si="290">E177&amp;"_"&amp;F177&amp;"_"&amp;G177&amp;"_"&amp;H177&amp;"_"&amp;A177&amp;"_"&amp;I177&amp;"_"&amp;J177&amp;"_"&amp;K177&amp;"_"&amp;L177&amp;"_"&amp;M177&amp;"_"&amp;N177</f>
        <v>ALL_SOC_VCHK_K_END_TITO_SAQ_NOM_LFM_0600_PMOVI_QCLK</v>
      </c>
      <c r="E177" t="s">
        <v>53</v>
      </c>
      <c r="F177" t="s">
        <v>73</v>
      </c>
      <c r="G177" t="s">
        <v>1040</v>
      </c>
      <c r="H177" t="s">
        <v>235</v>
      </c>
      <c r="I177" t="s">
        <v>137</v>
      </c>
      <c r="J177" t="s">
        <v>579</v>
      </c>
      <c r="K177" t="s">
        <v>138</v>
      </c>
      <c r="L177" t="s">
        <v>139</v>
      </c>
      <c r="M177" t="str">
        <f>TEXT(600,"0000")</f>
        <v>0600</v>
      </c>
      <c r="N177" t="s">
        <v>757</v>
      </c>
      <c r="O177" t="s">
        <v>141</v>
      </c>
      <c r="P177" t="s">
        <v>581</v>
      </c>
      <c r="Q177" s="30" t="s">
        <v>711</v>
      </c>
      <c r="R177">
        <v>61</v>
      </c>
      <c r="S177">
        <v>52</v>
      </c>
      <c r="T177">
        <v>554</v>
      </c>
      <c r="U177">
        <v>1</v>
      </c>
      <c r="V177" t="b">
        <v>0</v>
      </c>
      <c r="W177" t="s">
        <v>282</v>
      </c>
      <c r="X177">
        <v>8050</v>
      </c>
      <c r="Z177" t="s">
        <v>185</v>
      </c>
      <c r="AD177" t="s">
        <v>190</v>
      </c>
      <c r="AT177">
        <f t="shared" ref="AT177" si="291">COUNTA(AV177:BE177)</f>
        <v>2</v>
      </c>
      <c r="AU177">
        <v>1</v>
      </c>
      <c r="AV177" t="str">
        <f t="shared" ref="AV177:AV185" si="292">D178</f>
        <v>ALL_SOC_VCHK_K_END_TITO_SAQ_NOM_LFM_0600_PMOVI_SBCLK</v>
      </c>
      <c r="AW177" t="str">
        <f t="shared" ref="AW177:AW185" si="293">D178</f>
        <v>ALL_SOC_VCHK_K_END_TITO_SAQ_NOM_LFM_0600_PMOVI_SBCLK</v>
      </c>
    </row>
    <row r="178" spans="1:51" x14ac:dyDescent="0.25">
      <c r="A178" s="4" t="s">
        <v>67</v>
      </c>
      <c r="B178" s="4" t="s">
        <v>18</v>
      </c>
      <c r="C178" s="4" t="str">
        <f>VLOOKUP(B178,templateLookup!A:B,2,0)</f>
        <v>PrimeVminSearchTestMethod</v>
      </c>
      <c r="D178" s="12" t="str">
        <f t="shared" ref="D178" si="294">E178&amp;"_"&amp;F178&amp;"_"&amp;G178&amp;"_"&amp;H178&amp;"_"&amp;A178&amp;"_"&amp;I178&amp;"_"&amp;J178&amp;"_"&amp;K178&amp;"_"&amp;L178&amp;"_"&amp;M178&amp;"_"&amp;N178</f>
        <v>ALL_SOC_VCHK_K_END_TITO_SAQ_NOM_LFM_0600_PMOVI_SBCLK</v>
      </c>
      <c r="E178" t="s">
        <v>53</v>
      </c>
      <c r="F178" t="s">
        <v>73</v>
      </c>
      <c r="G178" t="s">
        <v>1040</v>
      </c>
      <c r="H178" t="s">
        <v>235</v>
      </c>
      <c r="I178" t="s">
        <v>137</v>
      </c>
      <c r="J178" t="s">
        <v>579</v>
      </c>
      <c r="K178" t="s">
        <v>138</v>
      </c>
      <c r="L178" t="s">
        <v>139</v>
      </c>
      <c r="M178" t="str">
        <f>TEXT(600,"0000")</f>
        <v>0600</v>
      </c>
      <c r="N178" t="s">
        <v>758</v>
      </c>
      <c r="O178" t="s">
        <v>141</v>
      </c>
      <c r="P178" t="s">
        <v>581</v>
      </c>
      <c r="Q178" s="30" t="s">
        <v>712</v>
      </c>
      <c r="R178">
        <v>61</v>
      </c>
      <c r="S178">
        <v>52</v>
      </c>
      <c r="T178">
        <v>570</v>
      </c>
      <c r="U178">
        <v>1</v>
      </c>
      <c r="V178" t="b">
        <v>0</v>
      </c>
      <c r="W178" t="s">
        <v>282</v>
      </c>
      <c r="X178">
        <v>8066</v>
      </c>
      <c r="Z178" t="s">
        <v>185</v>
      </c>
      <c r="AD178" t="s">
        <v>190</v>
      </c>
      <c r="AT178">
        <f t="shared" ref="AT178" si="295">COUNTA(AV178:BE178)</f>
        <v>2</v>
      </c>
      <c r="AU178">
        <v>1</v>
      </c>
      <c r="AV178" t="str">
        <f t="shared" si="292"/>
        <v>LSA_SOC_VCHK_K_END_TITO_SAQ_NOM_LFM_0600_PMOVI_FUSE</v>
      </c>
      <c r="AW178" t="str">
        <f t="shared" si="293"/>
        <v>LSA_SOC_VCHK_K_END_TITO_SAQ_NOM_LFM_0600_PMOVI_FUSE</v>
      </c>
    </row>
    <row r="179" spans="1:51" x14ac:dyDescent="0.25">
      <c r="A179" s="4" t="s">
        <v>67</v>
      </c>
      <c r="B179" s="4" t="s">
        <v>18</v>
      </c>
      <c r="C179" s="4" t="str">
        <f>VLOOKUP(B179,templateLookup!A:B,2,0)</f>
        <v>PrimeVminSearchTestMethod</v>
      </c>
      <c r="D179" s="12" t="str">
        <f t="shared" ref="D179:D180" si="296">E179&amp;"_"&amp;F179&amp;"_"&amp;G179&amp;"_"&amp;H179&amp;"_"&amp;A179&amp;"_"&amp;I179&amp;"_"&amp;J179&amp;"_"&amp;K179&amp;"_"&amp;L179&amp;"_"&amp;M179&amp;"_"&amp;N179</f>
        <v>LSA_SOC_VCHK_K_END_TITO_SAQ_NOM_LFM_0600_PMOVI_FUSE</v>
      </c>
      <c r="E179" t="s">
        <v>51</v>
      </c>
      <c r="F179" t="s">
        <v>73</v>
      </c>
      <c r="G179" t="s">
        <v>1040</v>
      </c>
      <c r="H179" t="s">
        <v>235</v>
      </c>
      <c r="I179" t="s">
        <v>137</v>
      </c>
      <c r="J179" t="s">
        <v>579</v>
      </c>
      <c r="K179" t="s">
        <v>138</v>
      </c>
      <c r="L179" t="s">
        <v>139</v>
      </c>
      <c r="M179" t="str">
        <f>TEXT(600,"0000")</f>
        <v>0600</v>
      </c>
      <c r="N179" t="s">
        <v>759</v>
      </c>
      <c r="O179" t="s">
        <v>141</v>
      </c>
      <c r="P179" t="s">
        <v>581</v>
      </c>
      <c r="Q179" s="30" t="s">
        <v>716</v>
      </c>
      <c r="R179">
        <v>21</v>
      </c>
      <c r="S179">
        <v>52</v>
      </c>
      <c r="T179">
        <v>579</v>
      </c>
      <c r="U179">
        <v>1</v>
      </c>
      <c r="V179" t="b">
        <v>0</v>
      </c>
      <c r="W179" t="s">
        <v>1064</v>
      </c>
      <c r="X179">
        <v>8075</v>
      </c>
      <c r="Z179" t="s">
        <v>185</v>
      </c>
      <c r="AD179" t="s">
        <v>190</v>
      </c>
      <c r="AT179">
        <f t="shared" ref="AT179:AT180" si="297">COUNTA(AV179:BE179)</f>
        <v>2</v>
      </c>
      <c r="AU179">
        <v>1</v>
      </c>
      <c r="AV179" t="str">
        <f t="shared" si="292"/>
        <v>ALL_SOC_VCHK_K_END_TITO_SAN_NOM_LFM_0400_PMOVI_SAN</v>
      </c>
      <c r="AW179" t="str">
        <f t="shared" si="293"/>
        <v>ALL_SOC_VCHK_K_END_TITO_SAN_NOM_LFM_0400_PMOVI_SAN</v>
      </c>
    </row>
    <row r="180" spans="1:51" x14ac:dyDescent="0.25">
      <c r="A180" s="4" t="s">
        <v>67</v>
      </c>
      <c r="B180" s="4" t="s">
        <v>18</v>
      </c>
      <c r="C180" s="4" t="str">
        <f>VLOOKUP(B180,templateLookup!A:B,2,0)</f>
        <v>PrimeVminSearchTestMethod</v>
      </c>
      <c r="D180" s="13" t="str">
        <f t="shared" si="296"/>
        <v>ALL_SOC_VCHK_K_END_TITO_SAN_NOM_LFM_0400_PMOVI_SAN</v>
      </c>
      <c r="E180" t="s">
        <v>53</v>
      </c>
      <c r="F180" t="s">
        <v>73</v>
      </c>
      <c r="G180" t="s">
        <v>1040</v>
      </c>
      <c r="H180" t="s">
        <v>235</v>
      </c>
      <c r="I180" t="s">
        <v>137</v>
      </c>
      <c r="J180" t="s">
        <v>691</v>
      </c>
      <c r="K180" t="s">
        <v>138</v>
      </c>
      <c r="L180" t="s">
        <v>139</v>
      </c>
      <c r="M180" t="str">
        <f>TEXT(400,"0000")</f>
        <v>0400</v>
      </c>
      <c r="N180" t="s">
        <v>760</v>
      </c>
      <c r="O180" t="s">
        <v>141</v>
      </c>
      <c r="P180" t="s">
        <v>581</v>
      </c>
      <c r="Q180" s="30" t="s">
        <v>717</v>
      </c>
      <c r="R180">
        <v>61</v>
      </c>
      <c r="S180">
        <v>52</v>
      </c>
      <c r="T180">
        <v>580</v>
      </c>
      <c r="U180">
        <v>1</v>
      </c>
      <c r="V180" t="b">
        <v>0</v>
      </c>
      <c r="W180" t="s">
        <v>282</v>
      </c>
      <c r="X180">
        <v>8076</v>
      </c>
      <c r="Z180" t="s">
        <v>185</v>
      </c>
      <c r="AD180" t="s">
        <v>190</v>
      </c>
      <c r="AT180">
        <f t="shared" si="297"/>
        <v>2</v>
      </c>
      <c r="AU180">
        <v>1</v>
      </c>
      <c r="AV180" t="str">
        <f t="shared" si="292"/>
        <v>SSA_SOC_VCHK_K_END_TITO_SAN_NOM_LFM_0400_PMOVI_SBCLK_CEN1</v>
      </c>
      <c r="AW180" t="str">
        <f t="shared" si="293"/>
        <v>SSA_SOC_VCHK_K_END_TITO_SAN_NOM_LFM_0400_PMOVI_SBCLK_CEN1</v>
      </c>
    </row>
    <row r="181" spans="1:51" x14ac:dyDescent="0.25">
      <c r="A181" s="4" t="s">
        <v>67</v>
      </c>
      <c r="B181" s="4" t="s">
        <v>18</v>
      </c>
      <c r="C181" s="4" t="str">
        <f>VLOOKUP(B181,templateLookup!A:B,2,0)</f>
        <v>PrimeVminSearchTestMethod</v>
      </c>
      <c r="D181" s="13" t="str">
        <f t="shared" ref="D181:D186" si="298">E181&amp;"_"&amp;F181&amp;"_"&amp;G181&amp;"_"&amp;H181&amp;"_"&amp;A181&amp;"_"&amp;I181&amp;"_"&amp;J181&amp;"_"&amp;K181&amp;"_"&amp;L181&amp;"_"&amp;M181&amp;"_"&amp;N181</f>
        <v>SSA_SOC_VCHK_K_END_TITO_SAN_NOM_LFM_0400_PMOVI_SBCLK_CEN1</v>
      </c>
      <c r="E181" t="s">
        <v>50</v>
      </c>
      <c r="F181" t="s">
        <v>73</v>
      </c>
      <c r="G181" t="s">
        <v>1040</v>
      </c>
      <c r="H181" t="s">
        <v>235</v>
      </c>
      <c r="I181" t="s">
        <v>137</v>
      </c>
      <c r="J181" t="s">
        <v>691</v>
      </c>
      <c r="K181" t="s">
        <v>138</v>
      </c>
      <c r="L181" t="s">
        <v>139</v>
      </c>
      <c r="M181" t="str">
        <f t="shared" ref="M181:M186" si="299">TEXT(400,"0000")</f>
        <v>0400</v>
      </c>
      <c r="N181" t="s">
        <v>761</v>
      </c>
      <c r="O181" t="s">
        <v>141</v>
      </c>
      <c r="P181" t="s">
        <v>581</v>
      </c>
      <c r="Q181" s="30" t="s">
        <v>718</v>
      </c>
      <c r="R181">
        <v>61</v>
      </c>
      <c r="S181">
        <v>52</v>
      </c>
      <c r="T181">
        <v>586</v>
      </c>
      <c r="U181">
        <v>1</v>
      </c>
      <c r="V181" t="b">
        <v>0</v>
      </c>
      <c r="W181" t="s">
        <v>282</v>
      </c>
      <c r="X181">
        <v>8082</v>
      </c>
      <c r="Z181" t="s">
        <v>185</v>
      </c>
      <c r="AD181" t="s">
        <v>190</v>
      </c>
      <c r="AT181">
        <f t="shared" ref="AT181:AT186" si="300">COUNTA(AV181:BE181)</f>
        <v>2</v>
      </c>
      <c r="AU181">
        <v>1</v>
      </c>
      <c r="AV181" t="str">
        <f t="shared" si="292"/>
        <v>SSA_SOC_VCHK_K_END_TITO_SAN_NOM_LFM_0400_PMOVI_SBCLK_GT</v>
      </c>
      <c r="AW181" t="str">
        <f t="shared" si="293"/>
        <v>SSA_SOC_VCHK_K_END_TITO_SAN_NOM_LFM_0400_PMOVI_SBCLK_GT</v>
      </c>
    </row>
    <row r="182" spans="1:51" x14ac:dyDescent="0.25">
      <c r="A182" s="4" t="s">
        <v>67</v>
      </c>
      <c r="B182" s="4" t="s">
        <v>18</v>
      </c>
      <c r="C182" s="4" t="str">
        <f>VLOOKUP(B182,templateLookup!A:B,2,0)</f>
        <v>PrimeVminSearchTestMethod</v>
      </c>
      <c r="D182" s="13" t="str">
        <f t="shared" si="298"/>
        <v>SSA_SOC_VCHK_K_END_TITO_SAN_NOM_LFM_0400_PMOVI_SBCLK_GT</v>
      </c>
      <c r="E182" t="s">
        <v>50</v>
      </c>
      <c r="F182" t="s">
        <v>73</v>
      </c>
      <c r="G182" t="s">
        <v>1040</v>
      </c>
      <c r="H182" t="s">
        <v>235</v>
      </c>
      <c r="I182" t="s">
        <v>137</v>
      </c>
      <c r="J182" t="s">
        <v>691</v>
      </c>
      <c r="K182" t="s">
        <v>138</v>
      </c>
      <c r="L182" t="s">
        <v>139</v>
      </c>
      <c r="M182" t="str">
        <f t="shared" si="299"/>
        <v>0400</v>
      </c>
      <c r="N182" t="s">
        <v>762</v>
      </c>
      <c r="O182" t="s">
        <v>141</v>
      </c>
      <c r="P182" t="s">
        <v>581</v>
      </c>
      <c r="Q182" s="30" t="s">
        <v>719</v>
      </c>
      <c r="R182">
        <v>61</v>
      </c>
      <c r="S182">
        <v>52</v>
      </c>
      <c r="T182">
        <v>587</v>
      </c>
      <c r="U182">
        <v>1</v>
      </c>
      <c r="V182" t="b">
        <v>0</v>
      </c>
      <c r="W182" t="s">
        <v>282</v>
      </c>
      <c r="X182">
        <v>8083</v>
      </c>
      <c r="Z182" t="s">
        <v>185</v>
      </c>
      <c r="AD182" t="s">
        <v>190</v>
      </c>
      <c r="AT182">
        <f t="shared" si="300"/>
        <v>2</v>
      </c>
      <c r="AU182">
        <v>1</v>
      </c>
      <c r="AV182" t="str">
        <f t="shared" si="292"/>
        <v>ROM_SOC_VCHK_K_END_TITO_SAN_NOM_LFM_0400_PMOVI_SBCLK_CEN1</v>
      </c>
      <c r="AW182" t="str">
        <f t="shared" si="293"/>
        <v>ROM_SOC_VCHK_K_END_TITO_SAN_NOM_LFM_0400_PMOVI_SBCLK_CEN1</v>
      </c>
    </row>
    <row r="183" spans="1:51" x14ac:dyDescent="0.25">
      <c r="A183" s="4" t="s">
        <v>67</v>
      </c>
      <c r="B183" s="4" t="s">
        <v>18</v>
      </c>
      <c r="C183" s="4" t="str">
        <f>VLOOKUP(B183,templateLookup!A:B,2,0)</f>
        <v>PrimeVminSearchTestMethod</v>
      </c>
      <c r="D183" s="13" t="str">
        <f t="shared" si="298"/>
        <v>ROM_SOC_VCHK_K_END_TITO_SAN_NOM_LFM_0400_PMOVI_SBCLK_CEN1</v>
      </c>
      <c r="E183" t="s">
        <v>52</v>
      </c>
      <c r="F183" t="s">
        <v>73</v>
      </c>
      <c r="G183" t="s">
        <v>1040</v>
      </c>
      <c r="H183" t="s">
        <v>235</v>
      </c>
      <c r="I183" t="s">
        <v>137</v>
      </c>
      <c r="J183" t="s">
        <v>691</v>
      </c>
      <c r="K183" t="s">
        <v>138</v>
      </c>
      <c r="L183" t="s">
        <v>139</v>
      </c>
      <c r="M183" t="str">
        <f t="shared" si="299"/>
        <v>0400</v>
      </c>
      <c r="N183" t="s">
        <v>761</v>
      </c>
      <c r="O183" t="s">
        <v>141</v>
      </c>
      <c r="P183" t="s">
        <v>581</v>
      </c>
      <c r="Q183" s="30" t="s">
        <v>720</v>
      </c>
      <c r="R183">
        <v>21</v>
      </c>
      <c r="S183">
        <v>52</v>
      </c>
      <c r="T183">
        <v>588</v>
      </c>
      <c r="U183">
        <v>1</v>
      </c>
      <c r="V183" t="b">
        <v>0</v>
      </c>
      <c r="W183" t="s">
        <v>282</v>
      </c>
      <c r="X183">
        <v>8084</v>
      </c>
      <c r="Z183" t="s">
        <v>185</v>
      </c>
      <c r="AD183" t="s">
        <v>190</v>
      </c>
      <c r="AT183">
        <f t="shared" si="300"/>
        <v>2</v>
      </c>
      <c r="AU183">
        <v>1</v>
      </c>
      <c r="AV183" t="str">
        <f t="shared" si="292"/>
        <v>ROM_SOC_VCHK_K_END_TITO_SAN_NOM_LFM_0400_PMOVI_SBCLK_GT</v>
      </c>
      <c r="AW183" t="str">
        <f t="shared" si="293"/>
        <v>ROM_SOC_VCHK_K_END_TITO_SAN_NOM_LFM_0400_PMOVI_SBCLK_GT</v>
      </c>
    </row>
    <row r="184" spans="1:51" x14ac:dyDescent="0.25">
      <c r="A184" s="4" t="s">
        <v>67</v>
      </c>
      <c r="B184" s="4" t="s">
        <v>18</v>
      </c>
      <c r="C184" s="4" t="str">
        <f>VLOOKUP(B184,templateLookup!A:B,2,0)</f>
        <v>PrimeVminSearchTestMethod</v>
      </c>
      <c r="D184" s="13" t="str">
        <f t="shared" si="298"/>
        <v>ROM_SOC_VCHK_K_END_TITO_SAN_NOM_LFM_0400_PMOVI_SBCLK_GT</v>
      </c>
      <c r="E184" t="s">
        <v>52</v>
      </c>
      <c r="F184" t="s">
        <v>73</v>
      </c>
      <c r="G184" t="s">
        <v>1040</v>
      </c>
      <c r="H184" t="s">
        <v>235</v>
      </c>
      <c r="I184" t="s">
        <v>137</v>
      </c>
      <c r="J184" t="s">
        <v>691</v>
      </c>
      <c r="K184" t="s">
        <v>138</v>
      </c>
      <c r="L184" t="s">
        <v>139</v>
      </c>
      <c r="M184" t="str">
        <f t="shared" si="299"/>
        <v>0400</v>
      </c>
      <c r="N184" t="s">
        <v>762</v>
      </c>
      <c r="O184" t="s">
        <v>141</v>
      </c>
      <c r="P184" t="s">
        <v>581</v>
      </c>
      <c r="Q184" s="30" t="s">
        <v>721</v>
      </c>
      <c r="R184">
        <v>21</v>
      </c>
      <c r="S184">
        <v>52</v>
      </c>
      <c r="T184">
        <v>589</v>
      </c>
      <c r="U184">
        <v>1</v>
      </c>
      <c r="V184" t="b">
        <v>0</v>
      </c>
      <c r="W184" t="s">
        <v>282</v>
      </c>
      <c r="X184">
        <v>8085</v>
      </c>
      <c r="Z184" t="s">
        <v>185</v>
      </c>
      <c r="AD184" t="s">
        <v>190</v>
      </c>
      <c r="AT184">
        <f t="shared" si="300"/>
        <v>2</v>
      </c>
      <c r="AU184">
        <v>1</v>
      </c>
      <c r="AV184" t="str">
        <f t="shared" si="292"/>
        <v>LSA_SOC_VCHK_K_END_TITO_SAN_NOM_LFM_0400_PMOVI_ONDD</v>
      </c>
      <c r="AW184" t="str">
        <f t="shared" si="293"/>
        <v>LSA_SOC_VCHK_K_END_TITO_SAN_NOM_LFM_0400_PMOVI_ONDD</v>
      </c>
    </row>
    <row r="185" spans="1:51" x14ac:dyDescent="0.25">
      <c r="A185" s="4" t="s">
        <v>67</v>
      </c>
      <c r="B185" s="4" t="s">
        <v>18</v>
      </c>
      <c r="C185" s="4" t="str">
        <f>VLOOKUP(B185,templateLookup!A:B,2,0)</f>
        <v>PrimeVminSearchTestMethod</v>
      </c>
      <c r="D185" s="13" t="str">
        <f t="shared" si="298"/>
        <v>LSA_SOC_VCHK_K_END_TITO_SAN_NOM_LFM_0400_PMOVI_ONDD</v>
      </c>
      <c r="E185" t="s">
        <v>51</v>
      </c>
      <c r="F185" t="s">
        <v>73</v>
      </c>
      <c r="G185" t="s">
        <v>1040</v>
      </c>
      <c r="H185" t="s">
        <v>235</v>
      </c>
      <c r="I185" t="s">
        <v>137</v>
      </c>
      <c r="J185" t="s">
        <v>691</v>
      </c>
      <c r="K185" t="s">
        <v>138</v>
      </c>
      <c r="L185" t="s">
        <v>139</v>
      </c>
      <c r="M185" t="str">
        <f t="shared" si="299"/>
        <v>0400</v>
      </c>
      <c r="N185" t="s">
        <v>763</v>
      </c>
      <c r="O185" t="s">
        <v>141</v>
      </c>
      <c r="P185" t="s">
        <v>581</v>
      </c>
      <c r="Q185" s="30" t="s">
        <v>723</v>
      </c>
      <c r="R185">
        <v>21</v>
      </c>
      <c r="S185">
        <v>52</v>
      </c>
      <c r="T185">
        <v>590</v>
      </c>
      <c r="U185">
        <v>1</v>
      </c>
      <c r="V185" t="b">
        <v>0</v>
      </c>
      <c r="W185" t="s">
        <v>1102</v>
      </c>
      <c r="X185">
        <v>8086</v>
      </c>
      <c r="Z185" t="s">
        <v>185</v>
      </c>
      <c r="AD185" t="s">
        <v>190</v>
      </c>
      <c r="AT185">
        <f t="shared" si="300"/>
        <v>2</v>
      </c>
      <c r="AU185">
        <v>1</v>
      </c>
      <c r="AV185" t="str">
        <f t="shared" si="292"/>
        <v>ALL_SOC_VCHK_E_END_TITO_SAN_NOM_LFM_0400_PMOVI_ARU_EDC</v>
      </c>
      <c r="AW185" t="str">
        <f t="shared" si="293"/>
        <v>ALL_SOC_VCHK_E_END_TITO_SAN_NOM_LFM_0400_PMOVI_ARU_EDC</v>
      </c>
    </row>
    <row r="186" spans="1:51" x14ac:dyDescent="0.25">
      <c r="A186" s="4" t="s">
        <v>67</v>
      </c>
      <c r="B186" s="4" t="s">
        <v>18</v>
      </c>
      <c r="C186" s="4" t="str">
        <f>VLOOKUP(B186,templateLookup!A:B,2,0)</f>
        <v>PrimeVminSearchTestMethod</v>
      </c>
      <c r="D186" s="13" t="str">
        <f t="shared" si="298"/>
        <v>ALL_SOC_VCHK_E_END_TITO_SAN_NOM_LFM_0400_PMOVI_ARU_EDC</v>
      </c>
      <c r="E186" t="s">
        <v>53</v>
      </c>
      <c r="F186" t="s">
        <v>73</v>
      </c>
      <c r="G186" t="s">
        <v>1040</v>
      </c>
      <c r="H186" t="s">
        <v>136</v>
      </c>
      <c r="I186" t="s">
        <v>137</v>
      </c>
      <c r="J186" t="s">
        <v>691</v>
      </c>
      <c r="K186" t="s">
        <v>138</v>
      </c>
      <c r="L186" t="s">
        <v>139</v>
      </c>
      <c r="M186" t="str">
        <f t="shared" si="299"/>
        <v>0400</v>
      </c>
      <c r="N186" t="s">
        <v>764</v>
      </c>
      <c r="O186" t="s">
        <v>141</v>
      </c>
      <c r="P186" t="s">
        <v>581</v>
      </c>
      <c r="Q186" s="30" t="s">
        <v>725</v>
      </c>
      <c r="R186">
        <v>61</v>
      </c>
      <c r="S186">
        <v>52</v>
      </c>
      <c r="T186">
        <v>591</v>
      </c>
      <c r="U186">
        <v>1</v>
      </c>
      <c r="V186" t="b">
        <v>0</v>
      </c>
      <c r="W186" t="s">
        <v>282</v>
      </c>
      <c r="X186">
        <v>8087</v>
      </c>
      <c r="Z186" t="s">
        <v>185</v>
      </c>
      <c r="AD186" t="s">
        <v>190</v>
      </c>
      <c r="AT186">
        <f t="shared" si="300"/>
        <v>2</v>
      </c>
      <c r="AU186">
        <v>1</v>
      </c>
      <c r="AV186">
        <v>1</v>
      </c>
      <c r="AW186">
        <v>1</v>
      </c>
    </row>
    <row r="187" spans="1:51" x14ac:dyDescent="0.25">
      <c r="A187" s="27" t="s">
        <v>67</v>
      </c>
      <c r="B187" s="27" t="s">
        <v>6</v>
      </c>
      <c r="C187" s="27" t="str">
        <f>VLOOKUP(B187,templateLookup!A:B,2,0)</f>
        <v>COMPOSITE</v>
      </c>
      <c r="D187" s="22"/>
    </row>
    <row r="188" spans="1:51" x14ac:dyDescent="0.25">
      <c r="A188" s="48" t="s">
        <v>67</v>
      </c>
      <c r="B188" s="48" t="s">
        <v>5</v>
      </c>
      <c r="C188" s="48" t="str">
        <f>VLOOKUP(B188,templateLookup!A:B,2,0)</f>
        <v>COMPOSITE</v>
      </c>
      <c r="D188" s="22" t="s">
        <v>254</v>
      </c>
      <c r="F188" t="s">
        <v>73</v>
      </c>
      <c r="AT188">
        <f t="shared" ref="AT188" si="301">COUNTA(AV188:BE188)</f>
        <v>2</v>
      </c>
      <c r="AU188">
        <v>1</v>
      </c>
      <c r="AV188">
        <v>1</v>
      </c>
      <c r="AW188">
        <v>1</v>
      </c>
    </row>
    <row r="189" spans="1:51" x14ac:dyDescent="0.25">
      <c r="A189" s="35" t="s">
        <v>67</v>
      </c>
      <c r="B189" s="35" t="s">
        <v>43</v>
      </c>
      <c r="C189" s="35" t="str">
        <f>VLOOKUP(B189,templateLookup!A:B,2,0)</f>
        <v>PrimeShmooTestMethod</v>
      </c>
      <c r="D189" s="12" t="str">
        <f t="shared" ref="D189" si="302">E189&amp;"_"&amp;F189&amp;"_"&amp;G189&amp;"_"&amp;H189&amp;"_"&amp;A189&amp;"_"&amp;I189&amp;"_"&amp;J189&amp;"_"&amp;K189&amp;"_"&amp;L189&amp;"_"&amp;M189&amp;"_"&amp;N189</f>
        <v>SSA_SOC_SHMOO_E_END_TITO_SAQ_NOM_LFM_0600_HBO</v>
      </c>
      <c r="E189" t="s">
        <v>50</v>
      </c>
      <c r="F189" t="s">
        <v>73</v>
      </c>
      <c r="G189" t="s">
        <v>254</v>
      </c>
      <c r="H189" t="s">
        <v>136</v>
      </c>
      <c r="I189" t="s">
        <v>137</v>
      </c>
      <c r="J189" t="s">
        <v>579</v>
      </c>
      <c r="K189" t="s">
        <v>138</v>
      </c>
      <c r="L189" t="s">
        <v>139</v>
      </c>
      <c r="M189" t="str">
        <f>TEXT(600,"0000")</f>
        <v>0600</v>
      </c>
      <c r="N189" t="s">
        <v>736</v>
      </c>
      <c r="O189" t="s">
        <v>141</v>
      </c>
      <c r="P189" t="s">
        <v>581</v>
      </c>
      <c r="Q189" s="30" t="s">
        <v>737</v>
      </c>
      <c r="R189">
        <v>61</v>
      </c>
      <c r="S189">
        <v>52</v>
      </c>
      <c r="T189">
        <v>600</v>
      </c>
      <c r="U189">
        <v>1</v>
      </c>
      <c r="V189" t="b">
        <v>0</v>
      </c>
      <c r="W189" t="s">
        <v>282</v>
      </c>
      <c r="Y189" t="s">
        <v>362</v>
      </c>
      <c r="AT189">
        <f>COUNTA(AV189:BE189)</f>
        <v>4</v>
      </c>
      <c r="AU189" t="s">
        <v>147</v>
      </c>
      <c r="AV189" t="str">
        <f t="shared" ref="AV189:AY202" si="303">$D190</f>
        <v>SSA_SOC_SHMOO_E_END_TITO_SAQ_NOM_LFM_0600_SBCLK_CCSR</v>
      </c>
      <c r="AW189" t="str">
        <f t="shared" si="303"/>
        <v>SSA_SOC_SHMOO_E_END_TITO_SAQ_NOM_LFM_0600_SBCLK_CCSR</v>
      </c>
      <c r="AX189" t="str">
        <f t="shared" si="303"/>
        <v>SSA_SOC_SHMOO_E_END_TITO_SAQ_NOM_LFM_0600_SBCLK_CCSR</v>
      </c>
      <c r="AY189" t="str">
        <f t="shared" si="303"/>
        <v>SSA_SOC_SHMOO_E_END_TITO_SAQ_NOM_LFM_0600_SBCLK_CCSR</v>
      </c>
    </row>
    <row r="190" spans="1:51" x14ac:dyDescent="0.25">
      <c r="A190" s="35" t="s">
        <v>67</v>
      </c>
      <c r="B190" s="35" t="s">
        <v>43</v>
      </c>
      <c r="C190" s="35" t="str">
        <f>VLOOKUP(B190,templateLookup!A:B,2,0)</f>
        <v>PrimeShmooTestMethod</v>
      </c>
      <c r="D190" s="12" t="str">
        <f t="shared" ref="D190:D195" si="304">E190&amp;"_"&amp;F190&amp;"_"&amp;G190&amp;"_"&amp;H190&amp;"_"&amp;A190&amp;"_"&amp;I190&amp;"_"&amp;J190&amp;"_"&amp;K190&amp;"_"&amp;L190&amp;"_"&amp;M190&amp;"_"&amp;N190</f>
        <v>SSA_SOC_SHMOO_E_END_TITO_SAQ_NOM_LFM_0600_SBCLK_CCSR</v>
      </c>
      <c r="E190" t="s">
        <v>50</v>
      </c>
      <c r="F190" t="s">
        <v>73</v>
      </c>
      <c r="G190" t="s">
        <v>254</v>
      </c>
      <c r="H190" t="s">
        <v>136</v>
      </c>
      <c r="I190" t="s">
        <v>137</v>
      </c>
      <c r="J190" t="s">
        <v>579</v>
      </c>
      <c r="K190" t="s">
        <v>138</v>
      </c>
      <c r="L190" t="s">
        <v>139</v>
      </c>
      <c r="M190" t="str">
        <f t="shared" ref="M190:M192" si="305">TEXT(600,"0000")</f>
        <v>0600</v>
      </c>
      <c r="N190" t="s">
        <v>738</v>
      </c>
      <c r="O190" t="s">
        <v>141</v>
      </c>
      <c r="P190" t="s">
        <v>581</v>
      </c>
      <c r="Q190" s="30" t="s">
        <v>739</v>
      </c>
      <c r="R190">
        <v>61</v>
      </c>
      <c r="S190">
        <v>52</v>
      </c>
      <c r="T190">
        <v>603</v>
      </c>
      <c r="U190">
        <v>1</v>
      </c>
      <c r="V190" t="b">
        <v>0</v>
      </c>
      <c r="W190" t="s">
        <v>282</v>
      </c>
      <c r="Y190" t="s">
        <v>362</v>
      </c>
      <c r="AT190">
        <f t="shared" ref="AT190:AT195" si="306">COUNTA(AV190:BE190)</f>
        <v>4</v>
      </c>
      <c r="AU190" t="s">
        <v>147</v>
      </c>
      <c r="AV190" t="str">
        <f t="shared" si="303"/>
        <v>SSA_SOC_SHMOO_E_END_TITO_SAQ_NOM_LFM_0600_DDXR</v>
      </c>
      <c r="AW190" t="str">
        <f t="shared" si="303"/>
        <v>SSA_SOC_SHMOO_E_END_TITO_SAQ_NOM_LFM_0600_DDXR</v>
      </c>
      <c r="AX190" t="str">
        <f t="shared" si="303"/>
        <v>SSA_SOC_SHMOO_E_END_TITO_SAQ_NOM_LFM_0600_DDXR</v>
      </c>
      <c r="AY190" t="str">
        <f t="shared" si="303"/>
        <v>SSA_SOC_SHMOO_E_END_TITO_SAQ_NOM_LFM_0600_DDXR</v>
      </c>
    </row>
    <row r="191" spans="1:51" x14ac:dyDescent="0.25">
      <c r="A191" s="35" t="s">
        <v>67</v>
      </c>
      <c r="B191" s="35" t="s">
        <v>43</v>
      </c>
      <c r="C191" s="35" t="str">
        <f>VLOOKUP(B191,templateLookup!A:B,2,0)</f>
        <v>PrimeShmooTestMethod</v>
      </c>
      <c r="D191" s="12" t="str">
        <f t="shared" si="304"/>
        <v>SSA_SOC_SHMOO_E_END_TITO_SAQ_NOM_LFM_0600_DDXR</v>
      </c>
      <c r="E191" t="s">
        <v>50</v>
      </c>
      <c r="F191" t="s">
        <v>73</v>
      </c>
      <c r="G191" t="s">
        <v>254</v>
      </c>
      <c r="H191" t="s">
        <v>136</v>
      </c>
      <c r="I191" t="s">
        <v>137</v>
      </c>
      <c r="J191" t="s">
        <v>579</v>
      </c>
      <c r="K191" t="s">
        <v>138</v>
      </c>
      <c r="L191" t="s">
        <v>139</v>
      </c>
      <c r="M191" t="str">
        <f t="shared" si="305"/>
        <v>0600</v>
      </c>
      <c r="N191" t="s">
        <v>740</v>
      </c>
      <c r="O191" t="s">
        <v>141</v>
      </c>
      <c r="P191" t="s">
        <v>581</v>
      </c>
      <c r="Q191" s="30" t="s">
        <v>741</v>
      </c>
      <c r="R191">
        <v>61</v>
      </c>
      <c r="S191">
        <v>52</v>
      </c>
      <c r="T191">
        <v>604</v>
      </c>
      <c r="U191">
        <v>1</v>
      </c>
      <c r="V191" t="b">
        <v>0</v>
      </c>
      <c r="W191" t="s">
        <v>282</v>
      </c>
      <c r="Y191" t="s">
        <v>362</v>
      </c>
      <c r="AT191">
        <f t="shared" si="306"/>
        <v>4</v>
      </c>
      <c r="AU191" t="s">
        <v>147</v>
      </c>
      <c r="AV191" t="str">
        <f t="shared" si="303"/>
        <v>SSA_SOC_SHMOO_E_END_TITO_SAQ_NOM_LFM_0600_DDHY</v>
      </c>
      <c r="AW191" t="str">
        <f t="shared" si="303"/>
        <v>SSA_SOC_SHMOO_E_END_TITO_SAQ_NOM_LFM_0600_DDHY</v>
      </c>
      <c r="AX191" t="str">
        <f t="shared" si="303"/>
        <v>SSA_SOC_SHMOO_E_END_TITO_SAQ_NOM_LFM_0600_DDHY</v>
      </c>
      <c r="AY191" t="str">
        <f t="shared" si="303"/>
        <v>SSA_SOC_SHMOO_E_END_TITO_SAQ_NOM_LFM_0600_DDHY</v>
      </c>
    </row>
    <row r="192" spans="1:51" x14ac:dyDescent="0.25">
      <c r="A192" s="35" t="s">
        <v>67</v>
      </c>
      <c r="B192" s="35" t="s">
        <v>43</v>
      </c>
      <c r="C192" s="35" t="str">
        <f>VLOOKUP(B192,templateLookup!A:B,2,0)</f>
        <v>PrimeShmooTestMethod</v>
      </c>
      <c r="D192" s="12" t="str">
        <f t="shared" si="304"/>
        <v>SSA_SOC_SHMOO_E_END_TITO_SAQ_NOM_LFM_0600_DDHY</v>
      </c>
      <c r="E192" t="s">
        <v>50</v>
      </c>
      <c r="F192" t="s">
        <v>73</v>
      </c>
      <c r="G192" t="s">
        <v>254</v>
      </c>
      <c r="H192" t="s">
        <v>136</v>
      </c>
      <c r="I192" t="s">
        <v>137</v>
      </c>
      <c r="J192" t="s">
        <v>579</v>
      </c>
      <c r="K192" t="s">
        <v>138</v>
      </c>
      <c r="L192" t="s">
        <v>139</v>
      </c>
      <c r="M192" t="str">
        <f t="shared" si="305"/>
        <v>0600</v>
      </c>
      <c r="N192" t="s">
        <v>714</v>
      </c>
      <c r="O192" t="s">
        <v>141</v>
      </c>
      <c r="P192" t="s">
        <v>581</v>
      </c>
      <c r="Q192" s="30" t="s">
        <v>742</v>
      </c>
      <c r="R192">
        <v>61</v>
      </c>
      <c r="S192">
        <v>52</v>
      </c>
      <c r="T192">
        <v>606</v>
      </c>
      <c r="U192">
        <v>1</v>
      </c>
      <c r="V192" t="b">
        <v>0</v>
      </c>
      <c r="W192" t="s">
        <v>282</v>
      </c>
      <c r="Y192" t="s">
        <v>362</v>
      </c>
      <c r="AT192">
        <f t="shared" si="306"/>
        <v>4</v>
      </c>
      <c r="AU192" t="s">
        <v>147</v>
      </c>
      <c r="AV192" t="str">
        <f t="shared" si="303"/>
        <v>SSA_SOC_SHMOO_E_END_TITO_SAN_NOM_LFM_0400_PUNIT</v>
      </c>
      <c r="AW192" t="str">
        <f t="shared" si="303"/>
        <v>SSA_SOC_SHMOO_E_END_TITO_SAN_NOM_LFM_0400_PUNIT</v>
      </c>
      <c r="AX192" t="str">
        <f t="shared" si="303"/>
        <v>SSA_SOC_SHMOO_E_END_TITO_SAN_NOM_LFM_0400_PUNIT</v>
      </c>
      <c r="AY192" t="str">
        <f t="shared" si="303"/>
        <v>SSA_SOC_SHMOO_E_END_TITO_SAN_NOM_LFM_0400_PUNIT</v>
      </c>
    </row>
    <row r="193" spans="1:57" x14ac:dyDescent="0.25">
      <c r="A193" s="35" t="s">
        <v>67</v>
      </c>
      <c r="B193" s="35" t="s">
        <v>43</v>
      </c>
      <c r="C193" s="35" t="str">
        <f>VLOOKUP(B193,templateLookup!A:B,2,0)</f>
        <v>PrimeShmooTestMethod</v>
      </c>
      <c r="D193" s="13" t="str">
        <f t="shared" si="304"/>
        <v>SSA_SOC_SHMOO_E_END_TITO_SAN_NOM_LFM_0400_PUNIT</v>
      </c>
      <c r="E193" t="s">
        <v>50</v>
      </c>
      <c r="F193" t="s">
        <v>73</v>
      </c>
      <c r="G193" t="s">
        <v>254</v>
      </c>
      <c r="H193" t="s">
        <v>136</v>
      </c>
      <c r="I193" t="s">
        <v>137</v>
      </c>
      <c r="J193" t="s">
        <v>691</v>
      </c>
      <c r="K193" t="s">
        <v>138</v>
      </c>
      <c r="L193" t="s">
        <v>139</v>
      </c>
      <c r="M193" t="str">
        <f t="shared" ref="M193:M195" si="307">TEXT(400,"0000")</f>
        <v>0400</v>
      </c>
      <c r="N193" t="s">
        <v>743</v>
      </c>
      <c r="O193" t="s">
        <v>141</v>
      </c>
      <c r="P193" t="s">
        <v>581</v>
      </c>
      <c r="Q193" s="30" t="s">
        <v>744</v>
      </c>
      <c r="R193">
        <v>61</v>
      </c>
      <c r="S193">
        <v>52</v>
      </c>
      <c r="T193">
        <v>607</v>
      </c>
      <c r="U193">
        <v>1</v>
      </c>
      <c r="V193" t="b">
        <v>0</v>
      </c>
      <c r="W193" t="s">
        <v>282</v>
      </c>
      <c r="Y193" t="s">
        <v>362</v>
      </c>
      <c r="AT193">
        <f t="shared" si="306"/>
        <v>4</v>
      </c>
      <c r="AU193" t="s">
        <v>147</v>
      </c>
      <c r="AV193" t="str">
        <f t="shared" si="303"/>
        <v>SSA_SOC_SHMOO_E_END_TITO_SAN_NOM_LFM_0400_ARU_EDC</v>
      </c>
      <c r="AW193" t="str">
        <f t="shared" si="303"/>
        <v>SSA_SOC_SHMOO_E_END_TITO_SAN_NOM_LFM_0400_ARU_EDC</v>
      </c>
      <c r="AX193" t="str">
        <f t="shared" si="303"/>
        <v>SSA_SOC_SHMOO_E_END_TITO_SAN_NOM_LFM_0400_ARU_EDC</v>
      </c>
      <c r="AY193" t="str">
        <f t="shared" si="303"/>
        <v>SSA_SOC_SHMOO_E_END_TITO_SAN_NOM_LFM_0400_ARU_EDC</v>
      </c>
    </row>
    <row r="194" spans="1:57" x14ac:dyDescent="0.25">
      <c r="A194" s="35" t="s">
        <v>67</v>
      </c>
      <c r="B194" s="35" t="s">
        <v>43</v>
      </c>
      <c r="C194" s="35" t="str">
        <f>VLOOKUP(B194,templateLookup!A:B,2,0)</f>
        <v>PrimeShmooTestMethod</v>
      </c>
      <c r="D194" s="13" t="str">
        <f t="shared" si="304"/>
        <v>SSA_SOC_SHMOO_E_END_TITO_SAN_NOM_LFM_0400_ARU_EDC</v>
      </c>
      <c r="E194" t="s">
        <v>50</v>
      </c>
      <c r="F194" t="s">
        <v>73</v>
      </c>
      <c r="G194" t="s">
        <v>254</v>
      </c>
      <c r="H194" t="s">
        <v>136</v>
      </c>
      <c r="I194" t="s">
        <v>137</v>
      </c>
      <c r="J194" t="s">
        <v>691</v>
      </c>
      <c r="K194" t="s">
        <v>138</v>
      </c>
      <c r="L194" t="s">
        <v>139</v>
      </c>
      <c r="M194" t="str">
        <f t="shared" si="307"/>
        <v>0400</v>
      </c>
      <c r="N194" t="s">
        <v>724</v>
      </c>
      <c r="O194" t="s">
        <v>141</v>
      </c>
      <c r="P194" t="s">
        <v>581</v>
      </c>
      <c r="Q194" s="30" t="s">
        <v>745</v>
      </c>
      <c r="R194">
        <v>61</v>
      </c>
      <c r="S194">
        <v>52</v>
      </c>
      <c r="T194">
        <v>608</v>
      </c>
      <c r="U194">
        <v>1</v>
      </c>
      <c r="V194" t="b">
        <v>0</v>
      </c>
      <c r="W194" t="s">
        <v>282</v>
      </c>
      <c r="Y194" t="s">
        <v>362</v>
      </c>
      <c r="AT194">
        <f t="shared" si="306"/>
        <v>4</v>
      </c>
      <c r="AU194" t="s">
        <v>147</v>
      </c>
      <c r="AV194" t="str">
        <f t="shared" si="303"/>
        <v>SSA_SOC_SHMOO_E_END_TITO_SAN_NOM_LFM_0400_SBCLK</v>
      </c>
      <c r="AW194" t="str">
        <f t="shared" si="303"/>
        <v>SSA_SOC_SHMOO_E_END_TITO_SAN_NOM_LFM_0400_SBCLK</v>
      </c>
      <c r="AX194" t="str">
        <f t="shared" si="303"/>
        <v>SSA_SOC_SHMOO_E_END_TITO_SAN_NOM_LFM_0400_SBCLK</v>
      </c>
      <c r="AY194" t="str">
        <f t="shared" si="303"/>
        <v>SSA_SOC_SHMOO_E_END_TITO_SAN_NOM_LFM_0400_SBCLK</v>
      </c>
    </row>
    <row r="195" spans="1:57" x14ac:dyDescent="0.25">
      <c r="A195" s="35" t="s">
        <v>67</v>
      </c>
      <c r="B195" s="35" t="s">
        <v>43</v>
      </c>
      <c r="C195" s="35" t="str">
        <f>VLOOKUP(B195,templateLookup!A:B,2,0)</f>
        <v>PrimeShmooTestMethod</v>
      </c>
      <c r="D195" s="13" t="str">
        <f t="shared" si="304"/>
        <v>SSA_SOC_SHMOO_E_END_TITO_SAN_NOM_LFM_0400_SBCLK</v>
      </c>
      <c r="E195" t="s">
        <v>50</v>
      </c>
      <c r="F195" t="s">
        <v>73</v>
      </c>
      <c r="G195" t="s">
        <v>254</v>
      </c>
      <c r="H195" t="s">
        <v>136</v>
      </c>
      <c r="I195" t="s">
        <v>137</v>
      </c>
      <c r="J195" t="s">
        <v>691</v>
      </c>
      <c r="K195" t="s">
        <v>138</v>
      </c>
      <c r="L195" t="s">
        <v>139</v>
      </c>
      <c r="M195" t="str">
        <f t="shared" si="307"/>
        <v>0400</v>
      </c>
      <c r="N195" t="s">
        <v>402</v>
      </c>
      <c r="O195" t="s">
        <v>141</v>
      </c>
      <c r="P195" t="s">
        <v>581</v>
      </c>
      <c r="Q195" s="30" t="s">
        <v>746</v>
      </c>
      <c r="R195">
        <v>61</v>
      </c>
      <c r="S195">
        <v>52</v>
      </c>
      <c r="T195">
        <v>609</v>
      </c>
      <c r="U195">
        <v>1</v>
      </c>
      <c r="V195" t="b">
        <v>0</v>
      </c>
      <c r="W195" t="s">
        <v>282</v>
      </c>
      <c r="Y195" t="s">
        <v>362</v>
      </c>
      <c r="AT195">
        <f t="shared" si="306"/>
        <v>4</v>
      </c>
      <c r="AU195" t="s">
        <v>147</v>
      </c>
      <c r="AV195" t="str">
        <f t="shared" si="303"/>
        <v>LSA_SOC_SHMOO_E_END_TITO_SAQ_NOM_LFM_0600_ALL_SAQ</v>
      </c>
      <c r="AW195" t="str">
        <f t="shared" si="303"/>
        <v>LSA_SOC_SHMOO_E_END_TITO_SAQ_NOM_LFM_0600_ALL_SAQ</v>
      </c>
      <c r="AX195" t="str">
        <f t="shared" si="303"/>
        <v>LSA_SOC_SHMOO_E_END_TITO_SAQ_NOM_LFM_0600_ALL_SAQ</v>
      </c>
      <c r="AY195" t="str">
        <f t="shared" si="303"/>
        <v>LSA_SOC_SHMOO_E_END_TITO_SAQ_NOM_LFM_0600_ALL_SAQ</v>
      </c>
    </row>
    <row r="196" spans="1:57" x14ac:dyDescent="0.25">
      <c r="A196" s="35" t="s">
        <v>67</v>
      </c>
      <c r="B196" s="35" t="s">
        <v>43</v>
      </c>
      <c r="C196" s="35" t="str">
        <f>VLOOKUP(B196,templateLookup!A:B,2,0)</f>
        <v>PrimeShmooTestMethod</v>
      </c>
      <c r="D196" s="12" t="str">
        <f t="shared" ref="D196" si="308">E196&amp;"_"&amp;F196&amp;"_"&amp;G196&amp;"_"&amp;H196&amp;"_"&amp;A196&amp;"_"&amp;I196&amp;"_"&amp;J196&amp;"_"&amp;K196&amp;"_"&amp;L196&amp;"_"&amp;M196&amp;"_"&amp;N196</f>
        <v>LSA_SOC_SHMOO_E_END_TITO_SAQ_NOM_LFM_0600_ALL_SAQ</v>
      </c>
      <c r="E196" t="s">
        <v>51</v>
      </c>
      <c r="F196" t="s">
        <v>73</v>
      </c>
      <c r="G196" t="s">
        <v>254</v>
      </c>
      <c r="H196" t="s">
        <v>136</v>
      </c>
      <c r="I196" t="s">
        <v>137</v>
      </c>
      <c r="J196" t="s">
        <v>579</v>
      </c>
      <c r="K196" t="s">
        <v>138</v>
      </c>
      <c r="L196" t="s">
        <v>139</v>
      </c>
      <c r="M196" t="str">
        <f>TEXT(600,"0000")</f>
        <v>0600</v>
      </c>
      <c r="N196" t="s">
        <v>747</v>
      </c>
      <c r="O196" t="s">
        <v>141</v>
      </c>
      <c r="P196" t="s">
        <v>581</v>
      </c>
      <c r="Q196" s="30" t="s">
        <v>748</v>
      </c>
      <c r="R196">
        <v>21</v>
      </c>
      <c r="S196">
        <v>52</v>
      </c>
      <c r="T196">
        <v>620</v>
      </c>
      <c r="U196">
        <v>1</v>
      </c>
      <c r="V196" t="b">
        <v>0</v>
      </c>
      <c r="W196" t="s">
        <v>282</v>
      </c>
      <c r="Y196" t="s">
        <v>362</v>
      </c>
      <c r="AT196">
        <f>COUNTA(AV196:BE196)</f>
        <v>4</v>
      </c>
      <c r="AU196" t="s">
        <v>147</v>
      </c>
      <c r="AV196" t="str">
        <f t="shared" si="303"/>
        <v>LSA_SOC_SHMOO_E_END_TITO_SAQ_NOM_LFM_0600_FUSE</v>
      </c>
      <c r="AW196" t="str">
        <f t="shared" si="303"/>
        <v>LSA_SOC_SHMOO_E_END_TITO_SAQ_NOM_LFM_0600_FUSE</v>
      </c>
      <c r="AX196" t="str">
        <f t="shared" si="303"/>
        <v>LSA_SOC_SHMOO_E_END_TITO_SAQ_NOM_LFM_0600_FUSE</v>
      </c>
      <c r="AY196" t="str">
        <f t="shared" si="303"/>
        <v>LSA_SOC_SHMOO_E_END_TITO_SAQ_NOM_LFM_0600_FUSE</v>
      </c>
    </row>
    <row r="197" spans="1:57" x14ac:dyDescent="0.25">
      <c r="A197" s="35" t="s">
        <v>67</v>
      </c>
      <c r="B197" s="35" t="s">
        <v>43</v>
      </c>
      <c r="C197" s="35" t="str">
        <f>VLOOKUP(B197,templateLookup!A:B,2,0)</f>
        <v>PrimeShmooTestMethod</v>
      </c>
      <c r="D197" s="12" t="str">
        <f t="shared" ref="D197:D199" si="309">E197&amp;"_"&amp;F197&amp;"_"&amp;G197&amp;"_"&amp;H197&amp;"_"&amp;A197&amp;"_"&amp;I197&amp;"_"&amp;J197&amp;"_"&amp;K197&amp;"_"&amp;L197&amp;"_"&amp;M197&amp;"_"&amp;N197</f>
        <v>LSA_SOC_SHMOO_E_END_TITO_SAQ_NOM_LFM_0600_FUSE</v>
      </c>
      <c r="E197" t="s">
        <v>51</v>
      </c>
      <c r="F197" t="s">
        <v>73</v>
      </c>
      <c r="G197" t="s">
        <v>254</v>
      </c>
      <c r="H197" t="s">
        <v>136</v>
      </c>
      <c r="I197" t="s">
        <v>137</v>
      </c>
      <c r="J197" t="s">
        <v>579</v>
      </c>
      <c r="K197" t="s">
        <v>138</v>
      </c>
      <c r="L197" t="s">
        <v>139</v>
      </c>
      <c r="M197" t="str">
        <f t="shared" ref="M197:M198" si="310">TEXT(600,"0000")</f>
        <v>0600</v>
      </c>
      <c r="N197" t="s">
        <v>715</v>
      </c>
      <c r="O197" t="s">
        <v>255</v>
      </c>
      <c r="P197" t="s">
        <v>581</v>
      </c>
      <c r="Q197" s="30" t="s">
        <v>749</v>
      </c>
      <c r="R197">
        <v>21</v>
      </c>
      <c r="S197">
        <v>52</v>
      </c>
      <c r="T197">
        <v>632</v>
      </c>
      <c r="U197">
        <v>1</v>
      </c>
      <c r="V197" t="b">
        <v>0</v>
      </c>
      <c r="W197" t="s">
        <v>1064</v>
      </c>
      <c r="Y197" t="s">
        <v>1065</v>
      </c>
      <c r="AT197">
        <f t="shared" ref="AT197:AT199" si="311">COUNTA(AV197:BE197)</f>
        <v>4</v>
      </c>
      <c r="AU197" t="s">
        <v>147</v>
      </c>
      <c r="AV197" t="str">
        <f t="shared" si="303"/>
        <v>LSA_SOC_SHMOO_E_END_TITO_SAQ_NOM_LFM_0600_DDXR</v>
      </c>
      <c r="AW197" t="str">
        <f t="shared" si="303"/>
        <v>LSA_SOC_SHMOO_E_END_TITO_SAQ_NOM_LFM_0600_DDXR</v>
      </c>
      <c r="AX197" t="str">
        <f t="shared" si="303"/>
        <v>LSA_SOC_SHMOO_E_END_TITO_SAQ_NOM_LFM_0600_DDXR</v>
      </c>
      <c r="AY197" t="str">
        <f t="shared" si="303"/>
        <v>LSA_SOC_SHMOO_E_END_TITO_SAQ_NOM_LFM_0600_DDXR</v>
      </c>
    </row>
    <row r="198" spans="1:57" x14ac:dyDescent="0.25">
      <c r="A198" s="35" t="s">
        <v>67</v>
      </c>
      <c r="B198" s="35" t="s">
        <v>43</v>
      </c>
      <c r="C198" s="35" t="str">
        <f>VLOOKUP(B198,templateLookup!A:B,2,0)</f>
        <v>PrimeShmooTestMethod</v>
      </c>
      <c r="D198" s="12" t="str">
        <f t="shared" si="309"/>
        <v>LSA_SOC_SHMOO_E_END_TITO_SAQ_NOM_LFM_0600_DDXR</v>
      </c>
      <c r="E198" t="s">
        <v>51</v>
      </c>
      <c r="F198" t="s">
        <v>73</v>
      </c>
      <c r="G198" t="s">
        <v>254</v>
      </c>
      <c r="H198" t="s">
        <v>136</v>
      </c>
      <c r="I198" t="s">
        <v>137</v>
      </c>
      <c r="J198" t="s">
        <v>579</v>
      </c>
      <c r="K198" t="s">
        <v>138</v>
      </c>
      <c r="L198" t="s">
        <v>139</v>
      </c>
      <c r="M198" t="str">
        <f t="shared" si="310"/>
        <v>0600</v>
      </c>
      <c r="N198" t="s">
        <v>740</v>
      </c>
      <c r="O198" t="s">
        <v>255</v>
      </c>
      <c r="P198" t="s">
        <v>581</v>
      </c>
      <c r="Q198" s="30" t="s">
        <v>750</v>
      </c>
      <c r="R198">
        <v>21</v>
      </c>
      <c r="S198">
        <v>52</v>
      </c>
      <c r="T198">
        <v>633</v>
      </c>
      <c r="U198">
        <v>1</v>
      </c>
      <c r="V198" t="b">
        <v>0</v>
      </c>
      <c r="W198" t="s">
        <v>282</v>
      </c>
      <c r="Y198" t="s">
        <v>362</v>
      </c>
      <c r="AT198">
        <f t="shared" si="311"/>
        <v>4</v>
      </c>
      <c r="AU198" t="s">
        <v>147</v>
      </c>
      <c r="AV198" t="str">
        <f t="shared" si="303"/>
        <v>LSA_SOC_SHMOO_E_END_TITO_SAN_NOM_LFM_0400_ALL_SAN</v>
      </c>
      <c r="AW198" t="str">
        <f t="shared" si="303"/>
        <v>LSA_SOC_SHMOO_E_END_TITO_SAN_NOM_LFM_0400_ALL_SAN</v>
      </c>
      <c r="AX198" t="str">
        <f t="shared" si="303"/>
        <v>LSA_SOC_SHMOO_E_END_TITO_SAN_NOM_LFM_0400_ALL_SAN</v>
      </c>
      <c r="AY198" t="str">
        <f t="shared" si="303"/>
        <v>LSA_SOC_SHMOO_E_END_TITO_SAN_NOM_LFM_0400_ALL_SAN</v>
      </c>
    </row>
    <row r="199" spans="1:57" x14ac:dyDescent="0.25">
      <c r="A199" s="35" t="s">
        <v>67</v>
      </c>
      <c r="B199" s="35" t="s">
        <v>43</v>
      </c>
      <c r="C199" s="35" t="str">
        <f>VLOOKUP(B199,templateLookup!A:B,2,0)</f>
        <v>PrimeShmooTestMethod</v>
      </c>
      <c r="D199" s="13" t="str">
        <f t="shared" si="309"/>
        <v>LSA_SOC_SHMOO_E_END_TITO_SAN_NOM_LFM_0400_ALL_SAN</v>
      </c>
      <c r="E199" t="s">
        <v>51</v>
      </c>
      <c r="F199" t="s">
        <v>73</v>
      </c>
      <c r="G199" t="s">
        <v>254</v>
      </c>
      <c r="H199" t="s">
        <v>136</v>
      </c>
      <c r="I199" t="s">
        <v>137</v>
      </c>
      <c r="J199" t="s">
        <v>691</v>
      </c>
      <c r="K199" t="s">
        <v>138</v>
      </c>
      <c r="L199" t="s">
        <v>139</v>
      </c>
      <c r="M199" t="str">
        <f>TEXT(400,"0000")</f>
        <v>0400</v>
      </c>
      <c r="N199" t="s">
        <v>751</v>
      </c>
      <c r="O199" t="s">
        <v>255</v>
      </c>
      <c r="P199" t="s">
        <v>581</v>
      </c>
      <c r="Q199" s="30" t="s">
        <v>752</v>
      </c>
      <c r="R199">
        <v>21</v>
      </c>
      <c r="S199">
        <v>52</v>
      </c>
      <c r="T199">
        <v>634</v>
      </c>
      <c r="U199">
        <v>1</v>
      </c>
      <c r="V199" t="b">
        <v>0</v>
      </c>
      <c r="W199" t="s">
        <v>282</v>
      </c>
      <c r="Y199" t="s">
        <v>362</v>
      </c>
      <c r="AT199">
        <f t="shared" si="311"/>
        <v>4</v>
      </c>
      <c r="AU199" t="s">
        <v>147</v>
      </c>
      <c r="AV199" t="str">
        <f t="shared" si="303"/>
        <v>LSA_SOC_SHMOO_E_END_TITO_SAN_NOM_LFM_0400_ONDD</v>
      </c>
      <c r="AW199" t="str">
        <f t="shared" si="303"/>
        <v>LSA_SOC_SHMOO_E_END_TITO_SAN_NOM_LFM_0400_ONDD</v>
      </c>
      <c r="AX199" t="str">
        <f t="shared" si="303"/>
        <v>LSA_SOC_SHMOO_E_END_TITO_SAN_NOM_LFM_0400_ONDD</v>
      </c>
      <c r="AY199" t="str">
        <f t="shared" si="303"/>
        <v>LSA_SOC_SHMOO_E_END_TITO_SAN_NOM_LFM_0400_ONDD</v>
      </c>
    </row>
    <row r="200" spans="1:57" x14ac:dyDescent="0.25">
      <c r="A200" s="35" t="s">
        <v>67</v>
      </c>
      <c r="B200" s="35" t="s">
        <v>43</v>
      </c>
      <c r="C200" s="35" t="str">
        <f>VLOOKUP(B200,templateLookup!A:B,2,0)</f>
        <v>PrimeShmooTestMethod</v>
      </c>
      <c r="D200" s="13" t="str">
        <f t="shared" ref="D200" si="312">E200&amp;"_"&amp;F200&amp;"_"&amp;G200&amp;"_"&amp;H200&amp;"_"&amp;A200&amp;"_"&amp;I200&amp;"_"&amp;J200&amp;"_"&amp;K200&amp;"_"&amp;L200&amp;"_"&amp;M200&amp;"_"&amp;N200</f>
        <v>LSA_SOC_SHMOO_E_END_TITO_SAN_NOM_LFM_0400_ONDD</v>
      </c>
      <c r="E200" t="s">
        <v>51</v>
      </c>
      <c r="F200" t="s">
        <v>73</v>
      </c>
      <c r="G200" t="s">
        <v>254</v>
      </c>
      <c r="H200" t="s">
        <v>136</v>
      </c>
      <c r="I200" t="s">
        <v>137</v>
      </c>
      <c r="J200" t="s">
        <v>691</v>
      </c>
      <c r="K200" t="s">
        <v>138</v>
      </c>
      <c r="L200" t="s">
        <v>139</v>
      </c>
      <c r="M200" t="str">
        <f>TEXT(400,"0000")</f>
        <v>0400</v>
      </c>
      <c r="N200" t="s">
        <v>722</v>
      </c>
      <c r="O200" t="s">
        <v>255</v>
      </c>
      <c r="P200" t="s">
        <v>581</v>
      </c>
      <c r="Q200" s="30" t="s">
        <v>753</v>
      </c>
      <c r="R200">
        <v>21</v>
      </c>
      <c r="S200">
        <v>52</v>
      </c>
      <c r="T200">
        <v>637</v>
      </c>
      <c r="U200">
        <v>1</v>
      </c>
      <c r="V200" t="b">
        <v>0</v>
      </c>
      <c r="W200" t="s">
        <v>1102</v>
      </c>
      <c r="Y200" t="s">
        <v>362</v>
      </c>
      <c r="AT200">
        <f t="shared" ref="AT200:AT203" si="313">COUNTA(AV200:BE200)</f>
        <v>4</v>
      </c>
      <c r="AU200" t="s">
        <v>147</v>
      </c>
      <c r="AV200" t="str">
        <f t="shared" si="303"/>
        <v>ROM_SOC_SHMOO_E_END_TITO_SAQ_NOM_LFM_0600_CCSR</v>
      </c>
      <c r="AW200" t="str">
        <f t="shared" si="303"/>
        <v>ROM_SOC_SHMOO_E_END_TITO_SAQ_NOM_LFM_0600_CCSR</v>
      </c>
      <c r="AX200" t="str">
        <f t="shared" si="303"/>
        <v>ROM_SOC_SHMOO_E_END_TITO_SAQ_NOM_LFM_0600_CCSR</v>
      </c>
      <c r="AY200" t="str">
        <f t="shared" si="303"/>
        <v>ROM_SOC_SHMOO_E_END_TITO_SAQ_NOM_LFM_0600_CCSR</v>
      </c>
    </row>
    <row r="201" spans="1:57" x14ac:dyDescent="0.25">
      <c r="A201" s="35" t="s">
        <v>67</v>
      </c>
      <c r="B201" s="35" t="s">
        <v>43</v>
      </c>
      <c r="C201" s="35" t="str">
        <f>VLOOKUP(B201,templateLookup!A:B,2,0)</f>
        <v>PrimeShmooTestMethod</v>
      </c>
      <c r="D201" s="12" t="str">
        <f t="shared" ref="D201:D203" si="314">E201&amp;"_"&amp;F201&amp;"_"&amp;G201&amp;"_"&amp;H201&amp;"_"&amp;A201&amp;"_"&amp;I201&amp;"_"&amp;J201&amp;"_"&amp;K201&amp;"_"&amp;L201&amp;"_"&amp;M201&amp;"_"&amp;N201</f>
        <v>ROM_SOC_SHMOO_E_END_TITO_SAQ_NOM_LFM_0600_CCSR</v>
      </c>
      <c r="E201" t="s">
        <v>52</v>
      </c>
      <c r="F201" t="s">
        <v>73</v>
      </c>
      <c r="G201" t="s">
        <v>254</v>
      </c>
      <c r="H201" t="s">
        <v>136</v>
      </c>
      <c r="I201" t="s">
        <v>137</v>
      </c>
      <c r="J201" t="s">
        <v>579</v>
      </c>
      <c r="K201" t="s">
        <v>138</v>
      </c>
      <c r="L201" t="s">
        <v>139</v>
      </c>
      <c r="M201" t="str">
        <f t="shared" ref="M201:M202" si="315">TEXT(600,"0000")</f>
        <v>0600</v>
      </c>
      <c r="N201" t="s">
        <v>713</v>
      </c>
      <c r="O201" t="s">
        <v>255</v>
      </c>
      <c r="P201" t="s">
        <v>581</v>
      </c>
      <c r="Q201" s="30" t="s">
        <v>754</v>
      </c>
      <c r="R201">
        <v>21</v>
      </c>
      <c r="S201">
        <v>52</v>
      </c>
      <c r="T201">
        <v>640</v>
      </c>
      <c r="U201">
        <v>1</v>
      </c>
      <c r="V201" t="b">
        <v>0</v>
      </c>
      <c r="W201" t="s">
        <v>282</v>
      </c>
      <c r="Y201" t="s">
        <v>362</v>
      </c>
      <c r="AT201">
        <f t="shared" si="313"/>
        <v>4</v>
      </c>
      <c r="AU201" t="s">
        <v>147</v>
      </c>
      <c r="AV201" t="str">
        <f t="shared" si="303"/>
        <v>ROM_SOC_SHMOO_E_END_TITO_SAQ_NOM_LFM_0600_DDHY</v>
      </c>
      <c r="AW201" t="str">
        <f t="shared" si="303"/>
        <v>ROM_SOC_SHMOO_E_END_TITO_SAQ_NOM_LFM_0600_DDHY</v>
      </c>
      <c r="AX201" t="str">
        <f t="shared" si="303"/>
        <v>ROM_SOC_SHMOO_E_END_TITO_SAQ_NOM_LFM_0600_DDHY</v>
      </c>
      <c r="AY201" t="str">
        <f t="shared" si="303"/>
        <v>ROM_SOC_SHMOO_E_END_TITO_SAQ_NOM_LFM_0600_DDHY</v>
      </c>
    </row>
    <row r="202" spans="1:57" x14ac:dyDescent="0.25">
      <c r="A202" s="35" t="s">
        <v>67</v>
      </c>
      <c r="B202" s="35" t="s">
        <v>43</v>
      </c>
      <c r="C202" s="35" t="str">
        <f>VLOOKUP(B202,templateLookup!A:B,2,0)</f>
        <v>PrimeShmooTestMethod</v>
      </c>
      <c r="D202" s="12" t="str">
        <f t="shared" si="314"/>
        <v>ROM_SOC_SHMOO_E_END_TITO_SAQ_NOM_LFM_0600_DDHY</v>
      </c>
      <c r="E202" t="s">
        <v>52</v>
      </c>
      <c r="F202" t="s">
        <v>73</v>
      </c>
      <c r="G202" t="s">
        <v>254</v>
      </c>
      <c r="H202" t="s">
        <v>136</v>
      </c>
      <c r="I202" t="s">
        <v>137</v>
      </c>
      <c r="J202" t="s">
        <v>579</v>
      </c>
      <c r="K202" t="s">
        <v>138</v>
      </c>
      <c r="L202" t="s">
        <v>139</v>
      </c>
      <c r="M202" t="str">
        <f t="shared" si="315"/>
        <v>0600</v>
      </c>
      <c r="N202" t="s">
        <v>714</v>
      </c>
      <c r="O202" t="s">
        <v>255</v>
      </c>
      <c r="P202" t="s">
        <v>581</v>
      </c>
      <c r="Q202" s="30" t="s">
        <v>755</v>
      </c>
      <c r="R202">
        <v>21</v>
      </c>
      <c r="S202">
        <v>52</v>
      </c>
      <c r="T202">
        <v>641</v>
      </c>
      <c r="U202">
        <v>1</v>
      </c>
      <c r="V202" t="b">
        <v>0</v>
      </c>
      <c r="W202" t="s">
        <v>282</v>
      </c>
      <c r="Y202" t="s">
        <v>362</v>
      </c>
      <c r="AT202">
        <f t="shared" si="313"/>
        <v>4</v>
      </c>
      <c r="AU202" t="s">
        <v>147</v>
      </c>
      <c r="AV202" t="str">
        <f t="shared" si="303"/>
        <v>ROM_SOC_SHMOO_E_END_TITO_SAN_NOM_LFM_0400_ALL_SAN</v>
      </c>
      <c r="AW202" t="str">
        <f t="shared" si="303"/>
        <v>ROM_SOC_SHMOO_E_END_TITO_SAN_NOM_LFM_0400_ALL_SAN</v>
      </c>
      <c r="AX202" t="str">
        <f t="shared" si="303"/>
        <v>ROM_SOC_SHMOO_E_END_TITO_SAN_NOM_LFM_0400_ALL_SAN</v>
      </c>
      <c r="AY202" t="str">
        <f t="shared" si="303"/>
        <v>ROM_SOC_SHMOO_E_END_TITO_SAN_NOM_LFM_0400_ALL_SAN</v>
      </c>
    </row>
    <row r="203" spans="1:57" x14ac:dyDescent="0.25">
      <c r="A203" s="35" t="s">
        <v>67</v>
      </c>
      <c r="B203" s="35" t="s">
        <v>43</v>
      </c>
      <c r="C203" s="35" t="str">
        <f>VLOOKUP(B203,templateLookup!A:B,2,0)</f>
        <v>PrimeShmooTestMethod</v>
      </c>
      <c r="D203" s="13" t="str">
        <f t="shared" si="314"/>
        <v>ROM_SOC_SHMOO_E_END_TITO_SAN_NOM_LFM_0400_ALL_SAN</v>
      </c>
      <c r="E203" t="s">
        <v>52</v>
      </c>
      <c r="F203" t="s">
        <v>73</v>
      </c>
      <c r="G203" t="s">
        <v>254</v>
      </c>
      <c r="H203" t="s">
        <v>136</v>
      </c>
      <c r="I203" t="s">
        <v>137</v>
      </c>
      <c r="J203" t="s">
        <v>691</v>
      </c>
      <c r="K203" t="s">
        <v>138</v>
      </c>
      <c r="L203" t="s">
        <v>139</v>
      </c>
      <c r="M203" t="str">
        <f>TEXT(400,"0000")</f>
        <v>0400</v>
      </c>
      <c r="N203" t="s">
        <v>751</v>
      </c>
      <c r="O203" t="s">
        <v>255</v>
      </c>
      <c r="P203" t="s">
        <v>581</v>
      </c>
      <c r="Q203" s="30" t="s">
        <v>756</v>
      </c>
      <c r="R203">
        <v>21</v>
      </c>
      <c r="S203">
        <v>52</v>
      </c>
      <c r="T203">
        <v>642</v>
      </c>
      <c r="U203">
        <v>1</v>
      </c>
      <c r="V203" t="b">
        <v>0</v>
      </c>
      <c r="W203" t="s">
        <v>282</v>
      </c>
      <c r="Y203" t="s">
        <v>362</v>
      </c>
      <c r="AT203">
        <f t="shared" si="313"/>
        <v>4</v>
      </c>
      <c r="AU203" t="s">
        <v>147</v>
      </c>
      <c r="AV203">
        <v>1</v>
      </c>
      <c r="AW203">
        <v>1</v>
      </c>
      <c r="AX203">
        <v>1</v>
      </c>
      <c r="AY203">
        <v>1</v>
      </c>
    </row>
    <row r="204" spans="1:57" x14ac:dyDescent="0.25">
      <c r="A204" s="48" t="s">
        <v>67</v>
      </c>
      <c r="B204" s="48" t="s">
        <v>6</v>
      </c>
      <c r="C204" s="48" t="str">
        <f>VLOOKUP(B204,templateLookup!A:B,2,0)</f>
        <v>COMPOSITE</v>
      </c>
      <c r="D204" s="22"/>
    </row>
    <row r="205" spans="1:57" x14ac:dyDescent="0.25">
      <c r="A205" s="15" t="s">
        <v>67</v>
      </c>
      <c r="B205" s="15" t="s">
        <v>6</v>
      </c>
      <c r="C205" s="15" t="str">
        <f>VLOOKUP(B205,templateLookup!A:B,2,0)</f>
        <v>COMPOSITE</v>
      </c>
      <c r="D205" s="15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</row>
    <row r="206" spans="1:57" s="6" customFormat="1" x14ac:dyDescent="0.25">
      <c r="A206" s="34" t="s">
        <v>1066</v>
      </c>
      <c r="B206" s="34" t="s">
        <v>5</v>
      </c>
      <c r="C206" s="34" t="str">
        <f>VLOOKUP(B206,templateLookup!A:B,2,0)</f>
        <v>COMPOSITE</v>
      </c>
      <c r="D206" s="34" t="s">
        <v>1066</v>
      </c>
      <c r="F206" t="s">
        <v>73</v>
      </c>
      <c r="AC206"/>
    </row>
    <row r="207" spans="1:57" x14ac:dyDescent="0.25">
      <c r="A207" s="6" t="s">
        <v>1066</v>
      </c>
      <c r="B207" s="6" t="s">
        <v>1067</v>
      </c>
      <c r="C207" s="6" t="str">
        <f>VLOOKUP(B207,templateLookup!A:B,2,0)</f>
        <v>PrimeVminSearchTestMethod</v>
      </c>
      <c r="D207" t="str">
        <f t="shared" ref="D207" si="316">E207&amp;"_"&amp;F207&amp;"_"&amp;G207&amp;"_"&amp;H207&amp;"_"&amp;A207&amp;"_"&amp;I207&amp;"_"&amp;J207&amp;"_"&amp;K207&amp;"_"&amp;L207&amp;"_"&amp;M207&amp;"_"&amp;N207</f>
        <v>LSA_SOC_VMIN_K_ENDXFM_TITO_SAN_NOM_HFM_0700_ALL</v>
      </c>
      <c r="E207" t="s">
        <v>51</v>
      </c>
      <c r="F207" t="s">
        <v>73</v>
      </c>
      <c r="G207" t="s">
        <v>181</v>
      </c>
      <c r="H207" t="s">
        <v>235</v>
      </c>
      <c r="I207" t="s">
        <v>137</v>
      </c>
      <c r="J207" t="s">
        <v>691</v>
      </c>
      <c r="K207" t="s">
        <v>138</v>
      </c>
      <c r="L207" t="s">
        <v>1012</v>
      </c>
      <c r="M207" t="str">
        <f>TEXT(700,"0000")</f>
        <v>0700</v>
      </c>
      <c r="N207" t="s">
        <v>53</v>
      </c>
      <c r="O207" t="s">
        <v>141</v>
      </c>
      <c r="P207" t="s">
        <v>581</v>
      </c>
      <c r="Q207" s="30" t="s">
        <v>1092</v>
      </c>
      <c r="R207">
        <v>61</v>
      </c>
      <c r="S207">
        <v>53</v>
      </c>
      <c r="T207">
        <v>650</v>
      </c>
      <c r="U207">
        <v>-1</v>
      </c>
      <c r="V207" t="b">
        <v>0</v>
      </c>
      <c r="W207" t="s">
        <v>282</v>
      </c>
      <c r="X207">
        <v>2592</v>
      </c>
      <c r="Z207" t="s">
        <v>185</v>
      </c>
      <c r="AD207" t="s">
        <v>190</v>
      </c>
      <c r="AE207" t="s">
        <v>1082</v>
      </c>
      <c r="AF207" t="s">
        <v>1091</v>
      </c>
      <c r="AT207">
        <f t="shared" ref="AT207" si="317">COUNTA(AV207:BE207)</f>
        <v>2</v>
      </c>
      <c r="AU207">
        <v>1</v>
      </c>
      <c r="AV207" t="str">
        <f>$D208</f>
        <v>ALL_SOC_VMIN_K_ENDXFM_TITO_SAQ_NOM_HFM_1600_ALL</v>
      </c>
      <c r="AW207" t="str">
        <f>$D208</f>
        <v>ALL_SOC_VMIN_K_ENDXFM_TITO_SAQ_NOM_HFM_1600_ALL</v>
      </c>
    </row>
    <row r="208" spans="1:57" x14ac:dyDescent="0.25">
      <c r="A208" s="6" t="s">
        <v>1066</v>
      </c>
      <c r="B208" s="6" t="s">
        <v>1067</v>
      </c>
      <c r="C208" s="6" t="str">
        <f>VLOOKUP(B208,templateLookup!A:B,2,0)</f>
        <v>PrimeVminSearchTestMethod</v>
      </c>
      <c r="D208" t="str">
        <f t="shared" ref="D208" si="318">E208&amp;"_"&amp;F208&amp;"_"&amp;G208&amp;"_"&amp;H208&amp;"_"&amp;A208&amp;"_"&amp;I208&amp;"_"&amp;J208&amp;"_"&amp;K208&amp;"_"&amp;L208&amp;"_"&amp;M208&amp;"_"&amp;N208</f>
        <v>ALL_SOC_VMIN_K_ENDXFM_TITO_SAQ_NOM_HFM_1600_ALL</v>
      </c>
      <c r="E208" t="s">
        <v>53</v>
      </c>
      <c r="F208" t="s">
        <v>73</v>
      </c>
      <c r="G208" t="s">
        <v>181</v>
      </c>
      <c r="H208" t="s">
        <v>235</v>
      </c>
      <c r="I208" t="s">
        <v>137</v>
      </c>
      <c r="J208" t="s">
        <v>579</v>
      </c>
      <c r="K208" t="s">
        <v>138</v>
      </c>
      <c r="L208" t="s">
        <v>1012</v>
      </c>
      <c r="M208" t="str">
        <f>TEXT(1600,"0000")</f>
        <v>1600</v>
      </c>
      <c r="N208" t="s">
        <v>53</v>
      </c>
      <c r="O208" t="s">
        <v>141</v>
      </c>
      <c r="P208" t="s">
        <v>581</v>
      </c>
      <c r="Q208" s="30" t="s">
        <v>727</v>
      </c>
      <c r="R208">
        <v>61</v>
      </c>
      <c r="S208">
        <v>53</v>
      </c>
      <c r="T208">
        <v>651</v>
      </c>
      <c r="U208">
        <v>-1</v>
      </c>
      <c r="V208" t="b">
        <v>0</v>
      </c>
      <c r="W208" t="s">
        <v>282</v>
      </c>
      <c r="X208">
        <v>2593</v>
      </c>
      <c r="Z208" t="s">
        <v>185</v>
      </c>
      <c r="AD208" t="s">
        <v>190</v>
      </c>
      <c r="AE208" t="s">
        <v>1097</v>
      </c>
      <c r="AF208" t="s">
        <v>1099</v>
      </c>
      <c r="AT208">
        <f t="shared" ref="AT208" si="319">COUNTA(AV208:BE208)</f>
        <v>2</v>
      </c>
      <c r="AU208">
        <v>1</v>
      </c>
      <c r="AV208">
        <v>1</v>
      </c>
      <c r="AW208">
        <v>1</v>
      </c>
    </row>
    <row r="209" spans="1:52" s="6" customFormat="1" x14ac:dyDescent="0.25">
      <c r="A209" s="34" t="s">
        <v>1066</v>
      </c>
      <c r="B209" s="34" t="s">
        <v>6</v>
      </c>
      <c r="C209" s="34" t="str">
        <f>VLOOKUP(B209,templateLookup!A:B,2,0)</f>
        <v>COMPOSITE</v>
      </c>
      <c r="D209" s="34"/>
      <c r="AC209"/>
    </row>
    <row r="210" spans="1:52" s="50" customFormat="1" x14ac:dyDescent="0.25">
      <c r="A210" s="49" t="s">
        <v>1069</v>
      </c>
      <c r="B210" s="49" t="s">
        <v>5</v>
      </c>
      <c r="C210" s="49" t="str">
        <f>VLOOKUP(B210,templateLookup!A:B,2,0)</f>
        <v>COMPOSITE</v>
      </c>
      <c r="D210" s="49" t="s">
        <v>1069</v>
      </c>
      <c r="F210" t="s">
        <v>73</v>
      </c>
      <c r="AC210"/>
    </row>
    <row r="211" spans="1:52" x14ac:dyDescent="0.25">
      <c r="A211" s="50" t="s">
        <v>1069</v>
      </c>
      <c r="B211" s="50" t="s">
        <v>1067</v>
      </c>
      <c r="C211" s="50" t="str">
        <f>VLOOKUP(B211,templateLookup!A:B,2,0)</f>
        <v>PrimeVminSearchTestMethod</v>
      </c>
      <c r="D211" t="str">
        <f t="shared" ref="D211:D212" si="320">E211&amp;"_"&amp;F211&amp;"_"&amp;G211&amp;"_"&amp;H211&amp;"_"&amp;A211&amp;"_"&amp;I211&amp;"_"&amp;J211&amp;"_"&amp;K211&amp;"_"&amp;L211&amp;"_"&amp;M211&amp;"_"&amp;N211</f>
        <v>LSA_SOC_VMIN_K_ENDTFM_TITO_SAN_NOM_TFM_1050_ALL</v>
      </c>
      <c r="E211" t="s">
        <v>51</v>
      </c>
      <c r="F211" t="s">
        <v>73</v>
      </c>
      <c r="G211" t="s">
        <v>181</v>
      </c>
      <c r="H211" t="s">
        <v>235</v>
      </c>
      <c r="I211" t="s">
        <v>137</v>
      </c>
      <c r="J211" t="s">
        <v>691</v>
      </c>
      <c r="K211" t="s">
        <v>138</v>
      </c>
      <c r="L211" t="s">
        <v>1070</v>
      </c>
      <c r="M211" t="str">
        <f>TEXT(1050,"0000")</f>
        <v>1050</v>
      </c>
      <c r="N211" t="s">
        <v>53</v>
      </c>
      <c r="O211" t="s">
        <v>141</v>
      </c>
      <c r="P211" t="s">
        <v>581</v>
      </c>
      <c r="Q211" s="30" t="s">
        <v>1092</v>
      </c>
      <c r="R211">
        <v>61</v>
      </c>
      <c r="S211">
        <v>54</v>
      </c>
      <c r="T211">
        <v>654</v>
      </c>
      <c r="U211">
        <v>-1</v>
      </c>
      <c r="V211" t="b">
        <v>1</v>
      </c>
      <c r="W211" t="s">
        <v>282</v>
      </c>
      <c r="X211">
        <v>2595</v>
      </c>
      <c r="Z211" t="s">
        <v>185</v>
      </c>
      <c r="AD211" t="s">
        <v>190</v>
      </c>
      <c r="AE211" t="s">
        <v>1083</v>
      </c>
      <c r="AF211" t="s">
        <v>1091</v>
      </c>
      <c r="AT211">
        <f t="shared" ref="AT211:AT212" si="321">COUNTA(AV211:BE211)</f>
        <v>2</v>
      </c>
      <c r="AU211">
        <v>1</v>
      </c>
      <c r="AV211" t="str">
        <f>$D212</f>
        <v>ALL_SOC_VMIN_K_ENDTFM_TITO_SAQ_NOM_TFM_2133_ALL</v>
      </c>
      <c r="AW211" t="str">
        <f>$D212</f>
        <v>ALL_SOC_VMIN_K_ENDTFM_TITO_SAQ_NOM_TFM_2133_ALL</v>
      </c>
    </row>
    <row r="212" spans="1:52" x14ac:dyDescent="0.25">
      <c r="A212" s="50" t="s">
        <v>1069</v>
      </c>
      <c r="B212" s="50" t="s">
        <v>1067</v>
      </c>
      <c r="C212" s="50" t="str">
        <f>VLOOKUP(B212,templateLookup!A:B,2,0)</f>
        <v>PrimeVminSearchTestMethod</v>
      </c>
      <c r="D212" t="str">
        <f t="shared" si="320"/>
        <v>ALL_SOC_VMIN_K_ENDTFM_TITO_SAQ_NOM_TFM_2133_ALL</v>
      </c>
      <c r="E212" t="s">
        <v>53</v>
      </c>
      <c r="F212" t="s">
        <v>73</v>
      </c>
      <c r="G212" t="s">
        <v>181</v>
      </c>
      <c r="H212" t="s">
        <v>235</v>
      </c>
      <c r="I212" t="s">
        <v>137</v>
      </c>
      <c r="J212" t="s">
        <v>579</v>
      </c>
      <c r="K212" t="s">
        <v>138</v>
      </c>
      <c r="L212" t="s">
        <v>1070</v>
      </c>
      <c r="M212" t="str">
        <f>TEXT(2133,"0000")</f>
        <v>2133</v>
      </c>
      <c r="N212" t="s">
        <v>53</v>
      </c>
      <c r="O212" t="s">
        <v>141</v>
      </c>
      <c r="P212" t="s">
        <v>581</v>
      </c>
      <c r="Q212" s="30" t="s">
        <v>727</v>
      </c>
      <c r="R212">
        <v>61</v>
      </c>
      <c r="S212">
        <v>54</v>
      </c>
      <c r="T212">
        <v>655</v>
      </c>
      <c r="U212">
        <v>-1</v>
      </c>
      <c r="V212" t="b">
        <v>1</v>
      </c>
      <c r="W212" t="s">
        <v>282</v>
      </c>
      <c r="X212">
        <v>2596</v>
      </c>
      <c r="Z212" t="s">
        <v>185</v>
      </c>
      <c r="AD212" t="s">
        <v>190</v>
      </c>
      <c r="AE212" t="s">
        <v>1098</v>
      </c>
      <c r="AF212" t="s">
        <v>1099</v>
      </c>
      <c r="AT212">
        <f t="shared" si="321"/>
        <v>2</v>
      </c>
      <c r="AU212">
        <v>1</v>
      </c>
      <c r="AV212">
        <v>1</v>
      </c>
      <c r="AW212">
        <v>1</v>
      </c>
    </row>
    <row r="213" spans="1:52" s="50" customFormat="1" x14ac:dyDescent="0.25">
      <c r="A213" s="49" t="s">
        <v>1069</v>
      </c>
      <c r="B213" s="49" t="s">
        <v>6</v>
      </c>
      <c r="C213" s="49" t="str">
        <f>VLOOKUP(B213,templateLookup!A:B,2,0)</f>
        <v>COMPOSITE</v>
      </c>
      <c r="D213" s="49"/>
      <c r="AC213"/>
    </row>
    <row r="214" spans="1:52" s="29" customFormat="1" x14ac:dyDescent="0.25">
      <c r="A214" s="45" t="s">
        <v>1158</v>
      </c>
      <c r="B214" s="45" t="s">
        <v>5</v>
      </c>
      <c r="C214" s="45" t="str">
        <f>VLOOKUP(B214,templateLookup!A:B,2,0)</f>
        <v>COMPOSITE</v>
      </c>
      <c r="D214" s="45" t="s">
        <v>1158</v>
      </c>
      <c r="F214" s="29" t="s">
        <v>73</v>
      </c>
    </row>
    <row r="215" spans="1:52" s="29" customFormat="1" x14ac:dyDescent="0.25">
      <c r="A215" s="29" t="s">
        <v>1158</v>
      </c>
      <c r="B215" s="29" t="s">
        <v>1159</v>
      </c>
      <c r="C215" s="29" t="str">
        <f>VLOOKUP(B215,templateLookup!A:B,2,0)</f>
        <v>iCHVQKTest</v>
      </c>
      <c r="D215" s="29" t="str">
        <f t="shared" ref="D215:D216" si="322">E215&amp;"_"&amp;F215&amp;"_"&amp;G215&amp;"_"&amp;H215&amp;"_"&amp;A215&amp;"_"&amp;I215&amp;"_"&amp;J215&amp;"_"&amp;K215&amp;"_"&amp;L215&amp;"_"&amp;M215&amp;"_"&amp;N215</f>
        <v>ALL_SOC_HVQK_K_SDTSTRESS_TITO_SAX_MAX_LFM_0400_0600_ALL</v>
      </c>
      <c r="E215" s="29" t="s">
        <v>53</v>
      </c>
      <c r="F215" s="29" t="s">
        <v>73</v>
      </c>
      <c r="G215" s="29" t="s">
        <v>236</v>
      </c>
      <c r="H215" s="29" t="s">
        <v>235</v>
      </c>
      <c r="I215" s="29" t="s">
        <v>137</v>
      </c>
      <c r="J215" s="29" t="s">
        <v>975</v>
      </c>
      <c r="K215" s="29" t="s">
        <v>237</v>
      </c>
      <c r="L215" s="29" t="s">
        <v>139</v>
      </c>
      <c r="M215" s="29" t="s">
        <v>1043</v>
      </c>
      <c r="N215" s="29" t="s">
        <v>53</v>
      </c>
      <c r="O215" s="29" t="s">
        <v>1009</v>
      </c>
      <c r="P215" s="29" t="s">
        <v>581</v>
      </c>
      <c r="Q215" s="53" t="s">
        <v>976</v>
      </c>
      <c r="R215" s="29">
        <v>17</v>
      </c>
      <c r="S215" s="29">
        <v>61</v>
      </c>
      <c r="T215" s="29">
        <v>700</v>
      </c>
      <c r="U215" s="29">
        <v>1</v>
      </c>
      <c r="V215" s="29" t="b">
        <v>0</v>
      </c>
      <c r="W215" s="29" t="s">
        <v>282</v>
      </c>
      <c r="AS215" s="29" t="s">
        <v>992</v>
      </c>
      <c r="AT215" s="29">
        <f t="shared" ref="AT215" si="323">COUNTA(AV215:BE215)</f>
        <v>5</v>
      </c>
      <c r="AU215" s="29" t="s">
        <v>134</v>
      </c>
      <c r="AV215" s="29" t="str">
        <f>$D216</f>
        <v>LSA_SOC_HVQK_K_SDTSTRESS_TITO_SAQ_MAX_LFM_0600_FUSE</v>
      </c>
      <c r="AW215" s="29" t="str">
        <f>$D216</f>
        <v>LSA_SOC_HVQK_K_SDTSTRESS_TITO_SAQ_MAX_LFM_0600_FUSE</v>
      </c>
      <c r="AX215" s="29" t="str">
        <f>$D216</f>
        <v>LSA_SOC_HVQK_K_SDTSTRESS_TITO_SAQ_MAX_LFM_0600_FUSE</v>
      </c>
      <c r="AY215" s="29" t="str">
        <f>$D216</f>
        <v>LSA_SOC_HVQK_K_SDTSTRESS_TITO_SAQ_MAX_LFM_0600_FUSE</v>
      </c>
      <c r="AZ215" s="29" t="str">
        <f>$D216</f>
        <v>LSA_SOC_HVQK_K_SDTSTRESS_TITO_SAQ_MAX_LFM_0600_FUSE</v>
      </c>
    </row>
    <row r="216" spans="1:52" s="29" customFormat="1" x14ac:dyDescent="0.25">
      <c r="A216" s="29" t="s">
        <v>1158</v>
      </c>
      <c r="B216" s="29" t="s">
        <v>1159</v>
      </c>
      <c r="C216" s="29" t="str">
        <f>VLOOKUP(B216,templateLookup!A:B,2,0)</f>
        <v>iCHVQKTest</v>
      </c>
      <c r="D216" s="29" t="str">
        <f t="shared" si="322"/>
        <v>LSA_SOC_HVQK_K_SDTSTRESS_TITO_SAQ_MAX_LFM_0600_FUSE</v>
      </c>
      <c r="E216" s="29" t="s">
        <v>51</v>
      </c>
      <c r="F216" s="29" t="s">
        <v>73</v>
      </c>
      <c r="G216" s="29" t="s">
        <v>236</v>
      </c>
      <c r="H216" s="29" t="s">
        <v>235</v>
      </c>
      <c r="I216" s="29" t="s">
        <v>137</v>
      </c>
      <c r="J216" s="29" t="s">
        <v>579</v>
      </c>
      <c r="K216" s="29" t="s">
        <v>237</v>
      </c>
      <c r="L216" s="29" t="s">
        <v>139</v>
      </c>
      <c r="M216" s="29" t="str">
        <f>TEXT(600,"0000")</f>
        <v>0600</v>
      </c>
      <c r="N216" s="29" t="s">
        <v>715</v>
      </c>
      <c r="O216" s="29" t="s">
        <v>1009</v>
      </c>
      <c r="P216" s="29" t="s">
        <v>581</v>
      </c>
      <c r="Q216" s="53" t="s">
        <v>977</v>
      </c>
      <c r="R216" s="29">
        <v>17</v>
      </c>
      <c r="S216" s="29">
        <v>21</v>
      </c>
      <c r="T216" s="29">
        <v>701</v>
      </c>
      <c r="U216" s="29">
        <v>1</v>
      </c>
      <c r="V216" s="29" t="b">
        <v>0</v>
      </c>
      <c r="W216" s="29" t="s">
        <v>1064</v>
      </c>
      <c r="AS216" s="29" t="s">
        <v>993</v>
      </c>
      <c r="AT216" s="29">
        <f>COUNTA(AV216:BE216)</f>
        <v>5</v>
      </c>
      <c r="AU216" s="29" t="s">
        <v>134</v>
      </c>
      <c r="AV216" s="29" t="str">
        <f t="shared" ref="AV216:AZ216" si="324">$D217</f>
        <v>ALL_SOC_HVQK_K_SDTSTRESS_TITO_SAN_MAX_LFM_0600_ONDD</v>
      </c>
      <c r="AW216" s="29" t="str">
        <f t="shared" si="324"/>
        <v>ALL_SOC_HVQK_K_SDTSTRESS_TITO_SAN_MAX_LFM_0600_ONDD</v>
      </c>
      <c r="AX216" s="29" t="str">
        <f t="shared" si="324"/>
        <v>ALL_SOC_HVQK_K_SDTSTRESS_TITO_SAN_MAX_LFM_0600_ONDD</v>
      </c>
      <c r="AY216" s="29" t="str">
        <f t="shared" si="324"/>
        <v>ALL_SOC_HVQK_K_SDTSTRESS_TITO_SAN_MAX_LFM_0600_ONDD</v>
      </c>
      <c r="AZ216" s="29" t="str">
        <f t="shared" si="324"/>
        <v>ALL_SOC_HVQK_K_SDTSTRESS_TITO_SAN_MAX_LFM_0600_ONDD</v>
      </c>
    </row>
    <row r="217" spans="1:52" s="29" customFormat="1" x14ac:dyDescent="0.25">
      <c r="A217" s="29" t="s">
        <v>1158</v>
      </c>
      <c r="B217" s="29" t="s">
        <v>1159</v>
      </c>
      <c r="C217" s="29" t="str">
        <f>VLOOKUP(B217,templateLookup!A:B,2,0)</f>
        <v>iCHVQKTest</v>
      </c>
      <c r="D217" s="29" t="str">
        <f>E217&amp;"_"&amp;F217&amp;"_"&amp;G217&amp;"_"&amp;H217&amp;"_"&amp;A217&amp;"_"&amp;I217&amp;"_"&amp;J217&amp;"_"&amp;K217&amp;"_"&amp;L217&amp;"_"&amp;M217&amp;"_"&amp;N217</f>
        <v>ALL_SOC_HVQK_K_SDTSTRESS_TITO_SAN_MAX_LFM_0600_ONDD</v>
      </c>
      <c r="E217" s="29" t="s">
        <v>53</v>
      </c>
      <c r="F217" s="29" t="s">
        <v>73</v>
      </c>
      <c r="G217" s="29" t="s">
        <v>236</v>
      </c>
      <c r="H217" s="29" t="s">
        <v>235</v>
      </c>
      <c r="I217" s="29" t="s">
        <v>137</v>
      </c>
      <c r="J217" s="29" t="s">
        <v>691</v>
      </c>
      <c r="K217" s="29" t="s">
        <v>237</v>
      </c>
      <c r="L217" s="29" t="s">
        <v>139</v>
      </c>
      <c r="M217" s="29" t="str">
        <f t="shared" ref="M217" si="325">TEXT(600,"0000")</f>
        <v>0600</v>
      </c>
      <c r="N217" s="29" t="s">
        <v>722</v>
      </c>
      <c r="O217" s="29" t="s">
        <v>1141</v>
      </c>
      <c r="P217" s="29" t="s">
        <v>581</v>
      </c>
      <c r="Q217" s="53" t="s">
        <v>1112</v>
      </c>
      <c r="R217" s="29">
        <v>17</v>
      </c>
      <c r="S217" s="29">
        <v>61</v>
      </c>
      <c r="T217" s="29">
        <v>702</v>
      </c>
      <c r="U217" s="29">
        <v>1</v>
      </c>
      <c r="V217" s="29" t="b">
        <v>0</v>
      </c>
      <c r="W217" s="29" t="s">
        <v>1140</v>
      </c>
      <c r="AS217" s="29" t="s">
        <v>1120</v>
      </c>
      <c r="AT217" s="29">
        <f>COUNTA(AV217:BE217)</f>
        <v>5</v>
      </c>
      <c r="AU217" s="29" t="s">
        <v>134</v>
      </c>
      <c r="AV217" s="29">
        <v>1</v>
      </c>
      <c r="AW217" s="29">
        <v>1</v>
      </c>
      <c r="AX217" s="29">
        <v>1</v>
      </c>
      <c r="AY217" s="29">
        <v>1</v>
      </c>
      <c r="AZ217" s="29">
        <v>1</v>
      </c>
    </row>
    <row r="218" spans="1:52" s="29" customFormat="1" x14ac:dyDescent="0.25">
      <c r="A218" s="45" t="s">
        <v>1158</v>
      </c>
      <c r="B218" s="45" t="s">
        <v>6</v>
      </c>
      <c r="C218" s="45" t="s">
        <v>4</v>
      </c>
      <c r="D218" s="45"/>
    </row>
    <row r="219" spans="1:52" s="11" customFormat="1" x14ac:dyDescent="0.25">
      <c r="A219" s="52" t="s">
        <v>1142</v>
      </c>
      <c r="B219" s="52" t="s">
        <v>5</v>
      </c>
      <c r="C219" s="52" t="str">
        <f>VLOOKUP(B219,templateLookup!A:B,2,0)</f>
        <v>COMPOSITE</v>
      </c>
      <c r="D219" s="52" t="s">
        <v>1142</v>
      </c>
      <c r="F219" t="s">
        <v>73</v>
      </c>
    </row>
    <row r="220" spans="1:52" x14ac:dyDescent="0.25">
      <c r="A220" s="11" t="s">
        <v>1142</v>
      </c>
      <c r="B220" s="11" t="s">
        <v>1145</v>
      </c>
      <c r="C220" s="11" t="str">
        <f>VLOOKUP(B220,templateLookup!A:B,2,0)</f>
        <v>LNLVminSearch</v>
      </c>
      <c r="D220" t="str">
        <f t="shared" ref="D220:D225" si="326">E220&amp;"_"&amp;F220&amp;"_"&amp;G220&amp;"_"&amp;H220&amp;"_"&amp;A220&amp;"_"&amp;I220&amp;"_"&amp;J220&amp;"_"&amp;K220&amp;"_"&amp;L220&amp;"_"&amp;M220&amp;"_"&amp;N220</f>
        <v>ALL_SOC_VMIN_K_SDTEND_TITO_SAX_MIN_LFM_0400_0600_ALL</v>
      </c>
      <c r="E220" t="s">
        <v>53</v>
      </c>
      <c r="F220" t="s">
        <v>73</v>
      </c>
      <c r="G220" t="s">
        <v>181</v>
      </c>
      <c r="H220" t="s">
        <v>235</v>
      </c>
      <c r="I220" t="s">
        <v>137</v>
      </c>
      <c r="J220" t="s">
        <v>975</v>
      </c>
      <c r="K220" t="s">
        <v>182</v>
      </c>
      <c r="L220" t="s">
        <v>139</v>
      </c>
      <c r="M220" t="s">
        <v>1043</v>
      </c>
      <c r="N220" t="s">
        <v>53</v>
      </c>
      <c r="O220" t="s">
        <v>141</v>
      </c>
      <c r="P220" t="s">
        <v>581</v>
      </c>
      <c r="Q220" s="30" t="s">
        <v>976</v>
      </c>
      <c r="R220">
        <v>61</v>
      </c>
      <c r="S220">
        <v>57</v>
      </c>
      <c r="T220">
        <v>660</v>
      </c>
      <c r="U220">
        <v>-1</v>
      </c>
      <c r="V220" t="b">
        <v>0</v>
      </c>
      <c r="W220" t="s">
        <v>282</v>
      </c>
      <c r="X220">
        <v>2600</v>
      </c>
      <c r="Z220" t="s">
        <v>185</v>
      </c>
      <c r="AD220" t="s">
        <v>190</v>
      </c>
      <c r="AN220" t="s">
        <v>53</v>
      </c>
      <c r="AT220">
        <f>COUNTA(AV220:BE220)</f>
        <v>2</v>
      </c>
      <c r="AU220">
        <v>1</v>
      </c>
      <c r="AV220" t="str">
        <f>$D221</f>
        <v>DTS_SOC_CTVCAPTURE_E_SDTEND_TAP_X_X_X_X_ALL</v>
      </c>
      <c r="AW220" t="str">
        <f>$D221</f>
        <v>DTS_SOC_CTVCAPTURE_E_SDTEND_TAP_X_X_X_X_ALL</v>
      </c>
    </row>
    <row r="221" spans="1:52" x14ac:dyDescent="0.25">
      <c r="A221" s="11" t="s">
        <v>1142</v>
      </c>
      <c r="B221" s="11" t="s">
        <v>1148</v>
      </c>
      <c r="C221" s="11" t="str">
        <f>VLOOKUP(B221,templateLookup!A:B,2,0)</f>
        <v>CtvTM</v>
      </c>
      <c r="D221" t="str">
        <f t="shared" si="326"/>
        <v>DTS_SOC_CTVCAPTURE_E_SDTEND_TAP_X_X_X_X_ALL</v>
      </c>
      <c r="E221" t="s">
        <v>1152</v>
      </c>
      <c r="F221" t="s">
        <v>73</v>
      </c>
      <c r="G221" t="s">
        <v>1153</v>
      </c>
      <c r="H221" t="s">
        <v>136</v>
      </c>
      <c r="I221" t="s">
        <v>1154</v>
      </c>
      <c r="J221" t="s">
        <v>172</v>
      </c>
      <c r="K221" t="s">
        <v>172</v>
      </c>
      <c r="L221" t="s">
        <v>172</v>
      </c>
      <c r="M221" t="s">
        <v>172</v>
      </c>
      <c r="N221" t="s">
        <v>53</v>
      </c>
      <c r="O221" t="s">
        <v>1155</v>
      </c>
      <c r="P221" t="s">
        <v>581</v>
      </c>
      <c r="Q221" t="s">
        <v>1150</v>
      </c>
      <c r="R221">
        <v>97</v>
      </c>
      <c r="S221">
        <v>47</v>
      </c>
      <c r="T221">
        <v>663</v>
      </c>
      <c r="U221">
        <v>-1</v>
      </c>
      <c r="V221" t="b">
        <v>0</v>
      </c>
      <c r="AT221">
        <v>4</v>
      </c>
      <c r="AU221">
        <v>1</v>
      </c>
      <c r="AV221" t="str">
        <f t="shared" ref="AV221:AV224" si="327">$D222</f>
        <v>LSA_SOC_VMIN_K_SDTEND_TITO_SAQ_MIN_LFM_0600_FUSE</v>
      </c>
      <c r="AW221" t="str">
        <f t="shared" ref="AW221:AW224" si="328">$D222</f>
        <v>LSA_SOC_VMIN_K_SDTEND_TITO_SAQ_MIN_LFM_0600_FUSE</v>
      </c>
      <c r="AX221" t="str">
        <f t="shared" ref="AX221:AY223" si="329">$D222</f>
        <v>LSA_SOC_VMIN_K_SDTEND_TITO_SAQ_MIN_LFM_0600_FUSE</v>
      </c>
      <c r="AY221" t="str">
        <f t="shared" si="329"/>
        <v>LSA_SOC_VMIN_K_SDTEND_TITO_SAQ_MIN_LFM_0600_FUSE</v>
      </c>
    </row>
    <row r="222" spans="1:52" x14ac:dyDescent="0.25">
      <c r="A222" s="11" t="s">
        <v>1142</v>
      </c>
      <c r="B222" s="11" t="s">
        <v>1145</v>
      </c>
      <c r="C222" s="11" t="str">
        <f>VLOOKUP(B222,templateLookup!A:B,2,0)</f>
        <v>LNLVminSearch</v>
      </c>
      <c r="D222" t="str">
        <f t="shared" si="326"/>
        <v>LSA_SOC_VMIN_K_SDTEND_TITO_SAQ_MIN_LFM_0600_FUSE</v>
      </c>
      <c r="E222" t="s">
        <v>51</v>
      </c>
      <c r="F222" t="s">
        <v>73</v>
      </c>
      <c r="G222" t="s">
        <v>181</v>
      </c>
      <c r="H222" t="s">
        <v>235</v>
      </c>
      <c r="I222" t="s">
        <v>137</v>
      </c>
      <c r="J222" t="s">
        <v>579</v>
      </c>
      <c r="K222" t="s">
        <v>182</v>
      </c>
      <c r="L222" t="s">
        <v>139</v>
      </c>
      <c r="M222" t="str">
        <f>TEXT(600,"0000")</f>
        <v>0600</v>
      </c>
      <c r="N222" t="s">
        <v>715</v>
      </c>
      <c r="O222" t="s">
        <v>141</v>
      </c>
      <c r="P222" t="s">
        <v>581</v>
      </c>
      <c r="Q222" s="30" t="s">
        <v>977</v>
      </c>
      <c r="R222">
        <v>21</v>
      </c>
      <c r="S222">
        <v>57</v>
      </c>
      <c r="T222">
        <v>661</v>
      </c>
      <c r="U222">
        <v>-1</v>
      </c>
      <c r="V222" t="b">
        <v>0</v>
      </c>
      <c r="W222" t="s">
        <v>1064</v>
      </c>
      <c r="X222">
        <v>2601</v>
      </c>
      <c r="Z222" t="s">
        <v>185</v>
      </c>
      <c r="AD222" t="s">
        <v>190</v>
      </c>
      <c r="AN222" t="s">
        <v>53</v>
      </c>
      <c r="AT222">
        <f>COUNTA(AV222:BE222)</f>
        <v>2</v>
      </c>
      <c r="AU222">
        <v>1</v>
      </c>
      <c r="AV222" t="str">
        <f t="shared" si="327"/>
        <v>DTS_SOC_CTVCAPTURE_E_SDTEND_TAP_X_X_X_X_FUSE</v>
      </c>
      <c r="AW222" t="str">
        <f t="shared" si="328"/>
        <v>DTS_SOC_CTVCAPTURE_E_SDTEND_TAP_X_X_X_X_FUSE</v>
      </c>
    </row>
    <row r="223" spans="1:52" x14ac:dyDescent="0.25">
      <c r="A223" s="11" t="s">
        <v>1142</v>
      </c>
      <c r="B223" s="11" t="s">
        <v>1148</v>
      </c>
      <c r="C223" s="11" t="str">
        <f>VLOOKUP(B223,templateLookup!A:B,2,0)</f>
        <v>CtvTM</v>
      </c>
      <c r="D223" t="str">
        <f t="shared" si="326"/>
        <v>DTS_SOC_CTVCAPTURE_E_SDTEND_TAP_X_X_X_X_FUSE</v>
      </c>
      <c r="E223" t="s">
        <v>1152</v>
      </c>
      <c r="F223" t="s">
        <v>73</v>
      </c>
      <c r="G223" t="s">
        <v>1153</v>
      </c>
      <c r="H223" t="s">
        <v>136</v>
      </c>
      <c r="I223" t="s">
        <v>1154</v>
      </c>
      <c r="J223" t="s">
        <v>172</v>
      </c>
      <c r="K223" t="s">
        <v>172</v>
      </c>
      <c r="L223" t="s">
        <v>172</v>
      </c>
      <c r="M223" t="s">
        <v>172</v>
      </c>
      <c r="N223" t="s">
        <v>715</v>
      </c>
      <c r="O223" t="s">
        <v>1155</v>
      </c>
      <c r="P223" t="s">
        <v>581</v>
      </c>
      <c r="Q223" t="s">
        <v>1150</v>
      </c>
      <c r="R223">
        <v>97</v>
      </c>
      <c r="S223">
        <v>47</v>
      </c>
      <c r="T223">
        <v>664</v>
      </c>
      <c r="U223">
        <v>-1</v>
      </c>
      <c r="V223" t="b">
        <v>0</v>
      </c>
      <c r="AT223">
        <v>4</v>
      </c>
      <c r="AU223">
        <v>1</v>
      </c>
      <c r="AV223" t="str">
        <f t="shared" si="327"/>
        <v>ALL_SOC_VMIN_K_SDTEND_TITO_SAN_MIN_LFM_0600_ONDD</v>
      </c>
      <c r="AW223" t="str">
        <f t="shared" si="328"/>
        <v>ALL_SOC_VMIN_K_SDTEND_TITO_SAN_MIN_LFM_0600_ONDD</v>
      </c>
      <c r="AX223" t="str">
        <f t="shared" si="329"/>
        <v>ALL_SOC_VMIN_K_SDTEND_TITO_SAN_MIN_LFM_0600_ONDD</v>
      </c>
      <c r="AY223" t="str">
        <f t="shared" ref="AY223" si="330">$D224</f>
        <v>ALL_SOC_VMIN_K_SDTEND_TITO_SAN_MIN_LFM_0600_ONDD</v>
      </c>
    </row>
    <row r="224" spans="1:52" x14ac:dyDescent="0.25">
      <c r="A224" s="11" t="s">
        <v>1142</v>
      </c>
      <c r="B224" s="11" t="s">
        <v>1145</v>
      </c>
      <c r="C224" s="11" t="str">
        <f>VLOOKUP(B224,templateLookup!A:B,2,0)</f>
        <v>LNLVminSearch</v>
      </c>
      <c r="D224" t="str">
        <f t="shared" si="326"/>
        <v>ALL_SOC_VMIN_K_SDTEND_TITO_SAN_MIN_LFM_0600_ONDD</v>
      </c>
      <c r="E224" t="s">
        <v>53</v>
      </c>
      <c r="F224" t="s">
        <v>73</v>
      </c>
      <c r="G224" t="s">
        <v>181</v>
      </c>
      <c r="H224" t="s">
        <v>235</v>
      </c>
      <c r="I224" t="s">
        <v>137</v>
      </c>
      <c r="J224" t="s">
        <v>691</v>
      </c>
      <c r="K224" t="s">
        <v>182</v>
      </c>
      <c r="L224" t="s">
        <v>139</v>
      </c>
      <c r="M224" t="str">
        <f>TEXT(600,"0000")</f>
        <v>0600</v>
      </c>
      <c r="N224" t="s">
        <v>722</v>
      </c>
      <c r="O224" t="s">
        <v>141</v>
      </c>
      <c r="P224" t="s">
        <v>581</v>
      </c>
      <c r="Q224" s="30" t="s">
        <v>1112</v>
      </c>
      <c r="R224">
        <v>61</v>
      </c>
      <c r="S224">
        <v>57</v>
      </c>
      <c r="T224">
        <v>662</v>
      </c>
      <c r="U224">
        <v>-1</v>
      </c>
      <c r="V224" t="b">
        <v>0</v>
      </c>
      <c r="W224" t="s">
        <v>1140</v>
      </c>
      <c r="X224">
        <v>2602</v>
      </c>
      <c r="Z224" t="s">
        <v>185</v>
      </c>
      <c r="AD224" t="s">
        <v>190</v>
      </c>
      <c r="AN224" t="s">
        <v>53</v>
      </c>
      <c r="AT224">
        <f>COUNTA(AV224:BE224)</f>
        <v>2</v>
      </c>
      <c r="AU224">
        <v>1</v>
      </c>
      <c r="AV224" t="str">
        <f t="shared" si="327"/>
        <v>DTS_SOC_CTVCAPTURE_E_SDTEND_TAP_X_X_X_X_ONDD</v>
      </c>
      <c r="AW224" t="str">
        <f t="shared" si="328"/>
        <v>DTS_SOC_CTVCAPTURE_E_SDTEND_TAP_X_X_X_X_ONDD</v>
      </c>
    </row>
    <row r="225" spans="1:51" x14ac:dyDescent="0.25">
      <c r="A225" s="11" t="s">
        <v>1142</v>
      </c>
      <c r="B225" s="11" t="s">
        <v>1148</v>
      </c>
      <c r="C225" s="11" t="str">
        <f>VLOOKUP(B225,templateLookup!A:B,2,0)</f>
        <v>CtvTM</v>
      </c>
      <c r="D225" t="str">
        <f t="shared" si="326"/>
        <v>DTS_SOC_CTVCAPTURE_E_SDTEND_TAP_X_X_X_X_ONDD</v>
      </c>
      <c r="E225" t="s">
        <v>1152</v>
      </c>
      <c r="F225" t="s">
        <v>73</v>
      </c>
      <c r="G225" t="s">
        <v>1153</v>
      </c>
      <c r="H225" t="s">
        <v>136</v>
      </c>
      <c r="I225" t="s">
        <v>1154</v>
      </c>
      <c r="J225" t="s">
        <v>172</v>
      </c>
      <c r="K225" t="s">
        <v>172</v>
      </c>
      <c r="L225" t="s">
        <v>172</v>
      </c>
      <c r="M225" t="s">
        <v>172</v>
      </c>
      <c r="N225" t="s">
        <v>722</v>
      </c>
      <c r="O225" t="s">
        <v>1155</v>
      </c>
      <c r="P225" t="s">
        <v>581</v>
      </c>
      <c r="Q225" t="s">
        <v>1150</v>
      </c>
      <c r="R225">
        <v>97</v>
      </c>
      <c r="S225">
        <v>47</v>
      </c>
      <c r="T225">
        <v>665</v>
      </c>
      <c r="U225">
        <v>-1</v>
      </c>
      <c r="V225" t="b">
        <v>0</v>
      </c>
      <c r="AT225">
        <v>4</v>
      </c>
      <c r="AU225">
        <v>1</v>
      </c>
      <c r="AV225">
        <v>1</v>
      </c>
      <c r="AW225">
        <v>1</v>
      </c>
      <c r="AX225">
        <v>1</v>
      </c>
      <c r="AY225">
        <v>1</v>
      </c>
    </row>
    <row r="226" spans="1:51" s="11" customFormat="1" x14ac:dyDescent="0.25">
      <c r="A226" s="52" t="s">
        <v>1142</v>
      </c>
      <c r="B226" s="52" t="s">
        <v>5</v>
      </c>
      <c r="C226" s="52" t="s">
        <v>4</v>
      </c>
      <c r="D226" s="52" t="s">
        <v>1144</v>
      </c>
      <c r="F226" s="11" t="s">
        <v>73</v>
      </c>
      <c r="AT226" s="11">
        <v>2</v>
      </c>
      <c r="AU226" s="11">
        <v>1</v>
      </c>
      <c r="AV226" s="11">
        <v>1</v>
      </c>
      <c r="AW226" s="11">
        <v>1</v>
      </c>
    </row>
    <row r="227" spans="1:51" x14ac:dyDescent="0.25">
      <c r="A227" s="11" t="s">
        <v>1142</v>
      </c>
      <c r="B227" s="11" t="s">
        <v>983</v>
      </c>
      <c r="C227" s="11" t="s">
        <v>44</v>
      </c>
      <c r="D227" t="str">
        <f>E227&amp;"_"&amp;F227&amp;"_"&amp;G227&amp;"_"&amp;H227&amp;"_"&amp;A227&amp;"_"&amp;I227&amp;"_"&amp;J227&amp;"_"&amp;K227&amp;"_"&amp;L227&amp;"_"&amp;M227&amp;"_"&amp;N227</f>
        <v>ALL_SOC_SHMOO_E_SDTEND_TITO_SAQ_MAX_LFM_0400_0600_SAN_SAQ</v>
      </c>
      <c r="E227" t="s">
        <v>53</v>
      </c>
      <c r="F227" t="s">
        <v>73</v>
      </c>
      <c r="G227" t="s">
        <v>254</v>
      </c>
      <c r="H227" t="s">
        <v>136</v>
      </c>
      <c r="I227" t="s">
        <v>137</v>
      </c>
      <c r="J227" t="s">
        <v>579</v>
      </c>
      <c r="K227" t="s">
        <v>237</v>
      </c>
      <c r="L227" t="s">
        <v>139</v>
      </c>
      <c r="M227" t="s">
        <v>1043</v>
      </c>
      <c r="N227" t="s">
        <v>982</v>
      </c>
      <c r="O227" t="s">
        <v>141</v>
      </c>
      <c r="P227" t="s">
        <v>581</v>
      </c>
      <c r="Q227" s="30" t="s">
        <v>976</v>
      </c>
      <c r="R227">
        <v>17</v>
      </c>
      <c r="S227">
        <v>61</v>
      </c>
      <c r="T227">
        <v>666</v>
      </c>
      <c r="U227">
        <v>1</v>
      </c>
      <c r="V227" t="b">
        <v>0</v>
      </c>
      <c r="W227" t="s">
        <v>282</v>
      </c>
      <c r="Y227" t="s">
        <v>362</v>
      </c>
      <c r="AT227">
        <v>4</v>
      </c>
      <c r="AU227" t="s">
        <v>147</v>
      </c>
      <c r="AV227" t="str">
        <f t="shared" ref="AV227:AY228" si="331">$D228</f>
        <v>LSA_SOC_SHMOO_E_SDTEND_TITO_SAQ_MAX_LFM_0600_FUSE</v>
      </c>
      <c r="AW227" t="str">
        <f t="shared" si="331"/>
        <v>LSA_SOC_SHMOO_E_SDTEND_TITO_SAQ_MAX_LFM_0600_FUSE</v>
      </c>
      <c r="AX227" t="str">
        <f t="shared" si="331"/>
        <v>LSA_SOC_SHMOO_E_SDTEND_TITO_SAQ_MAX_LFM_0600_FUSE</v>
      </c>
      <c r="AY227" t="str">
        <f t="shared" si="331"/>
        <v>LSA_SOC_SHMOO_E_SDTEND_TITO_SAQ_MAX_LFM_0600_FUSE</v>
      </c>
    </row>
    <row r="228" spans="1:51" x14ac:dyDescent="0.25">
      <c r="A228" s="11" t="s">
        <v>1142</v>
      </c>
      <c r="B228" s="11" t="s">
        <v>983</v>
      </c>
      <c r="C228" s="11" t="s">
        <v>44</v>
      </c>
      <c r="D228" t="str">
        <f>E228&amp;"_"&amp;F228&amp;"_"&amp;G228&amp;"_"&amp;H228&amp;"_"&amp;A228&amp;"_"&amp;I228&amp;"_"&amp;J228&amp;"_"&amp;K228&amp;"_"&amp;L228&amp;"_"&amp;M228&amp;"_"&amp;N228</f>
        <v>LSA_SOC_SHMOO_E_SDTEND_TITO_SAQ_MAX_LFM_0600_FUSE</v>
      </c>
      <c r="E228" t="s">
        <v>51</v>
      </c>
      <c r="F228" t="s">
        <v>73</v>
      </c>
      <c r="G228" t="s">
        <v>254</v>
      </c>
      <c r="H228" t="s">
        <v>136</v>
      </c>
      <c r="I228" t="s">
        <v>137</v>
      </c>
      <c r="J228" t="s">
        <v>579</v>
      </c>
      <c r="K228" t="s">
        <v>237</v>
      </c>
      <c r="L228" t="s">
        <v>139</v>
      </c>
      <c r="M228" t="s">
        <v>1143</v>
      </c>
      <c r="N228" t="s">
        <v>715</v>
      </c>
      <c r="O228" t="s">
        <v>141</v>
      </c>
      <c r="P228" t="s">
        <v>581</v>
      </c>
      <c r="Q228" s="30" t="s">
        <v>977</v>
      </c>
      <c r="R228">
        <v>17</v>
      </c>
      <c r="S228">
        <v>61</v>
      </c>
      <c r="T228">
        <v>667</v>
      </c>
      <c r="U228">
        <v>1</v>
      </c>
      <c r="V228" t="b">
        <v>0</v>
      </c>
      <c r="W228" t="s">
        <v>1064</v>
      </c>
      <c r="Y228" t="s">
        <v>1065</v>
      </c>
      <c r="AT228">
        <v>4</v>
      </c>
      <c r="AU228" t="s">
        <v>147</v>
      </c>
      <c r="AV228" t="str">
        <f t="shared" si="331"/>
        <v>ALL_SOC_SHMOO_E_SDTEND_TITO_SAN_MAX_LFM_0600_ONDD</v>
      </c>
      <c r="AW228" t="str">
        <f t="shared" si="331"/>
        <v>ALL_SOC_SHMOO_E_SDTEND_TITO_SAN_MAX_LFM_0600_ONDD</v>
      </c>
      <c r="AX228" t="str">
        <f t="shared" si="331"/>
        <v>ALL_SOC_SHMOO_E_SDTEND_TITO_SAN_MAX_LFM_0600_ONDD</v>
      </c>
      <c r="AY228" t="str">
        <f t="shared" si="331"/>
        <v>ALL_SOC_SHMOO_E_SDTEND_TITO_SAN_MAX_LFM_0600_ONDD</v>
      </c>
    </row>
    <row r="229" spans="1:51" x14ac:dyDescent="0.25">
      <c r="A229" s="11" t="s">
        <v>1142</v>
      </c>
      <c r="B229" s="11" t="s">
        <v>983</v>
      </c>
      <c r="C229" s="11" t="s">
        <v>44</v>
      </c>
      <c r="D229" t="str">
        <f>E229&amp;"_"&amp;F229&amp;"_"&amp;G229&amp;"_"&amp;H229&amp;"_"&amp;A229&amp;"_"&amp;I229&amp;"_"&amp;J229&amp;"_"&amp;K229&amp;"_"&amp;L229&amp;"_"&amp;M229&amp;"_"&amp;N229</f>
        <v>ALL_SOC_SHMOO_E_SDTEND_TITO_SAN_MAX_LFM_0600_ONDD</v>
      </c>
      <c r="E229" t="s">
        <v>53</v>
      </c>
      <c r="F229" t="s">
        <v>73</v>
      </c>
      <c r="G229" t="s">
        <v>254</v>
      </c>
      <c r="H229" t="s">
        <v>136</v>
      </c>
      <c r="I229" t="s">
        <v>137</v>
      </c>
      <c r="J229" t="s">
        <v>691</v>
      </c>
      <c r="K229" t="s">
        <v>237</v>
      </c>
      <c r="L229" t="s">
        <v>139</v>
      </c>
      <c r="M229" t="s">
        <v>1143</v>
      </c>
      <c r="N229" t="s">
        <v>722</v>
      </c>
      <c r="O229" t="s">
        <v>141</v>
      </c>
      <c r="P229" t="s">
        <v>581</v>
      </c>
      <c r="Q229" s="30" t="s">
        <v>1112</v>
      </c>
      <c r="R229">
        <v>17</v>
      </c>
      <c r="S229">
        <v>61</v>
      </c>
      <c r="T229">
        <v>668</v>
      </c>
      <c r="U229">
        <v>1</v>
      </c>
      <c r="V229" t="b">
        <v>0</v>
      </c>
      <c r="W229" t="s">
        <v>1102</v>
      </c>
      <c r="Y229" t="s">
        <v>1113</v>
      </c>
      <c r="AT229">
        <v>4</v>
      </c>
      <c r="AU229" t="s">
        <v>147</v>
      </c>
      <c r="AV229">
        <v>1</v>
      </c>
      <c r="AW229">
        <v>1</v>
      </c>
      <c r="AX229">
        <v>1</v>
      </c>
      <c r="AY229">
        <v>1</v>
      </c>
    </row>
    <row r="230" spans="1:51" s="11" customFormat="1" x14ac:dyDescent="0.25">
      <c r="A230" s="52" t="s">
        <v>1142</v>
      </c>
      <c r="B230" s="52" t="s">
        <v>6</v>
      </c>
      <c r="C230" s="52" t="s">
        <v>4</v>
      </c>
      <c r="D230" s="52"/>
    </row>
    <row r="231" spans="1:51" s="11" customFormat="1" x14ac:dyDescent="0.25">
      <c r="A231" s="52" t="s">
        <v>1142</v>
      </c>
      <c r="B231" s="52" t="s">
        <v>6</v>
      </c>
      <c r="C231" s="52" t="str">
        <f>VLOOKUP(B231,templateLookup!A:B,2,0)</f>
        <v>COMPOSITE</v>
      </c>
      <c r="D231" s="52"/>
    </row>
    <row r="232" spans="1:51" x14ac:dyDescent="0.25">
      <c r="A232" t="s">
        <v>132</v>
      </c>
      <c r="B232" t="s">
        <v>7</v>
      </c>
      <c r="C232" t="str">
        <f>VLOOKUP(B232,templateLookup!A:B,2,0)</f>
        <v>COMPOSITE</v>
      </c>
      <c r="D232" t="s">
        <v>132</v>
      </c>
    </row>
  </sheetData>
  <autoFilter ref="A1:BE232" xr:uid="{9B5B5114-9EFB-40C3-87F2-B31088A4DC05}"/>
  <phoneticPr fontId="18" type="noConversion"/>
  <conditionalFormatting sqref="T1:T1048576">
    <cfRule type="duplicateValues" dxfId="63" priority="1"/>
    <cfRule type="duplicateValues" dxfId="62" priority="2"/>
  </conditionalFormatting>
  <conditionalFormatting sqref="T130:T133">
    <cfRule type="duplicateValues" dxfId="61" priority="1196"/>
  </conditionalFormatting>
  <conditionalFormatting sqref="T138">
    <cfRule type="duplicateValues" dxfId="60" priority="52"/>
  </conditionalFormatting>
  <conditionalFormatting sqref="T139">
    <cfRule type="duplicateValues" dxfId="59" priority="134"/>
  </conditionalFormatting>
  <conditionalFormatting sqref="T140">
    <cfRule type="duplicateValues" dxfId="58" priority="132"/>
  </conditionalFormatting>
  <conditionalFormatting sqref="T141:T142">
    <cfRule type="duplicateValues" dxfId="57" priority="128"/>
  </conditionalFormatting>
  <conditionalFormatting sqref="T143">
    <cfRule type="duplicateValues" dxfId="56" priority="112"/>
  </conditionalFormatting>
  <conditionalFormatting sqref="T144:T186 T134:T137 T1:T129">
    <cfRule type="duplicateValues" dxfId="55" priority="1874"/>
  </conditionalFormatting>
  <conditionalFormatting sqref="T188:T204">
    <cfRule type="duplicateValues" dxfId="54" priority="1862"/>
  </conditionalFormatting>
  <conditionalFormatting sqref="T207:T208">
    <cfRule type="duplicateValues" dxfId="53" priority="78"/>
  </conditionalFormatting>
  <conditionalFormatting sqref="T211:T212">
    <cfRule type="duplicateValues" dxfId="52" priority="66"/>
  </conditionalFormatting>
  <conditionalFormatting sqref="T215:T216">
    <cfRule type="duplicateValues" dxfId="51" priority="7"/>
  </conditionalFormatting>
  <conditionalFormatting sqref="T217">
    <cfRule type="duplicateValues" dxfId="50" priority="5"/>
  </conditionalFormatting>
  <conditionalFormatting sqref="T220 T222 T224">
    <cfRule type="duplicateValues" dxfId="49" priority="49"/>
  </conditionalFormatting>
  <conditionalFormatting sqref="T221">
    <cfRule type="duplicateValues" dxfId="48" priority="27"/>
  </conditionalFormatting>
  <conditionalFormatting sqref="T223">
    <cfRule type="duplicateValues" dxfId="47" priority="20"/>
  </conditionalFormatting>
  <conditionalFormatting sqref="T225">
    <cfRule type="duplicateValues" dxfId="46" priority="13"/>
  </conditionalFormatting>
  <conditionalFormatting sqref="T226 T230">
    <cfRule type="duplicateValues" dxfId="45" priority="43"/>
  </conditionalFormatting>
  <conditionalFormatting sqref="T227">
    <cfRule type="duplicateValues" dxfId="44" priority="37"/>
  </conditionalFormatting>
  <conditionalFormatting sqref="T228:T229">
    <cfRule type="duplicateValues" dxfId="43" priority="31"/>
  </conditionalFormatting>
  <conditionalFormatting sqref="T232 T205 T187">
    <cfRule type="duplicateValues" dxfId="42" priority="1866"/>
  </conditionalFormatting>
  <conditionalFormatting sqref="U1:U1048576">
    <cfRule type="cellIs" dxfId="41" priority="10" operator="equal">
      <formula>1</formula>
    </cfRule>
    <cfRule type="cellIs" dxfId="40" priority="11" operator="equal">
      <formula>-1</formula>
    </cfRule>
  </conditionalFormatting>
  <conditionalFormatting sqref="V1:V1048576">
    <cfRule type="cellIs" dxfId="39" priority="9" operator="equal">
      <formula>FALSE</formula>
    </cfRule>
    <cfRule type="cellIs" dxfId="38" priority="8" operator="equal">
      <formula>TRUE</formula>
    </cfRule>
  </conditionalFormatting>
  <conditionalFormatting sqref="W125:W126">
    <cfRule type="duplicateValues" dxfId="37" priority="139"/>
  </conditionalFormatting>
  <conditionalFormatting sqref="X138">
    <cfRule type="duplicateValues" dxfId="36" priority="51"/>
  </conditionalFormatting>
  <conditionalFormatting sqref="X141:X142">
    <cfRule type="duplicateValues" dxfId="35" priority="127"/>
  </conditionalFormatting>
  <conditionalFormatting sqref="X217">
    <cfRule type="duplicateValues" dxfId="34" priority="4"/>
  </conditionalFormatting>
  <conditionalFormatting sqref="X228:X229">
    <cfRule type="duplicateValues" dxfId="33" priority="30"/>
  </conditionalFormatting>
  <conditionalFormatting sqref="X130:Y133">
    <cfRule type="duplicateValues" dxfId="32" priority="1194"/>
  </conditionalFormatting>
  <conditionalFormatting sqref="X139:Y139">
    <cfRule type="duplicateValues" dxfId="31" priority="133"/>
  </conditionalFormatting>
  <conditionalFormatting sqref="X140:Y140">
    <cfRule type="duplicateValues" dxfId="30" priority="131"/>
  </conditionalFormatting>
  <conditionalFormatting sqref="X143:Y143">
    <cfRule type="duplicateValues" dxfId="29" priority="111"/>
  </conditionalFormatting>
  <conditionalFormatting sqref="X144:Y186 X134:Y137 X1:Y129">
    <cfRule type="duplicateValues" dxfId="28" priority="1870"/>
  </conditionalFormatting>
  <conditionalFormatting sqref="X188:Y204">
    <cfRule type="duplicateValues" dxfId="27" priority="1860"/>
  </conditionalFormatting>
  <conditionalFormatting sqref="X207:Y208">
    <cfRule type="duplicateValues" dxfId="26" priority="77"/>
  </conditionalFormatting>
  <conditionalFormatting sqref="X211:Y212">
    <cfRule type="duplicateValues" dxfId="25" priority="65"/>
  </conditionalFormatting>
  <conditionalFormatting sqref="X215:Y216">
    <cfRule type="duplicateValues" dxfId="24" priority="6"/>
  </conditionalFormatting>
  <conditionalFormatting sqref="X220:Y220 X222:Y222 X224:Y224">
    <cfRule type="duplicateValues" dxfId="23" priority="48"/>
  </conditionalFormatting>
  <conditionalFormatting sqref="X226:Y226 X230:Y230">
    <cfRule type="duplicateValues" dxfId="22" priority="42"/>
  </conditionalFormatting>
  <conditionalFormatting sqref="X227:Y227">
    <cfRule type="duplicateValues" dxfId="21" priority="36"/>
  </conditionalFormatting>
  <conditionalFormatting sqref="X232:Y232 X205:Y205 X187:Y187">
    <cfRule type="duplicateValues" dxfId="20" priority="1869"/>
  </conditionalFormatting>
  <conditionalFormatting sqref="X232:Z232 X205:Z205 X187:Z187">
    <cfRule type="duplicateValues" dxfId="19" priority="1863"/>
  </conditionalFormatting>
  <conditionalFormatting sqref="Y138">
    <cfRule type="duplicateValues" dxfId="18" priority="50"/>
  </conditionalFormatting>
  <conditionalFormatting sqref="Y141:Y142">
    <cfRule type="duplicateValues" dxfId="17" priority="126"/>
  </conditionalFormatting>
  <conditionalFormatting sqref="Y217">
    <cfRule type="duplicateValues" dxfId="16" priority="3"/>
  </conditionalFormatting>
  <conditionalFormatting sqref="Y228:Y229">
    <cfRule type="duplicateValues" dxfId="15" priority="29"/>
  </conditionalFormatting>
  <conditionalFormatting sqref="Z1">
    <cfRule type="duplicateValues" dxfId="14" priority="145"/>
  </conditionalFormatting>
  <conditionalFormatting sqref="AH221">
    <cfRule type="duplicateValues" dxfId="13" priority="26"/>
    <cfRule type="duplicateValues" dxfId="12" priority="28"/>
  </conditionalFormatting>
  <conditionalFormatting sqref="AH223">
    <cfRule type="duplicateValues" dxfId="11" priority="21"/>
    <cfRule type="duplicateValues" dxfId="10" priority="19"/>
  </conditionalFormatting>
  <conditionalFormatting sqref="AH225">
    <cfRule type="duplicateValues" dxfId="9" priority="12"/>
    <cfRule type="duplicateValues" dxfId="8" priority="1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BG143"/>
  <sheetViews>
    <sheetView zoomScale="70" zoomScaleNormal="70" workbookViewId="0">
      <pane ySplit="1" topLeftCell="A2" activePane="bottomLeft" state="frozen"/>
      <selection pane="bottomLeft" activeCell="D43" sqref="D43:D46"/>
    </sheetView>
  </sheetViews>
  <sheetFormatPr defaultRowHeight="15" x14ac:dyDescent="0.25"/>
  <cols>
    <col min="1" max="1" width="15" customWidth="1"/>
    <col min="2" max="2" width="24.5703125" bestFit="1" customWidth="1"/>
    <col min="3" max="3" width="35.28515625" bestFit="1" customWidth="1"/>
    <col min="4" max="4" width="72.28515625" customWidth="1"/>
    <col min="5" max="8" width="8.7109375" hidden="1" customWidth="1"/>
    <col min="9" max="10" width="9.140625" hidden="1" customWidth="1"/>
    <col min="11" max="11" width="8" hidden="1" customWidth="1"/>
    <col min="12" max="13" width="7.28515625" hidden="1" customWidth="1"/>
    <col min="14" max="14" width="35.5703125" hidden="1" customWidth="1"/>
    <col min="15" max="15" width="28.7109375" hidden="1" customWidth="1"/>
    <col min="16" max="16" width="48.5703125" hidden="1" customWidth="1"/>
    <col min="17" max="17" width="53" bestFit="1" customWidth="1"/>
    <col min="18" max="20" width="9.140625" customWidth="1"/>
    <col min="21" max="21" width="20.7109375" customWidth="1"/>
    <col min="22" max="25" width="9.140625" customWidth="1"/>
    <col min="26" max="26" width="16.85546875" customWidth="1"/>
    <col min="27" max="28" width="12.28515625" customWidth="1"/>
    <col min="29" max="29" width="8.7109375" customWidth="1"/>
    <col min="30" max="30" width="16" customWidth="1"/>
    <col min="31" max="31" width="59.5703125" customWidth="1"/>
    <col min="32" max="32" width="23.140625" customWidth="1"/>
    <col min="33" max="34" width="57.42578125" customWidth="1"/>
    <col min="35" max="38" width="22.42578125" customWidth="1"/>
    <col min="39" max="40" width="19" customWidth="1"/>
    <col min="41" max="42" width="48.28515625" customWidth="1"/>
    <col min="43" max="43" width="22.42578125" customWidth="1"/>
    <col min="44" max="44" width="48.28515625" bestFit="1" customWidth="1"/>
    <col min="45" max="46" width="14.140625" customWidth="1"/>
    <col min="47" max="47" width="22.5703125" bestFit="1" customWidth="1"/>
    <col min="48" max="49" width="9.140625" customWidth="1"/>
    <col min="50" max="50" width="65.28515625" customWidth="1"/>
  </cols>
  <sheetData>
    <row r="1" spans="1:59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1011</v>
      </c>
      <c r="N1" t="s">
        <v>100</v>
      </c>
      <c r="O1" t="s">
        <v>101</v>
      </c>
      <c r="P1" t="s">
        <v>102</v>
      </c>
      <c r="Q1" t="s">
        <v>103</v>
      </c>
      <c r="R1" t="s">
        <v>48</v>
      </c>
      <c r="S1" t="s">
        <v>77</v>
      </c>
      <c r="T1" t="s">
        <v>78</v>
      </c>
      <c r="U1" t="s">
        <v>1160</v>
      </c>
      <c r="V1" t="s">
        <v>105</v>
      </c>
      <c r="W1" t="s">
        <v>119</v>
      </c>
      <c r="X1" t="s">
        <v>111</v>
      </c>
      <c r="Y1" t="s">
        <v>112</v>
      </c>
      <c r="Z1" t="s">
        <v>113</v>
      </c>
      <c r="AA1" t="s">
        <v>1044</v>
      </c>
      <c r="AB1" t="s">
        <v>258</v>
      </c>
      <c r="AC1" t="s">
        <v>114</v>
      </c>
      <c r="AD1" t="s">
        <v>104</v>
      </c>
      <c r="AE1" t="s">
        <v>106</v>
      </c>
      <c r="AF1" t="s">
        <v>107</v>
      </c>
      <c r="AG1" t="s">
        <v>108</v>
      </c>
      <c r="AH1" t="s">
        <v>1086</v>
      </c>
      <c r="AI1" t="s">
        <v>259</v>
      </c>
      <c r="AJ1" t="s">
        <v>260</v>
      </c>
      <c r="AK1" t="s">
        <v>1005</v>
      </c>
      <c r="AL1" t="s">
        <v>1045</v>
      </c>
      <c r="AM1" t="s">
        <v>363</v>
      </c>
      <c r="AN1" t="s">
        <v>1147</v>
      </c>
      <c r="AO1" t="s">
        <v>109</v>
      </c>
      <c r="AP1" t="s">
        <v>110</v>
      </c>
      <c r="AQ1" t="s">
        <v>1047</v>
      </c>
      <c r="AR1" t="s">
        <v>1048</v>
      </c>
      <c r="AS1" t="s">
        <v>261</v>
      </c>
      <c r="AT1" t="s">
        <v>262</v>
      </c>
      <c r="AU1" t="s">
        <v>990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</row>
    <row r="2" spans="1:59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59" x14ac:dyDescent="0.25">
      <c r="A3" s="15" t="s">
        <v>58</v>
      </c>
      <c r="B3" s="15" t="s">
        <v>5</v>
      </c>
      <c r="C3" s="15" t="str">
        <f>VLOOKUP(B3,templateLookup!A:B,2,0)</f>
        <v>COMPOSITE</v>
      </c>
      <c r="D3" s="15" t="s">
        <v>58</v>
      </c>
      <c r="E3" s="15"/>
      <c r="F3" s="15" t="s">
        <v>71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7"/>
      <c r="W3" s="7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7"/>
      <c r="AN3" s="7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</row>
    <row r="4" spans="1:59" x14ac:dyDescent="0.25">
      <c r="A4" s="28" t="s">
        <v>58</v>
      </c>
      <c r="B4" s="28" t="s">
        <v>17</v>
      </c>
      <c r="C4" s="28" t="s">
        <v>16</v>
      </c>
      <c r="D4" t="str">
        <f>E4&amp;"_"&amp;F4&amp;"_"&amp;G4&amp;"_"&amp;H4&amp;"_"&amp;A4&amp;"_"&amp;I4&amp;"_"&amp;J4&amp;"_"&amp;K4&amp;"_"&amp;L4&amp;"_"&amp;M4&amp;"_"&amp;N4</f>
        <v>ALL_VPU_PATMOD_K_BEGIN_X_X_X_X_X_RESET_FREQ</v>
      </c>
      <c r="E4" t="s">
        <v>53</v>
      </c>
      <c r="F4" t="s">
        <v>71</v>
      </c>
      <c r="G4" t="s">
        <v>324</v>
      </c>
      <c r="H4" t="s">
        <v>235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1093</v>
      </c>
      <c r="R4">
        <v>90</v>
      </c>
      <c r="S4">
        <v>30</v>
      </c>
      <c r="T4">
        <v>75</v>
      </c>
      <c r="U4" t="str">
        <f t="shared" ref="U4:U35" si="0">R4&amp;S4&amp;T4</f>
        <v>903075</v>
      </c>
      <c r="V4">
        <v>-1</v>
      </c>
      <c r="W4" t="b">
        <v>1</v>
      </c>
      <c r="AF4" t="s">
        <v>145</v>
      </c>
      <c r="AG4" t="s">
        <v>966</v>
      </c>
      <c r="AO4" t="s">
        <v>1094</v>
      </c>
      <c r="AP4" t="s">
        <v>1095</v>
      </c>
      <c r="AV4">
        <v>2</v>
      </c>
      <c r="AW4">
        <v>1</v>
      </c>
      <c r="AX4" t="str">
        <f>$D5</f>
        <v>PREREPAIR</v>
      </c>
      <c r="AY4" t="str">
        <f>$D5</f>
        <v>PREREPAIR</v>
      </c>
    </row>
    <row r="5" spans="1:59" x14ac:dyDescent="0.25">
      <c r="A5" s="16" t="s">
        <v>58</v>
      </c>
      <c r="B5" s="16" t="s">
        <v>5</v>
      </c>
      <c r="C5" s="16" t="str">
        <f>VLOOKUP(B5,templateLookup!A:B,2,0)</f>
        <v>COMPOSITE</v>
      </c>
      <c r="D5" s="16" t="s">
        <v>374</v>
      </c>
      <c r="E5" s="16"/>
      <c r="F5" s="15" t="s">
        <v>71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 t="str">
        <f t="shared" si="0"/>
        <v/>
      </c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26"/>
      <c r="AN5" s="26"/>
      <c r="AO5" s="16"/>
      <c r="AP5" s="16"/>
      <c r="AQ5" s="16"/>
      <c r="AR5" s="16"/>
      <c r="AS5" s="16"/>
      <c r="AT5" s="16"/>
      <c r="AU5" s="16"/>
      <c r="AV5" s="16">
        <f>COUNTA(AX5:BG5)</f>
        <v>2</v>
      </c>
      <c r="AW5" s="16" t="s">
        <v>134</v>
      </c>
      <c r="AX5" s="16" t="str">
        <f>D52</f>
        <v>VFDM</v>
      </c>
      <c r="AY5" s="16" t="str">
        <f>D52</f>
        <v>VFDM</v>
      </c>
      <c r="AZ5" s="16"/>
      <c r="BA5" s="16"/>
      <c r="BB5" s="16"/>
      <c r="BC5" s="16"/>
      <c r="BD5" s="16"/>
      <c r="BE5" s="16"/>
      <c r="BF5" s="16"/>
      <c r="BG5" s="16"/>
    </row>
    <row r="6" spans="1:59" x14ac:dyDescent="0.25">
      <c r="A6" s="6" t="s">
        <v>58</v>
      </c>
      <c r="B6" s="6" t="s">
        <v>10</v>
      </c>
      <c r="C6" s="6" t="str">
        <f>VLOOKUP(B6,templateLookup!A:B,2,0)</f>
        <v>PrimeMbistVminSearchTestMethod</v>
      </c>
      <c r="D6" s="6" t="str">
        <f>E6&amp;"_"&amp;F6&amp;"_"&amp;G6&amp;"_"&amp;H6&amp;"_"&amp;A6&amp;"_"&amp;I6&amp;"_"&amp;J6&amp;"_"&amp;K6&amp;"_"&amp;L6&amp;"_"&amp;M6&amp;"_"&amp;N6</f>
        <v>LSA_VPU_HRY_E_BEGIN_TITO_VPU_NOM_LFM_1900_BUTTRESS_BHRY_VBTR_BT3</v>
      </c>
      <c r="E6" s="6" t="s">
        <v>51</v>
      </c>
      <c r="F6" s="6" t="s">
        <v>71</v>
      </c>
      <c r="G6" s="6" t="s">
        <v>135</v>
      </c>
      <c r="H6" s="6" t="s">
        <v>136</v>
      </c>
      <c r="I6" s="6" t="s">
        <v>137</v>
      </c>
      <c r="J6" s="6" t="s">
        <v>71</v>
      </c>
      <c r="K6" s="6" t="s">
        <v>138</v>
      </c>
      <c r="L6" s="6" t="s">
        <v>139</v>
      </c>
      <c r="M6" s="6">
        <v>1900</v>
      </c>
      <c r="N6" s="6" t="s">
        <v>765</v>
      </c>
      <c r="O6" s="6" t="s">
        <v>141</v>
      </c>
      <c r="P6" s="6" t="s">
        <v>581</v>
      </c>
      <c r="Q6" s="6" t="s">
        <v>766</v>
      </c>
      <c r="R6" s="6">
        <v>21</v>
      </c>
      <c r="S6" s="6">
        <v>30</v>
      </c>
      <c r="T6" s="6">
        <v>0</v>
      </c>
      <c r="U6" s="6" t="str">
        <f t="shared" si="0"/>
        <v>21300</v>
      </c>
      <c r="V6">
        <v>-1</v>
      </c>
      <c r="W6" t="b">
        <v>0</v>
      </c>
      <c r="X6" s="6"/>
      <c r="Y6" s="6"/>
      <c r="Z6" s="6"/>
      <c r="AA6" s="6"/>
      <c r="AB6" s="6"/>
      <c r="AC6" s="6"/>
      <c r="AD6" s="6"/>
      <c r="AE6" s="6" t="s">
        <v>282</v>
      </c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 t="s">
        <v>135</v>
      </c>
      <c r="AT6" s="6" t="s">
        <v>267</v>
      </c>
      <c r="AU6" s="6"/>
      <c r="AV6" s="6">
        <f t="shared" ref="AV6:AV8" si="1">COUNTA(AX6:BG6)</f>
        <v>10</v>
      </c>
      <c r="AW6" s="6" t="s">
        <v>268</v>
      </c>
      <c r="AX6" s="6" t="str">
        <f t="shared" ref="AX6:AX49" si="2">$D7</f>
        <v>LSA_VPU_HRY_E_BEGIN_TITO_VPU_NOM_LFM_1900_BUTTRESS_BISR_VBTR_BT3</v>
      </c>
      <c r="AY6" s="6" t="str">
        <f>$D9</f>
        <v>SSA_VPU_HRY_E_BEGIN_TITO_VPU_NOM_LFM_1900_VCPU_BHRY_VBTR_BT4</v>
      </c>
      <c r="AZ6" s="6" t="str">
        <f>$D7</f>
        <v>LSA_VPU_HRY_E_BEGIN_TITO_VPU_NOM_LFM_1900_BUTTRESS_BISR_VBTR_BT3</v>
      </c>
      <c r="BA6" s="6" t="str">
        <f t="shared" ref="BA6:BG8" si="3">$D7</f>
        <v>LSA_VPU_HRY_E_BEGIN_TITO_VPU_NOM_LFM_1900_BUTTRESS_BISR_VBTR_BT3</v>
      </c>
      <c r="BB6" s="6" t="str">
        <f t="shared" si="3"/>
        <v>LSA_VPU_HRY_E_BEGIN_TITO_VPU_NOM_LFM_1900_BUTTRESS_BISR_VBTR_BT3</v>
      </c>
      <c r="BC6" s="6" t="str">
        <f t="shared" si="3"/>
        <v>LSA_VPU_HRY_E_BEGIN_TITO_VPU_NOM_LFM_1900_BUTTRESS_BISR_VBTR_BT3</v>
      </c>
      <c r="BD6" s="6" t="str">
        <f t="shared" si="3"/>
        <v>LSA_VPU_HRY_E_BEGIN_TITO_VPU_NOM_LFM_1900_BUTTRESS_BISR_VBTR_BT3</v>
      </c>
      <c r="BE6" s="6" t="str">
        <f t="shared" si="3"/>
        <v>LSA_VPU_HRY_E_BEGIN_TITO_VPU_NOM_LFM_1900_BUTTRESS_BISR_VBTR_BT3</v>
      </c>
      <c r="BF6" s="6" t="str">
        <f t="shared" si="3"/>
        <v>LSA_VPU_HRY_E_BEGIN_TITO_VPU_NOM_LFM_1900_BUTTRESS_BISR_VBTR_BT3</v>
      </c>
      <c r="BG6" s="6" t="str">
        <f t="shared" si="3"/>
        <v>LSA_VPU_HRY_E_BEGIN_TITO_VPU_NOM_LFM_1900_BUTTRESS_BISR_VBTR_BT3</v>
      </c>
    </row>
    <row r="7" spans="1:59" x14ac:dyDescent="0.25">
      <c r="A7" s="6" t="s">
        <v>58</v>
      </c>
      <c r="B7" s="6" t="s">
        <v>10</v>
      </c>
      <c r="C7" s="6" t="str">
        <f>VLOOKUP(B7,templateLookup!A:B,2,0)</f>
        <v>PrimeMbistVminSearchTestMethod</v>
      </c>
      <c r="D7" s="6" t="str">
        <f t="shared" ref="D7:D50" si="4">E7&amp;"_"&amp;F7&amp;"_"&amp;G7&amp;"_"&amp;H7&amp;"_"&amp;A7&amp;"_"&amp;I7&amp;"_"&amp;J7&amp;"_"&amp;K7&amp;"_"&amp;L7&amp;"_"&amp;M7&amp;"_"&amp;N7</f>
        <v>LSA_VPU_HRY_E_BEGIN_TITO_VPU_NOM_LFM_1900_BUTTRESS_BISR_VBTR_BT3</v>
      </c>
      <c r="E7" s="6" t="s">
        <v>51</v>
      </c>
      <c r="F7" s="6" t="s">
        <v>71</v>
      </c>
      <c r="G7" s="6" t="s">
        <v>135</v>
      </c>
      <c r="H7" s="6" t="s">
        <v>136</v>
      </c>
      <c r="I7" s="6" t="s">
        <v>137</v>
      </c>
      <c r="J7" s="6" t="s">
        <v>71</v>
      </c>
      <c r="K7" s="6" t="s">
        <v>138</v>
      </c>
      <c r="L7" s="6" t="s">
        <v>139</v>
      </c>
      <c r="M7" s="6">
        <v>1900</v>
      </c>
      <c r="N7" s="6" t="s">
        <v>767</v>
      </c>
      <c r="O7" s="6" t="s">
        <v>141</v>
      </c>
      <c r="P7" s="6" t="s">
        <v>581</v>
      </c>
      <c r="Q7" s="6" t="s">
        <v>768</v>
      </c>
      <c r="R7" s="6">
        <v>21</v>
      </c>
      <c r="S7" s="6">
        <v>30</v>
      </c>
      <c r="T7" s="6">
        <v>1</v>
      </c>
      <c r="U7" s="6" t="str">
        <f t="shared" si="0"/>
        <v>21301</v>
      </c>
      <c r="V7">
        <v>-1</v>
      </c>
      <c r="W7" t="b">
        <v>0</v>
      </c>
      <c r="X7" s="6"/>
      <c r="Y7" s="6"/>
      <c r="Z7" s="6"/>
      <c r="AA7" s="6"/>
      <c r="AB7" s="6"/>
      <c r="AC7" s="6"/>
      <c r="AD7" s="6"/>
      <c r="AE7" s="6" t="s">
        <v>282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 t="s">
        <v>383</v>
      </c>
      <c r="AT7" s="6" t="s">
        <v>267</v>
      </c>
      <c r="AU7" s="6"/>
      <c r="AV7" s="6">
        <f t="shared" ref="AV7" si="5">COUNTA(AX7:BG7)</f>
        <v>10</v>
      </c>
      <c r="AW7" s="6" t="s">
        <v>268</v>
      </c>
      <c r="AX7" s="6" t="str">
        <f t="shared" si="2"/>
        <v>LSA_VPU_RASTER_E_BEGIN_TITO_VPU_NOM_LFM_1900_BUTTRESS_RASTER_VBTR_BT3</v>
      </c>
      <c r="AY7" s="6" t="str">
        <f>$D9</f>
        <v>SSA_VPU_HRY_E_BEGIN_TITO_VPU_NOM_LFM_1900_VCPU_BHRY_VBTR_BT4</v>
      </c>
      <c r="AZ7" s="6" t="str">
        <f>$D9</f>
        <v>SSA_VPU_HRY_E_BEGIN_TITO_VPU_NOM_LFM_1900_VCPU_BHRY_VBTR_BT4</v>
      </c>
      <c r="BA7" s="6" t="str">
        <f>$D9</f>
        <v>SSA_VPU_HRY_E_BEGIN_TITO_VPU_NOM_LFM_1900_VCPU_BHRY_VBTR_BT4</v>
      </c>
      <c r="BB7" s="6" t="str">
        <f>$D9</f>
        <v>SSA_VPU_HRY_E_BEGIN_TITO_VPU_NOM_LFM_1900_VCPU_BHRY_VBTR_BT4</v>
      </c>
      <c r="BC7" s="6" t="str">
        <f t="shared" si="3"/>
        <v>LSA_VPU_RASTER_E_BEGIN_TITO_VPU_NOM_LFM_1900_BUTTRESS_RASTER_VBTR_BT3</v>
      </c>
      <c r="BD7" s="6" t="str">
        <f t="shared" si="3"/>
        <v>LSA_VPU_RASTER_E_BEGIN_TITO_VPU_NOM_LFM_1900_BUTTRESS_RASTER_VBTR_BT3</v>
      </c>
      <c r="BE7" s="6" t="str">
        <f t="shared" si="3"/>
        <v>LSA_VPU_RASTER_E_BEGIN_TITO_VPU_NOM_LFM_1900_BUTTRESS_RASTER_VBTR_BT3</v>
      </c>
      <c r="BF7" s="6" t="str">
        <f t="shared" si="3"/>
        <v>LSA_VPU_RASTER_E_BEGIN_TITO_VPU_NOM_LFM_1900_BUTTRESS_RASTER_VBTR_BT3</v>
      </c>
      <c r="BG7" s="6" t="str">
        <f t="shared" si="3"/>
        <v>LSA_VPU_RASTER_E_BEGIN_TITO_VPU_NOM_LFM_1900_BUTTRESS_RASTER_VBTR_BT3</v>
      </c>
    </row>
    <row r="8" spans="1:59" x14ac:dyDescent="0.25">
      <c r="A8" s="6" t="s">
        <v>58</v>
      </c>
      <c r="B8" s="6" t="s">
        <v>12</v>
      </c>
      <c r="C8" s="6" t="str">
        <f>VLOOKUP(B8,templateLookup!A:B,2,0)</f>
        <v>MbistRasterTC</v>
      </c>
      <c r="D8" s="6" t="str">
        <f t="shared" si="4"/>
        <v>LSA_VPU_RASTER_E_BEGIN_TITO_VPU_NOM_LFM_1900_BUTTRESS_RASTER_VBTR_BT3</v>
      </c>
      <c r="E8" s="6" t="s">
        <v>51</v>
      </c>
      <c r="F8" s="6" t="s">
        <v>71</v>
      </c>
      <c r="G8" s="6" t="s">
        <v>214</v>
      </c>
      <c r="H8" s="6" t="s">
        <v>136</v>
      </c>
      <c r="I8" s="6" t="s">
        <v>137</v>
      </c>
      <c r="J8" s="6" t="s">
        <v>71</v>
      </c>
      <c r="K8" s="6" t="s">
        <v>138</v>
      </c>
      <c r="L8" s="6" t="s">
        <v>139</v>
      </c>
      <c r="M8" s="6">
        <v>1900</v>
      </c>
      <c r="N8" s="6" t="s">
        <v>769</v>
      </c>
      <c r="O8" s="6" t="s">
        <v>141</v>
      </c>
      <c r="P8" s="6" t="s">
        <v>581</v>
      </c>
      <c r="Q8" s="6" t="s">
        <v>276</v>
      </c>
      <c r="R8" s="6">
        <v>21</v>
      </c>
      <c r="S8" s="6">
        <v>30</v>
      </c>
      <c r="T8" s="6">
        <v>2</v>
      </c>
      <c r="U8" s="6" t="str">
        <f t="shared" si="0"/>
        <v>21302</v>
      </c>
      <c r="V8">
        <v>1</v>
      </c>
      <c r="W8" s="4" t="b">
        <v>0</v>
      </c>
      <c r="X8" s="6"/>
      <c r="Y8" s="6"/>
      <c r="Z8" s="6"/>
      <c r="AA8" s="6"/>
      <c r="AB8" s="6"/>
      <c r="AC8" s="6"/>
      <c r="AD8" s="6"/>
      <c r="AE8" s="6" t="s">
        <v>282</v>
      </c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>
        <f t="shared" si="1"/>
        <v>6</v>
      </c>
      <c r="AW8" s="6">
        <v>1</v>
      </c>
      <c r="AX8" s="6" t="str">
        <f t="shared" si="2"/>
        <v>SSA_VPU_HRY_E_BEGIN_TITO_VPU_NOM_LFM_1900_VCPU_BHRY_VBTR_BT4</v>
      </c>
      <c r="AY8" s="6" t="str">
        <f t="shared" ref="AY8:BB9" si="6">$D9</f>
        <v>SSA_VPU_HRY_E_BEGIN_TITO_VPU_NOM_LFM_1900_VCPU_BHRY_VBTR_BT4</v>
      </c>
      <c r="AZ8" s="6" t="str">
        <f t="shared" si="6"/>
        <v>SSA_VPU_HRY_E_BEGIN_TITO_VPU_NOM_LFM_1900_VCPU_BHRY_VBTR_BT4</v>
      </c>
      <c r="BA8" s="6" t="str">
        <f t="shared" si="6"/>
        <v>SSA_VPU_HRY_E_BEGIN_TITO_VPU_NOM_LFM_1900_VCPU_BHRY_VBTR_BT4</v>
      </c>
      <c r="BB8" s="6" t="str">
        <f t="shared" si="6"/>
        <v>SSA_VPU_HRY_E_BEGIN_TITO_VPU_NOM_LFM_1900_VCPU_BHRY_VBTR_BT4</v>
      </c>
      <c r="BC8" s="6" t="str">
        <f t="shared" si="3"/>
        <v>SSA_VPU_HRY_E_BEGIN_TITO_VPU_NOM_LFM_1900_VCPU_BHRY_VBTR_BT4</v>
      </c>
      <c r="BD8" s="6"/>
      <c r="BE8" s="6"/>
      <c r="BF8" s="6"/>
      <c r="BG8" s="6"/>
    </row>
    <row r="9" spans="1:59" x14ac:dyDescent="0.25">
      <c r="A9" s="6" t="s">
        <v>58</v>
      </c>
      <c r="B9" s="6" t="s">
        <v>10</v>
      </c>
      <c r="C9" s="6" t="str">
        <f>VLOOKUP(B9,templateLookup!A:B,2,0)</f>
        <v>PrimeMbistVminSearchTestMethod</v>
      </c>
      <c r="D9" s="6" t="str">
        <f t="shared" si="4"/>
        <v>SSA_VPU_HRY_E_BEGIN_TITO_VPU_NOM_LFM_1900_VCPU_BHRY_VBTR_BT4</v>
      </c>
      <c r="E9" s="6" t="s">
        <v>50</v>
      </c>
      <c r="F9" s="6" t="s">
        <v>71</v>
      </c>
      <c r="G9" s="6" t="s">
        <v>135</v>
      </c>
      <c r="H9" s="6" t="s">
        <v>136</v>
      </c>
      <c r="I9" s="6" t="s">
        <v>137</v>
      </c>
      <c r="J9" s="6" t="s">
        <v>71</v>
      </c>
      <c r="K9" s="6" t="s">
        <v>138</v>
      </c>
      <c r="L9" s="6" t="s">
        <v>139</v>
      </c>
      <c r="M9" s="6">
        <v>1900</v>
      </c>
      <c r="N9" s="6" t="s">
        <v>770</v>
      </c>
      <c r="O9" s="6" t="s">
        <v>141</v>
      </c>
      <c r="P9" s="6" t="s">
        <v>581</v>
      </c>
      <c r="Q9" s="6" t="s">
        <v>771</v>
      </c>
      <c r="R9" s="6">
        <v>61</v>
      </c>
      <c r="S9" s="6">
        <v>30</v>
      </c>
      <c r="T9" s="6">
        <v>3</v>
      </c>
      <c r="U9" s="6" t="str">
        <f t="shared" si="0"/>
        <v>61303</v>
      </c>
      <c r="V9">
        <v>-1</v>
      </c>
      <c r="W9" t="b">
        <v>0</v>
      </c>
      <c r="X9" s="6"/>
      <c r="Y9" s="6"/>
      <c r="Z9" s="6"/>
      <c r="AA9" s="6"/>
      <c r="AB9" s="6"/>
      <c r="AC9" s="6"/>
      <c r="AD9" s="6"/>
      <c r="AE9" s="6" t="s">
        <v>282</v>
      </c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 t="s">
        <v>135</v>
      </c>
      <c r="AT9" s="6" t="s">
        <v>267</v>
      </c>
      <c r="AU9" s="6"/>
      <c r="AV9" s="6">
        <f t="shared" ref="AV9:AV11" si="7">COUNTA(AX9:BG9)</f>
        <v>10</v>
      </c>
      <c r="AW9" s="6" t="s">
        <v>268</v>
      </c>
      <c r="AX9" s="6" t="str">
        <f t="shared" si="2"/>
        <v>SSA_VPU_HRY_E_BEGIN_TITO_VPU_NOM_LFM_1900_VCPU_BISR_VBTR_BT4</v>
      </c>
      <c r="AY9" s="6" t="str">
        <f>$D12</f>
        <v>LSA_VPU_HRY_E_BEGIN_TITO_VPU_NOM_LFM_1900_VCPU_BHRY_VBTR_BT4</v>
      </c>
      <c r="AZ9" s="6" t="str">
        <f>$D10</f>
        <v>SSA_VPU_HRY_E_BEGIN_TITO_VPU_NOM_LFM_1900_VCPU_BISR_VBTR_BT4</v>
      </c>
      <c r="BA9" s="6" t="str">
        <f t="shared" si="6"/>
        <v>SSA_VPU_HRY_E_BEGIN_TITO_VPU_NOM_LFM_1900_VCPU_BISR_VBTR_BT4</v>
      </c>
      <c r="BB9" s="6" t="str">
        <f t="shared" si="6"/>
        <v>SSA_VPU_HRY_E_BEGIN_TITO_VPU_NOM_LFM_1900_VCPU_BISR_VBTR_BT4</v>
      </c>
      <c r="BC9" s="6" t="str">
        <f t="shared" ref="BC9:BC49" si="8">$D10</f>
        <v>SSA_VPU_HRY_E_BEGIN_TITO_VPU_NOM_LFM_1900_VCPU_BISR_VBTR_BT4</v>
      </c>
      <c r="BD9" s="6" t="str">
        <f t="shared" ref="BD9:BD10" si="9">$D10</f>
        <v>SSA_VPU_HRY_E_BEGIN_TITO_VPU_NOM_LFM_1900_VCPU_BISR_VBTR_BT4</v>
      </c>
      <c r="BE9" s="6" t="str">
        <f t="shared" ref="BE9:BE10" si="10">$D10</f>
        <v>SSA_VPU_HRY_E_BEGIN_TITO_VPU_NOM_LFM_1900_VCPU_BISR_VBTR_BT4</v>
      </c>
      <c r="BF9" s="6" t="str">
        <f t="shared" ref="BF9:BF10" si="11">$D10</f>
        <v>SSA_VPU_HRY_E_BEGIN_TITO_VPU_NOM_LFM_1900_VCPU_BISR_VBTR_BT4</v>
      </c>
      <c r="BG9" s="6" t="str">
        <f t="shared" ref="BG9:BG10" si="12">$D10</f>
        <v>SSA_VPU_HRY_E_BEGIN_TITO_VPU_NOM_LFM_1900_VCPU_BISR_VBTR_BT4</v>
      </c>
    </row>
    <row r="10" spans="1:59" x14ac:dyDescent="0.25">
      <c r="A10" s="6" t="s">
        <v>58</v>
      </c>
      <c r="B10" s="6" t="s">
        <v>10</v>
      </c>
      <c r="C10" s="6" t="str">
        <f>VLOOKUP(B10,templateLookup!A:B,2,0)</f>
        <v>PrimeMbistVminSearchTestMethod</v>
      </c>
      <c r="D10" s="6" t="str">
        <f t="shared" si="4"/>
        <v>SSA_VPU_HRY_E_BEGIN_TITO_VPU_NOM_LFM_1900_VCPU_BISR_VBTR_BT4</v>
      </c>
      <c r="E10" s="6" t="s">
        <v>50</v>
      </c>
      <c r="F10" s="6" t="s">
        <v>71</v>
      </c>
      <c r="G10" s="6" t="s">
        <v>135</v>
      </c>
      <c r="H10" s="6" t="s">
        <v>136</v>
      </c>
      <c r="I10" s="6" t="s">
        <v>137</v>
      </c>
      <c r="J10" s="6" t="s">
        <v>71</v>
      </c>
      <c r="K10" s="6" t="s">
        <v>138</v>
      </c>
      <c r="L10" s="6" t="s">
        <v>139</v>
      </c>
      <c r="M10" s="6">
        <v>1900</v>
      </c>
      <c r="N10" s="6" t="s">
        <v>772</v>
      </c>
      <c r="O10" s="6" t="s">
        <v>141</v>
      </c>
      <c r="P10" s="6" t="s">
        <v>581</v>
      </c>
      <c r="Q10" s="6" t="s">
        <v>773</v>
      </c>
      <c r="R10" s="6">
        <v>61</v>
      </c>
      <c r="S10" s="6">
        <v>30</v>
      </c>
      <c r="T10" s="6">
        <v>4</v>
      </c>
      <c r="U10" s="6" t="str">
        <f t="shared" si="0"/>
        <v>61304</v>
      </c>
      <c r="V10">
        <v>-1</v>
      </c>
      <c r="W10" t="b">
        <v>0</v>
      </c>
      <c r="X10" s="6"/>
      <c r="Y10" s="6"/>
      <c r="Z10" s="6"/>
      <c r="AA10" s="6"/>
      <c r="AB10" s="6"/>
      <c r="AC10" s="6"/>
      <c r="AD10" s="6"/>
      <c r="AE10" s="6" t="s">
        <v>282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 t="s">
        <v>383</v>
      </c>
      <c r="AT10" s="6" t="s">
        <v>267</v>
      </c>
      <c r="AU10" s="6"/>
      <c r="AV10" s="6">
        <f t="shared" si="7"/>
        <v>10</v>
      </c>
      <c r="AW10" s="6" t="s">
        <v>268</v>
      </c>
      <c r="AX10" s="6" t="str">
        <f t="shared" si="2"/>
        <v>SSA_VPU_RASTER_E_BEGIN_TITO_VPU_NOM_LFM_1900_VCPU_RASTER_VBTR_BT4</v>
      </c>
      <c r="AY10" s="6" t="str">
        <f>$D12</f>
        <v>LSA_VPU_HRY_E_BEGIN_TITO_VPU_NOM_LFM_1900_VCPU_BHRY_VBTR_BT4</v>
      </c>
      <c r="AZ10" s="6" t="str">
        <f>$D12</f>
        <v>LSA_VPU_HRY_E_BEGIN_TITO_VPU_NOM_LFM_1900_VCPU_BHRY_VBTR_BT4</v>
      </c>
      <c r="BA10" s="6" t="str">
        <f>$D12</f>
        <v>LSA_VPU_HRY_E_BEGIN_TITO_VPU_NOM_LFM_1900_VCPU_BHRY_VBTR_BT4</v>
      </c>
      <c r="BB10" s="6" t="str">
        <f>$D12</f>
        <v>LSA_VPU_HRY_E_BEGIN_TITO_VPU_NOM_LFM_1900_VCPU_BHRY_VBTR_BT4</v>
      </c>
      <c r="BC10" s="6" t="str">
        <f t="shared" si="8"/>
        <v>SSA_VPU_RASTER_E_BEGIN_TITO_VPU_NOM_LFM_1900_VCPU_RASTER_VBTR_BT4</v>
      </c>
      <c r="BD10" s="6" t="str">
        <f t="shared" si="9"/>
        <v>SSA_VPU_RASTER_E_BEGIN_TITO_VPU_NOM_LFM_1900_VCPU_RASTER_VBTR_BT4</v>
      </c>
      <c r="BE10" s="6" t="str">
        <f t="shared" si="10"/>
        <v>SSA_VPU_RASTER_E_BEGIN_TITO_VPU_NOM_LFM_1900_VCPU_RASTER_VBTR_BT4</v>
      </c>
      <c r="BF10" s="6" t="str">
        <f t="shared" si="11"/>
        <v>SSA_VPU_RASTER_E_BEGIN_TITO_VPU_NOM_LFM_1900_VCPU_RASTER_VBTR_BT4</v>
      </c>
      <c r="BG10" s="6" t="str">
        <f t="shared" si="12"/>
        <v>SSA_VPU_RASTER_E_BEGIN_TITO_VPU_NOM_LFM_1900_VCPU_RASTER_VBTR_BT4</v>
      </c>
    </row>
    <row r="11" spans="1:59" x14ac:dyDescent="0.25">
      <c r="A11" s="6" t="s">
        <v>58</v>
      </c>
      <c r="B11" s="6" t="s">
        <v>12</v>
      </c>
      <c r="C11" s="6" t="str">
        <f>VLOOKUP(B11,templateLookup!A:B,2,0)</f>
        <v>MbistRasterTC</v>
      </c>
      <c r="D11" s="6" t="str">
        <f t="shared" si="4"/>
        <v>SSA_VPU_RASTER_E_BEGIN_TITO_VPU_NOM_LFM_1900_VCPU_RASTER_VBTR_BT4</v>
      </c>
      <c r="E11" s="6" t="s">
        <v>50</v>
      </c>
      <c r="F11" s="6" t="s">
        <v>71</v>
      </c>
      <c r="G11" s="6" t="s">
        <v>214</v>
      </c>
      <c r="H11" s="6" t="s">
        <v>136</v>
      </c>
      <c r="I11" s="6" t="s">
        <v>137</v>
      </c>
      <c r="J11" s="6" t="s">
        <v>71</v>
      </c>
      <c r="K11" s="6" t="s">
        <v>138</v>
      </c>
      <c r="L11" s="6" t="s">
        <v>139</v>
      </c>
      <c r="M11" s="6">
        <v>1900</v>
      </c>
      <c r="N11" s="6" t="s">
        <v>774</v>
      </c>
      <c r="O11" s="6" t="s">
        <v>141</v>
      </c>
      <c r="P11" s="6" t="s">
        <v>581</v>
      </c>
      <c r="Q11" s="6" t="s">
        <v>276</v>
      </c>
      <c r="R11" s="6">
        <v>61</v>
      </c>
      <c r="S11" s="6">
        <v>30</v>
      </c>
      <c r="T11" s="6">
        <v>5</v>
      </c>
      <c r="U11" s="6" t="str">
        <f t="shared" si="0"/>
        <v>61305</v>
      </c>
      <c r="V11">
        <v>1</v>
      </c>
      <c r="W11" s="4" t="b">
        <v>0</v>
      </c>
      <c r="X11" s="6"/>
      <c r="Y11" s="6"/>
      <c r="Z11" s="6"/>
      <c r="AA11" s="6"/>
      <c r="AB11" s="6"/>
      <c r="AC11" s="6"/>
      <c r="AD11" s="6"/>
      <c r="AE11" s="6" t="s">
        <v>282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>
        <f t="shared" si="7"/>
        <v>6</v>
      </c>
      <c r="AW11" s="6">
        <v>1</v>
      </c>
      <c r="AX11" s="6" t="str">
        <f t="shared" si="2"/>
        <v>LSA_VPU_HRY_E_BEGIN_TITO_VPU_NOM_LFM_1900_VCPU_BHRY_VBTR_BT4</v>
      </c>
      <c r="AY11" s="6" t="str">
        <f t="shared" ref="AY11" si="13">$D12</f>
        <v>LSA_VPU_HRY_E_BEGIN_TITO_VPU_NOM_LFM_1900_VCPU_BHRY_VBTR_BT4</v>
      </c>
      <c r="AZ11" s="6" t="str">
        <f t="shared" ref="AZ11" si="14">$D12</f>
        <v>LSA_VPU_HRY_E_BEGIN_TITO_VPU_NOM_LFM_1900_VCPU_BHRY_VBTR_BT4</v>
      </c>
      <c r="BA11" s="6" t="str">
        <f t="shared" ref="BA11:BA12" si="15">$D12</f>
        <v>LSA_VPU_HRY_E_BEGIN_TITO_VPU_NOM_LFM_1900_VCPU_BHRY_VBTR_BT4</v>
      </c>
      <c r="BB11" s="6" t="str">
        <f t="shared" ref="BB11:BB12" si="16">$D12</f>
        <v>LSA_VPU_HRY_E_BEGIN_TITO_VPU_NOM_LFM_1900_VCPU_BHRY_VBTR_BT4</v>
      </c>
      <c r="BC11" s="6" t="str">
        <f t="shared" si="8"/>
        <v>LSA_VPU_HRY_E_BEGIN_TITO_VPU_NOM_LFM_1900_VCPU_BHRY_VBTR_BT4</v>
      </c>
      <c r="BD11" s="6"/>
      <c r="BE11" s="6"/>
      <c r="BF11" s="6"/>
      <c r="BG11" s="6"/>
    </row>
    <row r="12" spans="1:59" x14ac:dyDescent="0.25">
      <c r="A12" s="6" t="s">
        <v>58</v>
      </c>
      <c r="B12" s="6" t="s">
        <v>10</v>
      </c>
      <c r="C12" s="6" t="str">
        <f>VLOOKUP(B12,templateLookup!A:B,2,0)</f>
        <v>PrimeMbistVminSearchTestMethod</v>
      </c>
      <c r="D12" s="6" t="str">
        <f t="shared" si="4"/>
        <v>LSA_VPU_HRY_E_BEGIN_TITO_VPU_NOM_LFM_1900_VCPU_BHRY_VBTR_BT4</v>
      </c>
      <c r="E12" s="6" t="s">
        <v>51</v>
      </c>
      <c r="F12" s="6" t="s">
        <v>71</v>
      </c>
      <c r="G12" s="6" t="s">
        <v>135</v>
      </c>
      <c r="H12" s="6" t="s">
        <v>136</v>
      </c>
      <c r="I12" s="6" t="s">
        <v>137</v>
      </c>
      <c r="J12" s="6" t="s">
        <v>71</v>
      </c>
      <c r="K12" s="6" t="s">
        <v>138</v>
      </c>
      <c r="L12" s="6" t="s">
        <v>139</v>
      </c>
      <c r="M12" s="6">
        <v>1900</v>
      </c>
      <c r="N12" s="6" t="s">
        <v>770</v>
      </c>
      <c r="O12" s="6" t="s">
        <v>141</v>
      </c>
      <c r="P12" s="6" t="s">
        <v>581</v>
      </c>
      <c r="Q12" s="6" t="s">
        <v>775</v>
      </c>
      <c r="R12" s="6">
        <v>21</v>
      </c>
      <c r="S12" s="6">
        <v>30</v>
      </c>
      <c r="T12" s="6">
        <v>6</v>
      </c>
      <c r="U12" s="6" t="str">
        <f t="shared" si="0"/>
        <v>21306</v>
      </c>
      <c r="V12">
        <v>-1</v>
      </c>
      <c r="W12" t="b">
        <v>0</v>
      </c>
      <c r="X12" s="6"/>
      <c r="Y12" s="6"/>
      <c r="Z12" s="6"/>
      <c r="AA12" s="6"/>
      <c r="AB12" s="6"/>
      <c r="AC12" s="6"/>
      <c r="AD12" s="6"/>
      <c r="AE12" s="6" t="s">
        <v>282</v>
      </c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 t="s">
        <v>135</v>
      </c>
      <c r="AT12" s="6" t="s">
        <v>267</v>
      </c>
      <c r="AU12" s="6"/>
      <c r="AV12" s="6">
        <f t="shared" ref="AV12:AV17" si="17">COUNTA(AX12:BG12)</f>
        <v>10</v>
      </c>
      <c r="AW12" s="6" t="s">
        <v>268</v>
      </c>
      <c r="AX12" s="6" t="str">
        <f t="shared" si="2"/>
        <v>LSA_VPU_HRY_E_BEGIN_TITO_VPU_NOM_LFM_1900_VCPU_BISR_VBTR_BT4</v>
      </c>
      <c r="AY12" s="6" t="str">
        <f>$D15</f>
        <v>SSA_VPU_HRY_E_BEGIN_TITO_VPU_NOM_LFM_1900_TILE0_BHRY_VBTR_BT5</v>
      </c>
      <c r="AZ12" s="6" t="str">
        <f>$D13</f>
        <v>LSA_VPU_HRY_E_BEGIN_TITO_VPU_NOM_LFM_1900_VCPU_BISR_VBTR_BT4</v>
      </c>
      <c r="BA12" s="6" t="str">
        <f t="shared" si="15"/>
        <v>LSA_VPU_HRY_E_BEGIN_TITO_VPU_NOM_LFM_1900_VCPU_BISR_VBTR_BT4</v>
      </c>
      <c r="BB12" s="6" t="str">
        <f t="shared" si="16"/>
        <v>LSA_VPU_HRY_E_BEGIN_TITO_VPU_NOM_LFM_1900_VCPU_BISR_VBTR_BT4</v>
      </c>
      <c r="BC12" s="6" t="str">
        <f t="shared" si="8"/>
        <v>LSA_VPU_HRY_E_BEGIN_TITO_VPU_NOM_LFM_1900_VCPU_BISR_VBTR_BT4</v>
      </c>
      <c r="BD12" s="6" t="str">
        <f t="shared" ref="BD12:BD13" si="18">$D13</f>
        <v>LSA_VPU_HRY_E_BEGIN_TITO_VPU_NOM_LFM_1900_VCPU_BISR_VBTR_BT4</v>
      </c>
      <c r="BE12" s="6" t="str">
        <f t="shared" ref="BE12:BE13" si="19">$D13</f>
        <v>LSA_VPU_HRY_E_BEGIN_TITO_VPU_NOM_LFM_1900_VCPU_BISR_VBTR_BT4</v>
      </c>
      <c r="BF12" s="6" t="str">
        <f t="shared" ref="BF12:BF13" si="20">$D13</f>
        <v>LSA_VPU_HRY_E_BEGIN_TITO_VPU_NOM_LFM_1900_VCPU_BISR_VBTR_BT4</v>
      </c>
      <c r="BG12" s="6" t="str">
        <f t="shared" ref="BG12:BG13" si="21">$D13</f>
        <v>LSA_VPU_HRY_E_BEGIN_TITO_VPU_NOM_LFM_1900_VCPU_BISR_VBTR_BT4</v>
      </c>
    </row>
    <row r="13" spans="1:59" x14ac:dyDescent="0.25">
      <c r="A13" s="6" t="s">
        <v>58</v>
      </c>
      <c r="B13" s="6" t="s">
        <v>10</v>
      </c>
      <c r="C13" s="6" t="str">
        <f>VLOOKUP(B13,templateLookup!A:B,2,0)</f>
        <v>PrimeMbistVminSearchTestMethod</v>
      </c>
      <c r="D13" s="6" t="str">
        <f t="shared" si="4"/>
        <v>LSA_VPU_HRY_E_BEGIN_TITO_VPU_NOM_LFM_1900_VCPU_BISR_VBTR_BT4</v>
      </c>
      <c r="E13" s="6" t="s">
        <v>51</v>
      </c>
      <c r="F13" s="6" t="s">
        <v>71</v>
      </c>
      <c r="G13" s="6" t="s">
        <v>135</v>
      </c>
      <c r="H13" s="6" t="s">
        <v>136</v>
      </c>
      <c r="I13" s="6" t="s">
        <v>137</v>
      </c>
      <c r="J13" s="6" t="s">
        <v>71</v>
      </c>
      <c r="K13" s="6" t="s">
        <v>138</v>
      </c>
      <c r="L13" s="6" t="s">
        <v>139</v>
      </c>
      <c r="M13" s="6">
        <v>1900</v>
      </c>
      <c r="N13" s="6" t="s">
        <v>772</v>
      </c>
      <c r="O13" s="6" t="s">
        <v>141</v>
      </c>
      <c r="P13" s="6" t="s">
        <v>581</v>
      </c>
      <c r="Q13" s="6" t="s">
        <v>776</v>
      </c>
      <c r="R13" s="6">
        <v>21</v>
      </c>
      <c r="S13" s="6">
        <v>30</v>
      </c>
      <c r="T13" s="6">
        <v>7</v>
      </c>
      <c r="U13" s="6" t="str">
        <f t="shared" si="0"/>
        <v>21307</v>
      </c>
      <c r="V13">
        <v>-1</v>
      </c>
      <c r="W13" t="b">
        <v>0</v>
      </c>
      <c r="X13" s="6"/>
      <c r="Y13" s="6"/>
      <c r="Z13" s="6"/>
      <c r="AA13" s="6"/>
      <c r="AB13" s="6"/>
      <c r="AC13" s="6"/>
      <c r="AD13" s="6"/>
      <c r="AE13" s="6" t="s">
        <v>282</v>
      </c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 t="s">
        <v>383</v>
      </c>
      <c r="AT13" s="6" t="s">
        <v>267</v>
      </c>
      <c r="AU13" s="6"/>
      <c r="AV13" s="6">
        <f t="shared" si="17"/>
        <v>10</v>
      </c>
      <c r="AW13" s="6" t="s">
        <v>268</v>
      </c>
      <c r="AX13" s="6" t="str">
        <f t="shared" si="2"/>
        <v>LSA_VPU_RASTER_E_BEGIN_TITO_VPU_NOM_LFM_1900_VCPU_RASTER_VBTR_BT4</v>
      </c>
      <c r="AY13" s="6" t="str">
        <f>$D15</f>
        <v>SSA_VPU_HRY_E_BEGIN_TITO_VPU_NOM_LFM_1900_TILE0_BHRY_VBTR_BT5</v>
      </c>
      <c r="AZ13" s="6" t="str">
        <f>$D15</f>
        <v>SSA_VPU_HRY_E_BEGIN_TITO_VPU_NOM_LFM_1900_TILE0_BHRY_VBTR_BT5</v>
      </c>
      <c r="BA13" s="6" t="str">
        <f>$D15</f>
        <v>SSA_VPU_HRY_E_BEGIN_TITO_VPU_NOM_LFM_1900_TILE0_BHRY_VBTR_BT5</v>
      </c>
      <c r="BB13" s="6" t="str">
        <f>$D15</f>
        <v>SSA_VPU_HRY_E_BEGIN_TITO_VPU_NOM_LFM_1900_TILE0_BHRY_VBTR_BT5</v>
      </c>
      <c r="BC13" s="6" t="str">
        <f t="shared" si="8"/>
        <v>LSA_VPU_RASTER_E_BEGIN_TITO_VPU_NOM_LFM_1900_VCPU_RASTER_VBTR_BT4</v>
      </c>
      <c r="BD13" s="6" t="str">
        <f t="shared" si="18"/>
        <v>LSA_VPU_RASTER_E_BEGIN_TITO_VPU_NOM_LFM_1900_VCPU_RASTER_VBTR_BT4</v>
      </c>
      <c r="BE13" s="6" t="str">
        <f t="shared" si="19"/>
        <v>LSA_VPU_RASTER_E_BEGIN_TITO_VPU_NOM_LFM_1900_VCPU_RASTER_VBTR_BT4</v>
      </c>
      <c r="BF13" s="6" t="str">
        <f t="shared" si="20"/>
        <v>LSA_VPU_RASTER_E_BEGIN_TITO_VPU_NOM_LFM_1900_VCPU_RASTER_VBTR_BT4</v>
      </c>
      <c r="BG13" s="6" t="str">
        <f t="shared" si="21"/>
        <v>LSA_VPU_RASTER_E_BEGIN_TITO_VPU_NOM_LFM_1900_VCPU_RASTER_VBTR_BT4</v>
      </c>
    </row>
    <row r="14" spans="1:59" x14ac:dyDescent="0.25">
      <c r="A14" s="6" t="s">
        <v>58</v>
      </c>
      <c r="B14" s="6" t="s">
        <v>12</v>
      </c>
      <c r="C14" s="6" t="str">
        <f>VLOOKUP(B14,templateLookup!A:B,2,0)</f>
        <v>MbistRasterTC</v>
      </c>
      <c r="D14" s="6" t="str">
        <f t="shared" si="4"/>
        <v>LSA_VPU_RASTER_E_BEGIN_TITO_VPU_NOM_LFM_1900_VCPU_RASTER_VBTR_BT4</v>
      </c>
      <c r="E14" s="6" t="s">
        <v>51</v>
      </c>
      <c r="F14" s="6" t="s">
        <v>71</v>
      </c>
      <c r="G14" s="6" t="s">
        <v>214</v>
      </c>
      <c r="H14" s="6" t="s">
        <v>136</v>
      </c>
      <c r="I14" s="6" t="s">
        <v>137</v>
      </c>
      <c r="J14" s="6" t="s">
        <v>71</v>
      </c>
      <c r="K14" s="6" t="s">
        <v>138</v>
      </c>
      <c r="L14" s="6" t="s">
        <v>139</v>
      </c>
      <c r="M14" s="6">
        <v>1900</v>
      </c>
      <c r="N14" s="6" t="s">
        <v>774</v>
      </c>
      <c r="O14" s="6" t="s">
        <v>141</v>
      </c>
      <c r="P14" s="6" t="s">
        <v>581</v>
      </c>
      <c r="Q14" s="6" t="s">
        <v>276</v>
      </c>
      <c r="R14" s="6">
        <v>21</v>
      </c>
      <c r="S14" s="6">
        <v>30</v>
      </c>
      <c r="T14" s="6">
        <v>8</v>
      </c>
      <c r="U14" s="6" t="str">
        <f t="shared" si="0"/>
        <v>21308</v>
      </c>
      <c r="V14">
        <v>1</v>
      </c>
      <c r="W14" s="4" t="b">
        <v>0</v>
      </c>
      <c r="X14" s="6"/>
      <c r="Y14" s="6"/>
      <c r="Z14" s="6"/>
      <c r="AA14" s="6"/>
      <c r="AB14" s="6"/>
      <c r="AC14" s="6"/>
      <c r="AD14" s="6"/>
      <c r="AE14" s="6" t="s">
        <v>282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>
        <f t="shared" si="17"/>
        <v>6</v>
      </c>
      <c r="AW14" s="6">
        <v>1</v>
      </c>
      <c r="AX14" s="6" t="str">
        <f t="shared" si="2"/>
        <v>SSA_VPU_HRY_E_BEGIN_TITO_VPU_NOM_LFM_1900_TILE0_BHRY_VBTR_BT5</v>
      </c>
      <c r="AY14" s="6" t="str">
        <f t="shared" ref="AY14" si="22">$D15</f>
        <v>SSA_VPU_HRY_E_BEGIN_TITO_VPU_NOM_LFM_1900_TILE0_BHRY_VBTR_BT5</v>
      </c>
      <c r="AZ14" s="6" t="str">
        <f t="shared" ref="AZ14" si="23">$D15</f>
        <v>SSA_VPU_HRY_E_BEGIN_TITO_VPU_NOM_LFM_1900_TILE0_BHRY_VBTR_BT5</v>
      </c>
      <c r="BA14" s="6" t="str">
        <f t="shared" ref="BA14:BA15" si="24">$D15</f>
        <v>SSA_VPU_HRY_E_BEGIN_TITO_VPU_NOM_LFM_1900_TILE0_BHRY_VBTR_BT5</v>
      </c>
      <c r="BB14" s="6" t="str">
        <f t="shared" ref="BB14:BB15" si="25">$D15</f>
        <v>SSA_VPU_HRY_E_BEGIN_TITO_VPU_NOM_LFM_1900_TILE0_BHRY_VBTR_BT5</v>
      </c>
      <c r="BC14" s="6" t="str">
        <f t="shared" si="8"/>
        <v>SSA_VPU_HRY_E_BEGIN_TITO_VPU_NOM_LFM_1900_TILE0_BHRY_VBTR_BT5</v>
      </c>
      <c r="BD14" s="6"/>
      <c r="BE14" s="6"/>
      <c r="BF14" s="6"/>
      <c r="BG14" s="6"/>
    </row>
    <row r="15" spans="1:59" x14ac:dyDescent="0.25">
      <c r="A15" s="6" t="s">
        <v>58</v>
      </c>
      <c r="B15" s="6" t="s">
        <v>10</v>
      </c>
      <c r="C15" s="6" t="str">
        <f>VLOOKUP(B15,templateLookup!A:B,2,0)</f>
        <v>PrimeMbistVminSearchTestMethod</v>
      </c>
      <c r="D15" s="6" t="str">
        <f t="shared" si="4"/>
        <v>SSA_VPU_HRY_E_BEGIN_TITO_VPU_NOM_LFM_1900_TILE0_BHRY_VBTR_BT5</v>
      </c>
      <c r="E15" s="6" t="s">
        <v>50</v>
      </c>
      <c r="F15" s="6" t="s">
        <v>71</v>
      </c>
      <c r="G15" s="6" t="s">
        <v>135</v>
      </c>
      <c r="H15" s="6" t="s">
        <v>136</v>
      </c>
      <c r="I15" s="6" t="s">
        <v>137</v>
      </c>
      <c r="J15" s="6" t="s">
        <v>71</v>
      </c>
      <c r="K15" s="6" t="s">
        <v>138</v>
      </c>
      <c r="L15" s="6" t="s">
        <v>139</v>
      </c>
      <c r="M15" s="6">
        <v>1900</v>
      </c>
      <c r="N15" s="6" t="s">
        <v>777</v>
      </c>
      <c r="O15" s="6" t="s">
        <v>141</v>
      </c>
      <c r="P15" s="6" t="s">
        <v>581</v>
      </c>
      <c r="Q15" s="6" t="s">
        <v>778</v>
      </c>
      <c r="R15" s="6">
        <v>61</v>
      </c>
      <c r="S15" s="6">
        <v>30</v>
      </c>
      <c r="T15" s="6">
        <v>9</v>
      </c>
      <c r="U15" s="6" t="str">
        <f t="shared" si="0"/>
        <v>61309</v>
      </c>
      <c r="V15">
        <v>-1</v>
      </c>
      <c r="W15" t="b">
        <v>0</v>
      </c>
      <c r="X15" s="6"/>
      <c r="Y15" s="6"/>
      <c r="Z15" s="6"/>
      <c r="AA15" s="6"/>
      <c r="AB15" s="6"/>
      <c r="AC15" s="6"/>
      <c r="AD15" s="6"/>
      <c r="AE15" s="6" t="s">
        <v>282</v>
      </c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 t="s">
        <v>135</v>
      </c>
      <c r="AT15" s="6" t="s">
        <v>267</v>
      </c>
      <c r="AU15" s="6"/>
      <c r="AV15" s="6">
        <f t="shared" si="17"/>
        <v>10</v>
      </c>
      <c r="AW15" s="6" t="s">
        <v>268</v>
      </c>
      <c r="AX15" s="6" t="str">
        <f t="shared" si="2"/>
        <v>SSA_VPU_HRY_E_BEGIN_TITO_VPU_NOM_LFM_1900_TILE0_BISR_VBTR_BT5</v>
      </c>
      <c r="AY15" s="6" t="str">
        <f>$D18</f>
        <v>LSA_VPU_HRY_E_BEGIN_TITO_VPU_NOM_LFM_1900_TILE0_BHRY_VBTR_BT5</v>
      </c>
      <c r="AZ15" s="6" t="str">
        <f>$D16</f>
        <v>SSA_VPU_HRY_E_BEGIN_TITO_VPU_NOM_LFM_1900_TILE0_BISR_VBTR_BT5</v>
      </c>
      <c r="BA15" s="6" t="str">
        <f t="shared" si="24"/>
        <v>SSA_VPU_HRY_E_BEGIN_TITO_VPU_NOM_LFM_1900_TILE0_BISR_VBTR_BT5</v>
      </c>
      <c r="BB15" s="6" t="str">
        <f t="shared" si="25"/>
        <v>SSA_VPU_HRY_E_BEGIN_TITO_VPU_NOM_LFM_1900_TILE0_BISR_VBTR_BT5</v>
      </c>
      <c r="BC15" s="6" t="str">
        <f t="shared" si="8"/>
        <v>SSA_VPU_HRY_E_BEGIN_TITO_VPU_NOM_LFM_1900_TILE0_BISR_VBTR_BT5</v>
      </c>
      <c r="BD15" s="6" t="str">
        <f t="shared" ref="BD15:BD16" si="26">$D16</f>
        <v>SSA_VPU_HRY_E_BEGIN_TITO_VPU_NOM_LFM_1900_TILE0_BISR_VBTR_BT5</v>
      </c>
      <c r="BE15" s="6" t="str">
        <f t="shared" ref="BE15:BE16" si="27">$D16</f>
        <v>SSA_VPU_HRY_E_BEGIN_TITO_VPU_NOM_LFM_1900_TILE0_BISR_VBTR_BT5</v>
      </c>
      <c r="BF15" s="6" t="str">
        <f t="shared" ref="BF15:BF16" si="28">$D16</f>
        <v>SSA_VPU_HRY_E_BEGIN_TITO_VPU_NOM_LFM_1900_TILE0_BISR_VBTR_BT5</v>
      </c>
      <c r="BG15" s="6" t="str">
        <f t="shared" ref="BG15:BG16" si="29">$D16</f>
        <v>SSA_VPU_HRY_E_BEGIN_TITO_VPU_NOM_LFM_1900_TILE0_BISR_VBTR_BT5</v>
      </c>
    </row>
    <row r="16" spans="1:59" x14ac:dyDescent="0.25">
      <c r="A16" s="6" t="s">
        <v>58</v>
      </c>
      <c r="B16" s="6" t="s">
        <v>10</v>
      </c>
      <c r="C16" s="6" t="str">
        <f>VLOOKUP(B16,templateLookup!A:B,2,0)</f>
        <v>PrimeMbistVminSearchTestMethod</v>
      </c>
      <c r="D16" s="6" t="str">
        <f t="shared" si="4"/>
        <v>SSA_VPU_HRY_E_BEGIN_TITO_VPU_NOM_LFM_1900_TILE0_BISR_VBTR_BT5</v>
      </c>
      <c r="E16" s="6" t="s">
        <v>50</v>
      </c>
      <c r="F16" s="6" t="s">
        <v>71</v>
      </c>
      <c r="G16" s="6" t="s">
        <v>135</v>
      </c>
      <c r="H16" s="6" t="s">
        <v>136</v>
      </c>
      <c r="I16" s="6" t="s">
        <v>137</v>
      </c>
      <c r="J16" s="6" t="s">
        <v>71</v>
      </c>
      <c r="K16" s="6" t="s">
        <v>138</v>
      </c>
      <c r="L16" s="6" t="s">
        <v>139</v>
      </c>
      <c r="M16" s="6">
        <v>1900</v>
      </c>
      <c r="N16" s="6" t="s">
        <v>779</v>
      </c>
      <c r="O16" s="6" t="s">
        <v>141</v>
      </c>
      <c r="P16" s="6" t="s">
        <v>581</v>
      </c>
      <c r="Q16" s="6" t="s">
        <v>780</v>
      </c>
      <c r="R16" s="6">
        <v>61</v>
      </c>
      <c r="S16" s="6">
        <v>30</v>
      </c>
      <c r="T16" s="6">
        <v>10</v>
      </c>
      <c r="U16" s="6" t="str">
        <f t="shared" si="0"/>
        <v>613010</v>
      </c>
      <c r="V16">
        <v>-1</v>
      </c>
      <c r="W16" t="b">
        <v>0</v>
      </c>
      <c r="X16" s="6"/>
      <c r="Y16" s="6"/>
      <c r="Z16" s="6"/>
      <c r="AA16" s="6"/>
      <c r="AB16" s="6"/>
      <c r="AC16" s="6"/>
      <c r="AD16" s="6"/>
      <c r="AE16" s="6" t="s">
        <v>282</v>
      </c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 t="s">
        <v>383</v>
      </c>
      <c r="AT16" s="6" t="s">
        <v>267</v>
      </c>
      <c r="AU16" s="6"/>
      <c r="AV16" s="6">
        <f t="shared" si="17"/>
        <v>10</v>
      </c>
      <c r="AW16" s="6" t="s">
        <v>268</v>
      </c>
      <c r="AX16" s="6" t="str">
        <f t="shared" si="2"/>
        <v>SSA_VPU_RASTER_E_BEGIN_TITO_VPU_NOM_LFM_1900_TILE0_RASTER_VBTR_BT5</v>
      </c>
      <c r="AY16" s="6" t="str">
        <f>$D18</f>
        <v>LSA_VPU_HRY_E_BEGIN_TITO_VPU_NOM_LFM_1900_TILE0_BHRY_VBTR_BT5</v>
      </c>
      <c r="AZ16" s="6" t="str">
        <f>$D18</f>
        <v>LSA_VPU_HRY_E_BEGIN_TITO_VPU_NOM_LFM_1900_TILE0_BHRY_VBTR_BT5</v>
      </c>
      <c r="BA16" s="6" t="str">
        <f>$D18</f>
        <v>LSA_VPU_HRY_E_BEGIN_TITO_VPU_NOM_LFM_1900_TILE0_BHRY_VBTR_BT5</v>
      </c>
      <c r="BB16" s="6" t="str">
        <f>$D18</f>
        <v>LSA_VPU_HRY_E_BEGIN_TITO_VPU_NOM_LFM_1900_TILE0_BHRY_VBTR_BT5</v>
      </c>
      <c r="BC16" s="6" t="str">
        <f t="shared" si="8"/>
        <v>SSA_VPU_RASTER_E_BEGIN_TITO_VPU_NOM_LFM_1900_TILE0_RASTER_VBTR_BT5</v>
      </c>
      <c r="BD16" s="6" t="str">
        <f t="shared" si="26"/>
        <v>SSA_VPU_RASTER_E_BEGIN_TITO_VPU_NOM_LFM_1900_TILE0_RASTER_VBTR_BT5</v>
      </c>
      <c r="BE16" s="6" t="str">
        <f t="shared" si="27"/>
        <v>SSA_VPU_RASTER_E_BEGIN_TITO_VPU_NOM_LFM_1900_TILE0_RASTER_VBTR_BT5</v>
      </c>
      <c r="BF16" s="6" t="str">
        <f t="shared" si="28"/>
        <v>SSA_VPU_RASTER_E_BEGIN_TITO_VPU_NOM_LFM_1900_TILE0_RASTER_VBTR_BT5</v>
      </c>
      <c r="BG16" s="6" t="str">
        <f t="shared" si="29"/>
        <v>SSA_VPU_RASTER_E_BEGIN_TITO_VPU_NOM_LFM_1900_TILE0_RASTER_VBTR_BT5</v>
      </c>
    </row>
    <row r="17" spans="1:59" x14ac:dyDescent="0.25">
      <c r="A17" s="6" t="s">
        <v>58</v>
      </c>
      <c r="B17" s="6" t="s">
        <v>12</v>
      </c>
      <c r="C17" s="6" t="str">
        <f>VLOOKUP(B17,templateLookup!A:B,2,0)</f>
        <v>MbistRasterTC</v>
      </c>
      <c r="D17" s="6" t="str">
        <f t="shared" si="4"/>
        <v>SSA_VPU_RASTER_E_BEGIN_TITO_VPU_NOM_LFM_1900_TILE0_RASTER_VBTR_BT5</v>
      </c>
      <c r="E17" s="6" t="s">
        <v>50</v>
      </c>
      <c r="F17" s="6" t="s">
        <v>71</v>
      </c>
      <c r="G17" s="6" t="s">
        <v>214</v>
      </c>
      <c r="H17" s="6" t="s">
        <v>136</v>
      </c>
      <c r="I17" s="6" t="s">
        <v>137</v>
      </c>
      <c r="J17" s="6" t="s">
        <v>71</v>
      </c>
      <c r="K17" s="6" t="s">
        <v>138</v>
      </c>
      <c r="L17" s="6" t="s">
        <v>139</v>
      </c>
      <c r="M17" s="6">
        <v>1900</v>
      </c>
      <c r="N17" s="6" t="s">
        <v>781</v>
      </c>
      <c r="O17" s="6" t="s">
        <v>141</v>
      </c>
      <c r="P17" s="6" t="s">
        <v>581</v>
      </c>
      <c r="Q17" s="6" t="s">
        <v>276</v>
      </c>
      <c r="R17" s="6">
        <v>61</v>
      </c>
      <c r="S17" s="6">
        <v>30</v>
      </c>
      <c r="T17" s="6">
        <v>11</v>
      </c>
      <c r="U17" s="6" t="str">
        <f t="shared" si="0"/>
        <v>613011</v>
      </c>
      <c r="V17">
        <v>1</v>
      </c>
      <c r="W17" s="4" t="b">
        <v>0</v>
      </c>
      <c r="X17" s="6"/>
      <c r="Y17" s="6"/>
      <c r="Z17" s="6"/>
      <c r="AA17" s="6"/>
      <c r="AB17" s="6"/>
      <c r="AC17" s="6"/>
      <c r="AD17" s="6"/>
      <c r="AE17" s="6" t="s">
        <v>282</v>
      </c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>
        <f t="shared" si="17"/>
        <v>6</v>
      </c>
      <c r="AW17" s="6">
        <v>1</v>
      </c>
      <c r="AX17" s="6" t="str">
        <f t="shared" si="2"/>
        <v>LSA_VPU_HRY_E_BEGIN_TITO_VPU_NOM_LFM_1900_TILE0_BHRY_VBTR_BT5</v>
      </c>
      <c r="AY17" s="6" t="str">
        <f t="shared" ref="AY17" si="30">$D18</f>
        <v>LSA_VPU_HRY_E_BEGIN_TITO_VPU_NOM_LFM_1900_TILE0_BHRY_VBTR_BT5</v>
      </c>
      <c r="AZ17" s="6" t="str">
        <f t="shared" ref="AZ17" si="31">$D18</f>
        <v>LSA_VPU_HRY_E_BEGIN_TITO_VPU_NOM_LFM_1900_TILE0_BHRY_VBTR_BT5</v>
      </c>
      <c r="BA17" s="6" t="str">
        <f t="shared" ref="BA17:BA18" si="32">$D18</f>
        <v>LSA_VPU_HRY_E_BEGIN_TITO_VPU_NOM_LFM_1900_TILE0_BHRY_VBTR_BT5</v>
      </c>
      <c r="BB17" s="6" t="str">
        <f t="shared" ref="BB17:BB18" si="33">$D18</f>
        <v>LSA_VPU_HRY_E_BEGIN_TITO_VPU_NOM_LFM_1900_TILE0_BHRY_VBTR_BT5</v>
      </c>
      <c r="BC17" s="6" t="str">
        <f t="shared" si="8"/>
        <v>LSA_VPU_HRY_E_BEGIN_TITO_VPU_NOM_LFM_1900_TILE0_BHRY_VBTR_BT5</v>
      </c>
      <c r="BD17" s="6"/>
      <c r="BE17" s="6"/>
      <c r="BF17" s="6"/>
      <c r="BG17" s="6"/>
    </row>
    <row r="18" spans="1:59" x14ac:dyDescent="0.25">
      <c r="A18" s="6" t="s">
        <v>58</v>
      </c>
      <c r="B18" s="6" t="s">
        <v>10</v>
      </c>
      <c r="C18" s="6" t="str">
        <f>VLOOKUP(B18,templateLookup!A:B,2,0)</f>
        <v>PrimeMbistVminSearchTestMethod</v>
      </c>
      <c r="D18" s="6" t="str">
        <f t="shared" si="4"/>
        <v>LSA_VPU_HRY_E_BEGIN_TITO_VPU_NOM_LFM_1900_TILE0_BHRY_VBTR_BT5</v>
      </c>
      <c r="E18" s="6" t="s">
        <v>51</v>
      </c>
      <c r="F18" s="6" t="s">
        <v>71</v>
      </c>
      <c r="G18" s="6" t="s">
        <v>135</v>
      </c>
      <c r="H18" s="6" t="s">
        <v>136</v>
      </c>
      <c r="I18" s="6" t="s">
        <v>137</v>
      </c>
      <c r="J18" s="6" t="s">
        <v>71</v>
      </c>
      <c r="K18" s="6" t="s">
        <v>138</v>
      </c>
      <c r="L18" s="6" t="s">
        <v>139</v>
      </c>
      <c r="M18" s="6">
        <v>1900</v>
      </c>
      <c r="N18" s="6" t="s">
        <v>777</v>
      </c>
      <c r="O18" s="6" t="s">
        <v>141</v>
      </c>
      <c r="P18" s="6" t="s">
        <v>581</v>
      </c>
      <c r="Q18" s="6" t="s">
        <v>782</v>
      </c>
      <c r="R18" s="6">
        <v>21</v>
      </c>
      <c r="S18" s="6">
        <v>30</v>
      </c>
      <c r="T18" s="6">
        <v>12</v>
      </c>
      <c r="U18" s="6" t="str">
        <f t="shared" si="0"/>
        <v>213012</v>
      </c>
      <c r="V18">
        <v>-1</v>
      </c>
      <c r="W18" t="b">
        <v>0</v>
      </c>
      <c r="X18" s="6"/>
      <c r="Y18" s="6"/>
      <c r="Z18" s="6"/>
      <c r="AA18" s="6"/>
      <c r="AB18" s="6"/>
      <c r="AC18" s="6"/>
      <c r="AD18" s="6"/>
      <c r="AE18" s="6" t="s">
        <v>282</v>
      </c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 t="s">
        <v>135</v>
      </c>
      <c r="AT18" s="6" t="s">
        <v>267</v>
      </c>
      <c r="AU18" s="6"/>
      <c r="AV18" s="6">
        <f t="shared" ref="AV18:AV23" si="34">COUNTA(AX18:BG18)</f>
        <v>10</v>
      </c>
      <c r="AW18" s="6" t="s">
        <v>268</v>
      </c>
      <c r="AX18" s="6" t="str">
        <f t="shared" si="2"/>
        <v>LSA_VPU_HRY_E_BEGIN_TITO_VPU_NOM_LFM_1900_TILE0_BISR_VBTR_BT5</v>
      </c>
      <c r="AY18" s="6" t="str">
        <f>$D21</f>
        <v>SSA_VPU_HRY_E_BEGIN_TITO_VPU_NOM_LFM_1900_TILE1_BHRY_VBTR_BT6</v>
      </c>
      <c r="AZ18" s="6" t="str">
        <f>$D19</f>
        <v>LSA_VPU_HRY_E_BEGIN_TITO_VPU_NOM_LFM_1900_TILE0_BISR_VBTR_BT5</v>
      </c>
      <c r="BA18" s="6" t="str">
        <f t="shared" si="32"/>
        <v>LSA_VPU_HRY_E_BEGIN_TITO_VPU_NOM_LFM_1900_TILE0_BISR_VBTR_BT5</v>
      </c>
      <c r="BB18" s="6" t="str">
        <f t="shared" si="33"/>
        <v>LSA_VPU_HRY_E_BEGIN_TITO_VPU_NOM_LFM_1900_TILE0_BISR_VBTR_BT5</v>
      </c>
      <c r="BC18" s="6" t="str">
        <f t="shared" si="8"/>
        <v>LSA_VPU_HRY_E_BEGIN_TITO_VPU_NOM_LFM_1900_TILE0_BISR_VBTR_BT5</v>
      </c>
      <c r="BD18" s="6" t="str">
        <f t="shared" ref="BD18:BD19" si="35">$D19</f>
        <v>LSA_VPU_HRY_E_BEGIN_TITO_VPU_NOM_LFM_1900_TILE0_BISR_VBTR_BT5</v>
      </c>
      <c r="BE18" s="6" t="str">
        <f t="shared" ref="BE18:BE19" si="36">$D19</f>
        <v>LSA_VPU_HRY_E_BEGIN_TITO_VPU_NOM_LFM_1900_TILE0_BISR_VBTR_BT5</v>
      </c>
      <c r="BF18" s="6" t="str">
        <f t="shared" ref="BF18:BF19" si="37">$D19</f>
        <v>LSA_VPU_HRY_E_BEGIN_TITO_VPU_NOM_LFM_1900_TILE0_BISR_VBTR_BT5</v>
      </c>
      <c r="BG18" s="6" t="str">
        <f t="shared" ref="BG18:BG19" si="38">$D19</f>
        <v>LSA_VPU_HRY_E_BEGIN_TITO_VPU_NOM_LFM_1900_TILE0_BISR_VBTR_BT5</v>
      </c>
    </row>
    <row r="19" spans="1:59" x14ac:dyDescent="0.25">
      <c r="A19" s="6" t="s">
        <v>58</v>
      </c>
      <c r="B19" s="6" t="s">
        <v>10</v>
      </c>
      <c r="C19" s="6" t="str">
        <f>VLOOKUP(B19,templateLookup!A:B,2,0)</f>
        <v>PrimeMbistVminSearchTestMethod</v>
      </c>
      <c r="D19" s="6" t="str">
        <f t="shared" si="4"/>
        <v>LSA_VPU_HRY_E_BEGIN_TITO_VPU_NOM_LFM_1900_TILE0_BISR_VBTR_BT5</v>
      </c>
      <c r="E19" s="6" t="s">
        <v>51</v>
      </c>
      <c r="F19" s="6" t="s">
        <v>71</v>
      </c>
      <c r="G19" s="6" t="s">
        <v>135</v>
      </c>
      <c r="H19" s="6" t="s">
        <v>136</v>
      </c>
      <c r="I19" s="6" t="s">
        <v>137</v>
      </c>
      <c r="J19" s="6" t="s">
        <v>71</v>
      </c>
      <c r="K19" s="6" t="s">
        <v>138</v>
      </c>
      <c r="L19" s="6" t="s">
        <v>139</v>
      </c>
      <c r="M19" s="6">
        <v>1900</v>
      </c>
      <c r="N19" s="6" t="s">
        <v>779</v>
      </c>
      <c r="O19" s="6" t="s">
        <v>141</v>
      </c>
      <c r="P19" s="6" t="s">
        <v>581</v>
      </c>
      <c r="Q19" s="6" t="s">
        <v>783</v>
      </c>
      <c r="R19" s="6">
        <v>21</v>
      </c>
      <c r="S19" s="6">
        <v>30</v>
      </c>
      <c r="T19" s="6">
        <v>13</v>
      </c>
      <c r="U19" s="6" t="str">
        <f t="shared" si="0"/>
        <v>213013</v>
      </c>
      <c r="V19">
        <v>-1</v>
      </c>
      <c r="W19" t="b">
        <v>0</v>
      </c>
      <c r="X19" s="6"/>
      <c r="Y19" s="6"/>
      <c r="Z19" s="6"/>
      <c r="AA19" s="6"/>
      <c r="AB19" s="6"/>
      <c r="AC19" s="6"/>
      <c r="AD19" s="6"/>
      <c r="AE19" s="6" t="s">
        <v>282</v>
      </c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 t="s">
        <v>383</v>
      </c>
      <c r="AT19" s="6" t="s">
        <v>267</v>
      </c>
      <c r="AU19" s="6"/>
      <c r="AV19" s="6">
        <f t="shared" si="34"/>
        <v>10</v>
      </c>
      <c r="AW19" s="6" t="s">
        <v>268</v>
      </c>
      <c r="AX19" s="6" t="str">
        <f t="shared" si="2"/>
        <v>LSA_VPU_RASTER_E_BEGIN_TITO_VPU_NOM_LFM_1900_TILE0_RASTER_VBTR_BT5</v>
      </c>
      <c r="AY19" s="6" t="str">
        <f>$D21</f>
        <v>SSA_VPU_HRY_E_BEGIN_TITO_VPU_NOM_LFM_1900_TILE1_BHRY_VBTR_BT6</v>
      </c>
      <c r="AZ19" s="6" t="str">
        <f>$D21</f>
        <v>SSA_VPU_HRY_E_BEGIN_TITO_VPU_NOM_LFM_1900_TILE1_BHRY_VBTR_BT6</v>
      </c>
      <c r="BA19" s="6" t="str">
        <f>$D21</f>
        <v>SSA_VPU_HRY_E_BEGIN_TITO_VPU_NOM_LFM_1900_TILE1_BHRY_VBTR_BT6</v>
      </c>
      <c r="BB19" s="6" t="str">
        <f>$D21</f>
        <v>SSA_VPU_HRY_E_BEGIN_TITO_VPU_NOM_LFM_1900_TILE1_BHRY_VBTR_BT6</v>
      </c>
      <c r="BC19" s="6" t="str">
        <f t="shared" si="8"/>
        <v>LSA_VPU_RASTER_E_BEGIN_TITO_VPU_NOM_LFM_1900_TILE0_RASTER_VBTR_BT5</v>
      </c>
      <c r="BD19" s="6" t="str">
        <f t="shared" si="35"/>
        <v>LSA_VPU_RASTER_E_BEGIN_TITO_VPU_NOM_LFM_1900_TILE0_RASTER_VBTR_BT5</v>
      </c>
      <c r="BE19" s="6" t="str">
        <f t="shared" si="36"/>
        <v>LSA_VPU_RASTER_E_BEGIN_TITO_VPU_NOM_LFM_1900_TILE0_RASTER_VBTR_BT5</v>
      </c>
      <c r="BF19" s="6" t="str">
        <f t="shared" si="37"/>
        <v>LSA_VPU_RASTER_E_BEGIN_TITO_VPU_NOM_LFM_1900_TILE0_RASTER_VBTR_BT5</v>
      </c>
      <c r="BG19" s="6" t="str">
        <f t="shared" si="38"/>
        <v>LSA_VPU_RASTER_E_BEGIN_TITO_VPU_NOM_LFM_1900_TILE0_RASTER_VBTR_BT5</v>
      </c>
    </row>
    <row r="20" spans="1:59" x14ac:dyDescent="0.25">
      <c r="A20" s="6" t="s">
        <v>58</v>
      </c>
      <c r="B20" s="6" t="s">
        <v>12</v>
      </c>
      <c r="C20" s="6" t="str">
        <f>VLOOKUP(B20,templateLookup!A:B,2,0)</f>
        <v>MbistRasterTC</v>
      </c>
      <c r="D20" s="6" t="str">
        <f t="shared" si="4"/>
        <v>LSA_VPU_RASTER_E_BEGIN_TITO_VPU_NOM_LFM_1900_TILE0_RASTER_VBTR_BT5</v>
      </c>
      <c r="E20" s="6" t="s">
        <v>51</v>
      </c>
      <c r="F20" s="6" t="s">
        <v>71</v>
      </c>
      <c r="G20" s="6" t="s">
        <v>214</v>
      </c>
      <c r="H20" s="6" t="s">
        <v>136</v>
      </c>
      <c r="I20" s="6" t="s">
        <v>137</v>
      </c>
      <c r="J20" s="6" t="s">
        <v>71</v>
      </c>
      <c r="K20" s="6" t="s">
        <v>138</v>
      </c>
      <c r="L20" s="6" t="s">
        <v>139</v>
      </c>
      <c r="M20" s="6">
        <v>1900</v>
      </c>
      <c r="N20" s="6" t="s">
        <v>781</v>
      </c>
      <c r="O20" s="6" t="s">
        <v>141</v>
      </c>
      <c r="P20" s="6" t="s">
        <v>581</v>
      </c>
      <c r="Q20" s="6" t="s">
        <v>276</v>
      </c>
      <c r="R20" s="6">
        <v>21</v>
      </c>
      <c r="S20" s="6">
        <v>30</v>
      </c>
      <c r="T20" s="6">
        <v>14</v>
      </c>
      <c r="U20" s="6" t="str">
        <f t="shared" si="0"/>
        <v>213014</v>
      </c>
      <c r="V20">
        <v>1</v>
      </c>
      <c r="W20" s="4" t="b">
        <v>0</v>
      </c>
      <c r="X20" s="6"/>
      <c r="Y20" s="6"/>
      <c r="Z20" s="6"/>
      <c r="AA20" s="6"/>
      <c r="AB20" s="6"/>
      <c r="AC20" s="6"/>
      <c r="AD20" s="6"/>
      <c r="AE20" s="6" t="s">
        <v>282</v>
      </c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>
        <f t="shared" si="34"/>
        <v>6</v>
      </c>
      <c r="AW20" s="6">
        <v>1</v>
      </c>
      <c r="AX20" s="6" t="str">
        <f t="shared" si="2"/>
        <v>SSA_VPU_HRY_E_BEGIN_TITO_VPU_NOM_LFM_1900_TILE1_BHRY_VBTR_BT6</v>
      </c>
      <c r="AY20" s="6" t="str">
        <f t="shared" ref="AY20" si="39">$D21</f>
        <v>SSA_VPU_HRY_E_BEGIN_TITO_VPU_NOM_LFM_1900_TILE1_BHRY_VBTR_BT6</v>
      </c>
      <c r="AZ20" s="6" t="str">
        <f t="shared" ref="AZ20" si="40">$D21</f>
        <v>SSA_VPU_HRY_E_BEGIN_TITO_VPU_NOM_LFM_1900_TILE1_BHRY_VBTR_BT6</v>
      </c>
      <c r="BA20" s="6" t="str">
        <f t="shared" ref="BA20:BA21" si="41">$D21</f>
        <v>SSA_VPU_HRY_E_BEGIN_TITO_VPU_NOM_LFM_1900_TILE1_BHRY_VBTR_BT6</v>
      </c>
      <c r="BB20" s="6" t="str">
        <f t="shared" ref="BB20:BB21" si="42">$D21</f>
        <v>SSA_VPU_HRY_E_BEGIN_TITO_VPU_NOM_LFM_1900_TILE1_BHRY_VBTR_BT6</v>
      </c>
      <c r="BC20" s="6" t="str">
        <f t="shared" si="8"/>
        <v>SSA_VPU_HRY_E_BEGIN_TITO_VPU_NOM_LFM_1900_TILE1_BHRY_VBTR_BT6</v>
      </c>
      <c r="BD20" s="6"/>
      <c r="BE20" s="6"/>
      <c r="BF20" s="6"/>
      <c r="BG20" s="6"/>
    </row>
    <row r="21" spans="1:59" x14ac:dyDescent="0.25">
      <c r="A21" s="6" t="s">
        <v>58</v>
      </c>
      <c r="B21" s="6" t="s">
        <v>10</v>
      </c>
      <c r="C21" s="6" t="str">
        <f>VLOOKUP(B21,templateLookup!A:B,2,0)</f>
        <v>PrimeMbistVminSearchTestMethod</v>
      </c>
      <c r="D21" s="6" t="str">
        <f t="shared" si="4"/>
        <v>SSA_VPU_HRY_E_BEGIN_TITO_VPU_NOM_LFM_1900_TILE1_BHRY_VBTR_BT6</v>
      </c>
      <c r="E21" s="6" t="s">
        <v>50</v>
      </c>
      <c r="F21" s="6" t="s">
        <v>71</v>
      </c>
      <c r="G21" s="6" t="s">
        <v>135</v>
      </c>
      <c r="H21" s="6" t="s">
        <v>136</v>
      </c>
      <c r="I21" s="6" t="s">
        <v>137</v>
      </c>
      <c r="J21" s="6" t="s">
        <v>71</v>
      </c>
      <c r="K21" s="6" t="s">
        <v>138</v>
      </c>
      <c r="L21" s="6" t="s">
        <v>139</v>
      </c>
      <c r="M21" s="6">
        <v>1900</v>
      </c>
      <c r="N21" s="6" t="s">
        <v>784</v>
      </c>
      <c r="O21" s="6" t="s">
        <v>141</v>
      </c>
      <c r="P21" s="6" t="s">
        <v>581</v>
      </c>
      <c r="Q21" s="6" t="s">
        <v>785</v>
      </c>
      <c r="R21" s="6">
        <v>61</v>
      </c>
      <c r="S21" s="6">
        <v>30</v>
      </c>
      <c r="T21" s="6">
        <v>15</v>
      </c>
      <c r="U21" s="6" t="str">
        <f t="shared" si="0"/>
        <v>613015</v>
      </c>
      <c r="V21">
        <v>-1</v>
      </c>
      <c r="W21" t="b">
        <v>0</v>
      </c>
      <c r="X21" s="6"/>
      <c r="Y21" s="6"/>
      <c r="Z21" s="6"/>
      <c r="AA21" s="6"/>
      <c r="AB21" s="6"/>
      <c r="AC21" s="6"/>
      <c r="AD21" s="6"/>
      <c r="AE21" s="6" t="s">
        <v>282</v>
      </c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 t="s">
        <v>135</v>
      </c>
      <c r="AT21" s="6" t="s">
        <v>267</v>
      </c>
      <c r="AU21" s="6"/>
      <c r="AV21" s="6">
        <f t="shared" si="34"/>
        <v>10</v>
      </c>
      <c r="AW21" s="6" t="s">
        <v>268</v>
      </c>
      <c r="AX21" s="6" t="str">
        <f t="shared" si="2"/>
        <v>SSA_VPU_HRY_E_BEGIN_TITO_VPU_NOM_LFM_1900_TILE1_BISR_VBTR_BT6</v>
      </c>
      <c r="AY21" s="6" t="str">
        <f>$D24</f>
        <v>LSA_VPU_HRY_E_BEGIN_TITO_VPU_NOM_LFM_1900_TILE1_BHRY_VBTR_BT6</v>
      </c>
      <c r="AZ21" s="6" t="str">
        <f>$D22</f>
        <v>SSA_VPU_HRY_E_BEGIN_TITO_VPU_NOM_LFM_1900_TILE1_BISR_VBTR_BT6</v>
      </c>
      <c r="BA21" s="6" t="str">
        <f t="shared" si="41"/>
        <v>SSA_VPU_HRY_E_BEGIN_TITO_VPU_NOM_LFM_1900_TILE1_BISR_VBTR_BT6</v>
      </c>
      <c r="BB21" s="6" t="str">
        <f t="shared" si="42"/>
        <v>SSA_VPU_HRY_E_BEGIN_TITO_VPU_NOM_LFM_1900_TILE1_BISR_VBTR_BT6</v>
      </c>
      <c r="BC21" s="6" t="str">
        <f t="shared" si="8"/>
        <v>SSA_VPU_HRY_E_BEGIN_TITO_VPU_NOM_LFM_1900_TILE1_BISR_VBTR_BT6</v>
      </c>
      <c r="BD21" s="6" t="str">
        <f t="shared" ref="BD21:BD22" si="43">$D22</f>
        <v>SSA_VPU_HRY_E_BEGIN_TITO_VPU_NOM_LFM_1900_TILE1_BISR_VBTR_BT6</v>
      </c>
      <c r="BE21" s="6" t="str">
        <f t="shared" ref="BE21:BE22" si="44">$D22</f>
        <v>SSA_VPU_HRY_E_BEGIN_TITO_VPU_NOM_LFM_1900_TILE1_BISR_VBTR_BT6</v>
      </c>
      <c r="BF21" s="6" t="str">
        <f t="shared" ref="BF21:BF22" si="45">$D22</f>
        <v>SSA_VPU_HRY_E_BEGIN_TITO_VPU_NOM_LFM_1900_TILE1_BISR_VBTR_BT6</v>
      </c>
      <c r="BG21" s="6" t="str">
        <f t="shared" ref="BG21:BG22" si="46">$D22</f>
        <v>SSA_VPU_HRY_E_BEGIN_TITO_VPU_NOM_LFM_1900_TILE1_BISR_VBTR_BT6</v>
      </c>
    </row>
    <row r="22" spans="1:59" x14ac:dyDescent="0.25">
      <c r="A22" s="6" t="s">
        <v>58</v>
      </c>
      <c r="B22" s="6" t="s">
        <v>10</v>
      </c>
      <c r="C22" s="6" t="str">
        <f>VLOOKUP(B22,templateLookup!A:B,2,0)</f>
        <v>PrimeMbistVminSearchTestMethod</v>
      </c>
      <c r="D22" s="6" t="str">
        <f t="shared" si="4"/>
        <v>SSA_VPU_HRY_E_BEGIN_TITO_VPU_NOM_LFM_1900_TILE1_BISR_VBTR_BT6</v>
      </c>
      <c r="E22" s="6" t="s">
        <v>50</v>
      </c>
      <c r="F22" s="6" t="s">
        <v>71</v>
      </c>
      <c r="G22" s="6" t="s">
        <v>135</v>
      </c>
      <c r="H22" s="6" t="s">
        <v>136</v>
      </c>
      <c r="I22" s="6" t="s">
        <v>137</v>
      </c>
      <c r="J22" s="6" t="s">
        <v>71</v>
      </c>
      <c r="K22" s="6" t="s">
        <v>138</v>
      </c>
      <c r="L22" s="6" t="s">
        <v>139</v>
      </c>
      <c r="M22" s="6">
        <v>1900</v>
      </c>
      <c r="N22" s="6" t="s">
        <v>786</v>
      </c>
      <c r="O22" s="6" t="s">
        <v>141</v>
      </c>
      <c r="P22" s="6" t="s">
        <v>581</v>
      </c>
      <c r="Q22" s="6" t="s">
        <v>787</v>
      </c>
      <c r="R22" s="6">
        <v>61</v>
      </c>
      <c r="S22" s="6">
        <v>30</v>
      </c>
      <c r="T22" s="6">
        <v>16</v>
      </c>
      <c r="U22" s="6" t="str">
        <f t="shared" si="0"/>
        <v>613016</v>
      </c>
      <c r="V22">
        <v>-1</v>
      </c>
      <c r="W22" t="b">
        <v>0</v>
      </c>
      <c r="X22" s="6"/>
      <c r="Y22" s="6"/>
      <c r="Z22" s="6"/>
      <c r="AA22" s="6"/>
      <c r="AB22" s="6"/>
      <c r="AC22" s="6"/>
      <c r="AD22" s="6"/>
      <c r="AE22" s="6" t="s">
        <v>282</v>
      </c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 t="s">
        <v>383</v>
      </c>
      <c r="AT22" s="6" t="s">
        <v>267</v>
      </c>
      <c r="AU22" s="6"/>
      <c r="AV22" s="6">
        <f t="shared" si="34"/>
        <v>10</v>
      </c>
      <c r="AW22" s="6" t="s">
        <v>268</v>
      </c>
      <c r="AX22" s="6" t="str">
        <f t="shared" si="2"/>
        <v>SSA_VPU_RASTER_E_BEGIN_TITO_VPU_NOM_LFM_1900_TILE1_RASTER_VBTR_BT6</v>
      </c>
      <c r="AY22" s="6" t="str">
        <f>$D24</f>
        <v>LSA_VPU_HRY_E_BEGIN_TITO_VPU_NOM_LFM_1900_TILE1_BHRY_VBTR_BT6</v>
      </c>
      <c r="AZ22" s="6" t="str">
        <f>$D24</f>
        <v>LSA_VPU_HRY_E_BEGIN_TITO_VPU_NOM_LFM_1900_TILE1_BHRY_VBTR_BT6</v>
      </c>
      <c r="BA22" s="6" t="str">
        <f>$D24</f>
        <v>LSA_VPU_HRY_E_BEGIN_TITO_VPU_NOM_LFM_1900_TILE1_BHRY_VBTR_BT6</v>
      </c>
      <c r="BB22" s="6" t="str">
        <f>$D24</f>
        <v>LSA_VPU_HRY_E_BEGIN_TITO_VPU_NOM_LFM_1900_TILE1_BHRY_VBTR_BT6</v>
      </c>
      <c r="BC22" s="6" t="str">
        <f t="shared" si="8"/>
        <v>SSA_VPU_RASTER_E_BEGIN_TITO_VPU_NOM_LFM_1900_TILE1_RASTER_VBTR_BT6</v>
      </c>
      <c r="BD22" s="6" t="str">
        <f t="shared" si="43"/>
        <v>SSA_VPU_RASTER_E_BEGIN_TITO_VPU_NOM_LFM_1900_TILE1_RASTER_VBTR_BT6</v>
      </c>
      <c r="BE22" s="6" t="str">
        <f t="shared" si="44"/>
        <v>SSA_VPU_RASTER_E_BEGIN_TITO_VPU_NOM_LFM_1900_TILE1_RASTER_VBTR_BT6</v>
      </c>
      <c r="BF22" s="6" t="str">
        <f t="shared" si="45"/>
        <v>SSA_VPU_RASTER_E_BEGIN_TITO_VPU_NOM_LFM_1900_TILE1_RASTER_VBTR_BT6</v>
      </c>
      <c r="BG22" s="6" t="str">
        <f t="shared" si="46"/>
        <v>SSA_VPU_RASTER_E_BEGIN_TITO_VPU_NOM_LFM_1900_TILE1_RASTER_VBTR_BT6</v>
      </c>
    </row>
    <row r="23" spans="1:59" x14ac:dyDescent="0.25">
      <c r="A23" s="6" t="s">
        <v>58</v>
      </c>
      <c r="B23" s="6" t="s">
        <v>12</v>
      </c>
      <c r="C23" s="6" t="str">
        <f>VLOOKUP(B23,templateLookup!A:B,2,0)</f>
        <v>MbistRasterTC</v>
      </c>
      <c r="D23" s="6" t="str">
        <f t="shared" si="4"/>
        <v>SSA_VPU_RASTER_E_BEGIN_TITO_VPU_NOM_LFM_1900_TILE1_RASTER_VBTR_BT6</v>
      </c>
      <c r="E23" s="6" t="s">
        <v>50</v>
      </c>
      <c r="F23" s="6" t="s">
        <v>71</v>
      </c>
      <c r="G23" s="6" t="s">
        <v>214</v>
      </c>
      <c r="H23" s="6" t="s">
        <v>136</v>
      </c>
      <c r="I23" s="6" t="s">
        <v>137</v>
      </c>
      <c r="J23" s="6" t="s">
        <v>71</v>
      </c>
      <c r="K23" s="6" t="s">
        <v>138</v>
      </c>
      <c r="L23" s="6" t="s">
        <v>139</v>
      </c>
      <c r="M23" s="6">
        <v>1900</v>
      </c>
      <c r="N23" s="6" t="s">
        <v>788</v>
      </c>
      <c r="O23" s="6" t="s">
        <v>141</v>
      </c>
      <c r="P23" s="6" t="s">
        <v>581</v>
      </c>
      <c r="Q23" s="6" t="s">
        <v>276</v>
      </c>
      <c r="R23" s="6">
        <v>61</v>
      </c>
      <c r="S23" s="6">
        <v>30</v>
      </c>
      <c r="T23" s="6">
        <v>17</v>
      </c>
      <c r="U23" s="6" t="str">
        <f t="shared" si="0"/>
        <v>613017</v>
      </c>
      <c r="V23">
        <v>1</v>
      </c>
      <c r="W23" s="4" t="b">
        <v>0</v>
      </c>
      <c r="X23" s="6"/>
      <c r="Y23" s="6"/>
      <c r="Z23" s="6"/>
      <c r="AA23" s="6"/>
      <c r="AB23" s="6"/>
      <c r="AC23" s="6"/>
      <c r="AD23" s="6"/>
      <c r="AE23" s="6" t="s">
        <v>282</v>
      </c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>
        <f t="shared" si="34"/>
        <v>6</v>
      </c>
      <c r="AW23" s="6">
        <v>1</v>
      </c>
      <c r="AX23" s="6" t="str">
        <f t="shared" si="2"/>
        <v>LSA_VPU_HRY_E_BEGIN_TITO_VPU_NOM_LFM_1900_TILE1_BHRY_VBTR_BT6</v>
      </c>
      <c r="AY23" s="6" t="str">
        <f t="shared" ref="AY23" si="47">$D24</f>
        <v>LSA_VPU_HRY_E_BEGIN_TITO_VPU_NOM_LFM_1900_TILE1_BHRY_VBTR_BT6</v>
      </c>
      <c r="AZ23" s="6" t="str">
        <f t="shared" ref="AZ23" si="48">$D24</f>
        <v>LSA_VPU_HRY_E_BEGIN_TITO_VPU_NOM_LFM_1900_TILE1_BHRY_VBTR_BT6</v>
      </c>
      <c r="BA23" s="6" t="str">
        <f t="shared" ref="BA23:BA24" si="49">$D24</f>
        <v>LSA_VPU_HRY_E_BEGIN_TITO_VPU_NOM_LFM_1900_TILE1_BHRY_VBTR_BT6</v>
      </c>
      <c r="BB23" s="6" t="str">
        <f t="shared" ref="BB23:BB24" si="50">$D24</f>
        <v>LSA_VPU_HRY_E_BEGIN_TITO_VPU_NOM_LFM_1900_TILE1_BHRY_VBTR_BT6</v>
      </c>
      <c r="BC23" s="6" t="str">
        <f t="shared" si="8"/>
        <v>LSA_VPU_HRY_E_BEGIN_TITO_VPU_NOM_LFM_1900_TILE1_BHRY_VBTR_BT6</v>
      </c>
      <c r="BD23" s="6"/>
      <c r="BE23" s="6"/>
      <c r="BF23" s="6"/>
      <c r="BG23" s="6"/>
    </row>
    <row r="24" spans="1:59" x14ac:dyDescent="0.25">
      <c r="A24" s="6" t="s">
        <v>58</v>
      </c>
      <c r="B24" s="6" t="s">
        <v>10</v>
      </c>
      <c r="C24" s="6" t="str">
        <f>VLOOKUP(B24,templateLookup!A:B,2,0)</f>
        <v>PrimeMbistVminSearchTestMethod</v>
      </c>
      <c r="D24" s="6" t="str">
        <f t="shared" si="4"/>
        <v>LSA_VPU_HRY_E_BEGIN_TITO_VPU_NOM_LFM_1900_TILE1_BHRY_VBTR_BT6</v>
      </c>
      <c r="E24" s="6" t="s">
        <v>51</v>
      </c>
      <c r="F24" s="6" t="s">
        <v>71</v>
      </c>
      <c r="G24" s="6" t="s">
        <v>135</v>
      </c>
      <c r="H24" s="6" t="s">
        <v>136</v>
      </c>
      <c r="I24" s="6" t="s">
        <v>137</v>
      </c>
      <c r="J24" s="6" t="s">
        <v>71</v>
      </c>
      <c r="K24" s="6" t="s">
        <v>138</v>
      </c>
      <c r="L24" s="6" t="s">
        <v>139</v>
      </c>
      <c r="M24" s="6">
        <v>1900</v>
      </c>
      <c r="N24" s="6" t="s">
        <v>784</v>
      </c>
      <c r="O24" s="6" t="s">
        <v>141</v>
      </c>
      <c r="P24" s="6" t="s">
        <v>581</v>
      </c>
      <c r="Q24" s="6" t="s">
        <v>789</v>
      </c>
      <c r="R24" s="6">
        <v>21</v>
      </c>
      <c r="S24" s="6">
        <v>30</v>
      </c>
      <c r="T24" s="6">
        <v>18</v>
      </c>
      <c r="U24" s="6" t="str">
        <f t="shared" si="0"/>
        <v>213018</v>
      </c>
      <c r="V24">
        <v>-1</v>
      </c>
      <c r="W24" t="b">
        <v>0</v>
      </c>
      <c r="X24" s="6"/>
      <c r="Y24" s="6"/>
      <c r="Z24" s="6"/>
      <c r="AA24" s="6"/>
      <c r="AB24" s="6"/>
      <c r="AC24" s="6"/>
      <c r="AD24" s="6"/>
      <c r="AE24" s="6" t="s">
        <v>282</v>
      </c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 t="s">
        <v>135</v>
      </c>
      <c r="AT24" s="6" t="s">
        <v>267</v>
      </c>
      <c r="AU24" s="6"/>
      <c r="AV24" s="6">
        <f t="shared" ref="AV24:AV35" si="51">COUNTA(AX24:BG24)</f>
        <v>10</v>
      </c>
      <c r="AW24" s="6" t="s">
        <v>268</v>
      </c>
      <c r="AX24" s="6" t="str">
        <f t="shared" si="2"/>
        <v>LSA_VPU_HRY_E_BEGIN_TITO_VPU_NOM_LFM_1900_TILE1_BISR_VBTR_BT6</v>
      </c>
      <c r="AY24" s="6" t="str">
        <f>$D27</f>
        <v>SSA_VPU_HRY_E_BEGIN_TITO_VPU_NOM_LFM_1900_TILE2_BHRY_VBTR_BT7</v>
      </c>
      <c r="AZ24" s="6" t="str">
        <f>$D25</f>
        <v>LSA_VPU_HRY_E_BEGIN_TITO_VPU_NOM_LFM_1900_TILE1_BISR_VBTR_BT6</v>
      </c>
      <c r="BA24" s="6" t="str">
        <f t="shared" si="49"/>
        <v>LSA_VPU_HRY_E_BEGIN_TITO_VPU_NOM_LFM_1900_TILE1_BISR_VBTR_BT6</v>
      </c>
      <c r="BB24" s="6" t="str">
        <f t="shared" si="50"/>
        <v>LSA_VPU_HRY_E_BEGIN_TITO_VPU_NOM_LFM_1900_TILE1_BISR_VBTR_BT6</v>
      </c>
      <c r="BC24" s="6" t="str">
        <f t="shared" si="8"/>
        <v>LSA_VPU_HRY_E_BEGIN_TITO_VPU_NOM_LFM_1900_TILE1_BISR_VBTR_BT6</v>
      </c>
      <c r="BD24" s="6" t="str">
        <f t="shared" ref="BD24:BD25" si="52">$D25</f>
        <v>LSA_VPU_HRY_E_BEGIN_TITO_VPU_NOM_LFM_1900_TILE1_BISR_VBTR_BT6</v>
      </c>
      <c r="BE24" s="6" t="str">
        <f t="shared" ref="BE24:BE25" si="53">$D25</f>
        <v>LSA_VPU_HRY_E_BEGIN_TITO_VPU_NOM_LFM_1900_TILE1_BISR_VBTR_BT6</v>
      </c>
      <c r="BF24" s="6" t="str">
        <f t="shared" ref="BF24:BF25" si="54">$D25</f>
        <v>LSA_VPU_HRY_E_BEGIN_TITO_VPU_NOM_LFM_1900_TILE1_BISR_VBTR_BT6</v>
      </c>
      <c r="BG24" s="6" t="str">
        <f t="shared" ref="BG24:BG25" si="55">$D25</f>
        <v>LSA_VPU_HRY_E_BEGIN_TITO_VPU_NOM_LFM_1900_TILE1_BISR_VBTR_BT6</v>
      </c>
    </row>
    <row r="25" spans="1:59" x14ac:dyDescent="0.25">
      <c r="A25" s="6" t="s">
        <v>58</v>
      </c>
      <c r="B25" s="6" t="s">
        <v>10</v>
      </c>
      <c r="C25" s="6" t="str">
        <f>VLOOKUP(B25,templateLookup!A:B,2,0)</f>
        <v>PrimeMbistVminSearchTestMethod</v>
      </c>
      <c r="D25" s="6" t="str">
        <f t="shared" si="4"/>
        <v>LSA_VPU_HRY_E_BEGIN_TITO_VPU_NOM_LFM_1900_TILE1_BISR_VBTR_BT6</v>
      </c>
      <c r="E25" s="6" t="s">
        <v>51</v>
      </c>
      <c r="F25" s="6" t="s">
        <v>71</v>
      </c>
      <c r="G25" s="6" t="s">
        <v>135</v>
      </c>
      <c r="H25" s="6" t="s">
        <v>136</v>
      </c>
      <c r="I25" s="6" t="s">
        <v>137</v>
      </c>
      <c r="J25" s="6" t="s">
        <v>71</v>
      </c>
      <c r="K25" s="6" t="s">
        <v>138</v>
      </c>
      <c r="L25" s="6" t="s">
        <v>139</v>
      </c>
      <c r="M25" s="6">
        <v>1900</v>
      </c>
      <c r="N25" s="6" t="s">
        <v>786</v>
      </c>
      <c r="O25" s="6" t="s">
        <v>141</v>
      </c>
      <c r="P25" s="6" t="s">
        <v>581</v>
      </c>
      <c r="Q25" s="6" t="s">
        <v>790</v>
      </c>
      <c r="R25" s="6">
        <v>21</v>
      </c>
      <c r="S25" s="6">
        <v>30</v>
      </c>
      <c r="T25" s="6">
        <v>19</v>
      </c>
      <c r="U25" s="6" t="str">
        <f t="shared" si="0"/>
        <v>213019</v>
      </c>
      <c r="V25">
        <v>-1</v>
      </c>
      <c r="W25" t="b">
        <v>0</v>
      </c>
      <c r="X25" s="6"/>
      <c r="Y25" s="6"/>
      <c r="Z25" s="6"/>
      <c r="AA25" s="6"/>
      <c r="AB25" s="6"/>
      <c r="AC25" s="6"/>
      <c r="AD25" s="6"/>
      <c r="AE25" s="6" t="s">
        <v>282</v>
      </c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 t="s">
        <v>383</v>
      </c>
      <c r="AT25" s="6" t="s">
        <v>267</v>
      </c>
      <c r="AU25" s="6"/>
      <c r="AV25" s="6">
        <f t="shared" si="51"/>
        <v>10</v>
      </c>
      <c r="AW25" s="6" t="s">
        <v>268</v>
      </c>
      <c r="AX25" s="6" t="str">
        <f t="shared" si="2"/>
        <v>LSA_VPU_RASTER_E_BEGIN_TITO_VPU_NOM_LFM_1900_TILE1_RASTER_VBTR_BT6</v>
      </c>
      <c r="AY25" s="6" t="str">
        <f>$D27</f>
        <v>SSA_VPU_HRY_E_BEGIN_TITO_VPU_NOM_LFM_1900_TILE2_BHRY_VBTR_BT7</v>
      </c>
      <c r="AZ25" s="6" t="str">
        <f>$D27</f>
        <v>SSA_VPU_HRY_E_BEGIN_TITO_VPU_NOM_LFM_1900_TILE2_BHRY_VBTR_BT7</v>
      </c>
      <c r="BA25" s="6" t="str">
        <f>$D27</f>
        <v>SSA_VPU_HRY_E_BEGIN_TITO_VPU_NOM_LFM_1900_TILE2_BHRY_VBTR_BT7</v>
      </c>
      <c r="BB25" s="6" t="str">
        <f>$D27</f>
        <v>SSA_VPU_HRY_E_BEGIN_TITO_VPU_NOM_LFM_1900_TILE2_BHRY_VBTR_BT7</v>
      </c>
      <c r="BC25" s="6" t="str">
        <f t="shared" si="8"/>
        <v>LSA_VPU_RASTER_E_BEGIN_TITO_VPU_NOM_LFM_1900_TILE1_RASTER_VBTR_BT6</v>
      </c>
      <c r="BD25" s="6" t="str">
        <f t="shared" si="52"/>
        <v>LSA_VPU_RASTER_E_BEGIN_TITO_VPU_NOM_LFM_1900_TILE1_RASTER_VBTR_BT6</v>
      </c>
      <c r="BE25" s="6" t="str">
        <f t="shared" si="53"/>
        <v>LSA_VPU_RASTER_E_BEGIN_TITO_VPU_NOM_LFM_1900_TILE1_RASTER_VBTR_BT6</v>
      </c>
      <c r="BF25" s="6" t="str">
        <f t="shared" si="54"/>
        <v>LSA_VPU_RASTER_E_BEGIN_TITO_VPU_NOM_LFM_1900_TILE1_RASTER_VBTR_BT6</v>
      </c>
      <c r="BG25" s="6" t="str">
        <f t="shared" si="55"/>
        <v>LSA_VPU_RASTER_E_BEGIN_TITO_VPU_NOM_LFM_1900_TILE1_RASTER_VBTR_BT6</v>
      </c>
    </row>
    <row r="26" spans="1:59" x14ac:dyDescent="0.25">
      <c r="A26" s="6" t="s">
        <v>58</v>
      </c>
      <c r="B26" s="6" t="s">
        <v>12</v>
      </c>
      <c r="C26" s="6" t="str">
        <f>VLOOKUP(B26,templateLookup!A:B,2,0)</f>
        <v>MbistRasterTC</v>
      </c>
      <c r="D26" s="6" t="str">
        <f t="shared" si="4"/>
        <v>LSA_VPU_RASTER_E_BEGIN_TITO_VPU_NOM_LFM_1900_TILE1_RASTER_VBTR_BT6</v>
      </c>
      <c r="E26" s="6" t="s">
        <v>51</v>
      </c>
      <c r="F26" s="6" t="s">
        <v>71</v>
      </c>
      <c r="G26" s="6" t="s">
        <v>214</v>
      </c>
      <c r="H26" s="6" t="s">
        <v>136</v>
      </c>
      <c r="I26" s="6" t="s">
        <v>137</v>
      </c>
      <c r="J26" s="6" t="s">
        <v>71</v>
      </c>
      <c r="K26" s="6" t="s">
        <v>138</v>
      </c>
      <c r="L26" s="6" t="s">
        <v>139</v>
      </c>
      <c r="M26" s="6">
        <v>1900</v>
      </c>
      <c r="N26" s="6" t="s">
        <v>788</v>
      </c>
      <c r="O26" s="6" t="s">
        <v>141</v>
      </c>
      <c r="P26" s="6" t="s">
        <v>581</v>
      </c>
      <c r="Q26" s="6" t="s">
        <v>276</v>
      </c>
      <c r="R26" s="6">
        <v>21</v>
      </c>
      <c r="S26" s="6">
        <v>30</v>
      </c>
      <c r="T26" s="6">
        <v>20</v>
      </c>
      <c r="U26" s="6" t="str">
        <f t="shared" si="0"/>
        <v>213020</v>
      </c>
      <c r="V26">
        <v>1</v>
      </c>
      <c r="W26" t="b">
        <v>0</v>
      </c>
      <c r="X26" s="6"/>
      <c r="Y26" s="6"/>
      <c r="Z26" s="6"/>
      <c r="AA26" s="6"/>
      <c r="AB26" s="6"/>
      <c r="AC26" s="6"/>
      <c r="AD26" s="6"/>
      <c r="AE26" s="6" t="s">
        <v>282</v>
      </c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>
        <f t="shared" si="51"/>
        <v>6</v>
      </c>
      <c r="AW26" s="6">
        <v>1</v>
      </c>
      <c r="AX26" s="6" t="str">
        <f t="shared" si="2"/>
        <v>SSA_VPU_HRY_E_BEGIN_TITO_VPU_NOM_LFM_1900_TILE2_BHRY_VBTR_BT7</v>
      </c>
      <c r="AY26" s="6" t="str">
        <f t="shared" ref="AY26" si="56">$D27</f>
        <v>SSA_VPU_HRY_E_BEGIN_TITO_VPU_NOM_LFM_1900_TILE2_BHRY_VBTR_BT7</v>
      </c>
      <c r="AZ26" s="6" t="str">
        <f t="shared" ref="AZ26" si="57">$D27</f>
        <v>SSA_VPU_HRY_E_BEGIN_TITO_VPU_NOM_LFM_1900_TILE2_BHRY_VBTR_BT7</v>
      </c>
      <c r="BA26" s="6" t="str">
        <f t="shared" ref="BA26:BA27" si="58">$D27</f>
        <v>SSA_VPU_HRY_E_BEGIN_TITO_VPU_NOM_LFM_1900_TILE2_BHRY_VBTR_BT7</v>
      </c>
      <c r="BB26" s="6" t="str">
        <f t="shared" ref="BB26:BB27" si="59">$D27</f>
        <v>SSA_VPU_HRY_E_BEGIN_TITO_VPU_NOM_LFM_1900_TILE2_BHRY_VBTR_BT7</v>
      </c>
      <c r="BC26" s="6" t="str">
        <f t="shared" si="8"/>
        <v>SSA_VPU_HRY_E_BEGIN_TITO_VPU_NOM_LFM_1900_TILE2_BHRY_VBTR_BT7</v>
      </c>
      <c r="BD26" s="6"/>
      <c r="BE26" s="6"/>
      <c r="BF26" s="6"/>
      <c r="BG26" s="6"/>
    </row>
    <row r="27" spans="1:59" x14ac:dyDescent="0.25">
      <c r="A27" s="6" t="s">
        <v>58</v>
      </c>
      <c r="B27" s="6" t="s">
        <v>10</v>
      </c>
      <c r="C27" s="6" t="str">
        <f>VLOOKUP(B27,templateLookup!A:B,2,0)</f>
        <v>PrimeMbistVminSearchTestMethod</v>
      </c>
      <c r="D27" s="6" t="str">
        <f t="shared" si="4"/>
        <v>SSA_VPU_HRY_E_BEGIN_TITO_VPU_NOM_LFM_1900_TILE2_BHRY_VBTR_BT7</v>
      </c>
      <c r="E27" s="6" t="s">
        <v>50</v>
      </c>
      <c r="F27" s="6" t="s">
        <v>71</v>
      </c>
      <c r="G27" s="6" t="s">
        <v>135</v>
      </c>
      <c r="H27" s="6" t="s">
        <v>136</v>
      </c>
      <c r="I27" s="6" t="s">
        <v>137</v>
      </c>
      <c r="J27" s="6" t="s">
        <v>71</v>
      </c>
      <c r="K27" s="6" t="s">
        <v>138</v>
      </c>
      <c r="L27" s="6" t="s">
        <v>139</v>
      </c>
      <c r="M27" s="6">
        <v>1900</v>
      </c>
      <c r="N27" s="6" t="s">
        <v>791</v>
      </c>
      <c r="O27" s="6" t="s">
        <v>141</v>
      </c>
      <c r="P27" s="6" t="s">
        <v>581</v>
      </c>
      <c r="Q27" s="6" t="s">
        <v>792</v>
      </c>
      <c r="R27" s="6">
        <v>61</v>
      </c>
      <c r="S27" s="6">
        <v>30</v>
      </c>
      <c r="T27" s="6">
        <v>21</v>
      </c>
      <c r="U27" s="6" t="str">
        <f t="shared" si="0"/>
        <v>613021</v>
      </c>
      <c r="V27">
        <v>-1</v>
      </c>
      <c r="W27" s="8" t="b">
        <v>0</v>
      </c>
      <c r="X27" s="6"/>
      <c r="Y27" s="6"/>
      <c r="Z27" s="6"/>
      <c r="AA27" s="6"/>
      <c r="AB27" s="6"/>
      <c r="AC27" s="6"/>
      <c r="AD27" s="6"/>
      <c r="AE27" s="6" t="s">
        <v>282</v>
      </c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 t="s">
        <v>135</v>
      </c>
      <c r="AT27" s="6" t="s">
        <v>267</v>
      </c>
      <c r="AU27" s="6"/>
      <c r="AV27" s="6">
        <f t="shared" si="51"/>
        <v>10</v>
      </c>
      <c r="AW27" s="6" t="s">
        <v>268</v>
      </c>
      <c r="AX27" s="6" t="str">
        <f t="shared" si="2"/>
        <v>SSA_VPU_HRY_E_BEGIN_TITO_VPU_NOM_LFM_1900_TILE2_BISR_VBTR_BT7</v>
      </c>
      <c r="AY27" s="6" t="str">
        <f>$D30</f>
        <v>LSA_VPU_HRY_E_BEGIN_TITO_VPU_NOM_LFM_1900_TILE2_BHRY_VBTR_BT7</v>
      </c>
      <c r="AZ27" s="6" t="str">
        <f>$D28</f>
        <v>SSA_VPU_HRY_E_BEGIN_TITO_VPU_NOM_LFM_1900_TILE2_BISR_VBTR_BT7</v>
      </c>
      <c r="BA27" s="6" t="str">
        <f t="shared" si="58"/>
        <v>SSA_VPU_HRY_E_BEGIN_TITO_VPU_NOM_LFM_1900_TILE2_BISR_VBTR_BT7</v>
      </c>
      <c r="BB27" s="6" t="str">
        <f t="shared" si="59"/>
        <v>SSA_VPU_HRY_E_BEGIN_TITO_VPU_NOM_LFM_1900_TILE2_BISR_VBTR_BT7</v>
      </c>
      <c r="BC27" s="6" t="str">
        <f t="shared" si="8"/>
        <v>SSA_VPU_HRY_E_BEGIN_TITO_VPU_NOM_LFM_1900_TILE2_BISR_VBTR_BT7</v>
      </c>
      <c r="BD27" s="6" t="str">
        <f t="shared" ref="BD27:BD28" si="60">$D28</f>
        <v>SSA_VPU_HRY_E_BEGIN_TITO_VPU_NOM_LFM_1900_TILE2_BISR_VBTR_BT7</v>
      </c>
      <c r="BE27" s="6" t="str">
        <f t="shared" ref="BE27:BE28" si="61">$D28</f>
        <v>SSA_VPU_HRY_E_BEGIN_TITO_VPU_NOM_LFM_1900_TILE2_BISR_VBTR_BT7</v>
      </c>
      <c r="BF27" s="6" t="str">
        <f t="shared" ref="BF27:BF28" si="62">$D28</f>
        <v>SSA_VPU_HRY_E_BEGIN_TITO_VPU_NOM_LFM_1900_TILE2_BISR_VBTR_BT7</v>
      </c>
      <c r="BG27" s="6" t="str">
        <f t="shared" ref="BG27:BG28" si="63">$D28</f>
        <v>SSA_VPU_HRY_E_BEGIN_TITO_VPU_NOM_LFM_1900_TILE2_BISR_VBTR_BT7</v>
      </c>
    </row>
    <row r="28" spans="1:59" x14ac:dyDescent="0.25">
      <c r="A28" s="6" t="s">
        <v>58</v>
      </c>
      <c r="B28" s="6" t="s">
        <v>10</v>
      </c>
      <c r="C28" s="6" t="str">
        <f>VLOOKUP(B28,templateLookup!A:B,2,0)</f>
        <v>PrimeMbistVminSearchTestMethod</v>
      </c>
      <c r="D28" s="6" t="str">
        <f t="shared" si="4"/>
        <v>SSA_VPU_HRY_E_BEGIN_TITO_VPU_NOM_LFM_1900_TILE2_BISR_VBTR_BT7</v>
      </c>
      <c r="E28" s="6" t="s">
        <v>50</v>
      </c>
      <c r="F28" s="6" t="s">
        <v>71</v>
      </c>
      <c r="G28" s="6" t="s">
        <v>135</v>
      </c>
      <c r="H28" s="6" t="s">
        <v>136</v>
      </c>
      <c r="I28" s="6" t="s">
        <v>137</v>
      </c>
      <c r="J28" s="6" t="s">
        <v>71</v>
      </c>
      <c r="K28" s="6" t="s">
        <v>138</v>
      </c>
      <c r="L28" s="6" t="s">
        <v>139</v>
      </c>
      <c r="M28" s="6">
        <v>1900</v>
      </c>
      <c r="N28" s="6" t="s">
        <v>793</v>
      </c>
      <c r="O28" s="6" t="s">
        <v>141</v>
      </c>
      <c r="P28" s="6" t="s">
        <v>581</v>
      </c>
      <c r="Q28" s="6" t="s">
        <v>794</v>
      </c>
      <c r="R28" s="6">
        <v>61</v>
      </c>
      <c r="S28" s="6">
        <v>30</v>
      </c>
      <c r="T28" s="6">
        <v>22</v>
      </c>
      <c r="U28" s="6" t="str">
        <f t="shared" si="0"/>
        <v>613022</v>
      </c>
      <c r="V28">
        <v>-1</v>
      </c>
      <c r="W28" t="b">
        <v>0</v>
      </c>
      <c r="X28" s="6"/>
      <c r="Y28" s="6"/>
      <c r="Z28" s="6"/>
      <c r="AA28" s="6"/>
      <c r="AB28" s="6"/>
      <c r="AC28" s="6"/>
      <c r="AD28" s="6"/>
      <c r="AE28" s="6" t="s">
        <v>282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 t="s">
        <v>383</v>
      </c>
      <c r="AT28" s="6" t="s">
        <v>267</v>
      </c>
      <c r="AU28" s="6"/>
      <c r="AV28" s="6">
        <f t="shared" si="51"/>
        <v>10</v>
      </c>
      <c r="AW28" s="6" t="s">
        <v>268</v>
      </c>
      <c r="AX28" s="6" t="str">
        <f t="shared" si="2"/>
        <v>SSA_VPU_RASTER_E_BEGIN_TITO_VPU_NOM_LFM_1900_TILE2_RASTER_VBTR_BT7</v>
      </c>
      <c r="AY28" s="6" t="str">
        <f>$D30</f>
        <v>LSA_VPU_HRY_E_BEGIN_TITO_VPU_NOM_LFM_1900_TILE2_BHRY_VBTR_BT7</v>
      </c>
      <c r="AZ28" s="6" t="str">
        <f>$D30</f>
        <v>LSA_VPU_HRY_E_BEGIN_TITO_VPU_NOM_LFM_1900_TILE2_BHRY_VBTR_BT7</v>
      </c>
      <c r="BA28" s="6" t="str">
        <f>$D30</f>
        <v>LSA_VPU_HRY_E_BEGIN_TITO_VPU_NOM_LFM_1900_TILE2_BHRY_VBTR_BT7</v>
      </c>
      <c r="BB28" s="6" t="str">
        <f>$D30</f>
        <v>LSA_VPU_HRY_E_BEGIN_TITO_VPU_NOM_LFM_1900_TILE2_BHRY_VBTR_BT7</v>
      </c>
      <c r="BC28" s="6" t="str">
        <f t="shared" si="8"/>
        <v>SSA_VPU_RASTER_E_BEGIN_TITO_VPU_NOM_LFM_1900_TILE2_RASTER_VBTR_BT7</v>
      </c>
      <c r="BD28" s="6" t="str">
        <f t="shared" si="60"/>
        <v>SSA_VPU_RASTER_E_BEGIN_TITO_VPU_NOM_LFM_1900_TILE2_RASTER_VBTR_BT7</v>
      </c>
      <c r="BE28" s="6" t="str">
        <f t="shared" si="61"/>
        <v>SSA_VPU_RASTER_E_BEGIN_TITO_VPU_NOM_LFM_1900_TILE2_RASTER_VBTR_BT7</v>
      </c>
      <c r="BF28" s="6" t="str">
        <f t="shared" si="62"/>
        <v>SSA_VPU_RASTER_E_BEGIN_TITO_VPU_NOM_LFM_1900_TILE2_RASTER_VBTR_BT7</v>
      </c>
      <c r="BG28" s="6" t="str">
        <f t="shared" si="63"/>
        <v>SSA_VPU_RASTER_E_BEGIN_TITO_VPU_NOM_LFM_1900_TILE2_RASTER_VBTR_BT7</v>
      </c>
    </row>
    <row r="29" spans="1:59" x14ac:dyDescent="0.25">
      <c r="A29" s="6" t="s">
        <v>58</v>
      </c>
      <c r="B29" s="6" t="s">
        <v>12</v>
      </c>
      <c r="C29" s="6" t="str">
        <f>VLOOKUP(B29,templateLookup!A:B,2,0)</f>
        <v>MbistRasterTC</v>
      </c>
      <c r="D29" s="6" t="str">
        <f t="shared" si="4"/>
        <v>SSA_VPU_RASTER_E_BEGIN_TITO_VPU_NOM_LFM_1900_TILE2_RASTER_VBTR_BT7</v>
      </c>
      <c r="E29" s="6" t="s">
        <v>50</v>
      </c>
      <c r="F29" s="6" t="s">
        <v>71</v>
      </c>
      <c r="G29" s="6" t="s">
        <v>214</v>
      </c>
      <c r="H29" s="6" t="s">
        <v>136</v>
      </c>
      <c r="I29" s="6" t="s">
        <v>137</v>
      </c>
      <c r="J29" s="6" t="s">
        <v>71</v>
      </c>
      <c r="K29" s="6" t="s">
        <v>138</v>
      </c>
      <c r="L29" s="6" t="s">
        <v>139</v>
      </c>
      <c r="M29" s="6">
        <v>1900</v>
      </c>
      <c r="N29" s="6" t="s">
        <v>795</v>
      </c>
      <c r="O29" s="6" t="s">
        <v>141</v>
      </c>
      <c r="P29" s="6" t="s">
        <v>581</v>
      </c>
      <c r="Q29" s="6" t="s">
        <v>276</v>
      </c>
      <c r="R29" s="6">
        <v>61</v>
      </c>
      <c r="S29" s="6">
        <v>30</v>
      </c>
      <c r="T29" s="6">
        <v>23</v>
      </c>
      <c r="U29" s="6" t="str">
        <f t="shared" si="0"/>
        <v>613023</v>
      </c>
      <c r="V29">
        <v>1</v>
      </c>
      <c r="W29" t="b">
        <v>0</v>
      </c>
      <c r="X29" s="6"/>
      <c r="Y29" s="6"/>
      <c r="Z29" s="6"/>
      <c r="AA29" s="6"/>
      <c r="AB29" s="6"/>
      <c r="AC29" s="6"/>
      <c r="AD29" s="6"/>
      <c r="AE29" s="6" t="s">
        <v>282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>
        <f t="shared" si="51"/>
        <v>6</v>
      </c>
      <c r="AW29" s="6">
        <v>1</v>
      </c>
      <c r="AX29" s="6" t="str">
        <f t="shared" si="2"/>
        <v>LSA_VPU_HRY_E_BEGIN_TITO_VPU_NOM_LFM_1900_TILE2_BHRY_VBTR_BT7</v>
      </c>
      <c r="AY29" s="6" t="str">
        <f t="shared" ref="AY29" si="64">$D30</f>
        <v>LSA_VPU_HRY_E_BEGIN_TITO_VPU_NOM_LFM_1900_TILE2_BHRY_VBTR_BT7</v>
      </c>
      <c r="AZ29" s="6" t="str">
        <f t="shared" ref="AZ29" si="65">$D30</f>
        <v>LSA_VPU_HRY_E_BEGIN_TITO_VPU_NOM_LFM_1900_TILE2_BHRY_VBTR_BT7</v>
      </c>
      <c r="BA29" s="6" t="str">
        <f t="shared" ref="BA29:BA30" si="66">$D30</f>
        <v>LSA_VPU_HRY_E_BEGIN_TITO_VPU_NOM_LFM_1900_TILE2_BHRY_VBTR_BT7</v>
      </c>
      <c r="BB29" s="6" t="str">
        <f t="shared" ref="BB29:BB30" si="67">$D30</f>
        <v>LSA_VPU_HRY_E_BEGIN_TITO_VPU_NOM_LFM_1900_TILE2_BHRY_VBTR_BT7</v>
      </c>
      <c r="BC29" s="6" t="str">
        <f t="shared" si="8"/>
        <v>LSA_VPU_HRY_E_BEGIN_TITO_VPU_NOM_LFM_1900_TILE2_BHRY_VBTR_BT7</v>
      </c>
      <c r="BD29" s="6"/>
      <c r="BE29" s="6"/>
      <c r="BF29" s="6"/>
      <c r="BG29" s="6"/>
    </row>
    <row r="30" spans="1:59" x14ac:dyDescent="0.25">
      <c r="A30" s="6" t="s">
        <v>58</v>
      </c>
      <c r="B30" s="6" t="s">
        <v>10</v>
      </c>
      <c r="C30" s="6" t="str">
        <f>VLOOKUP(B30,templateLookup!A:B,2,0)</f>
        <v>PrimeMbistVminSearchTestMethod</v>
      </c>
      <c r="D30" s="6" t="str">
        <f t="shared" si="4"/>
        <v>LSA_VPU_HRY_E_BEGIN_TITO_VPU_NOM_LFM_1900_TILE2_BHRY_VBTR_BT7</v>
      </c>
      <c r="E30" s="6" t="s">
        <v>51</v>
      </c>
      <c r="F30" s="6" t="s">
        <v>71</v>
      </c>
      <c r="G30" s="6" t="s">
        <v>135</v>
      </c>
      <c r="H30" s="6" t="s">
        <v>136</v>
      </c>
      <c r="I30" s="6" t="s">
        <v>137</v>
      </c>
      <c r="J30" s="6" t="s">
        <v>71</v>
      </c>
      <c r="K30" s="6" t="s">
        <v>138</v>
      </c>
      <c r="L30" s="6" t="s">
        <v>139</v>
      </c>
      <c r="M30" s="6">
        <v>1900</v>
      </c>
      <c r="N30" s="6" t="s">
        <v>791</v>
      </c>
      <c r="O30" s="6" t="s">
        <v>141</v>
      </c>
      <c r="P30" s="6" t="s">
        <v>581</v>
      </c>
      <c r="Q30" s="6" t="s">
        <v>796</v>
      </c>
      <c r="R30" s="6">
        <v>21</v>
      </c>
      <c r="S30" s="6">
        <v>30</v>
      </c>
      <c r="T30" s="6">
        <v>24</v>
      </c>
      <c r="U30" s="6" t="str">
        <f t="shared" si="0"/>
        <v>213024</v>
      </c>
      <c r="V30">
        <v>-1</v>
      </c>
      <c r="W30" t="b">
        <v>0</v>
      </c>
      <c r="X30" s="6"/>
      <c r="Y30" s="6"/>
      <c r="Z30" s="6"/>
      <c r="AA30" s="6"/>
      <c r="AB30" s="6"/>
      <c r="AC30" s="6"/>
      <c r="AD30" s="6"/>
      <c r="AE30" s="6" t="s">
        <v>282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 t="s">
        <v>135</v>
      </c>
      <c r="AT30" s="6" t="s">
        <v>267</v>
      </c>
      <c r="AU30" s="6"/>
      <c r="AV30" s="6">
        <f t="shared" si="51"/>
        <v>10</v>
      </c>
      <c r="AW30" s="6" t="s">
        <v>268</v>
      </c>
      <c r="AX30" s="6" t="str">
        <f t="shared" si="2"/>
        <v>LSA_VPU_HRY_E_BEGIN_TITO_VPU_NOM_LFM_1900_TILE2_BISR_VBTR_BT7</v>
      </c>
      <c r="AY30" s="6" t="str">
        <f>$D33</f>
        <v>SSA_VPU_HRY_E_BEGIN_TITO_VPU_NOM_LFM_1900_TILE3_BHRY_VBTR_BT8</v>
      </c>
      <c r="AZ30" s="6" t="str">
        <f>$D31</f>
        <v>LSA_VPU_HRY_E_BEGIN_TITO_VPU_NOM_LFM_1900_TILE2_BISR_VBTR_BT7</v>
      </c>
      <c r="BA30" s="6" t="str">
        <f t="shared" si="66"/>
        <v>LSA_VPU_HRY_E_BEGIN_TITO_VPU_NOM_LFM_1900_TILE2_BISR_VBTR_BT7</v>
      </c>
      <c r="BB30" s="6" t="str">
        <f t="shared" si="67"/>
        <v>LSA_VPU_HRY_E_BEGIN_TITO_VPU_NOM_LFM_1900_TILE2_BISR_VBTR_BT7</v>
      </c>
      <c r="BC30" s="6" t="str">
        <f t="shared" si="8"/>
        <v>LSA_VPU_HRY_E_BEGIN_TITO_VPU_NOM_LFM_1900_TILE2_BISR_VBTR_BT7</v>
      </c>
      <c r="BD30" s="6" t="str">
        <f t="shared" ref="BD30:BD31" si="68">$D31</f>
        <v>LSA_VPU_HRY_E_BEGIN_TITO_VPU_NOM_LFM_1900_TILE2_BISR_VBTR_BT7</v>
      </c>
      <c r="BE30" s="6" t="str">
        <f t="shared" ref="BE30:BE31" si="69">$D31</f>
        <v>LSA_VPU_HRY_E_BEGIN_TITO_VPU_NOM_LFM_1900_TILE2_BISR_VBTR_BT7</v>
      </c>
      <c r="BF30" s="6" t="str">
        <f t="shared" ref="BF30:BF31" si="70">$D31</f>
        <v>LSA_VPU_HRY_E_BEGIN_TITO_VPU_NOM_LFM_1900_TILE2_BISR_VBTR_BT7</v>
      </c>
      <c r="BG30" s="6" t="str">
        <f t="shared" ref="BG30:BG31" si="71">$D31</f>
        <v>LSA_VPU_HRY_E_BEGIN_TITO_VPU_NOM_LFM_1900_TILE2_BISR_VBTR_BT7</v>
      </c>
    </row>
    <row r="31" spans="1:59" x14ac:dyDescent="0.25">
      <c r="A31" s="6" t="s">
        <v>58</v>
      </c>
      <c r="B31" s="6" t="s">
        <v>10</v>
      </c>
      <c r="C31" s="6" t="str">
        <f>VLOOKUP(B31,templateLookup!A:B,2,0)</f>
        <v>PrimeMbistVminSearchTestMethod</v>
      </c>
      <c r="D31" s="6" t="str">
        <f t="shared" si="4"/>
        <v>LSA_VPU_HRY_E_BEGIN_TITO_VPU_NOM_LFM_1900_TILE2_BISR_VBTR_BT7</v>
      </c>
      <c r="E31" s="6" t="s">
        <v>51</v>
      </c>
      <c r="F31" s="6" t="s">
        <v>71</v>
      </c>
      <c r="G31" s="6" t="s">
        <v>135</v>
      </c>
      <c r="H31" s="6" t="s">
        <v>136</v>
      </c>
      <c r="I31" s="6" t="s">
        <v>137</v>
      </c>
      <c r="J31" s="6" t="s">
        <v>71</v>
      </c>
      <c r="K31" s="6" t="s">
        <v>138</v>
      </c>
      <c r="L31" s="6" t="s">
        <v>139</v>
      </c>
      <c r="M31" s="6">
        <v>1900</v>
      </c>
      <c r="N31" s="6" t="s">
        <v>793</v>
      </c>
      <c r="O31" s="6" t="s">
        <v>141</v>
      </c>
      <c r="P31" s="6" t="s">
        <v>581</v>
      </c>
      <c r="Q31" s="6" t="s">
        <v>797</v>
      </c>
      <c r="R31" s="6">
        <v>21</v>
      </c>
      <c r="S31" s="6">
        <v>30</v>
      </c>
      <c r="T31" s="6">
        <v>25</v>
      </c>
      <c r="U31" s="6" t="str">
        <f t="shared" si="0"/>
        <v>213025</v>
      </c>
      <c r="V31">
        <v>-1</v>
      </c>
      <c r="W31" t="b">
        <v>0</v>
      </c>
      <c r="X31" s="6"/>
      <c r="Y31" s="6"/>
      <c r="Z31" s="6"/>
      <c r="AA31" s="6"/>
      <c r="AB31" s="6"/>
      <c r="AC31" s="6"/>
      <c r="AD31" s="6"/>
      <c r="AE31" s="6" t="s">
        <v>282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 t="s">
        <v>383</v>
      </c>
      <c r="AT31" s="6" t="s">
        <v>267</v>
      </c>
      <c r="AU31" s="6"/>
      <c r="AV31" s="6">
        <f t="shared" si="51"/>
        <v>10</v>
      </c>
      <c r="AW31" s="6" t="s">
        <v>268</v>
      </c>
      <c r="AX31" s="6" t="str">
        <f t="shared" si="2"/>
        <v>LSA_VPU_RASTER_E_BEGIN_TITO_VPU_NOM_LFM_1900_TILE2_RASTER_VBTR_BT7</v>
      </c>
      <c r="AY31" s="6" t="str">
        <f>$D33</f>
        <v>SSA_VPU_HRY_E_BEGIN_TITO_VPU_NOM_LFM_1900_TILE3_BHRY_VBTR_BT8</v>
      </c>
      <c r="AZ31" s="6" t="str">
        <f>$D33</f>
        <v>SSA_VPU_HRY_E_BEGIN_TITO_VPU_NOM_LFM_1900_TILE3_BHRY_VBTR_BT8</v>
      </c>
      <c r="BA31" s="6" t="str">
        <f>$D33</f>
        <v>SSA_VPU_HRY_E_BEGIN_TITO_VPU_NOM_LFM_1900_TILE3_BHRY_VBTR_BT8</v>
      </c>
      <c r="BB31" s="6" t="str">
        <f>$D33</f>
        <v>SSA_VPU_HRY_E_BEGIN_TITO_VPU_NOM_LFM_1900_TILE3_BHRY_VBTR_BT8</v>
      </c>
      <c r="BC31" s="6" t="str">
        <f t="shared" si="8"/>
        <v>LSA_VPU_RASTER_E_BEGIN_TITO_VPU_NOM_LFM_1900_TILE2_RASTER_VBTR_BT7</v>
      </c>
      <c r="BD31" s="6" t="str">
        <f t="shared" si="68"/>
        <v>LSA_VPU_RASTER_E_BEGIN_TITO_VPU_NOM_LFM_1900_TILE2_RASTER_VBTR_BT7</v>
      </c>
      <c r="BE31" s="6" t="str">
        <f t="shared" si="69"/>
        <v>LSA_VPU_RASTER_E_BEGIN_TITO_VPU_NOM_LFM_1900_TILE2_RASTER_VBTR_BT7</v>
      </c>
      <c r="BF31" s="6" t="str">
        <f t="shared" si="70"/>
        <v>LSA_VPU_RASTER_E_BEGIN_TITO_VPU_NOM_LFM_1900_TILE2_RASTER_VBTR_BT7</v>
      </c>
      <c r="BG31" s="6" t="str">
        <f t="shared" si="71"/>
        <v>LSA_VPU_RASTER_E_BEGIN_TITO_VPU_NOM_LFM_1900_TILE2_RASTER_VBTR_BT7</v>
      </c>
    </row>
    <row r="32" spans="1:59" x14ac:dyDescent="0.25">
      <c r="A32" s="6" t="s">
        <v>58</v>
      </c>
      <c r="B32" s="6" t="s">
        <v>12</v>
      </c>
      <c r="C32" s="6" t="str">
        <f>VLOOKUP(B32,templateLookup!A:B,2,0)</f>
        <v>MbistRasterTC</v>
      </c>
      <c r="D32" s="6" t="str">
        <f t="shared" si="4"/>
        <v>LSA_VPU_RASTER_E_BEGIN_TITO_VPU_NOM_LFM_1900_TILE2_RASTER_VBTR_BT7</v>
      </c>
      <c r="E32" s="6" t="s">
        <v>51</v>
      </c>
      <c r="F32" s="6" t="s">
        <v>71</v>
      </c>
      <c r="G32" s="6" t="s">
        <v>214</v>
      </c>
      <c r="H32" s="6" t="s">
        <v>136</v>
      </c>
      <c r="I32" s="6" t="s">
        <v>137</v>
      </c>
      <c r="J32" s="6" t="s">
        <v>71</v>
      </c>
      <c r="K32" s="6" t="s">
        <v>138</v>
      </c>
      <c r="L32" s="6" t="s">
        <v>139</v>
      </c>
      <c r="M32" s="6">
        <v>1900</v>
      </c>
      <c r="N32" s="6" t="s">
        <v>795</v>
      </c>
      <c r="O32" s="6" t="s">
        <v>141</v>
      </c>
      <c r="P32" s="6" t="s">
        <v>581</v>
      </c>
      <c r="Q32" s="6" t="s">
        <v>276</v>
      </c>
      <c r="R32" s="6">
        <v>21</v>
      </c>
      <c r="S32" s="6">
        <v>30</v>
      </c>
      <c r="T32" s="6">
        <v>26</v>
      </c>
      <c r="U32" s="6" t="str">
        <f t="shared" si="0"/>
        <v>213026</v>
      </c>
      <c r="V32">
        <v>1</v>
      </c>
      <c r="W32" t="b">
        <v>0</v>
      </c>
      <c r="X32" s="6"/>
      <c r="Y32" s="6"/>
      <c r="Z32" s="6"/>
      <c r="AA32" s="6"/>
      <c r="AB32" s="6"/>
      <c r="AC32" s="6"/>
      <c r="AD32" s="6"/>
      <c r="AE32" s="6" t="s">
        <v>282</v>
      </c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>
        <f t="shared" si="51"/>
        <v>6</v>
      </c>
      <c r="AW32" s="6">
        <v>1</v>
      </c>
      <c r="AX32" s="6" t="str">
        <f t="shared" si="2"/>
        <v>SSA_VPU_HRY_E_BEGIN_TITO_VPU_NOM_LFM_1900_TILE3_BHRY_VBTR_BT8</v>
      </c>
      <c r="AY32" s="6" t="str">
        <f t="shared" ref="AY32" si="72">$D33</f>
        <v>SSA_VPU_HRY_E_BEGIN_TITO_VPU_NOM_LFM_1900_TILE3_BHRY_VBTR_BT8</v>
      </c>
      <c r="AZ32" s="6" t="str">
        <f t="shared" ref="AZ32" si="73">$D33</f>
        <v>SSA_VPU_HRY_E_BEGIN_TITO_VPU_NOM_LFM_1900_TILE3_BHRY_VBTR_BT8</v>
      </c>
      <c r="BA32" s="6" t="str">
        <f t="shared" ref="BA32:BA33" si="74">$D33</f>
        <v>SSA_VPU_HRY_E_BEGIN_TITO_VPU_NOM_LFM_1900_TILE3_BHRY_VBTR_BT8</v>
      </c>
      <c r="BB32" s="6" t="str">
        <f t="shared" ref="BB32:BB33" si="75">$D33</f>
        <v>SSA_VPU_HRY_E_BEGIN_TITO_VPU_NOM_LFM_1900_TILE3_BHRY_VBTR_BT8</v>
      </c>
      <c r="BC32" s="6" t="str">
        <f t="shared" si="8"/>
        <v>SSA_VPU_HRY_E_BEGIN_TITO_VPU_NOM_LFM_1900_TILE3_BHRY_VBTR_BT8</v>
      </c>
      <c r="BD32" s="6"/>
      <c r="BE32" s="6"/>
      <c r="BF32" s="6"/>
      <c r="BG32" s="6"/>
    </row>
    <row r="33" spans="1:59" x14ac:dyDescent="0.25">
      <c r="A33" s="6" t="s">
        <v>58</v>
      </c>
      <c r="B33" s="6" t="s">
        <v>10</v>
      </c>
      <c r="C33" s="6" t="str">
        <f>VLOOKUP(B33,templateLookup!A:B,2,0)</f>
        <v>PrimeMbistVminSearchTestMethod</v>
      </c>
      <c r="D33" s="6" t="str">
        <f t="shared" si="4"/>
        <v>SSA_VPU_HRY_E_BEGIN_TITO_VPU_NOM_LFM_1900_TILE3_BHRY_VBTR_BT8</v>
      </c>
      <c r="E33" s="6" t="s">
        <v>50</v>
      </c>
      <c r="F33" s="6" t="s">
        <v>71</v>
      </c>
      <c r="G33" s="6" t="s">
        <v>135</v>
      </c>
      <c r="H33" s="6" t="s">
        <v>136</v>
      </c>
      <c r="I33" s="6" t="s">
        <v>137</v>
      </c>
      <c r="J33" s="6" t="s">
        <v>71</v>
      </c>
      <c r="K33" s="6" t="s">
        <v>138</v>
      </c>
      <c r="L33" s="6" t="s">
        <v>139</v>
      </c>
      <c r="M33" s="6">
        <v>1900</v>
      </c>
      <c r="N33" s="6" t="s">
        <v>798</v>
      </c>
      <c r="O33" s="6" t="s">
        <v>141</v>
      </c>
      <c r="P33" s="6" t="s">
        <v>581</v>
      </c>
      <c r="Q33" s="6" t="s">
        <v>799</v>
      </c>
      <c r="R33" s="6">
        <v>61</v>
      </c>
      <c r="S33" s="6">
        <v>30</v>
      </c>
      <c r="T33" s="6">
        <v>27</v>
      </c>
      <c r="U33" s="6" t="str">
        <f t="shared" si="0"/>
        <v>613027</v>
      </c>
      <c r="V33">
        <v>-1</v>
      </c>
      <c r="W33" t="b">
        <v>0</v>
      </c>
      <c r="X33" s="6"/>
      <c r="Y33" s="6"/>
      <c r="Z33" s="6"/>
      <c r="AA33" s="6"/>
      <c r="AB33" s="6"/>
      <c r="AC33" s="6"/>
      <c r="AD33" s="6"/>
      <c r="AE33" s="6" t="s">
        <v>282</v>
      </c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 t="s">
        <v>135</v>
      </c>
      <c r="AT33" s="6" t="s">
        <v>267</v>
      </c>
      <c r="AU33" s="6"/>
      <c r="AV33" s="6">
        <f t="shared" si="51"/>
        <v>10</v>
      </c>
      <c r="AW33" s="6" t="s">
        <v>268</v>
      </c>
      <c r="AX33" s="6" t="str">
        <f t="shared" si="2"/>
        <v>SSA_VPU_HRY_E_BEGIN_TITO_VPU_NOM_LFM_1900_TILE3_BISR_VBTR_BT8</v>
      </c>
      <c r="AY33" s="6" t="str">
        <f>$D36</f>
        <v>LSA_VPU_HRY_E_BEGIN_TITO_VPU_NOM_LFM_1900_TILE3_BHRY_VBTR_BT8</v>
      </c>
      <c r="AZ33" s="6" t="str">
        <f>$D34</f>
        <v>SSA_VPU_HRY_E_BEGIN_TITO_VPU_NOM_LFM_1900_TILE3_BISR_VBTR_BT8</v>
      </c>
      <c r="BA33" s="6" t="str">
        <f t="shared" si="74"/>
        <v>SSA_VPU_HRY_E_BEGIN_TITO_VPU_NOM_LFM_1900_TILE3_BISR_VBTR_BT8</v>
      </c>
      <c r="BB33" s="6" t="str">
        <f t="shared" si="75"/>
        <v>SSA_VPU_HRY_E_BEGIN_TITO_VPU_NOM_LFM_1900_TILE3_BISR_VBTR_BT8</v>
      </c>
      <c r="BC33" s="6" t="str">
        <f t="shared" si="8"/>
        <v>SSA_VPU_HRY_E_BEGIN_TITO_VPU_NOM_LFM_1900_TILE3_BISR_VBTR_BT8</v>
      </c>
      <c r="BD33" s="6" t="str">
        <f t="shared" ref="BD33:BD34" si="76">$D34</f>
        <v>SSA_VPU_HRY_E_BEGIN_TITO_VPU_NOM_LFM_1900_TILE3_BISR_VBTR_BT8</v>
      </c>
      <c r="BE33" s="6" t="str">
        <f t="shared" ref="BE33:BE34" si="77">$D34</f>
        <v>SSA_VPU_HRY_E_BEGIN_TITO_VPU_NOM_LFM_1900_TILE3_BISR_VBTR_BT8</v>
      </c>
      <c r="BF33" s="6" t="str">
        <f t="shared" ref="BF33:BF34" si="78">$D34</f>
        <v>SSA_VPU_HRY_E_BEGIN_TITO_VPU_NOM_LFM_1900_TILE3_BISR_VBTR_BT8</v>
      </c>
      <c r="BG33" s="6" t="str">
        <f t="shared" ref="BG33:BG34" si="79">$D34</f>
        <v>SSA_VPU_HRY_E_BEGIN_TITO_VPU_NOM_LFM_1900_TILE3_BISR_VBTR_BT8</v>
      </c>
    </row>
    <row r="34" spans="1:59" x14ac:dyDescent="0.25">
      <c r="A34" s="6" t="s">
        <v>58</v>
      </c>
      <c r="B34" s="6" t="s">
        <v>10</v>
      </c>
      <c r="C34" s="6" t="str">
        <f>VLOOKUP(B34,templateLookup!A:B,2,0)</f>
        <v>PrimeMbistVminSearchTestMethod</v>
      </c>
      <c r="D34" s="6" t="str">
        <f t="shared" si="4"/>
        <v>SSA_VPU_HRY_E_BEGIN_TITO_VPU_NOM_LFM_1900_TILE3_BISR_VBTR_BT8</v>
      </c>
      <c r="E34" s="6" t="s">
        <v>50</v>
      </c>
      <c r="F34" s="6" t="s">
        <v>71</v>
      </c>
      <c r="G34" s="6" t="s">
        <v>135</v>
      </c>
      <c r="H34" s="6" t="s">
        <v>136</v>
      </c>
      <c r="I34" s="6" t="s">
        <v>137</v>
      </c>
      <c r="J34" s="6" t="s">
        <v>71</v>
      </c>
      <c r="K34" s="6" t="s">
        <v>138</v>
      </c>
      <c r="L34" s="6" t="s">
        <v>139</v>
      </c>
      <c r="M34" s="6">
        <v>1900</v>
      </c>
      <c r="N34" s="6" t="s">
        <v>800</v>
      </c>
      <c r="O34" s="6" t="s">
        <v>141</v>
      </c>
      <c r="P34" s="6" t="s">
        <v>581</v>
      </c>
      <c r="Q34" s="6" t="s">
        <v>801</v>
      </c>
      <c r="R34" s="6">
        <v>61</v>
      </c>
      <c r="S34" s="6">
        <v>30</v>
      </c>
      <c r="T34" s="6">
        <v>28</v>
      </c>
      <c r="U34" s="6" t="str">
        <f t="shared" si="0"/>
        <v>613028</v>
      </c>
      <c r="V34">
        <v>-1</v>
      </c>
      <c r="W34" t="b">
        <v>0</v>
      </c>
      <c r="X34" s="6"/>
      <c r="Y34" s="6"/>
      <c r="Z34" s="6"/>
      <c r="AA34" s="6"/>
      <c r="AB34" s="6"/>
      <c r="AC34" s="6"/>
      <c r="AD34" s="6"/>
      <c r="AE34" s="6" t="s">
        <v>282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 t="s">
        <v>383</v>
      </c>
      <c r="AT34" s="6" t="s">
        <v>267</v>
      </c>
      <c r="AU34" s="6"/>
      <c r="AV34" s="6">
        <f t="shared" si="51"/>
        <v>10</v>
      </c>
      <c r="AW34" s="6" t="s">
        <v>268</v>
      </c>
      <c r="AX34" s="6" t="str">
        <f t="shared" si="2"/>
        <v>SSA_VPU_RASTER_E_BEGIN_TITO_VPU_NOM_LFM_1900_TILE3_RASTER_VBTR_BT8</v>
      </c>
      <c r="AY34" s="6" t="str">
        <f>$D36</f>
        <v>LSA_VPU_HRY_E_BEGIN_TITO_VPU_NOM_LFM_1900_TILE3_BHRY_VBTR_BT8</v>
      </c>
      <c r="AZ34" s="6" t="str">
        <f>$D36</f>
        <v>LSA_VPU_HRY_E_BEGIN_TITO_VPU_NOM_LFM_1900_TILE3_BHRY_VBTR_BT8</v>
      </c>
      <c r="BA34" s="6" t="str">
        <f>$D36</f>
        <v>LSA_VPU_HRY_E_BEGIN_TITO_VPU_NOM_LFM_1900_TILE3_BHRY_VBTR_BT8</v>
      </c>
      <c r="BB34" s="6" t="str">
        <f>$D36</f>
        <v>LSA_VPU_HRY_E_BEGIN_TITO_VPU_NOM_LFM_1900_TILE3_BHRY_VBTR_BT8</v>
      </c>
      <c r="BC34" s="6" t="str">
        <f t="shared" si="8"/>
        <v>SSA_VPU_RASTER_E_BEGIN_TITO_VPU_NOM_LFM_1900_TILE3_RASTER_VBTR_BT8</v>
      </c>
      <c r="BD34" s="6" t="str">
        <f t="shared" si="76"/>
        <v>SSA_VPU_RASTER_E_BEGIN_TITO_VPU_NOM_LFM_1900_TILE3_RASTER_VBTR_BT8</v>
      </c>
      <c r="BE34" s="6" t="str">
        <f t="shared" si="77"/>
        <v>SSA_VPU_RASTER_E_BEGIN_TITO_VPU_NOM_LFM_1900_TILE3_RASTER_VBTR_BT8</v>
      </c>
      <c r="BF34" s="6" t="str">
        <f t="shared" si="78"/>
        <v>SSA_VPU_RASTER_E_BEGIN_TITO_VPU_NOM_LFM_1900_TILE3_RASTER_VBTR_BT8</v>
      </c>
      <c r="BG34" s="6" t="str">
        <f t="shared" si="79"/>
        <v>SSA_VPU_RASTER_E_BEGIN_TITO_VPU_NOM_LFM_1900_TILE3_RASTER_VBTR_BT8</v>
      </c>
    </row>
    <row r="35" spans="1:59" x14ac:dyDescent="0.25">
      <c r="A35" s="6" t="s">
        <v>58</v>
      </c>
      <c r="B35" s="6" t="s">
        <v>12</v>
      </c>
      <c r="C35" s="6" t="str">
        <f>VLOOKUP(B35,templateLookup!A:B,2,0)</f>
        <v>MbistRasterTC</v>
      </c>
      <c r="D35" s="6" t="str">
        <f t="shared" si="4"/>
        <v>SSA_VPU_RASTER_E_BEGIN_TITO_VPU_NOM_LFM_1900_TILE3_RASTER_VBTR_BT8</v>
      </c>
      <c r="E35" s="6" t="s">
        <v>50</v>
      </c>
      <c r="F35" s="6" t="s">
        <v>71</v>
      </c>
      <c r="G35" s="6" t="s">
        <v>214</v>
      </c>
      <c r="H35" s="6" t="s">
        <v>136</v>
      </c>
      <c r="I35" s="6" t="s">
        <v>137</v>
      </c>
      <c r="J35" s="6" t="s">
        <v>71</v>
      </c>
      <c r="K35" s="6" t="s">
        <v>138</v>
      </c>
      <c r="L35" s="6" t="s">
        <v>139</v>
      </c>
      <c r="M35" s="6">
        <v>1900</v>
      </c>
      <c r="N35" s="6" t="s">
        <v>802</v>
      </c>
      <c r="O35" s="6" t="s">
        <v>141</v>
      </c>
      <c r="P35" s="6" t="s">
        <v>581</v>
      </c>
      <c r="Q35" s="6" t="s">
        <v>276</v>
      </c>
      <c r="R35" s="6">
        <v>61</v>
      </c>
      <c r="S35" s="6">
        <v>30</v>
      </c>
      <c r="T35" s="6">
        <v>29</v>
      </c>
      <c r="U35" s="6" t="str">
        <f t="shared" si="0"/>
        <v>613029</v>
      </c>
      <c r="V35">
        <v>1</v>
      </c>
      <c r="W35" t="b">
        <v>0</v>
      </c>
      <c r="X35" s="6"/>
      <c r="Y35" s="6"/>
      <c r="Z35" s="6"/>
      <c r="AA35" s="6"/>
      <c r="AB35" s="6"/>
      <c r="AC35" s="6"/>
      <c r="AD35" s="6"/>
      <c r="AE35" s="6" t="s">
        <v>282</v>
      </c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>
        <f t="shared" si="51"/>
        <v>6</v>
      </c>
      <c r="AW35" s="6">
        <v>1</v>
      </c>
      <c r="AX35" s="6" t="str">
        <f t="shared" si="2"/>
        <v>LSA_VPU_HRY_E_BEGIN_TITO_VPU_NOM_LFM_1900_TILE3_BHRY_VBTR_BT8</v>
      </c>
      <c r="AY35" s="6" t="str">
        <f t="shared" ref="AY35" si="80">$D36</f>
        <v>LSA_VPU_HRY_E_BEGIN_TITO_VPU_NOM_LFM_1900_TILE3_BHRY_VBTR_BT8</v>
      </c>
      <c r="AZ35" s="6" t="str">
        <f t="shared" ref="AZ35" si="81">$D36</f>
        <v>LSA_VPU_HRY_E_BEGIN_TITO_VPU_NOM_LFM_1900_TILE3_BHRY_VBTR_BT8</v>
      </c>
      <c r="BA35" s="6" t="str">
        <f t="shared" ref="BA35:BA36" si="82">$D36</f>
        <v>LSA_VPU_HRY_E_BEGIN_TITO_VPU_NOM_LFM_1900_TILE3_BHRY_VBTR_BT8</v>
      </c>
      <c r="BB35" s="6" t="str">
        <f t="shared" ref="BB35:BB36" si="83">$D36</f>
        <v>LSA_VPU_HRY_E_BEGIN_TITO_VPU_NOM_LFM_1900_TILE3_BHRY_VBTR_BT8</v>
      </c>
      <c r="BC35" s="6" t="str">
        <f t="shared" si="8"/>
        <v>LSA_VPU_HRY_E_BEGIN_TITO_VPU_NOM_LFM_1900_TILE3_BHRY_VBTR_BT8</v>
      </c>
      <c r="BD35" s="6"/>
      <c r="BE35" s="6"/>
      <c r="BF35" s="6"/>
      <c r="BG35" s="6"/>
    </row>
    <row r="36" spans="1:59" x14ac:dyDescent="0.25">
      <c r="A36" s="6" t="s">
        <v>58</v>
      </c>
      <c r="B36" s="6" t="s">
        <v>10</v>
      </c>
      <c r="C36" s="6" t="str">
        <f>VLOOKUP(B36,templateLookup!A:B,2,0)</f>
        <v>PrimeMbistVminSearchTestMethod</v>
      </c>
      <c r="D36" s="6" t="str">
        <f t="shared" si="4"/>
        <v>LSA_VPU_HRY_E_BEGIN_TITO_VPU_NOM_LFM_1900_TILE3_BHRY_VBTR_BT8</v>
      </c>
      <c r="E36" s="6" t="s">
        <v>51</v>
      </c>
      <c r="F36" s="6" t="s">
        <v>71</v>
      </c>
      <c r="G36" s="6" t="s">
        <v>135</v>
      </c>
      <c r="H36" s="6" t="s">
        <v>136</v>
      </c>
      <c r="I36" s="6" t="s">
        <v>137</v>
      </c>
      <c r="J36" s="6" t="s">
        <v>71</v>
      </c>
      <c r="K36" s="6" t="s">
        <v>138</v>
      </c>
      <c r="L36" s="6" t="s">
        <v>139</v>
      </c>
      <c r="M36" s="6">
        <v>1900</v>
      </c>
      <c r="N36" s="6" t="s">
        <v>798</v>
      </c>
      <c r="O36" s="6" t="s">
        <v>141</v>
      </c>
      <c r="P36" s="6" t="s">
        <v>581</v>
      </c>
      <c r="Q36" s="6" t="s">
        <v>803</v>
      </c>
      <c r="R36" s="6">
        <v>21</v>
      </c>
      <c r="S36" s="6">
        <v>30</v>
      </c>
      <c r="T36" s="6">
        <v>30</v>
      </c>
      <c r="U36" s="6" t="str">
        <f t="shared" ref="U36:U67" si="84">R36&amp;S36&amp;T36</f>
        <v>213030</v>
      </c>
      <c r="V36">
        <v>-1</v>
      </c>
      <c r="W36" t="b">
        <v>0</v>
      </c>
      <c r="X36" s="6"/>
      <c r="Y36" s="6"/>
      <c r="Z36" s="6"/>
      <c r="AA36" s="6"/>
      <c r="AB36" s="6"/>
      <c r="AC36" s="6"/>
      <c r="AD36" s="6"/>
      <c r="AE36" s="6" t="s">
        <v>282</v>
      </c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 t="s">
        <v>135</v>
      </c>
      <c r="AT36" s="6" t="s">
        <v>267</v>
      </c>
      <c r="AU36" s="6"/>
      <c r="AV36" s="6">
        <f t="shared" ref="AV36:AV47" si="85">COUNTA(AX36:BG36)</f>
        <v>10</v>
      </c>
      <c r="AW36" s="6" t="s">
        <v>268</v>
      </c>
      <c r="AX36" s="6" t="str">
        <f t="shared" si="2"/>
        <v>LSA_VPU_HRY_E_BEGIN_TITO_VPU_NOM_LFM_1900_TILE3_BISR_VBTR_BT8</v>
      </c>
      <c r="AY36" s="6" t="str">
        <f>$D39</f>
        <v>SSA_VPU_HRY_E_BEGIN_TITO_VPU_NOM_LFM_1900_TILE4_BHRY_VBTR_BT9</v>
      </c>
      <c r="AZ36" s="6" t="str">
        <f>$D37</f>
        <v>LSA_VPU_HRY_E_BEGIN_TITO_VPU_NOM_LFM_1900_TILE3_BISR_VBTR_BT8</v>
      </c>
      <c r="BA36" s="6" t="str">
        <f t="shared" si="82"/>
        <v>LSA_VPU_HRY_E_BEGIN_TITO_VPU_NOM_LFM_1900_TILE3_BISR_VBTR_BT8</v>
      </c>
      <c r="BB36" s="6" t="str">
        <f t="shared" si="83"/>
        <v>LSA_VPU_HRY_E_BEGIN_TITO_VPU_NOM_LFM_1900_TILE3_BISR_VBTR_BT8</v>
      </c>
      <c r="BC36" s="6" t="str">
        <f t="shared" si="8"/>
        <v>LSA_VPU_HRY_E_BEGIN_TITO_VPU_NOM_LFM_1900_TILE3_BISR_VBTR_BT8</v>
      </c>
      <c r="BD36" s="6" t="str">
        <f t="shared" ref="BD36:BD37" si="86">$D37</f>
        <v>LSA_VPU_HRY_E_BEGIN_TITO_VPU_NOM_LFM_1900_TILE3_BISR_VBTR_BT8</v>
      </c>
      <c r="BE36" s="6" t="str">
        <f t="shared" ref="BE36:BE37" si="87">$D37</f>
        <v>LSA_VPU_HRY_E_BEGIN_TITO_VPU_NOM_LFM_1900_TILE3_BISR_VBTR_BT8</v>
      </c>
      <c r="BF36" s="6" t="str">
        <f t="shared" ref="BF36:BF37" si="88">$D37</f>
        <v>LSA_VPU_HRY_E_BEGIN_TITO_VPU_NOM_LFM_1900_TILE3_BISR_VBTR_BT8</v>
      </c>
      <c r="BG36" s="6" t="str">
        <f t="shared" ref="BG36:BG37" si="89">$D37</f>
        <v>LSA_VPU_HRY_E_BEGIN_TITO_VPU_NOM_LFM_1900_TILE3_BISR_VBTR_BT8</v>
      </c>
    </row>
    <row r="37" spans="1:59" x14ac:dyDescent="0.25">
      <c r="A37" s="6" t="s">
        <v>58</v>
      </c>
      <c r="B37" s="6" t="s">
        <v>10</v>
      </c>
      <c r="C37" s="6" t="str">
        <f>VLOOKUP(B37,templateLookup!A:B,2,0)</f>
        <v>PrimeMbistVminSearchTestMethod</v>
      </c>
      <c r="D37" s="6" t="str">
        <f t="shared" si="4"/>
        <v>LSA_VPU_HRY_E_BEGIN_TITO_VPU_NOM_LFM_1900_TILE3_BISR_VBTR_BT8</v>
      </c>
      <c r="E37" s="6" t="s">
        <v>51</v>
      </c>
      <c r="F37" s="6" t="s">
        <v>71</v>
      </c>
      <c r="G37" s="6" t="s">
        <v>135</v>
      </c>
      <c r="H37" s="6" t="s">
        <v>136</v>
      </c>
      <c r="I37" s="6" t="s">
        <v>137</v>
      </c>
      <c r="J37" s="6" t="s">
        <v>71</v>
      </c>
      <c r="K37" s="6" t="s">
        <v>138</v>
      </c>
      <c r="L37" s="6" t="s">
        <v>139</v>
      </c>
      <c r="M37" s="6">
        <v>1900</v>
      </c>
      <c r="N37" s="6" t="s">
        <v>800</v>
      </c>
      <c r="O37" s="6" t="s">
        <v>141</v>
      </c>
      <c r="P37" s="6" t="s">
        <v>581</v>
      </c>
      <c r="Q37" s="6" t="s">
        <v>804</v>
      </c>
      <c r="R37" s="6">
        <v>21</v>
      </c>
      <c r="S37" s="6">
        <v>30</v>
      </c>
      <c r="T37" s="6">
        <v>31</v>
      </c>
      <c r="U37" s="6" t="str">
        <f t="shared" si="84"/>
        <v>213031</v>
      </c>
      <c r="V37">
        <v>-1</v>
      </c>
      <c r="W37" s="4" t="b">
        <v>0</v>
      </c>
      <c r="X37" s="6"/>
      <c r="Y37" s="6"/>
      <c r="Z37" s="6"/>
      <c r="AA37" s="6"/>
      <c r="AB37" s="6"/>
      <c r="AC37" s="6"/>
      <c r="AD37" s="6"/>
      <c r="AE37" s="6" t="s">
        <v>282</v>
      </c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 t="s">
        <v>383</v>
      </c>
      <c r="AT37" s="6" t="s">
        <v>267</v>
      </c>
      <c r="AU37" s="6"/>
      <c r="AV37" s="6">
        <f t="shared" si="85"/>
        <v>10</v>
      </c>
      <c r="AW37" s="6" t="s">
        <v>268</v>
      </c>
      <c r="AX37" s="6" t="str">
        <f t="shared" si="2"/>
        <v>LSA_VPU_RASTER_E_BEGIN_TITO_VPU_NOM_LFM_1900_TILE3_RASTER_VBTR_BT8</v>
      </c>
      <c r="AY37" s="6" t="str">
        <f>$D39</f>
        <v>SSA_VPU_HRY_E_BEGIN_TITO_VPU_NOM_LFM_1900_TILE4_BHRY_VBTR_BT9</v>
      </c>
      <c r="AZ37" s="6" t="str">
        <f>$D39</f>
        <v>SSA_VPU_HRY_E_BEGIN_TITO_VPU_NOM_LFM_1900_TILE4_BHRY_VBTR_BT9</v>
      </c>
      <c r="BA37" s="6" t="str">
        <f>$D39</f>
        <v>SSA_VPU_HRY_E_BEGIN_TITO_VPU_NOM_LFM_1900_TILE4_BHRY_VBTR_BT9</v>
      </c>
      <c r="BB37" s="6" t="str">
        <f>$D39</f>
        <v>SSA_VPU_HRY_E_BEGIN_TITO_VPU_NOM_LFM_1900_TILE4_BHRY_VBTR_BT9</v>
      </c>
      <c r="BC37" s="6" t="str">
        <f t="shared" si="8"/>
        <v>LSA_VPU_RASTER_E_BEGIN_TITO_VPU_NOM_LFM_1900_TILE3_RASTER_VBTR_BT8</v>
      </c>
      <c r="BD37" s="6" t="str">
        <f t="shared" si="86"/>
        <v>LSA_VPU_RASTER_E_BEGIN_TITO_VPU_NOM_LFM_1900_TILE3_RASTER_VBTR_BT8</v>
      </c>
      <c r="BE37" s="6" t="str">
        <f t="shared" si="87"/>
        <v>LSA_VPU_RASTER_E_BEGIN_TITO_VPU_NOM_LFM_1900_TILE3_RASTER_VBTR_BT8</v>
      </c>
      <c r="BF37" s="6" t="str">
        <f t="shared" si="88"/>
        <v>LSA_VPU_RASTER_E_BEGIN_TITO_VPU_NOM_LFM_1900_TILE3_RASTER_VBTR_BT8</v>
      </c>
      <c r="BG37" s="6" t="str">
        <f t="shared" si="89"/>
        <v>LSA_VPU_RASTER_E_BEGIN_TITO_VPU_NOM_LFM_1900_TILE3_RASTER_VBTR_BT8</v>
      </c>
    </row>
    <row r="38" spans="1:59" x14ac:dyDescent="0.25">
      <c r="A38" s="6" t="s">
        <v>58</v>
      </c>
      <c r="B38" s="6" t="s">
        <v>12</v>
      </c>
      <c r="C38" s="6" t="str">
        <f>VLOOKUP(B38,templateLookup!A:B,2,0)</f>
        <v>MbistRasterTC</v>
      </c>
      <c r="D38" s="6" t="str">
        <f t="shared" si="4"/>
        <v>LSA_VPU_RASTER_E_BEGIN_TITO_VPU_NOM_LFM_1900_TILE3_RASTER_VBTR_BT8</v>
      </c>
      <c r="E38" s="6" t="s">
        <v>51</v>
      </c>
      <c r="F38" s="6" t="s">
        <v>71</v>
      </c>
      <c r="G38" s="6" t="s">
        <v>214</v>
      </c>
      <c r="H38" s="6" t="s">
        <v>136</v>
      </c>
      <c r="I38" s="6" t="s">
        <v>137</v>
      </c>
      <c r="J38" s="6" t="s">
        <v>71</v>
      </c>
      <c r="K38" s="6" t="s">
        <v>138</v>
      </c>
      <c r="L38" s="6" t="s">
        <v>139</v>
      </c>
      <c r="M38" s="6">
        <v>1900</v>
      </c>
      <c r="N38" s="6" t="s">
        <v>802</v>
      </c>
      <c r="O38" s="6" t="s">
        <v>141</v>
      </c>
      <c r="P38" s="6" t="s">
        <v>581</v>
      </c>
      <c r="Q38" s="6" t="s">
        <v>276</v>
      </c>
      <c r="R38" s="6">
        <v>21</v>
      </c>
      <c r="S38" s="6">
        <v>30</v>
      </c>
      <c r="T38" s="6">
        <v>32</v>
      </c>
      <c r="U38" s="6" t="str">
        <f t="shared" si="84"/>
        <v>213032</v>
      </c>
      <c r="V38">
        <v>1</v>
      </c>
      <c r="W38" t="b">
        <v>0</v>
      </c>
      <c r="X38" s="6"/>
      <c r="Y38" s="6"/>
      <c r="Z38" s="6"/>
      <c r="AA38" s="6"/>
      <c r="AB38" s="6"/>
      <c r="AC38" s="6"/>
      <c r="AD38" s="6"/>
      <c r="AE38" s="6" t="s">
        <v>282</v>
      </c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>
        <f t="shared" si="85"/>
        <v>6</v>
      </c>
      <c r="AW38" s="6">
        <v>1</v>
      </c>
      <c r="AX38" s="6" t="str">
        <f t="shared" si="2"/>
        <v>SSA_VPU_HRY_E_BEGIN_TITO_VPU_NOM_LFM_1900_TILE4_BHRY_VBTR_BT9</v>
      </c>
      <c r="AY38" s="6" t="str">
        <f t="shared" ref="AY38" si="90">$D39</f>
        <v>SSA_VPU_HRY_E_BEGIN_TITO_VPU_NOM_LFM_1900_TILE4_BHRY_VBTR_BT9</v>
      </c>
      <c r="AZ38" s="6" t="str">
        <f t="shared" ref="AZ38" si="91">$D39</f>
        <v>SSA_VPU_HRY_E_BEGIN_TITO_VPU_NOM_LFM_1900_TILE4_BHRY_VBTR_BT9</v>
      </c>
      <c r="BA38" s="6" t="str">
        <f t="shared" ref="BA38:BA39" si="92">$D39</f>
        <v>SSA_VPU_HRY_E_BEGIN_TITO_VPU_NOM_LFM_1900_TILE4_BHRY_VBTR_BT9</v>
      </c>
      <c r="BB38" s="6" t="str">
        <f t="shared" ref="BB38:BB39" si="93">$D39</f>
        <v>SSA_VPU_HRY_E_BEGIN_TITO_VPU_NOM_LFM_1900_TILE4_BHRY_VBTR_BT9</v>
      </c>
      <c r="BC38" s="6" t="str">
        <f t="shared" si="8"/>
        <v>SSA_VPU_HRY_E_BEGIN_TITO_VPU_NOM_LFM_1900_TILE4_BHRY_VBTR_BT9</v>
      </c>
      <c r="BD38" s="6"/>
      <c r="BE38" s="6"/>
      <c r="BF38" s="6"/>
      <c r="BG38" s="6"/>
    </row>
    <row r="39" spans="1:59" x14ac:dyDescent="0.25">
      <c r="A39" s="6" t="s">
        <v>58</v>
      </c>
      <c r="B39" s="6" t="s">
        <v>10</v>
      </c>
      <c r="C39" s="6" t="str">
        <f>VLOOKUP(B39,templateLookup!A:B,2,0)</f>
        <v>PrimeMbistVminSearchTestMethod</v>
      </c>
      <c r="D39" s="6" t="str">
        <f t="shared" si="4"/>
        <v>SSA_VPU_HRY_E_BEGIN_TITO_VPU_NOM_LFM_1900_TILE4_BHRY_VBTR_BT9</v>
      </c>
      <c r="E39" s="6" t="s">
        <v>50</v>
      </c>
      <c r="F39" s="6" t="s">
        <v>71</v>
      </c>
      <c r="G39" s="6" t="s">
        <v>135</v>
      </c>
      <c r="H39" s="6" t="s">
        <v>136</v>
      </c>
      <c r="I39" s="6" t="s">
        <v>137</v>
      </c>
      <c r="J39" s="6" t="s">
        <v>71</v>
      </c>
      <c r="K39" s="6" t="s">
        <v>138</v>
      </c>
      <c r="L39" s="6" t="s">
        <v>139</v>
      </c>
      <c r="M39" s="6">
        <v>1900</v>
      </c>
      <c r="N39" s="6" t="s">
        <v>805</v>
      </c>
      <c r="O39" s="6" t="s">
        <v>141</v>
      </c>
      <c r="P39" s="6" t="s">
        <v>581</v>
      </c>
      <c r="Q39" s="6" t="s">
        <v>806</v>
      </c>
      <c r="R39" s="6">
        <v>61</v>
      </c>
      <c r="S39" s="6">
        <v>30</v>
      </c>
      <c r="T39" s="6">
        <v>33</v>
      </c>
      <c r="U39" s="6" t="str">
        <f t="shared" si="84"/>
        <v>613033</v>
      </c>
      <c r="V39">
        <v>-1</v>
      </c>
      <c r="W39" t="b">
        <v>0</v>
      </c>
      <c r="X39" s="6"/>
      <c r="Y39" s="6"/>
      <c r="Z39" s="6"/>
      <c r="AA39" s="6"/>
      <c r="AB39" s="6"/>
      <c r="AC39" s="6"/>
      <c r="AD39" s="6"/>
      <c r="AE39" s="6" t="s">
        <v>282</v>
      </c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 t="s">
        <v>135</v>
      </c>
      <c r="AT39" s="6" t="s">
        <v>267</v>
      </c>
      <c r="AU39" s="6"/>
      <c r="AV39" s="6">
        <f t="shared" si="85"/>
        <v>10</v>
      </c>
      <c r="AW39" s="6" t="s">
        <v>268</v>
      </c>
      <c r="AX39" s="6" t="str">
        <f t="shared" si="2"/>
        <v>SSA_VPU_HRY_E_BEGIN_TITO_VPU_NOM_LFM_1900_TILE4_BISR_VBTR_BT9</v>
      </c>
      <c r="AY39" s="6" t="str">
        <f>$D42</f>
        <v>LSA_VPU_HRY_E_BEGIN_TITO_VPU_NOM_LFM_1900_TILE4_BHRY_VBTR_BT9</v>
      </c>
      <c r="AZ39" s="6" t="str">
        <f>$D40</f>
        <v>SSA_VPU_HRY_E_BEGIN_TITO_VPU_NOM_LFM_1900_TILE4_BISR_VBTR_BT9</v>
      </c>
      <c r="BA39" s="6" t="str">
        <f t="shared" si="92"/>
        <v>SSA_VPU_HRY_E_BEGIN_TITO_VPU_NOM_LFM_1900_TILE4_BISR_VBTR_BT9</v>
      </c>
      <c r="BB39" s="6" t="str">
        <f t="shared" si="93"/>
        <v>SSA_VPU_HRY_E_BEGIN_TITO_VPU_NOM_LFM_1900_TILE4_BISR_VBTR_BT9</v>
      </c>
      <c r="BC39" s="6" t="str">
        <f t="shared" si="8"/>
        <v>SSA_VPU_HRY_E_BEGIN_TITO_VPU_NOM_LFM_1900_TILE4_BISR_VBTR_BT9</v>
      </c>
      <c r="BD39" s="6" t="str">
        <f t="shared" ref="BD39:BD40" si="94">$D40</f>
        <v>SSA_VPU_HRY_E_BEGIN_TITO_VPU_NOM_LFM_1900_TILE4_BISR_VBTR_BT9</v>
      </c>
      <c r="BE39" s="6" t="str">
        <f t="shared" ref="BE39:BE40" si="95">$D40</f>
        <v>SSA_VPU_HRY_E_BEGIN_TITO_VPU_NOM_LFM_1900_TILE4_BISR_VBTR_BT9</v>
      </c>
      <c r="BF39" s="6" t="str">
        <f t="shared" ref="BF39:BF40" si="96">$D40</f>
        <v>SSA_VPU_HRY_E_BEGIN_TITO_VPU_NOM_LFM_1900_TILE4_BISR_VBTR_BT9</v>
      </c>
      <c r="BG39" s="6" t="str">
        <f t="shared" ref="BG39:BG40" si="97">$D40</f>
        <v>SSA_VPU_HRY_E_BEGIN_TITO_VPU_NOM_LFM_1900_TILE4_BISR_VBTR_BT9</v>
      </c>
    </row>
    <row r="40" spans="1:59" x14ac:dyDescent="0.25">
      <c r="A40" s="6" t="s">
        <v>58</v>
      </c>
      <c r="B40" s="6" t="s">
        <v>10</v>
      </c>
      <c r="C40" s="6" t="str">
        <f>VLOOKUP(B40,templateLookup!A:B,2,0)</f>
        <v>PrimeMbistVminSearchTestMethod</v>
      </c>
      <c r="D40" s="6" t="str">
        <f t="shared" si="4"/>
        <v>SSA_VPU_HRY_E_BEGIN_TITO_VPU_NOM_LFM_1900_TILE4_BISR_VBTR_BT9</v>
      </c>
      <c r="E40" s="6" t="s">
        <v>50</v>
      </c>
      <c r="F40" s="6" t="s">
        <v>71</v>
      </c>
      <c r="G40" s="6" t="s">
        <v>135</v>
      </c>
      <c r="H40" s="6" t="s">
        <v>136</v>
      </c>
      <c r="I40" s="6" t="s">
        <v>137</v>
      </c>
      <c r="J40" s="6" t="s">
        <v>71</v>
      </c>
      <c r="K40" s="6" t="s">
        <v>138</v>
      </c>
      <c r="L40" s="6" t="s">
        <v>139</v>
      </c>
      <c r="M40" s="6">
        <v>1900</v>
      </c>
      <c r="N40" s="6" t="s">
        <v>807</v>
      </c>
      <c r="O40" s="6" t="s">
        <v>141</v>
      </c>
      <c r="P40" s="6" t="s">
        <v>581</v>
      </c>
      <c r="Q40" s="6" t="s">
        <v>808</v>
      </c>
      <c r="R40" s="6">
        <v>61</v>
      </c>
      <c r="S40" s="6">
        <v>30</v>
      </c>
      <c r="T40" s="6">
        <v>34</v>
      </c>
      <c r="U40" s="6" t="str">
        <f t="shared" si="84"/>
        <v>613034</v>
      </c>
      <c r="V40">
        <v>-1</v>
      </c>
      <c r="W40" t="b">
        <v>0</v>
      </c>
      <c r="X40" s="6"/>
      <c r="Y40" s="6"/>
      <c r="Z40" s="6"/>
      <c r="AA40" s="6"/>
      <c r="AB40" s="6"/>
      <c r="AC40" s="6"/>
      <c r="AD40" s="6"/>
      <c r="AE40" s="6" t="s">
        <v>282</v>
      </c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 t="s">
        <v>383</v>
      </c>
      <c r="AT40" s="6" t="s">
        <v>267</v>
      </c>
      <c r="AU40" s="6"/>
      <c r="AV40" s="6">
        <f t="shared" si="85"/>
        <v>10</v>
      </c>
      <c r="AW40" s="6" t="s">
        <v>268</v>
      </c>
      <c r="AX40" s="6" t="str">
        <f t="shared" si="2"/>
        <v>SSA_VPU_RASTER_E_BEGIN_TITO_VPU_NOM_LFM_1900_TILE4_RASTER_VBTR_BT9</v>
      </c>
      <c r="AY40" s="6" t="str">
        <f>$D42</f>
        <v>LSA_VPU_HRY_E_BEGIN_TITO_VPU_NOM_LFM_1900_TILE4_BHRY_VBTR_BT9</v>
      </c>
      <c r="AZ40" s="6" t="str">
        <f>$D42</f>
        <v>LSA_VPU_HRY_E_BEGIN_TITO_VPU_NOM_LFM_1900_TILE4_BHRY_VBTR_BT9</v>
      </c>
      <c r="BA40" s="6" t="str">
        <f>$D42</f>
        <v>LSA_VPU_HRY_E_BEGIN_TITO_VPU_NOM_LFM_1900_TILE4_BHRY_VBTR_BT9</v>
      </c>
      <c r="BB40" s="6" t="str">
        <f>$D42</f>
        <v>LSA_VPU_HRY_E_BEGIN_TITO_VPU_NOM_LFM_1900_TILE4_BHRY_VBTR_BT9</v>
      </c>
      <c r="BC40" s="6" t="str">
        <f t="shared" si="8"/>
        <v>SSA_VPU_RASTER_E_BEGIN_TITO_VPU_NOM_LFM_1900_TILE4_RASTER_VBTR_BT9</v>
      </c>
      <c r="BD40" s="6" t="str">
        <f t="shared" si="94"/>
        <v>SSA_VPU_RASTER_E_BEGIN_TITO_VPU_NOM_LFM_1900_TILE4_RASTER_VBTR_BT9</v>
      </c>
      <c r="BE40" s="6" t="str">
        <f t="shared" si="95"/>
        <v>SSA_VPU_RASTER_E_BEGIN_TITO_VPU_NOM_LFM_1900_TILE4_RASTER_VBTR_BT9</v>
      </c>
      <c r="BF40" s="6" t="str">
        <f t="shared" si="96"/>
        <v>SSA_VPU_RASTER_E_BEGIN_TITO_VPU_NOM_LFM_1900_TILE4_RASTER_VBTR_BT9</v>
      </c>
      <c r="BG40" s="6" t="str">
        <f t="shared" si="97"/>
        <v>SSA_VPU_RASTER_E_BEGIN_TITO_VPU_NOM_LFM_1900_TILE4_RASTER_VBTR_BT9</v>
      </c>
    </row>
    <row r="41" spans="1:59" x14ac:dyDescent="0.25">
      <c r="A41" s="6" t="s">
        <v>58</v>
      </c>
      <c r="B41" s="6" t="s">
        <v>12</v>
      </c>
      <c r="C41" s="6" t="str">
        <f>VLOOKUP(B41,templateLookup!A:B,2,0)</f>
        <v>MbistRasterTC</v>
      </c>
      <c r="D41" s="6" t="str">
        <f t="shared" si="4"/>
        <v>SSA_VPU_RASTER_E_BEGIN_TITO_VPU_NOM_LFM_1900_TILE4_RASTER_VBTR_BT9</v>
      </c>
      <c r="E41" s="6" t="s">
        <v>50</v>
      </c>
      <c r="F41" s="6" t="s">
        <v>71</v>
      </c>
      <c r="G41" s="6" t="s">
        <v>214</v>
      </c>
      <c r="H41" s="6" t="s">
        <v>136</v>
      </c>
      <c r="I41" s="6" t="s">
        <v>137</v>
      </c>
      <c r="J41" s="6" t="s">
        <v>71</v>
      </c>
      <c r="K41" s="6" t="s">
        <v>138</v>
      </c>
      <c r="L41" s="6" t="s">
        <v>139</v>
      </c>
      <c r="M41" s="6">
        <v>1900</v>
      </c>
      <c r="N41" s="6" t="s">
        <v>809</v>
      </c>
      <c r="O41" s="6" t="s">
        <v>141</v>
      </c>
      <c r="P41" s="6" t="s">
        <v>581</v>
      </c>
      <c r="Q41" s="6" t="s">
        <v>276</v>
      </c>
      <c r="R41" s="6">
        <v>61</v>
      </c>
      <c r="S41" s="6">
        <v>30</v>
      </c>
      <c r="T41" s="6">
        <v>35</v>
      </c>
      <c r="U41" s="6" t="str">
        <f t="shared" si="84"/>
        <v>613035</v>
      </c>
      <c r="V41">
        <v>1</v>
      </c>
      <c r="W41" t="b">
        <v>0</v>
      </c>
      <c r="X41" s="6"/>
      <c r="Y41" s="6"/>
      <c r="Z41" s="6"/>
      <c r="AA41" s="6"/>
      <c r="AB41" s="6"/>
      <c r="AC41" s="6"/>
      <c r="AD41" s="6"/>
      <c r="AE41" s="6" t="s">
        <v>282</v>
      </c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>
        <f t="shared" si="85"/>
        <v>6</v>
      </c>
      <c r="AW41" s="6">
        <v>1</v>
      </c>
      <c r="AX41" s="6" t="str">
        <f t="shared" si="2"/>
        <v>LSA_VPU_HRY_E_BEGIN_TITO_VPU_NOM_LFM_1900_TILE4_BHRY_VBTR_BT9</v>
      </c>
      <c r="AY41" s="6" t="str">
        <f t="shared" ref="AY41" si="98">$D42</f>
        <v>LSA_VPU_HRY_E_BEGIN_TITO_VPU_NOM_LFM_1900_TILE4_BHRY_VBTR_BT9</v>
      </c>
      <c r="AZ41" s="6" t="str">
        <f t="shared" ref="AZ41" si="99">$D42</f>
        <v>LSA_VPU_HRY_E_BEGIN_TITO_VPU_NOM_LFM_1900_TILE4_BHRY_VBTR_BT9</v>
      </c>
      <c r="BA41" s="6" t="str">
        <f t="shared" ref="BA41:BA42" si="100">$D42</f>
        <v>LSA_VPU_HRY_E_BEGIN_TITO_VPU_NOM_LFM_1900_TILE4_BHRY_VBTR_BT9</v>
      </c>
      <c r="BB41" s="6" t="str">
        <f t="shared" ref="BB41:BB42" si="101">$D42</f>
        <v>LSA_VPU_HRY_E_BEGIN_TITO_VPU_NOM_LFM_1900_TILE4_BHRY_VBTR_BT9</v>
      </c>
      <c r="BC41" s="6" t="str">
        <f t="shared" si="8"/>
        <v>LSA_VPU_HRY_E_BEGIN_TITO_VPU_NOM_LFM_1900_TILE4_BHRY_VBTR_BT9</v>
      </c>
      <c r="BD41" s="6"/>
      <c r="BE41" s="6"/>
      <c r="BF41" s="6"/>
      <c r="BG41" s="6"/>
    </row>
    <row r="42" spans="1:59" x14ac:dyDescent="0.25">
      <c r="A42" s="6" t="s">
        <v>58</v>
      </c>
      <c r="B42" s="6" t="s">
        <v>10</v>
      </c>
      <c r="C42" s="6" t="str">
        <f>VLOOKUP(B42,templateLookup!A:B,2,0)</f>
        <v>PrimeMbistVminSearchTestMethod</v>
      </c>
      <c r="D42" s="6" t="str">
        <f t="shared" si="4"/>
        <v>LSA_VPU_HRY_E_BEGIN_TITO_VPU_NOM_LFM_1900_TILE4_BHRY_VBTR_BT9</v>
      </c>
      <c r="E42" s="6" t="s">
        <v>51</v>
      </c>
      <c r="F42" s="6" t="s">
        <v>71</v>
      </c>
      <c r="G42" s="6" t="s">
        <v>135</v>
      </c>
      <c r="H42" s="6" t="s">
        <v>136</v>
      </c>
      <c r="I42" s="6" t="s">
        <v>137</v>
      </c>
      <c r="J42" s="6" t="s">
        <v>71</v>
      </c>
      <c r="K42" s="6" t="s">
        <v>138</v>
      </c>
      <c r="L42" s="6" t="s">
        <v>139</v>
      </c>
      <c r="M42" s="6">
        <v>1900</v>
      </c>
      <c r="N42" s="6" t="s">
        <v>805</v>
      </c>
      <c r="O42" s="6" t="s">
        <v>141</v>
      </c>
      <c r="P42" s="6" t="s">
        <v>581</v>
      </c>
      <c r="Q42" s="6" t="s">
        <v>810</v>
      </c>
      <c r="R42" s="6">
        <v>21</v>
      </c>
      <c r="S42" s="6">
        <v>30</v>
      </c>
      <c r="T42" s="6">
        <v>36</v>
      </c>
      <c r="U42" s="6" t="str">
        <f t="shared" si="84"/>
        <v>213036</v>
      </c>
      <c r="V42">
        <v>-1</v>
      </c>
      <c r="W42" t="b">
        <v>0</v>
      </c>
      <c r="X42" s="6"/>
      <c r="Y42" s="6"/>
      <c r="Z42" s="6"/>
      <c r="AA42" s="6"/>
      <c r="AB42" s="6"/>
      <c r="AC42" s="6"/>
      <c r="AD42" s="6"/>
      <c r="AE42" s="6" t="s">
        <v>282</v>
      </c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 t="s">
        <v>135</v>
      </c>
      <c r="AT42" s="6" t="s">
        <v>267</v>
      </c>
      <c r="AU42" s="6"/>
      <c r="AV42" s="6">
        <f t="shared" si="85"/>
        <v>10</v>
      </c>
      <c r="AW42" s="6" t="s">
        <v>268</v>
      </c>
      <c r="AX42" s="6" t="str">
        <f t="shared" si="2"/>
        <v>LSA_VPU_HRY_E_BEGIN_TITO_VPU_NOM_LFM_1900_TILE4_BISR_VBTR_BT9</v>
      </c>
      <c r="AY42" s="6" t="str">
        <f>$D45</f>
        <v>SSA_VPU_HRY_E_BEGIN_TITO_VPU_NOM_LFM_1900_TILE5_BHRY_VBTR_BT10</v>
      </c>
      <c r="AZ42" s="6" t="str">
        <f>$D43</f>
        <v>LSA_VPU_HRY_E_BEGIN_TITO_VPU_NOM_LFM_1900_TILE4_BISR_VBTR_BT9</v>
      </c>
      <c r="BA42" s="6" t="str">
        <f t="shared" si="100"/>
        <v>LSA_VPU_HRY_E_BEGIN_TITO_VPU_NOM_LFM_1900_TILE4_BISR_VBTR_BT9</v>
      </c>
      <c r="BB42" s="6" t="str">
        <f t="shared" si="101"/>
        <v>LSA_VPU_HRY_E_BEGIN_TITO_VPU_NOM_LFM_1900_TILE4_BISR_VBTR_BT9</v>
      </c>
      <c r="BC42" s="6" t="str">
        <f t="shared" si="8"/>
        <v>LSA_VPU_HRY_E_BEGIN_TITO_VPU_NOM_LFM_1900_TILE4_BISR_VBTR_BT9</v>
      </c>
      <c r="BD42" s="6" t="str">
        <f t="shared" ref="BD42:BD43" si="102">$D43</f>
        <v>LSA_VPU_HRY_E_BEGIN_TITO_VPU_NOM_LFM_1900_TILE4_BISR_VBTR_BT9</v>
      </c>
      <c r="BE42" s="6" t="str">
        <f t="shared" ref="BE42:BE43" si="103">$D43</f>
        <v>LSA_VPU_HRY_E_BEGIN_TITO_VPU_NOM_LFM_1900_TILE4_BISR_VBTR_BT9</v>
      </c>
      <c r="BF42" s="6" t="str">
        <f t="shared" ref="BF42:BF43" si="104">$D43</f>
        <v>LSA_VPU_HRY_E_BEGIN_TITO_VPU_NOM_LFM_1900_TILE4_BISR_VBTR_BT9</v>
      </c>
      <c r="BG42" s="6" t="str">
        <f t="shared" ref="BG42:BG43" si="105">$D43</f>
        <v>LSA_VPU_HRY_E_BEGIN_TITO_VPU_NOM_LFM_1900_TILE4_BISR_VBTR_BT9</v>
      </c>
    </row>
    <row r="43" spans="1:59" x14ac:dyDescent="0.25">
      <c r="A43" s="6" t="s">
        <v>58</v>
      </c>
      <c r="B43" s="6" t="s">
        <v>10</v>
      </c>
      <c r="C43" s="6" t="str">
        <f>VLOOKUP(B43,templateLookup!A:B,2,0)</f>
        <v>PrimeMbistVminSearchTestMethod</v>
      </c>
      <c r="D43" s="6" t="str">
        <f t="shared" si="4"/>
        <v>LSA_VPU_HRY_E_BEGIN_TITO_VPU_NOM_LFM_1900_TILE4_BISR_VBTR_BT9</v>
      </c>
      <c r="E43" s="6" t="s">
        <v>51</v>
      </c>
      <c r="F43" s="6" t="s">
        <v>71</v>
      </c>
      <c r="G43" s="6" t="s">
        <v>135</v>
      </c>
      <c r="H43" s="6" t="s">
        <v>136</v>
      </c>
      <c r="I43" s="6" t="s">
        <v>137</v>
      </c>
      <c r="J43" s="6" t="s">
        <v>71</v>
      </c>
      <c r="K43" s="6" t="s">
        <v>138</v>
      </c>
      <c r="L43" s="6" t="s">
        <v>139</v>
      </c>
      <c r="M43" s="6">
        <v>1900</v>
      </c>
      <c r="N43" s="6" t="s">
        <v>807</v>
      </c>
      <c r="O43" s="6" t="s">
        <v>141</v>
      </c>
      <c r="P43" s="6" t="s">
        <v>581</v>
      </c>
      <c r="Q43" s="6" t="s">
        <v>811</v>
      </c>
      <c r="R43" s="6">
        <v>21</v>
      </c>
      <c r="S43" s="6">
        <v>30</v>
      </c>
      <c r="T43" s="6">
        <v>37</v>
      </c>
      <c r="U43" s="6" t="str">
        <f t="shared" si="84"/>
        <v>213037</v>
      </c>
      <c r="V43">
        <v>-1</v>
      </c>
      <c r="W43" t="b">
        <v>0</v>
      </c>
      <c r="X43" s="6"/>
      <c r="Y43" s="6"/>
      <c r="Z43" s="6"/>
      <c r="AA43" s="6"/>
      <c r="AB43" s="6"/>
      <c r="AC43" s="6"/>
      <c r="AD43" s="6"/>
      <c r="AE43" s="6" t="s">
        <v>282</v>
      </c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 t="s">
        <v>383</v>
      </c>
      <c r="AT43" s="6" t="s">
        <v>267</v>
      </c>
      <c r="AU43" s="6"/>
      <c r="AV43" s="6">
        <f t="shared" si="85"/>
        <v>10</v>
      </c>
      <c r="AW43" s="6" t="s">
        <v>268</v>
      </c>
      <c r="AX43" s="6" t="str">
        <f t="shared" si="2"/>
        <v>LSA_VPU_RASTER_E_BEGIN_TITO_VPU_NOM_LFM_1900_TILE4_RASTER_VBTR_BT9</v>
      </c>
      <c r="AY43" s="6" t="str">
        <f>$D45</f>
        <v>SSA_VPU_HRY_E_BEGIN_TITO_VPU_NOM_LFM_1900_TILE5_BHRY_VBTR_BT10</v>
      </c>
      <c r="AZ43" s="6" t="str">
        <f>$D45</f>
        <v>SSA_VPU_HRY_E_BEGIN_TITO_VPU_NOM_LFM_1900_TILE5_BHRY_VBTR_BT10</v>
      </c>
      <c r="BA43" s="6" t="str">
        <f>$D45</f>
        <v>SSA_VPU_HRY_E_BEGIN_TITO_VPU_NOM_LFM_1900_TILE5_BHRY_VBTR_BT10</v>
      </c>
      <c r="BB43" s="6" t="str">
        <f>$D45</f>
        <v>SSA_VPU_HRY_E_BEGIN_TITO_VPU_NOM_LFM_1900_TILE5_BHRY_VBTR_BT10</v>
      </c>
      <c r="BC43" s="6" t="str">
        <f t="shared" si="8"/>
        <v>LSA_VPU_RASTER_E_BEGIN_TITO_VPU_NOM_LFM_1900_TILE4_RASTER_VBTR_BT9</v>
      </c>
      <c r="BD43" s="6" t="str">
        <f t="shared" si="102"/>
        <v>LSA_VPU_RASTER_E_BEGIN_TITO_VPU_NOM_LFM_1900_TILE4_RASTER_VBTR_BT9</v>
      </c>
      <c r="BE43" s="6" t="str">
        <f t="shared" si="103"/>
        <v>LSA_VPU_RASTER_E_BEGIN_TITO_VPU_NOM_LFM_1900_TILE4_RASTER_VBTR_BT9</v>
      </c>
      <c r="BF43" s="6" t="str">
        <f t="shared" si="104"/>
        <v>LSA_VPU_RASTER_E_BEGIN_TITO_VPU_NOM_LFM_1900_TILE4_RASTER_VBTR_BT9</v>
      </c>
      <c r="BG43" s="6" t="str">
        <f t="shared" si="105"/>
        <v>LSA_VPU_RASTER_E_BEGIN_TITO_VPU_NOM_LFM_1900_TILE4_RASTER_VBTR_BT9</v>
      </c>
    </row>
    <row r="44" spans="1:59" x14ac:dyDescent="0.25">
      <c r="A44" s="6" t="s">
        <v>58</v>
      </c>
      <c r="B44" s="6" t="s">
        <v>12</v>
      </c>
      <c r="C44" s="6" t="str">
        <f>VLOOKUP(B44,templateLookup!A:B,2,0)</f>
        <v>MbistRasterTC</v>
      </c>
      <c r="D44" s="6" t="str">
        <f t="shared" si="4"/>
        <v>LSA_VPU_RASTER_E_BEGIN_TITO_VPU_NOM_LFM_1900_TILE4_RASTER_VBTR_BT9</v>
      </c>
      <c r="E44" s="6" t="s">
        <v>51</v>
      </c>
      <c r="F44" s="6" t="s">
        <v>71</v>
      </c>
      <c r="G44" s="6" t="s">
        <v>214</v>
      </c>
      <c r="H44" s="6" t="s">
        <v>136</v>
      </c>
      <c r="I44" s="6" t="s">
        <v>137</v>
      </c>
      <c r="J44" s="6" t="s">
        <v>71</v>
      </c>
      <c r="K44" s="6" t="s">
        <v>138</v>
      </c>
      <c r="L44" s="6" t="s">
        <v>139</v>
      </c>
      <c r="M44" s="6">
        <v>1900</v>
      </c>
      <c r="N44" s="6" t="s">
        <v>809</v>
      </c>
      <c r="O44" s="6" t="s">
        <v>141</v>
      </c>
      <c r="P44" s="6" t="s">
        <v>581</v>
      </c>
      <c r="Q44" s="6" t="s">
        <v>276</v>
      </c>
      <c r="R44" s="6">
        <v>21</v>
      </c>
      <c r="S44" s="6">
        <v>30</v>
      </c>
      <c r="T44" s="6">
        <v>38</v>
      </c>
      <c r="U44" s="6" t="str">
        <f t="shared" si="84"/>
        <v>213038</v>
      </c>
      <c r="V44">
        <v>1</v>
      </c>
      <c r="W44" t="b">
        <v>0</v>
      </c>
      <c r="X44" s="6"/>
      <c r="Y44" s="6"/>
      <c r="Z44" s="6"/>
      <c r="AA44" s="6"/>
      <c r="AB44" s="6"/>
      <c r="AC44" s="6"/>
      <c r="AD44" s="6"/>
      <c r="AE44" s="6" t="s">
        <v>282</v>
      </c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>
        <f t="shared" si="85"/>
        <v>6</v>
      </c>
      <c r="AW44" s="6">
        <v>1</v>
      </c>
      <c r="AX44" s="6" t="str">
        <f t="shared" si="2"/>
        <v>SSA_VPU_HRY_E_BEGIN_TITO_VPU_NOM_LFM_1900_TILE5_BHRY_VBTR_BT10</v>
      </c>
      <c r="AY44" s="6" t="str">
        <f t="shared" ref="AY44" si="106">$D45</f>
        <v>SSA_VPU_HRY_E_BEGIN_TITO_VPU_NOM_LFM_1900_TILE5_BHRY_VBTR_BT10</v>
      </c>
      <c r="AZ44" s="6" t="str">
        <f t="shared" ref="AZ44" si="107">$D45</f>
        <v>SSA_VPU_HRY_E_BEGIN_TITO_VPU_NOM_LFM_1900_TILE5_BHRY_VBTR_BT10</v>
      </c>
      <c r="BA44" s="6" t="str">
        <f t="shared" ref="BA44:BA45" si="108">$D45</f>
        <v>SSA_VPU_HRY_E_BEGIN_TITO_VPU_NOM_LFM_1900_TILE5_BHRY_VBTR_BT10</v>
      </c>
      <c r="BB44" s="6" t="str">
        <f t="shared" ref="BB44:BB45" si="109">$D45</f>
        <v>SSA_VPU_HRY_E_BEGIN_TITO_VPU_NOM_LFM_1900_TILE5_BHRY_VBTR_BT10</v>
      </c>
      <c r="BC44" s="6" t="str">
        <f t="shared" si="8"/>
        <v>SSA_VPU_HRY_E_BEGIN_TITO_VPU_NOM_LFM_1900_TILE5_BHRY_VBTR_BT10</v>
      </c>
      <c r="BD44" s="6"/>
      <c r="BE44" s="6"/>
      <c r="BF44" s="6"/>
      <c r="BG44" s="6"/>
    </row>
    <row r="45" spans="1:59" x14ac:dyDescent="0.25">
      <c r="A45" s="6" t="s">
        <v>58</v>
      </c>
      <c r="B45" s="6" t="s">
        <v>10</v>
      </c>
      <c r="C45" s="6" t="str">
        <f>VLOOKUP(B45,templateLookup!A:B,2,0)</f>
        <v>PrimeMbistVminSearchTestMethod</v>
      </c>
      <c r="D45" s="6" t="str">
        <f t="shared" si="4"/>
        <v>SSA_VPU_HRY_E_BEGIN_TITO_VPU_NOM_LFM_1900_TILE5_BHRY_VBTR_BT10</v>
      </c>
      <c r="E45" s="6" t="s">
        <v>50</v>
      </c>
      <c r="F45" s="6" t="s">
        <v>71</v>
      </c>
      <c r="G45" s="6" t="s">
        <v>135</v>
      </c>
      <c r="H45" s="6" t="s">
        <v>136</v>
      </c>
      <c r="I45" s="6" t="s">
        <v>137</v>
      </c>
      <c r="J45" s="6" t="s">
        <v>71</v>
      </c>
      <c r="K45" s="6" t="s">
        <v>138</v>
      </c>
      <c r="L45" s="6" t="s">
        <v>139</v>
      </c>
      <c r="M45" s="6">
        <v>1900</v>
      </c>
      <c r="N45" s="6" t="s">
        <v>812</v>
      </c>
      <c r="O45" s="6" t="s">
        <v>141</v>
      </c>
      <c r="P45" s="6" t="s">
        <v>581</v>
      </c>
      <c r="Q45" s="6" t="s">
        <v>813</v>
      </c>
      <c r="R45" s="6">
        <v>61</v>
      </c>
      <c r="S45" s="6">
        <v>30</v>
      </c>
      <c r="T45" s="6">
        <v>39</v>
      </c>
      <c r="U45" s="6" t="str">
        <f t="shared" si="84"/>
        <v>613039</v>
      </c>
      <c r="V45">
        <v>-1</v>
      </c>
      <c r="W45" s="4" t="b">
        <v>0</v>
      </c>
      <c r="X45" s="6"/>
      <c r="Y45" s="6"/>
      <c r="Z45" s="6"/>
      <c r="AA45" s="6"/>
      <c r="AB45" s="6"/>
      <c r="AC45" s="6"/>
      <c r="AD45" s="6"/>
      <c r="AE45" s="6" t="s">
        <v>282</v>
      </c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 t="s">
        <v>135</v>
      </c>
      <c r="AT45" s="6" t="s">
        <v>267</v>
      </c>
      <c r="AU45" s="6"/>
      <c r="AV45" s="6">
        <f t="shared" si="85"/>
        <v>10</v>
      </c>
      <c r="AW45" s="6" t="s">
        <v>268</v>
      </c>
      <c r="AX45" s="6" t="str">
        <f t="shared" si="2"/>
        <v>SSA_VPU_HRY_E_BEGIN_TITO_VPU_NOM_LFM_1900_TILE5_BISR_VBTR_BT10</v>
      </c>
      <c r="AY45" s="6" t="str">
        <f>$D48</f>
        <v>LSA_VPU_HRY_E_BEGIN_TITO_VPU_NOM_LFM_1900_TILE5_BHRY_VBTR_BT10</v>
      </c>
      <c r="AZ45" s="6" t="str">
        <f>$D46</f>
        <v>SSA_VPU_HRY_E_BEGIN_TITO_VPU_NOM_LFM_1900_TILE5_BISR_VBTR_BT10</v>
      </c>
      <c r="BA45" s="6" t="str">
        <f t="shared" si="108"/>
        <v>SSA_VPU_HRY_E_BEGIN_TITO_VPU_NOM_LFM_1900_TILE5_BISR_VBTR_BT10</v>
      </c>
      <c r="BB45" s="6" t="str">
        <f t="shared" si="109"/>
        <v>SSA_VPU_HRY_E_BEGIN_TITO_VPU_NOM_LFM_1900_TILE5_BISR_VBTR_BT10</v>
      </c>
      <c r="BC45" s="6" t="str">
        <f t="shared" si="8"/>
        <v>SSA_VPU_HRY_E_BEGIN_TITO_VPU_NOM_LFM_1900_TILE5_BISR_VBTR_BT10</v>
      </c>
      <c r="BD45" s="6" t="str">
        <f t="shared" ref="BD45:BD46" si="110">$D46</f>
        <v>SSA_VPU_HRY_E_BEGIN_TITO_VPU_NOM_LFM_1900_TILE5_BISR_VBTR_BT10</v>
      </c>
      <c r="BE45" s="6" t="str">
        <f t="shared" ref="BE45:BE46" si="111">$D46</f>
        <v>SSA_VPU_HRY_E_BEGIN_TITO_VPU_NOM_LFM_1900_TILE5_BISR_VBTR_BT10</v>
      </c>
      <c r="BF45" s="6" t="str">
        <f t="shared" ref="BF45:BF46" si="112">$D46</f>
        <v>SSA_VPU_HRY_E_BEGIN_TITO_VPU_NOM_LFM_1900_TILE5_BISR_VBTR_BT10</v>
      </c>
      <c r="BG45" s="6" t="str">
        <f t="shared" ref="BG45:BG46" si="113">$D46</f>
        <v>SSA_VPU_HRY_E_BEGIN_TITO_VPU_NOM_LFM_1900_TILE5_BISR_VBTR_BT10</v>
      </c>
    </row>
    <row r="46" spans="1:59" x14ac:dyDescent="0.25">
      <c r="A46" s="6" t="s">
        <v>58</v>
      </c>
      <c r="B46" s="6" t="s">
        <v>10</v>
      </c>
      <c r="C46" s="6" t="str">
        <f>VLOOKUP(B46,templateLookup!A:B,2,0)</f>
        <v>PrimeMbistVminSearchTestMethod</v>
      </c>
      <c r="D46" s="6" t="str">
        <f t="shared" si="4"/>
        <v>SSA_VPU_HRY_E_BEGIN_TITO_VPU_NOM_LFM_1900_TILE5_BISR_VBTR_BT10</v>
      </c>
      <c r="E46" s="6" t="s">
        <v>50</v>
      </c>
      <c r="F46" s="6" t="s">
        <v>71</v>
      </c>
      <c r="G46" s="6" t="s">
        <v>135</v>
      </c>
      <c r="H46" s="6" t="s">
        <v>136</v>
      </c>
      <c r="I46" s="6" t="s">
        <v>137</v>
      </c>
      <c r="J46" s="6" t="s">
        <v>71</v>
      </c>
      <c r="K46" s="6" t="s">
        <v>138</v>
      </c>
      <c r="L46" s="6" t="s">
        <v>139</v>
      </c>
      <c r="M46" s="6">
        <v>1900</v>
      </c>
      <c r="N46" s="6" t="s">
        <v>814</v>
      </c>
      <c r="O46" s="6" t="s">
        <v>141</v>
      </c>
      <c r="P46" s="6" t="s">
        <v>581</v>
      </c>
      <c r="Q46" s="6" t="s">
        <v>815</v>
      </c>
      <c r="R46" s="6">
        <v>61</v>
      </c>
      <c r="S46" s="6">
        <v>30</v>
      </c>
      <c r="T46" s="6">
        <v>40</v>
      </c>
      <c r="U46" s="6" t="str">
        <f t="shared" si="84"/>
        <v>613040</v>
      </c>
      <c r="V46">
        <v>-1</v>
      </c>
      <c r="W46" t="b">
        <v>0</v>
      </c>
      <c r="X46" s="6"/>
      <c r="Y46" s="6"/>
      <c r="Z46" s="6"/>
      <c r="AA46" s="6"/>
      <c r="AB46" s="6"/>
      <c r="AC46" s="6"/>
      <c r="AD46" s="6"/>
      <c r="AE46" s="6" t="s">
        <v>282</v>
      </c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 t="s">
        <v>383</v>
      </c>
      <c r="AT46" s="6" t="s">
        <v>267</v>
      </c>
      <c r="AU46" s="6"/>
      <c r="AV46" s="6">
        <f t="shared" si="85"/>
        <v>10</v>
      </c>
      <c r="AW46" s="6" t="s">
        <v>268</v>
      </c>
      <c r="AX46" s="6" t="str">
        <f t="shared" si="2"/>
        <v>SSA_VPU_RASTER_E_BEGIN_TITO_VPU_NOM_LFM_1900_TILE5_RASTER_VBTR_BT10</v>
      </c>
      <c r="AY46" s="6" t="str">
        <f>$D48</f>
        <v>LSA_VPU_HRY_E_BEGIN_TITO_VPU_NOM_LFM_1900_TILE5_BHRY_VBTR_BT10</v>
      </c>
      <c r="AZ46" s="6" t="str">
        <f>$D48</f>
        <v>LSA_VPU_HRY_E_BEGIN_TITO_VPU_NOM_LFM_1900_TILE5_BHRY_VBTR_BT10</v>
      </c>
      <c r="BA46" s="6" t="str">
        <f>$D48</f>
        <v>LSA_VPU_HRY_E_BEGIN_TITO_VPU_NOM_LFM_1900_TILE5_BHRY_VBTR_BT10</v>
      </c>
      <c r="BB46" s="6" t="str">
        <f>$D48</f>
        <v>LSA_VPU_HRY_E_BEGIN_TITO_VPU_NOM_LFM_1900_TILE5_BHRY_VBTR_BT10</v>
      </c>
      <c r="BC46" s="6" t="str">
        <f t="shared" si="8"/>
        <v>SSA_VPU_RASTER_E_BEGIN_TITO_VPU_NOM_LFM_1900_TILE5_RASTER_VBTR_BT10</v>
      </c>
      <c r="BD46" s="6" t="str">
        <f t="shared" si="110"/>
        <v>SSA_VPU_RASTER_E_BEGIN_TITO_VPU_NOM_LFM_1900_TILE5_RASTER_VBTR_BT10</v>
      </c>
      <c r="BE46" s="6" t="str">
        <f t="shared" si="111"/>
        <v>SSA_VPU_RASTER_E_BEGIN_TITO_VPU_NOM_LFM_1900_TILE5_RASTER_VBTR_BT10</v>
      </c>
      <c r="BF46" s="6" t="str">
        <f t="shared" si="112"/>
        <v>SSA_VPU_RASTER_E_BEGIN_TITO_VPU_NOM_LFM_1900_TILE5_RASTER_VBTR_BT10</v>
      </c>
      <c r="BG46" s="6" t="str">
        <f t="shared" si="113"/>
        <v>SSA_VPU_RASTER_E_BEGIN_TITO_VPU_NOM_LFM_1900_TILE5_RASTER_VBTR_BT10</v>
      </c>
    </row>
    <row r="47" spans="1:59" x14ac:dyDescent="0.25">
      <c r="A47" s="6" t="s">
        <v>58</v>
      </c>
      <c r="B47" s="6" t="s">
        <v>12</v>
      </c>
      <c r="C47" s="6" t="str">
        <f>VLOOKUP(B47,templateLookup!A:B,2,0)</f>
        <v>MbistRasterTC</v>
      </c>
      <c r="D47" s="6" t="str">
        <f t="shared" si="4"/>
        <v>SSA_VPU_RASTER_E_BEGIN_TITO_VPU_NOM_LFM_1900_TILE5_RASTER_VBTR_BT10</v>
      </c>
      <c r="E47" s="6" t="s">
        <v>50</v>
      </c>
      <c r="F47" s="6" t="s">
        <v>71</v>
      </c>
      <c r="G47" s="6" t="s">
        <v>214</v>
      </c>
      <c r="H47" s="6" t="s">
        <v>136</v>
      </c>
      <c r="I47" s="6" t="s">
        <v>137</v>
      </c>
      <c r="J47" s="6" t="s">
        <v>71</v>
      </c>
      <c r="K47" s="6" t="s">
        <v>138</v>
      </c>
      <c r="L47" s="6" t="s">
        <v>139</v>
      </c>
      <c r="M47" s="6">
        <v>1900</v>
      </c>
      <c r="N47" s="6" t="s">
        <v>816</v>
      </c>
      <c r="O47" s="6" t="s">
        <v>141</v>
      </c>
      <c r="P47" s="6" t="s">
        <v>581</v>
      </c>
      <c r="Q47" s="6" t="s">
        <v>276</v>
      </c>
      <c r="R47" s="6">
        <v>61</v>
      </c>
      <c r="S47" s="6">
        <v>30</v>
      </c>
      <c r="T47" s="6">
        <v>41</v>
      </c>
      <c r="U47" s="6" t="str">
        <f t="shared" si="84"/>
        <v>613041</v>
      </c>
      <c r="V47">
        <v>1</v>
      </c>
      <c r="W47" t="b">
        <v>0</v>
      </c>
      <c r="X47" s="6"/>
      <c r="Y47" s="6"/>
      <c r="Z47" s="6"/>
      <c r="AA47" s="6"/>
      <c r="AB47" s="6"/>
      <c r="AC47" s="6"/>
      <c r="AD47" s="6"/>
      <c r="AE47" s="6" t="s">
        <v>282</v>
      </c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>
        <f t="shared" si="85"/>
        <v>6</v>
      </c>
      <c r="AW47" s="6">
        <v>1</v>
      </c>
      <c r="AX47" s="6" t="str">
        <f t="shared" si="2"/>
        <v>LSA_VPU_HRY_E_BEGIN_TITO_VPU_NOM_LFM_1900_TILE5_BHRY_VBTR_BT10</v>
      </c>
      <c r="AY47" s="6" t="str">
        <f t="shared" ref="AY47" si="114">$D48</f>
        <v>LSA_VPU_HRY_E_BEGIN_TITO_VPU_NOM_LFM_1900_TILE5_BHRY_VBTR_BT10</v>
      </c>
      <c r="AZ47" s="6" t="str">
        <f t="shared" ref="AZ47" si="115">$D48</f>
        <v>LSA_VPU_HRY_E_BEGIN_TITO_VPU_NOM_LFM_1900_TILE5_BHRY_VBTR_BT10</v>
      </c>
      <c r="BA47" s="6" t="str">
        <f t="shared" ref="BA47:BA48" si="116">$D48</f>
        <v>LSA_VPU_HRY_E_BEGIN_TITO_VPU_NOM_LFM_1900_TILE5_BHRY_VBTR_BT10</v>
      </c>
      <c r="BB47" s="6" t="str">
        <f t="shared" ref="BB47:BB48" si="117">$D48</f>
        <v>LSA_VPU_HRY_E_BEGIN_TITO_VPU_NOM_LFM_1900_TILE5_BHRY_VBTR_BT10</v>
      </c>
      <c r="BC47" s="6" t="str">
        <f t="shared" si="8"/>
        <v>LSA_VPU_HRY_E_BEGIN_TITO_VPU_NOM_LFM_1900_TILE5_BHRY_VBTR_BT10</v>
      </c>
      <c r="BD47" s="6"/>
      <c r="BE47" s="6"/>
      <c r="BF47" s="6"/>
      <c r="BG47" s="6"/>
    </row>
    <row r="48" spans="1:59" x14ac:dyDescent="0.25">
      <c r="A48" s="6" t="s">
        <v>58</v>
      </c>
      <c r="B48" s="6" t="s">
        <v>10</v>
      </c>
      <c r="C48" s="6" t="str">
        <f>VLOOKUP(B48,templateLookup!A:B,2,0)</f>
        <v>PrimeMbistVminSearchTestMethod</v>
      </c>
      <c r="D48" s="6" t="str">
        <f t="shared" si="4"/>
        <v>LSA_VPU_HRY_E_BEGIN_TITO_VPU_NOM_LFM_1900_TILE5_BHRY_VBTR_BT10</v>
      </c>
      <c r="E48" s="6" t="s">
        <v>51</v>
      </c>
      <c r="F48" s="6" t="s">
        <v>71</v>
      </c>
      <c r="G48" s="6" t="s">
        <v>135</v>
      </c>
      <c r="H48" s="6" t="s">
        <v>136</v>
      </c>
      <c r="I48" s="6" t="s">
        <v>137</v>
      </c>
      <c r="J48" s="6" t="s">
        <v>71</v>
      </c>
      <c r="K48" s="6" t="s">
        <v>138</v>
      </c>
      <c r="L48" s="6" t="s">
        <v>139</v>
      </c>
      <c r="M48" s="6">
        <v>1900</v>
      </c>
      <c r="N48" s="6" t="s">
        <v>812</v>
      </c>
      <c r="O48" s="6" t="s">
        <v>141</v>
      </c>
      <c r="P48" s="6" t="s">
        <v>581</v>
      </c>
      <c r="Q48" s="6" t="s">
        <v>817</v>
      </c>
      <c r="R48" s="6">
        <v>21</v>
      </c>
      <c r="S48" s="6">
        <v>30</v>
      </c>
      <c r="T48" s="6">
        <v>42</v>
      </c>
      <c r="U48" s="6" t="str">
        <f t="shared" si="84"/>
        <v>213042</v>
      </c>
      <c r="V48">
        <v>-1</v>
      </c>
      <c r="W48" t="b">
        <v>0</v>
      </c>
      <c r="X48" s="6"/>
      <c r="Y48" s="6"/>
      <c r="Z48" s="6"/>
      <c r="AA48" s="6"/>
      <c r="AB48" s="6" t="s">
        <v>317</v>
      </c>
      <c r="AC48" s="6"/>
      <c r="AD48" s="6"/>
      <c r="AE48" s="6" t="s">
        <v>282</v>
      </c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 t="s">
        <v>135</v>
      </c>
      <c r="AT48" s="6" t="s">
        <v>267</v>
      </c>
      <c r="AU48" s="6"/>
      <c r="AV48" s="6">
        <f t="shared" ref="AV48:AV50" si="118">COUNTA(AX48:BG48)</f>
        <v>10</v>
      </c>
      <c r="AW48" s="6" t="s">
        <v>268</v>
      </c>
      <c r="AX48" s="6" t="str">
        <f t="shared" si="2"/>
        <v>LSA_VPU_HRY_E_BEGIN_TITO_VPU_NOM_LFM_1900_TILE5_BISR_VBTR_BT10</v>
      </c>
      <c r="AY48" s="6">
        <v>1</v>
      </c>
      <c r="AZ48" s="6" t="str">
        <f>$D49</f>
        <v>LSA_VPU_HRY_E_BEGIN_TITO_VPU_NOM_LFM_1900_TILE5_BISR_VBTR_BT10</v>
      </c>
      <c r="BA48" s="6" t="str">
        <f t="shared" si="116"/>
        <v>LSA_VPU_HRY_E_BEGIN_TITO_VPU_NOM_LFM_1900_TILE5_BISR_VBTR_BT10</v>
      </c>
      <c r="BB48" s="6" t="str">
        <f t="shared" si="117"/>
        <v>LSA_VPU_HRY_E_BEGIN_TITO_VPU_NOM_LFM_1900_TILE5_BISR_VBTR_BT10</v>
      </c>
      <c r="BC48" s="6" t="str">
        <f t="shared" si="8"/>
        <v>LSA_VPU_HRY_E_BEGIN_TITO_VPU_NOM_LFM_1900_TILE5_BISR_VBTR_BT10</v>
      </c>
      <c r="BD48" s="6" t="str">
        <f t="shared" ref="BD48:BD49" si="119">$D49</f>
        <v>LSA_VPU_HRY_E_BEGIN_TITO_VPU_NOM_LFM_1900_TILE5_BISR_VBTR_BT10</v>
      </c>
      <c r="BE48" s="6" t="str">
        <f t="shared" ref="BE48:BE49" si="120">$D49</f>
        <v>LSA_VPU_HRY_E_BEGIN_TITO_VPU_NOM_LFM_1900_TILE5_BISR_VBTR_BT10</v>
      </c>
      <c r="BF48" s="6" t="str">
        <f t="shared" ref="BF48:BF49" si="121">$D49</f>
        <v>LSA_VPU_HRY_E_BEGIN_TITO_VPU_NOM_LFM_1900_TILE5_BISR_VBTR_BT10</v>
      </c>
      <c r="BG48" s="6" t="str">
        <f t="shared" ref="BG48:BG49" si="122">$D49</f>
        <v>LSA_VPU_HRY_E_BEGIN_TITO_VPU_NOM_LFM_1900_TILE5_BISR_VBTR_BT10</v>
      </c>
    </row>
    <row r="49" spans="1:59" x14ac:dyDescent="0.25">
      <c r="A49" s="6" t="s">
        <v>58</v>
      </c>
      <c r="B49" s="6" t="s">
        <v>10</v>
      </c>
      <c r="C49" s="6" t="str">
        <f>VLOOKUP(B49,templateLookup!A:B,2,0)</f>
        <v>PrimeMbistVminSearchTestMethod</v>
      </c>
      <c r="D49" s="6" t="str">
        <f t="shared" si="4"/>
        <v>LSA_VPU_HRY_E_BEGIN_TITO_VPU_NOM_LFM_1900_TILE5_BISR_VBTR_BT10</v>
      </c>
      <c r="E49" s="6" t="s">
        <v>51</v>
      </c>
      <c r="F49" s="6" t="s">
        <v>71</v>
      </c>
      <c r="G49" s="6" t="s">
        <v>135</v>
      </c>
      <c r="H49" s="6" t="s">
        <v>136</v>
      </c>
      <c r="I49" s="6" t="s">
        <v>137</v>
      </c>
      <c r="J49" s="6" t="s">
        <v>71</v>
      </c>
      <c r="K49" s="6" t="s">
        <v>138</v>
      </c>
      <c r="L49" s="6" t="s">
        <v>139</v>
      </c>
      <c r="M49" s="6">
        <v>1900</v>
      </c>
      <c r="N49" s="6" t="s">
        <v>814</v>
      </c>
      <c r="O49" s="6" t="s">
        <v>141</v>
      </c>
      <c r="P49" s="6" t="s">
        <v>581</v>
      </c>
      <c r="Q49" s="6" t="s">
        <v>818</v>
      </c>
      <c r="R49" s="6">
        <v>21</v>
      </c>
      <c r="S49" s="6">
        <v>30</v>
      </c>
      <c r="T49" s="6">
        <v>43</v>
      </c>
      <c r="U49" s="6" t="str">
        <f t="shared" si="84"/>
        <v>213043</v>
      </c>
      <c r="V49">
        <v>-1</v>
      </c>
      <c r="W49" t="b">
        <v>0</v>
      </c>
      <c r="X49" s="6"/>
      <c r="Y49" s="6"/>
      <c r="Z49" s="6"/>
      <c r="AA49" s="6"/>
      <c r="AB49" s="6" t="s">
        <v>317</v>
      </c>
      <c r="AC49" s="6"/>
      <c r="AD49" s="6"/>
      <c r="AE49" s="6" t="s">
        <v>282</v>
      </c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 t="s">
        <v>383</v>
      </c>
      <c r="AT49" s="6" t="s">
        <v>267</v>
      </c>
      <c r="AU49" s="6"/>
      <c r="AV49" s="6">
        <f t="shared" si="118"/>
        <v>10</v>
      </c>
      <c r="AW49" s="6" t="s">
        <v>268</v>
      </c>
      <c r="AX49" s="6" t="str">
        <f t="shared" si="2"/>
        <v>LSA_VPU_RASTER_E_BEGIN_TITO_VPU_NOM_LFM_1900_TILE5_RASTER_VBTR_BT10</v>
      </c>
      <c r="AY49" s="6">
        <v>1</v>
      </c>
      <c r="AZ49" s="6">
        <v>1</v>
      </c>
      <c r="BA49" s="6">
        <v>1</v>
      </c>
      <c r="BB49" s="6">
        <v>1</v>
      </c>
      <c r="BC49" s="6" t="str">
        <f t="shared" si="8"/>
        <v>LSA_VPU_RASTER_E_BEGIN_TITO_VPU_NOM_LFM_1900_TILE5_RASTER_VBTR_BT10</v>
      </c>
      <c r="BD49" s="6" t="str">
        <f t="shared" si="119"/>
        <v>LSA_VPU_RASTER_E_BEGIN_TITO_VPU_NOM_LFM_1900_TILE5_RASTER_VBTR_BT10</v>
      </c>
      <c r="BE49" s="6" t="str">
        <f t="shared" si="120"/>
        <v>LSA_VPU_RASTER_E_BEGIN_TITO_VPU_NOM_LFM_1900_TILE5_RASTER_VBTR_BT10</v>
      </c>
      <c r="BF49" s="6" t="str">
        <f t="shared" si="121"/>
        <v>LSA_VPU_RASTER_E_BEGIN_TITO_VPU_NOM_LFM_1900_TILE5_RASTER_VBTR_BT10</v>
      </c>
      <c r="BG49" s="6" t="str">
        <f t="shared" si="122"/>
        <v>LSA_VPU_RASTER_E_BEGIN_TITO_VPU_NOM_LFM_1900_TILE5_RASTER_VBTR_BT10</v>
      </c>
    </row>
    <row r="50" spans="1:59" x14ac:dyDescent="0.25">
      <c r="A50" s="6" t="s">
        <v>58</v>
      </c>
      <c r="B50" s="6" t="s">
        <v>12</v>
      </c>
      <c r="C50" s="6" t="str">
        <f>VLOOKUP(B50,templateLookup!A:B,2,0)</f>
        <v>MbistRasterTC</v>
      </c>
      <c r="D50" s="6" t="str">
        <f t="shared" si="4"/>
        <v>LSA_VPU_RASTER_E_BEGIN_TITO_VPU_NOM_LFM_1900_TILE5_RASTER_VBTR_BT10</v>
      </c>
      <c r="E50" s="6" t="s">
        <v>51</v>
      </c>
      <c r="F50" s="6" t="s">
        <v>71</v>
      </c>
      <c r="G50" s="6" t="s">
        <v>214</v>
      </c>
      <c r="H50" s="6" t="s">
        <v>136</v>
      </c>
      <c r="I50" s="6" t="s">
        <v>137</v>
      </c>
      <c r="J50" s="6" t="s">
        <v>71</v>
      </c>
      <c r="K50" s="6" t="s">
        <v>138</v>
      </c>
      <c r="L50" s="6" t="s">
        <v>139</v>
      </c>
      <c r="M50" s="6">
        <v>1900</v>
      </c>
      <c r="N50" s="6" t="s">
        <v>816</v>
      </c>
      <c r="O50" s="6" t="s">
        <v>141</v>
      </c>
      <c r="P50" s="6" t="s">
        <v>581</v>
      </c>
      <c r="Q50" s="6" t="s">
        <v>276</v>
      </c>
      <c r="R50" s="6">
        <v>21</v>
      </c>
      <c r="S50" s="6">
        <v>30</v>
      </c>
      <c r="T50" s="6">
        <v>44</v>
      </c>
      <c r="U50" s="6" t="str">
        <f t="shared" si="84"/>
        <v>213044</v>
      </c>
      <c r="V50">
        <v>1</v>
      </c>
      <c r="W50" t="b">
        <v>0</v>
      </c>
      <c r="X50" s="6"/>
      <c r="Y50" s="6"/>
      <c r="Z50" s="6"/>
      <c r="AA50" s="6"/>
      <c r="AB50" s="6"/>
      <c r="AC50" s="6"/>
      <c r="AD50" s="6"/>
      <c r="AE50" s="6" t="s">
        <v>282</v>
      </c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>
        <f t="shared" si="118"/>
        <v>6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1</v>
      </c>
      <c r="BC50" s="6">
        <v>1</v>
      </c>
      <c r="BD50" s="6"/>
      <c r="BE50" s="6"/>
      <c r="BF50" s="6"/>
      <c r="BG50" s="6"/>
    </row>
    <row r="51" spans="1:59" x14ac:dyDescent="0.25">
      <c r="A51" s="16" t="s">
        <v>58</v>
      </c>
      <c r="B51" s="16" t="s">
        <v>6</v>
      </c>
      <c r="C51" s="16" t="str">
        <f>VLOOKUP(B51,templateLookup!A:B,2,0)</f>
        <v>COMPOSITE</v>
      </c>
      <c r="D51" s="16"/>
      <c r="E51" s="16"/>
      <c r="F51" s="15" t="s">
        <v>71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 t="str">
        <f t="shared" si="84"/>
        <v/>
      </c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26"/>
      <c r="AN51" s="2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</row>
    <row r="52" spans="1:59" x14ac:dyDescent="0.25">
      <c r="A52" s="16" t="s">
        <v>58</v>
      </c>
      <c r="B52" s="16" t="s">
        <v>5</v>
      </c>
      <c r="C52" s="16" t="str">
        <f>VLOOKUP(B52,templateLookup!A:B,2,0)</f>
        <v>COMPOSITE</v>
      </c>
      <c r="D52" s="16" t="s">
        <v>113</v>
      </c>
      <c r="E52" s="16"/>
      <c r="F52" s="15" t="s">
        <v>71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 t="str">
        <f t="shared" si="84"/>
        <v/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26"/>
      <c r="AN52" s="26"/>
      <c r="AO52" s="16"/>
      <c r="AP52" s="16"/>
      <c r="AQ52" s="16"/>
      <c r="AR52" s="16"/>
      <c r="AS52" s="16"/>
      <c r="AT52" s="16"/>
      <c r="AU52" s="16"/>
      <c r="AV52" s="16">
        <f t="shared" ref="AV52:AV56" si="123">COUNTA(AX52:BG52)</f>
        <v>2</v>
      </c>
      <c r="AW52" s="16" t="s">
        <v>134</v>
      </c>
      <c r="AX52" s="16" t="str">
        <f>D58</f>
        <v>POSTREPAIR</v>
      </c>
      <c r="AY52" s="16" t="str">
        <f>D58</f>
        <v>POSTREPAIR</v>
      </c>
      <c r="AZ52" s="16"/>
      <c r="BA52" s="16"/>
      <c r="BB52" s="16"/>
      <c r="BC52" s="16"/>
      <c r="BD52" s="16"/>
      <c r="BE52" s="16"/>
      <c r="BF52" s="16"/>
      <c r="BG52" s="16"/>
    </row>
    <row r="53" spans="1:59" x14ac:dyDescent="0.25">
      <c r="A53" s="17" t="s">
        <v>58</v>
      </c>
      <c r="B53" s="17" t="s">
        <v>41</v>
      </c>
      <c r="C53" s="17" t="str">
        <f>VLOOKUP(B53,templateLookup!A:B,2,0)</f>
        <v>iCScreenTest</v>
      </c>
      <c r="D53" s="17" t="str">
        <f t="shared" ref="D53:D56" si="124">E53&amp;"_"&amp;F53&amp;"_"&amp;G53&amp;"_"&amp;H53&amp;"_"&amp;A53&amp;"_"&amp;I53&amp;"_"&amp;J53&amp;"_"&amp;K53&amp;"_"&amp;L53&amp;"_"&amp;M53&amp;"_"&amp;N53</f>
        <v>ALL_VPU_SCREEN_E_BEGIN_TITO_VPU_NOM_LFM_1900_JOIN_BISR</v>
      </c>
      <c r="E53" s="17" t="s">
        <v>53</v>
      </c>
      <c r="F53" s="17" t="s">
        <v>71</v>
      </c>
      <c r="G53" s="17" t="s">
        <v>319</v>
      </c>
      <c r="H53" s="17" t="s">
        <v>136</v>
      </c>
      <c r="I53" s="17" t="s">
        <v>137</v>
      </c>
      <c r="J53" s="17" t="s">
        <v>71</v>
      </c>
      <c r="K53" s="17" t="s">
        <v>138</v>
      </c>
      <c r="L53" s="17" t="s">
        <v>139</v>
      </c>
      <c r="M53" s="17">
        <v>1900</v>
      </c>
      <c r="N53" s="25" t="s">
        <v>320</v>
      </c>
      <c r="O53" s="17" t="s">
        <v>141</v>
      </c>
      <c r="P53" s="17" t="s">
        <v>581</v>
      </c>
      <c r="Q53" s="17" t="s">
        <v>386</v>
      </c>
      <c r="R53" s="17">
        <v>61</v>
      </c>
      <c r="S53" s="17">
        <v>30</v>
      </c>
      <c r="T53" s="17">
        <v>50</v>
      </c>
      <c r="U53" s="17" t="str">
        <f t="shared" si="84"/>
        <v>613050</v>
      </c>
      <c r="V53">
        <v>-1</v>
      </c>
      <c r="W53" t="b">
        <v>0</v>
      </c>
      <c r="X53" s="17"/>
      <c r="Y53" s="17"/>
      <c r="Z53" s="25"/>
      <c r="AA53" s="25"/>
      <c r="AB53" s="25"/>
      <c r="AC53" s="17"/>
      <c r="AD53" s="17"/>
      <c r="AE53" s="17" t="s">
        <v>282</v>
      </c>
      <c r="AF53" s="17"/>
      <c r="AG53" s="17"/>
      <c r="AH53" s="17"/>
      <c r="AI53" s="17" t="s">
        <v>819</v>
      </c>
      <c r="AJ53" s="17" t="s">
        <v>820</v>
      </c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>
        <f t="shared" ref="AV53" si="125">COUNTA(AX53:BG53)</f>
        <v>3</v>
      </c>
      <c r="AW53" s="17">
        <v>1</v>
      </c>
      <c r="AX53" s="17" t="str">
        <f t="shared" ref="AX53:AZ54" si="126">$D54</f>
        <v>XSA_VPU_VFDM_E_BEGIN_TITO_VPU_NOM_LFM_1900_ALL</v>
      </c>
      <c r="AY53" s="17" t="str">
        <f t="shared" si="126"/>
        <v>XSA_VPU_VFDM_E_BEGIN_TITO_VPU_NOM_LFM_1900_ALL</v>
      </c>
      <c r="AZ53" s="17" t="str">
        <f t="shared" si="126"/>
        <v>XSA_VPU_VFDM_E_BEGIN_TITO_VPU_NOM_LFM_1900_ALL</v>
      </c>
      <c r="BA53" s="17"/>
      <c r="BB53" s="17"/>
      <c r="BC53" s="17"/>
      <c r="BD53" s="17"/>
      <c r="BE53" s="17"/>
      <c r="BF53" s="17"/>
      <c r="BG53" s="17"/>
    </row>
    <row r="54" spans="1:59" x14ac:dyDescent="0.25">
      <c r="A54" s="17" t="s">
        <v>58</v>
      </c>
      <c r="B54" s="17" t="s">
        <v>31</v>
      </c>
      <c r="C54" s="17" t="str">
        <f>VLOOKUP(B54,templateLookup!A:B,2,0)</f>
        <v>iCVFDMTest</v>
      </c>
      <c r="D54" s="17" t="str">
        <f t="shared" si="124"/>
        <v>XSA_VPU_VFDM_E_BEGIN_TITO_VPU_NOM_LFM_1900_ALL</v>
      </c>
      <c r="E54" s="17" t="s">
        <v>398</v>
      </c>
      <c r="F54" s="17" t="s">
        <v>71</v>
      </c>
      <c r="G54" s="17" t="s">
        <v>113</v>
      </c>
      <c r="H54" s="17" t="s">
        <v>136</v>
      </c>
      <c r="I54" s="17" t="s">
        <v>137</v>
      </c>
      <c r="J54" s="17" t="s">
        <v>71</v>
      </c>
      <c r="K54" s="17" t="s">
        <v>138</v>
      </c>
      <c r="L54" s="17" t="s">
        <v>139</v>
      </c>
      <c r="M54" s="17">
        <v>1900</v>
      </c>
      <c r="N54" s="25" t="s">
        <v>53</v>
      </c>
      <c r="O54" s="17" t="s">
        <v>141</v>
      </c>
      <c r="P54" s="17" t="s">
        <v>581</v>
      </c>
      <c r="Q54" s="17" t="s">
        <v>386</v>
      </c>
      <c r="R54" s="17">
        <v>61</v>
      </c>
      <c r="S54" s="17">
        <v>30</v>
      </c>
      <c r="T54" s="17">
        <v>51</v>
      </c>
      <c r="U54" s="17" t="str">
        <f t="shared" si="84"/>
        <v>613051</v>
      </c>
      <c r="V54">
        <v>-1</v>
      </c>
      <c r="W54" s="4" t="b">
        <v>0</v>
      </c>
      <c r="X54" s="17"/>
      <c r="Y54" s="17"/>
      <c r="Z54" s="17" t="s">
        <v>1109</v>
      </c>
      <c r="AA54" s="17" t="s">
        <v>1111</v>
      </c>
      <c r="AB54" s="25"/>
      <c r="AC54" s="17"/>
      <c r="AD54" s="17"/>
      <c r="AE54" s="17" t="s">
        <v>282</v>
      </c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>
        <f t="shared" si="123"/>
        <v>3</v>
      </c>
      <c r="AW54" s="17" t="s">
        <v>134</v>
      </c>
      <c r="AX54" s="17" t="str">
        <f t="shared" si="126"/>
        <v>XSA_VPU_UF_E_BEGIN_TITO_VPU_NOM_LFM_1900_VFDM_UF</v>
      </c>
      <c r="AY54" s="17" t="str">
        <f t="shared" si="126"/>
        <v>XSA_VPU_UF_E_BEGIN_TITO_VPU_NOM_LFM_1900_VFDM_UF</v>
      </c>
      <c r="AZ54" s="17">
        <v>1</v>
      </c>
      <c r="BA54" s="17"/>
      <c r="BB54" s="17"/>
      <c r="BC54" s="17"/>
      <c r="BD54" s="17"/>
      <c r="BE54" s="17"/>
      <c r="BF54" s="17"/>
      <c r="BG54" s="17"/>
    </row>
    <row r="55" spans="1:59" x14ac:dyDescent="0.25">
      <c r="A55" s="17" t="s">
        <v>58</v>
      </c>
      <c r="B55" s="17" t="s">
        <v>29</v>
      </c>
      <c r="C55" s="17" t="str">
        <f>VLOOKUP(B55,templateLookup!A:B,2,0)</f>
        <v>iCUserFuncTest</v>
      </c>
      <c r="D55" s="17" t="str">
        <f t="shared" si="124"/>
        <v>XSA_VPU_UF_E_BEGIN_TITO_VPU_NOM_LFM_1900_VFDM_UF</v>
      </c>
      <c r="E55" s="17" t="s">
        <v>398</v>
      </c>
      <c r="F55" s="17" t="s">
        <v>71</v>
      </c>
      <c r="G55" s="17" t="s">
        <v>175</v>
      </c>
      <c r="H55" s="17" t="s">
        <v>136</v>
      </c>
      <c r="I55" s="17" t="s">
        <v>137</v>
      </c>
      <c r="J55" s="17" t="s">
        <v>71</v>
      </c>
      <c r="K55" s="17" t="s">
        <v>138</v>
      </c>
      <c r="L55" s="17" t="s">
        <v>139</v>
      </c>
      <c r="M55" s="17">
        <v>1900</v>
      </c>
      <c r="N55" s="17" t="s">
        <v>323</v>
      </c>
      <c r="O55" s="17" t="s">
        <v>141</v>
      </c>
      <c r="P55" s="17" t="s">
        <v>581</v>
      </c>
      <c r="Q55" s="17" t="s">
        <v>386</v>
      </c>
      <c r="R55" s="17">
        <v>21</v>
      </c>
      <c r="S55" s="17">
        <v>30</v>
      </c>
      <c r="T55" s="17">
        <v>52</v>
      </c>
      <c r="U55" s="17" t="str">
        <f t="shared" si="84"/>
        <v>213052</v>
      </c>
      <c r="V55">
        <v>-1</v>
      </c>
      <c r="W55" t="b">
        <v>0</v>
      </c>
      <c r="X55" s="17"/>
      <c r="Y55" s="17"/>
      <c r="Z55" s="17"/>
      <c r="AA55" s="17"/>
      <c r="AB55" s="17"/>
      <c r="AC55" s="17"/>
      <c r="AD55" s="17"/>
      <c r="AE55" s="17" t="s">
        <v>282</v>
      </c>
      <c r="AF55" s="17"/>
      <c r="AG55" s="17"/>
      <c r="AH55" s="17"/>
      <c r="AI55" s="17"/>
      <c r="AJ55" s="17"/>
      <c r="AK55" s="17"/>
      <c r="AL55" t="s">
        <v>1123</v>
      </c>
      <c r="AM55" s="17"/>
      <c r="AN55" s="17"/>
      <c r="AO55" s="17"/>
      <c r="AP55" s="17"/>
      <c r="AQ55" s="17"/>
      <c r="AR55" s="17"/>
      <c r="AS55" s="17"/>
      <c r="AT55" s="17"/>
      <c r="AU55" s="17"/>
      <c r="AV55" s="17">
        <f t="shared" si="123"/>
        <v>3</v>
      </c>
      <c r="AW55" s="17" t="s">
        <v>134</v>
      </c>
      <c r="AX55" s="17" t="str">
        <f>D56</f>
        <v>XSA_VPU_FUSECONFIG_E_BEGIN_TITO_VPU_NOM_LFM_1900_REPAIR</v>
      </c>
      <c r="AY55" s="17" t="str">
        <f>D56</f>
        <v>XSA_VPU_FUSECONFIG_E_BEGIN_TITO_VPU_NOM_LFM_1900_REPAIR</v>
      </c>
      <c r="AZ55" s="17" t="str">
        <f>D56</f>
        <v>XSA_VPU_FUSECONFIG_E_BEGIN_TITO_VPU_NOM_LFM_1900_REPAIR</v>
      </c>
      <c r="BA55" s="17"/>
      <c r="BB55" s="17"/>
      <c r="BC55" s="17"/>
      <c r="BD55" s="17"/>
      <c r="BE55" s="17"/>
      <c r="BF55" s="17"/>
      <c r="BG55" s="17"/>
    </row>
    <row r="56" spans="1:59" x14ac:dyDescent="0.25">
      <c r="A56" s="17" t="s">
        <v>58</v>
      </c>
      <c r="B56" s="17" t="s">
        <v>15</v>
      </c>
      <c r="C56" s="17" t="str">
        <f>VLOOKUP(B56,templateLookup!A:B,2,0)</f>
        <v>PrimePatConfigTestMethod</v>
      </c>
      <c r="D56" s="17" t="str">
        <f t="shared" si="124"/>
        <v>XSA_VPU_FUSECONFIG_E_BEGIN_TITO_VPU_NOM_LFM_1900_REPAIR</v>
      </c>
      <c r="E56" s="17" t="s">
        <v>398</v>
      </c>
      <c r="F56" s="17" t="s">
        <v>71</v>
      </c>
      <c r="G56" s="17" t="s">
        <v>390</v>
      </c>
      <c r="H56" s="17" t="s">
        <v>136</v>
      </c>
      <c r="I56" s="17" t="s">
        <v>137</v>
      </c>
      <c r="J56" s="17" t="s">
        <v>71</v>
      </c>
      <c r="K56" s="17" t="s">
        <v>138</v>
      </c>
      <c r="L56" s="17" t="s">
        <v>139</v>
      </c>
      <c r="M56" s="17">
        <v>1900</v>
      </c>
      <c r="N56" s="17" t="s">
        <v>152</v>
      </c>
      <c r="O56" s="17" t="s">
        <v>141</v>
      </c>
      <c r="P56" s="17" t="s">
        <v>581</v>
      </c>
      <c r="Q56" s="17" t="s">
        <v>386</v>
      </c>
      <c r="R56" s="17">
        <v>21</v>
      </c>
      <c r="S56" s="17">
        <v>30</v>
      </c>
      <c r="T56" s="17">
        <v>53</v>
      </c>
      <c r="U56" s="17" t="str">
        <f t="shared" si="84"/>
        <v>213053</v>
      </c>
      <c r="V56">
        <v>-1</v>
      </c>
      <c r="W56" t="b">
        <v>0</v>
      </c>
      <c r="X56" s="17"/>
      <c r="Y56" s="17"/>
      <c r="Z56" s="17"/>
      <c r="AA56" s="17"/>
      <c r="AB56" s="17"/>
      <c r="AC56" s="17"/>
      <c r="AD56" s="17"/>
      <c r="AE56" s="17" t="s">
        <v>282</v>
      </c>
      <c r="AF56" s="17"/>
      <c r="AG56" s="17"/>
      <c r="AH56" s="17"/>
      <c r="AI56" s="17"/>
      <c r="AJ56" s="17"/>
      <c r="AK56" s="17"/>
      <c r="AL56" s="17"/>
      <c r="AM56" s="17" t="s">
        <v>1128</v>
      </c>
      <c r="AN56" s="17"/>
      <c r="AO56" s="17"/>
      <c r="AP56" s="17"/>
      <c r="AQ56" s="17"/>
      <c r="AR56" s="17"/>
      <c r="AS56" s="17"/>
      <c r="AT56" s="17"/>
      <c r="AU56" s="17"/>
      <c r="AV56" s="17">
        <f t="shared" si="123"/>
        <v>3</v>
      </c>
      <c r="AW56" s="17" t="s">
        <v>134</v>
      </c>
      <c r="AX56" s="17">
        <v>1</v>
      </c>
      <c r="AY56" s="17">
        <v>1</v>
      </c>
      <c r="AZ56" s="17">
        <v>1</v>
      </c>
      <c r="BA56" s="17"/>
      <c r="BB56" s="17"/>
      <c r="BC56" s="17"/>
      <c r="BD56" s="17"/>
      <c r="BE56" s="17"/>
      <c r="BF56" s="17"/>
      <c r="BG56" s="17"/>
    </row>
    <row r="57" spans="1:59" x14ac:dyDescent="0.25">
      <c r="A57" s="16" t="s">
        <v>58</v>
      </c>
      <c r="B57" s="16" t="s">
        <v>6</v>
      </c>
      <c r="C57" s="16" t="str">
        <f>VLOOKUP(B57,templateLookup!A:B,2,0)</f>
        <v>COMPOSITE</v>
      </c>
      <c r="D57" s="16"/>
      <c r="E57" s="16"/>
      <c r="F57" s="15" t="s">
        <v>71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 t="str">
        <f t="shared" si="84"/>
        <v/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26"/>
      <c r="AN57" s="2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</row>
    <row r="58" spans="1:59" x14ac:dyDescent="0.25">
      <c r="A58" s="16" t="s">
        <v>58</v>
      </c>
      <c r="B58" s="16" t="s">
        <v>5</v>
      </c>
      <c r="C58" s="16" t="str">
        <f>VLOOKUP(B58,templateLookup!A:B,2,0)</f>
        <v>COMPOSITE</v>
      </c>
      <c r="D58" s="16" t="s">
        <v>393</v>
      </c>
      <c r="E58" s="16"/>
      <c r="F58" s="15" t="s">
        <v>71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 t="str">
        <f t="shared" si="84"/>
        <v/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26"/>
      <c r="AN58" s="26"/>
      <c r="AO58" s="16"/>
      <c r="AP58" s="16"/>
      <c r="AQ58" s="16"/>
      <c r="AR58" s="16"/>
      <c r="AS58" s="16"/>
      <c r="AT58" s="16"/>
      <c r="AU58" s="16"/>
      <c r="AV58" s="16">
        <f>COUNTA(AX58:BG58)</f>
        <v>2</v>
      </c>
      <c r="AW58" s="16" t="s">
        <v>134</v>
      </c>
      <c r="AX58" s="16">
        <v>1</v>
      </c>
      <c r="AY58" s="16">
        <v>1</v>
      </c>
      <c r="AZ58" s="16"/>
      <c r="BA58" s="16"/>
      <c r="BB58" s="16"/>
      <c r="BC58" s="16"/>
      <c r="BD58" s="16"/>
      <c r="BE58" s="16"/>
      <c r="BF58" s="16"/>
      <c r="BG58" s="16"/>
    </row>
    <row r="59" spans="1:59" s="12" customFormat="1" x14ac:dyDescent="0.25">
      <c r="A59" s="12" t="s">
        <v>58</v>
      </c>
      <c r="B59" s="12" t="s">
        <v>11</v>
      </c>
      <c r="C59" s="12" t="str">
        <f>VLOOKUP(B59,templateLookup!A:B,2,0)</f>
        <v>PrimeMbistVminSearchTestMethod</v>
      </c>
      <c r="D59" s="12" t="str">
        <f t="shared" ref="D59:D73" si="127">E59&amp;"_"&amp;F59&amp;"_"&amp;G59&amp;"_"&amp;H59&amp;"_"&amp;A59&amp;"_"&amp;I59&amp;"_"&amp;J59&amp;"_"&amp;K59&amp;"_"&amp;L59&amp;"_"&amp;M59&amp;"_"&amp;N59</f>
        <v>LSA_VPU_HRY_E_BEGIN_TITO_VPU_NOM_LFM_1900_POSTHRY_BUTTRESS_VBTR_BT3</v>
      </c>
      <c r="E59" s="12" t="s">
        <v>51</v>
      </c>
      <c r="F59" s="12" t="s">
        <v>71</v>
      </c>
      <c r="G59" s="12" t="s">
        <v>135</v>
      </c>
      <c r="H59" s="12" t="s">
        <v>136</v>
      </c>
      <c r="I59" s="12" t="s">
        <v>137</v>
      </c>
      <c r="J59" s="12" t="s">
        <v>71</v>
      </c>
      <c r="K59" s="12" t="s">
        <v>138</v>
      </c>
      <c r="L59" s="12" t="s">
        <v>139</v>
      </c>
      <c r="M59" s="12">
        <v>1900</v>
      </c>
      <c r="N59" s="12" t="s">
        <v>821</v>
      </c>
      <c r="O59" s="12" t="s">
        <v>141</v>
      </c>
      <c r="P59" s="12" t="s">
        <v>581</v>
      </c>
      <c r="Q59" s="12" t="s">
        <v>766</v>
      </c>
      <c r="R59" s="12">
        <v>21</v>
      </c>
      <c r="S59" s="12">
        <v>30</v>
      </c>
      <c r="T59" s="12">
        <v>60</v>
      </c>
      <c r="U59" s="12" t="str">
        <f t="shared" si="84"/>
        <v>213060</v>
      </c>
      <c r="V59">
        <v>-1</v>
      </c>
      <c r="W59" t="b">
        <v>0</v>
      </c>
      <c r="AE59" s="12" t="s">
        <v>282</v>
      </c>
      <c r="AS59" s="12" t="s">
        <v>328</v>
      </c>
      <c r="AT59" s="12" t="s">
        <v>267</v>
      </c>
      <c r="AV59" s="12">
        <f t="shared" ref="AV59:AV73" si="128">COUNTA(AX59:BG59)</f>
        <v>10</v>
      </c>
      <c r="AW59" s="12" t="s">
        <v>268</v>
      </c>
      <c r="AX59" s="12" t="str">
        <f t="shared" ref="AX59:AX72" si="129">D60</f>
        <v>SSA_VPU_HRY_E_BEGIN_TITO_VPU_NOM_LFM_1900_POSTHRY_SPINE_VBTR_BT4</v>
      </c>
      <c r="AY59" s="12" t="str">
        <f t="shared" ref="AY59:AY72" si="130">D60</f>
        <v>SSA_VPU_HRY_E_BEGIN_TITO_VPU_NOM_LFM_1900_POSTHRY_SPINE_VBTR_BT4</v>
      </c>
      <c r="AZ59" s="12" t="str">
        <f t="shared" ref="AZ59:AZ72" si="131">D60</f>
        <v>SSA_VPU_HRY_E_BEGIN_TITO_VPU_NOM_LFM_1900_POSTHRY_SPINE_VBTR_BT4</v>
      </c>
      <c r="BA59" s="12" t="str">
        <f t="shared" ref="BA59:BA72" si="132">D60</f>
        <v>SSA_VPU_HRY_E_BEGIN_TITO_VPU_NOM_LFM_1900_POSTHRY_SPINE_VBTR_BT4</v>
      </c>
      <c r="BB59" s="12" t="str">
        <f t="shared" ref="BB59:BB72" si="133">D60</f>
        <v>SSA_VPU_HRY_E_BEGIN_TITO_VPU_NOM_LFM_1900_POSTHRY_SPINE_VBTR_BT4</v>
      </c>
      <c r="BC59" s="12" t="str">
        <f t="shared" ref="BC59:BC72" si="134">D60</f>
        <v>SSA_VPU_HRY_E_BEGIN_TITO_VPU_NOM_LFM_1900_POSTHRY_SPINE_VBTR_BT4</v>
      </c>
      <c r="BD59" s="12" t="str">
        <f t="shared" ref="BD59:BD72" si="135">D60</f>
        <v>SSA_VPU_HRY_E_BEGIN_TITO_VPU_NOM_LFM_1900_POSTHRY_SPINE_VBTR_BT4</v>
      </c>
      <c r="BE59" s="12" t="str">
        <f t="shared" ref="BE59:BE72" si="136">D60</f>
        <v>SSA_VPU_HRY_E_BEGIN_TITO_VPU_NOM_LFM_1900_POSTHRY_SPINE_VBTR_BT4</v>
      </c>
      <c r="BF59" s="12" t="str">
        <f t="shared" ref="BF59:BF72" si="137">D60</f>
        <v>SSA_VPU_HRY_E_BEGIN_TITO_VPU_NOM_LFM_1900_POSTHRY_SPINE_VBTR_BT4</v>
      </c>
      <c r="BG59" s="12" t="str">
        <f t="shared" ref="BG59:BG72" si="138">D60</f>
        <v>SSA_VPU_HRY_E_BEGIN_TITO_VPU_NOM_LFM_1900_POSTHRY_SPINE_VBTR_BT4</v>
      </c>
    </row>
    <row r="60" spans="1:59" s="12" customFormat="1" x14ac:dyDescent="0.25">
      <c r="A60" s="12" t="s">
        <v>58</v>
      </c>
      <c r="B60" s="12" t="s">
        <v>11</v>
      </c>
      <c r="C60" s="12" t="str">
        <f>VLOOKUP(B60,templateLookup!A:B,2,0)</f>
        <v>PrimeMbistVminSearchTestMethod</v>
      </c>
      <c r="D60" s="12" t="str">
        <f t="shared" si="127"/>
        <v>SSA_VPU_HRY_E_BEGIN_TITO_VPU_NOM_LFM_1900_POSTHRY_SPINE_VBTR_BT4</v>
      </c>
      <c r="E60" s="12" t="s">
        <v>50</v>
      </c>
      <c r="F60" s="12" t="s">
        <v>71</v>
      </c>
      <c r="G60" s="12" t="s">
        <v>135</v>
      </c>
      <c r="H60" s="12" t="s">
        <v>136</v>
      </c>
      <c r="I60" s="12" t="s">
        <v>137</v>
      </c>
      <c r="J60" s="12" t="s">
        <v>71</v>
      </c>
      <c r="K60" s="12" t="s">
        <v>138</v>
      </c>
      <c r="L60" s="12" t="s">
        <v>139</v>
      </c>
      <c r="M60" s="12">
        <v>1900</v>
      </c>
      <c r="N60" s="12" t="s">
        <v>822</v>
      </c>
      <c r="O60" s="12" t="s">
        <v>141</v>
      </c>
      <c r="P60" s="12" t="s">
        <v>581</v>
      </c>
      <c r="Q60" s="12" t="s">
        <v>771</v>
      </c>
      <c r="R60" s="12">
        <v>61</v>
      </c>
      <c r="S60" s="12">
        <v>30</v>
      </c>
      <c r="T60" s="12">
        <v>61</v>
      </c>
      <c r="U60" s="12" t="str">
        <f t="shared" si="84"/>
        <v>613061</v>
      </c>
      <c r="V60">
        <v>-1</v>
      </c>
      <c r="W60" t="b">
        <v>0</v>
      </c>
      <c r="AE60" s="12" t="s">
        <v>282</v>
      </c>
      <c r="AS60" s="12" t="s">
        <v>328</v>
      </c>
      <c r="AT60" s="12" t="s">
        <v>267</v>
      </c>
      <c r="AV60" s="12">
        <f t="shared" si="128"/>
        <v>10</v>
      </c>
      <c r="AW60" s="12" t="s">
        <v>268</v>
      </c>
      <c r="AX60" s="12" t="str">
        <f t="shared" si="129"/>
        <v>LSA_VPU_HRY_E_BEGIN_TITO_VPU_NOM_LFM_1900_POSTHRY_SPINE_VBTR_BT4</v>
      </c>
      <c r="AY60" s="12" t="str">
        <f t="shared" si="130"/>
        <v>LSA_VPU_HRY_E_BEGIN_TITO_VPU_NOM_LFM_1900_POSTHRY_SPINE_VBTR_BT4</v>
      </c>
      <c r="AZ60" s="12" t="str">
        <f t="shared" si="131"/>
        <v>LSA_VPU_HRY_E_BEGIN_TITO_VPU_NOM_LFM_1900_POSTHRY_SPINE_VBTR_BT4</v>
      </c>
      <c r="BA60" s="12" t="str">
        <f t="shared" si="132"/>
        <v>LSA_VPU_HRY_E_BEGIN_TITO_VPU_NOM_LFM_1900_POSTHRY_SPINE_VBTR_BT4</v>
      </c>
      <c r="BB60" s="12" t="str">
        <f t="shared" si="133"/>
        <v>LSA_VPU_HRY_E_BEGIN_TITO_VPU_NOM_LFM_1900_POSTHRY_SPINE_VBTR_BT4</v>
      </c>
      <c r="BC60" s="12" t="str">
        <f t="shared" si="134"/>
        <v>LSA_VPU_HRY_E_BEGIN_TITO_VPU_NOM_LFM_1900_POSTHRY_SPINE_VBTR_BT4</v>
      </c>
      <c r="BD60" s="12" t="str">
        <f t="shared" si="135"/>
        <v>LSA_VPU_HRY_E_BEGIN_TITO_VPU_NOM_LFM_1900_POSTHRY_SPINE_VBTR_BT4</v>
      </c>
      <c r="BE60" s="12" t="str">
        <f t="shared" si="136"/>
        <v>LSA_VPU_HRY_E_BEGIN_TITO_VPU_NOM_LFM_1900_POSTHRY_SPINE_VBTR_BT4</v>
      </c>
      <c r="BF60" s="12" t="str">
        <f t="shared" si="137"/>
        <v>LSA_VPU_HRY_E_BEGIN_TITO_VPU_NOM_LFM_1900_POSTHRY_SPINE_VBTR_BT4</v>
      </c>
      <c r="BG60" s="12" t="str">
        <f t="shared" si="138"/>
        <v>LSA_VPU_HRY_E_BEGIN_TITO_VPU_NOM_LFM_1900_POSTHRY_SPINE_VBTR_BT4</v>
      </c>
    </row>
    <row r="61" spans="1:59" s="12" customFormat="1" x14ac:dyDescent="0.25">
      <c r="A61" s="12" t="s">
        <v>58</v>
      </c>
      <c r="B61" s="12" t="s">
        <v>11</v>
      </c>
      <c r="C61" s="12" t="str">
        <f>VLOOKUP(B61,templateLookup!A:B,2,0)</f>
        <v>PrimeMbistVminSearchTestMethod</v>
      </c>
      <c r="D61" s="12" t="str">
        <f t="shared" si="127"/>
        <v>LSA_VPU_HRY_E_BEGIN_TITO_VPU_NOM_LFM_1900_POSTHRY_SPINE_VBTR_BT4</v>
      </c>
      <c r="E61" s="12" t="s">
        <v>51</v>
      </c>
      <c r="F61" s="12" t="s">
        <v>71</v>
      </c>
      <c r="G61" s="12" t="s">
        <v>135</v>
      </c>
      <c r="H61" s="12" t="s">
        <v>136</v>
      </c>
      <c r="I61" s="12" t="s">
        <v>137</v>
      </c>
      <c r="J61" s="12" t="s">
        <v>71</v>
      </c>
      <c r="K61" s="12" t="s">
        <v>138</v>
      </c>
      <c r="L61" s="12" t="s">
        <v>139</v>
      </c>
      <c r="M61" s="12">
        <v>1900</v>
      </c>
      <c r="N61" s="12" t="s">
        <v>822</v>
      </c>
      <c r="O61" s="12" t="s">
        <v>141</v>
      </c>
      <c r="P61" s="12" t="s">
        <v>581</v>
      </c>
      <c r="Q61" s="12" t="s">
        <v>775</v>
      </c>
      <c r="R61" s="12">
        <v>21</v>
      </c>
      <c r="S61" s="12">
        <v>30</v>
      </c>
      <c r="T61" s="12">
        <v>62</v>
      </c>
      <c r="U61" s="12" t="str">
        <f t="shared" si="84"/>
        <v>213062</v>
      </c>
      <c r="V61">
        <v>-1</v>
      </c>
      <c r="W61" t="b">
        <v>0</v>
      </c>
      <c r="AE61" s="12" t="s">
        <v>282</v>
      </c>
      <c r="AS61" s="12" t="s">
        <v>328</v>
      </c>
      <c r="AT61" s="12" t="s">
        <v>267</v>
      </c>
      <c r="AV61" s="12">
        <f t="shared" si="128"/>
        <v>10</v>
      </c>
      <c r="AW61" s="12" t="s">
        <v>268</v>
      </c>
      <c r="AX61" s="12" t="str">
        <f t="shared" si="129"/>
        <v>SSA_VPU_HRY_E_BEGIN_TITO_VPU_NOM_LFM_1900_POSTHRY_TILE0_VBTR_BT5</v>
      </c>
      <c r="AY61" s="12" t="str">
        <f t="shared" si="130"/>
        <v>SSA_VPU_HRY_E_BEGIN_TITO_VPU_NOM_LFM_1900_POSTHRY_TILE0_VBTR_BT5</v>
      </c>
      <c r="AZ61" s="12" t="str">
        <f t="shared" si="131"/>
        <v>SSA_VPU_HRY_E_BEGIN_TITO_VPU_NOM_LFM_1900_POSTHRY_TILE0_VBTR_BT5</v>
      </c>
      <c r="BA61" s="12" t="str">
        <f t="shared" si="132"/>
        <v>SSA_VPU_HRY_E_BEGIN_TITO_VPU_NOM_LFM_1900_POSTHRY_TILE0_VBTR_BT5</v>
      </c>
      <c r="BB61" s="12" t="str">
        <f t="shared" si="133"/>
        <v>SSA_VPU_HRY_E_BEGIN_TITO_VPU_NOM_LFM_1900_POSTHRY_TILE0_VBTR_BT5</v>
      </c>
      <c r="BC61" s="12" t="str">
        <f t="shared" si="134"/>
        <v>SSA_VPU_HRY_E_BEGIN_TITO_VPU_NOM_LFM_1900_POSTHRY_TILE0_VBTR_BT5</v>
      </c>
      <c r="BD61" s="12" t="str">
        <f t="shared" si="135"/>
        <v>SSA_VPU_HRY_E_BEGIN_TITO_VPU_NOM_LFM_1900_POSTHRY_TILE0_VBTR_BT5</v>
      </c>
      <c r="BE61" s="12" t="str">
        <f t="shared" si="136"/>
        <v>SSA_VPU_HRY_E_BEGIN_TITO_VPU_NOM_LFM_1900_POSTHRY_TILE0_VBTR_BT5</v>
      </c>
      <c r="BF61" s="12" t="str">
        <f t="shared" si="137"/>
        <v>SSA_VPU_HRY_E_BEGIN_TITO_VPU_NOM_LFM_1900_POSTHRY_TILE0_VBTR_BT5</v>
      </c>
      <c r="BG61" s="12" t="str">
        <f t="shared" si="138"/>
        <v>SSA_VPU_HRY_E_BEGIN_TITO_VPU_NOM_LFM_1900_POSTHRY_TILE0_VBTR_BT5</v>
      </c>
    </row>
    <row r="62" spans="1:59" s="12" customFormat="1" x14ac:dyDescent="0.25">
      <c r="A62" s="12" t="s">
        <v>58</v>
      </c>
      <c r="B62" s="12" t="s">
        <v>11</v>
      </c>
      <c r="C62" s="12" t="str">
        <f>VLOOKUP(B62,templateLookup!A:B,2,0)</f>
        <v>PrimeMbistVminSearchTestMethod</v>
      </c>
      <c r="D62" s="12" t="str">
        <f t="shared" si="127"/>
        <v>SSA_VPU_HRY_E_BEGIN_TITO_VPU_NOM_LFM_1900_POSTHRY_TILE0_VBTR_BT5</v>
      </c>
      <c r="E62" s="12" t="s">
        <v>50</v>
      </c>
      <c r="F62" s="12" t="s">
        <v>71</v>
      </c>
      <c r="G62" s="12" t="s">
        <v>135</v>
      </c>
      <c r="H62" s="12" t="s">
        <v>136</v>
      </c>
      <c r="I62" s="12" t="s">
        <v>137</v>
      </c>
      <c r="J62" s="12" t="s">
        <v>71</v>
      </c>
      <c r="K62" s="12" t="s">
        <v>138</v>
      </c>
      <c r="L62" s="12" t="s">
        <v>139</v>
      </c>
      <c r="M62" s="12">
        <v>1900</v>
      </c>
      <c r="N62" s="12" t="s">
        <v>823</v>
      </c>
      <c r="O62" s="12" t="s">
        <v>141</v>
      </c>
      <c r="P62" s="12" t="s">
        <v>581</v>
      </c>
      <c r="Q62" s="12" t="s">
        <v>778</v>
      </c>
      <c r="R62" s="12">
        <v>61</v>
      </c>
      <c r="S62" s="12">
        <v>30</v>
      </c>
      <c r="T62" s="12">
        <v>63</v>
      </c>
      <c r="U62" s="12" t="str">
        <f t="shared" si="84"/>
        <v>613063</v>
      </c>
      <c r="V62">
        <v>-1</v>
      </c>
      <c r="W62" t="b">
        <v>0</v>
      </c>
      <c r="AE62" s="12" t="s">
        <v>282</v>
      </c>
      <c r="AS62" s="12" t="s">
        <v>328</v>
      </c>
      <c r="AT62" s="12" t="s">
        <v>267</v>
      </c>
      <c r="AV62" s="12">
        <f t="shared" si="128"/>
        <v>10</v>
      </c>
      <c r="AW62" s="12" t="s">
        <v>268</v>
      </c>
      <c r="AX62" s="12" t="str">
        <f t="shared" si="129"/>
        <v>LSA_VPU_HRY_E_BEGIN_TITO_VPU_NOM_LFM_1900_POSTHRY_TILE0_VBTR_BT5</v>
      </c>
      <c r="AY62" s="12" t="str">
        <f t="shared" si="130"/>
        <v>LSA_VPU_HRY_E_BEGIN_TITO_VPU_NOM_LFM_1900_POSTHRY_TILE0_VBTR_BT5</v>
      </c>
      <c r="AZ62" s="12" t="str">
        <f t="shared" si="131"/>
        <v>LSA_VPU_HRY_E_BEGIN_TITO_VPU_NOM_LFM_1900_POSTHRY_TILE0_VBTR_BT5</v>
      </c>
      <c r="BA62" s="12" t="str">
        <f t="shared" si="132"/>
        <v>LSA_VPU_HRY_E_BEGIN_TITO_VPU_NOM_LFM_1900_POSTHRY_TILE0_VBTR_BT5</v>
      </c>
      <c r="BB62" s="12" t="str">
        <f t="shared" si="133"/>
        <v>LSA_VPU_HRY_E_BEGIN_TITO_VPU_NOM_LFM_1900_POSTHRY_TILE0_VBTR_BT5</v>
      </c>
      <c r="BC62" s="12" t="str">
        <f t="shared" si="134"/>
        <v>LSA_VPU_HRY_E_BEGIN_TITO_VPU_NOM_LFM_1900_POSTHRY_TILE0_VBTR_BT5</v>
      </c>
      <c r="BD62" s="12" t="str">
        <f t="shared" si="135"/>
        <v>LSA_VPU_HRY_E_BEGIN_TITO_VPU_NOM_LFM_1900_POSTHRY_TILE0_VBTR_BT5</v>
      </c>
      <c r="BE62" s="12" t="str">
        <f t="shared" si="136"/>
        <v>LSA_VPU_HRY_E_BEGIN_TITO_VPU_NOM_LFM_1900_POSTHRY_TILE0_VBTR_BT5</v>
      </c>
      <c r="BF62" s="12" t="str">
        <f t="shared" si="137"/>
        <v>LSA_VPU_HRY_E_BEGIN_TITO_VPU_NOM_LFM_1900_POSTHRY_TILE0_VBTR_BT5</v>
      </c>
      <c r="BG62" s="12" t="str">
        <f t="shared" si="138"/>
        <v>LSA_VPU_HRY_E_BEGIN_TITO_VPU_NOM_LFM_1900_POSTHRY_TILE0_VBTR_BT5</v>
      </c>
    </row>
    <row r="63" spans="1:59" s="12" customFormat="1" x14ac:dyDescent="0.25">
      <c r="A63" s="12" t="s">
        <v>58</v>
      </c>
      <c r="B63" s="12" t="s">
        <v>11</v>
      </c>
      <c r="C63" s="12" t="str">
        <f>VLOOKUP(B63,templateLookup!A:B,2,0)</f>
        <v>PrimeMbistVminSearchTestMethod</v>
      </c>
      <c r="D63" s="12" t="str">
        <f t="shared" si="127"/>
        <v>LSA_VPU_HRY_E_BEGIN_TITO_VPU_NOM_LFM_1900_POSTHRY_TILE0_VBTR_BT5</v>
      </c>
      <c r="E63" s="12" t="s">
        <v>51</v>
      </c>
      <c r="F63" s="12" t="s">
        <v>71</v>
      </c>
      <c r="G63" s="12" t="s">
        <v>135</v>
      </c>
      <c r="H63" s="12" t="s">
        <v>136</v>
      </c>
      <c r="I63" s="12" t="s">
        <v>137</v>
      </c>
      <c r="J63" s="12" t="s">
        <v>71</v>
      </c>
      <c r="K63" s="12" t="s">
        <v>138</v>
      </c>
      <c r="L63" s="12" t="s">
        <v>139</v>
      </c>
      <c r="M63" s="12">
        <v>1900</v>
      </c>
      <c r="N63" s="12" t="s">
        <v>823</v>
      </c>
      <c r="O63" s="12" t="s">
        <v>141</v>
      </c>
      <c r="P63" s="12" t="s">
        <v>581</v>
      </c>
      <c r="Q63" s="12" t="s">
        <v>782</v>
      </c>
      <c r="R63" s="12">
        <v>21</v>
      </c>
      <c r="S63" s="12">
        <v>30</v>
      </c>
      <c r="T63" s="12">
        <v>64</v>
      </c>
      <c r="U63" s="12" t="str">
        <f t="shared" si="84"/>
        <v>213064</v>
      </c>
      <c r="V63">
        <v>-1</v>
      </c>
      <c r="W63" s="4" t="b">
        <v>0</v>
      </c>
      <c r="AE63" s="12" t="s">
        <v>282</v>
      </c>
      <c r="AS63" s="12" t="s">
        <v>328</v>
      </c>
      <c r="AT63" s="12" t="s">
        <v>267</v>
      </c>
      <c r="AV63" s="12">
        <f t="shared" si="128"/>
        <v>10</v>
      </c>
      <c r="AW63" s="12" t="s">
        <v>268</v>
      </c>
      <c r="AX63" s="12" t="str">
        <f t="shared" si="129"/>
        <v>SSA_VPU_HRY_E_BEGIN_TITO_VPU_NOM_LFM_1900_POSTHRY_TILE1_VBTR_BT6</v>
      </c>
      <c r="AY63" s="12" t="str">
        <f t="shared" si="130"/>
        <v>SSA_VPU_HRY_E_BEGIN_TITO_VPU_NOM_LFM_1900_POSTHRY_TILE1_VBTR_BT6</v>
      </c>
      <c r="AZ63" s="12" t="str">
        <f t="shared" si="131"/>
        <v>SSA_VPU_HRY_E_BEGIN_TITO_VPU_NOM_LFM_1900_POSTHRY_TILE1_VBTR_BT6</v>
      </c>
      <c r="BA63" s="12" t="str">
        <f t="shared" si="132"/>
        <v>SSA_VPU_HRY_E_BEGIN_TITO_VPU_NOM_LFM_1900_POSTHRY_TILE1_VBTR_BT6</v>
      </c>
      <c r="BB63" s="12" t="str">
        <f t="shared" si="133"/>
        <v>SSA_VPU_HRY_E_BEGIN_TITO_VPU_NOM_LFM_1900_POSTHRY_TILE1_VBTR_BT6</v>
      </c>
      <c r="BC63" s="12" t="str">
        <f t="shared" si="134"/>
        <v>SSA_VPU_HRY_E_BEGIN_TITO_VPU_NOM_LFM_1900_POSTHRY_TILE1_VBTR_BT6</v>
      </c>
      <c r="BD63" s="12" t="str">
        <f t="shared" si="135"/>
        <v>SSA_VPU_HRY_E_BEGIN_TITO_VPU_NOM_LFM_1900_POSTHRY_TILE1_VBTR_BT6</v>
      </c>
      <c r="BE63" s="12" t="str">
        <f t="shared" si="136"/>
        <v>SSA_VPU_HRY_E_BEGIN_TITO_VPU_NOM_LFM_1900_POSTHRY_TILE1_VBTR_BT6</v>
      </c>
      <c r="BF63" s="12" t="str">
        <f t="shared" si="137"/>
        <v>SSA_VPU_HRY_E_BEGIN_TITO_VPU_NOM_LFM_1900_POSTHRY_TILE1_VBTR_BT6</v>
      </c>
      <c r="BG63" s="12" t="str">
        <f t="shared" si="138"/>
        <v>SSA_VPU_HRY_E_BEGIN_TITO_VPU_NOM_LFM_1900_POSTHRY_TILE1_VBTR_BT6</v>
      </c>
    </row>
    <row r="64" spans="1:59" s="12" customFormat="1" x14ac:dyDescent="0.25">
      <c r="A64" s="12" t="s">
        <v>58</v>
      </c>
      <c r="B64" s="12" t="s">
        <v>11</v>
      </c>
      <c r="C64" s="12" t="str">
        <f>VLOOKUP(B64,templateLookup!A:B,2,0)</f>
        <v>PrimeMbistVminSearchTestMethod</v>
      </c>
      <c r="D64" s="12" t="str">
        <f t="shared" si="127"/>
        <v>SSA_VPU_HRY_E_BEGIN_TITO_VPU_NOM_LFM_1900_POSTHRY_TILE1_VBTR_BT6</v>
      </c>
      <c r="E64" s="12" t="s">
        <v>50</v>
      </c>
      <c r="F64" s="12" t="s">
        <v>71</v>
      </c>
      <c r="G64" s="12" t="s">
        <v>135</v>
      </c>
      <c r="H64" s="12" t="s">
        <v>136</v>
      </c>
      <c r="I64" s="12" t="s">
        <v>137</v>
      </c>
      <c r="J64" s="12" t="s">
        <v>71</v>
      </c>
      <c r="K64" s="12" t="s">
        <v>138</v>
      </c>
      <c r="L64" s="12" t="s">
        <v>139</v>
      </c>
      <c r="M64" s="12">
        <v>1900</v>
      </c>
      <c r="N64" s="12" t="s">
        <v>824</v>
      </c>
      <c r="O64" s="12" t="s">
        <v>141</v>
      </c>
      <c r="P64" s="12" t="s">
        <v>581</v>
      </c>
      <c r="Q64" s="12" t="s">
        <v>785</v>
      </c>
      <c r="R64" s="12">
        <v>61</v>
      </c>
      <c r="S64" s="12">
        <v>30</v>
      </c>
      <c r="T64" s="12">
        <v>65</v>
      </c>
      <c r="U64" s="12" t="str">
        <f t="shared" si="84"/>
        <v>613065</v>
      </c>
      <c r="V64">
        <v>-1</v>
      </c>
      <c r="W64" t="b">
        <v>0</v>
      </c>
      <c r="AE64" s="12" t="s">
        <v>282</v>
      </c>
      <c r="AS64" s="12" t="s">
        <v>328</v>
      </c>
      <c r="AT64" s="12" t="s">
        <v>267</v>
      </c>
      <c r="AV64" s="12">
        <f t="shared" si="128"/>
        <v>10</v>
      </c>
      <c r="AW64" s="12" t="s">
        <v>268</v>
      </c>
      <c r="AX64" s="12" t="str">
        <f t="shared" si="129"/>
        <v>LSA_VPU_HRY_E_BEGIN_TITO_VPU_NOM_LFM_1900_POSTHRY_TILE1_VBTR_BT6</v>
      </c>
      <c r="AY64" s="12" t="str">
        <f t="shared" si="130"/>
        <v>LSA_VPU_HRY_E_BEGIN_TITO_VPU_NOM_LFM_1900_POSTHRY_TILE1_VBTR_BT6</v>
      </c>
      <c r="AZ64" s="12" t="str">
        <f t="shared" si="131"/>
        <v>LSA_VPU_HRY_E_BEGIN_TITO_VPU_NOM_LFM_1900_POSTHRY_TILE1_VBTR_BT6</v>
      </c>
      <c r="BA64" s="12" t="str">
        <f t="shared" si="132"/>
        <v>LSA_VPU_HRY_E_BEGIN_TITO_VPU_NOM_LFM_1900_POSTHRY_TILE1_VBTR_BT6</v>
      </c>
      <c r="BB64" s="12" t="str">
        <f t="shared" si="133"/>
        <v>LSA_VPU_HRY_E_BEGIN_TITO_VPU_NOM_LFM_1900_POSTHRY_TILE1_VBTR_BT6</v>
      </c>
      <c r="BC64" s="12" t="str">
        <f t="shared" si="134"/>
        <v>LSA_VPU_HRY_E_BEGIN_TITO_VPU_NOM_LFM_1900_POSTHRY_TILE1_VBTR_BT6</v>
      </c>
      <c r="BD64" s="12" t="str">
        <f t="shared" si="135"/>
        <v>LSA_VPU_HRY_E_BEGIN_TITO_VPU_NOM_LFM_1900_POSTHRY_TILE1_VBTR_BT6</v>
      </c>
      <c r="BE64" s="12" t="str">
        <f t="shared" si="136"/>
        <v>LSA_VPU_HRY_E_BEGIN_TITO_VPU_NOM_LFM_1900_POSTHRY_TILE1_VBTR_BT6</v>
      </c>
      <c r="BF64" s="12" t="str">
        <f t="shared" si="137"/>
        <v>LSA_VPU_HRY_E_BEGIN_TITO_VPU_NOM_LFM_1900_POSTHRY_TILE1_VBTR_BT6</v>
      </c>
      <c r="BG64" s="12" t="str">
        <f t="shared" si="138"/>
        <v>LSA_VPU_HRY_E_BEGIN_TITO_VPU_NOM_LFM_1900_POSTHRY_TILE1_VBTR_BT6</v>
      </c>
    </row>
    <row r="65" spans="1:59" s="12" customFormat="1" x14ac:dyDescent="0.25">
      <c r="A65" s="12" t="s">
        <v>58</v>
      </c>
      <c r="B65" s="12" t="s">
        <v>11</v>
      </c>
      <c r="C65" s="12" t="str">
        <f>VLOOKUP(B65,templateLookup!A:B,2,0)</f>
        <v>PrimeMbistVminSearchTestMethod</v>
      </c>
      <c r="D65" s="12" t="str">
        <f t="shared" si="127"/>
        <v>LSA_VPU_HRY_E_BEGIN_TITO_VPU_NOM_LFM_1900_POSTHRY_TILE1_VBTR_BT6</v>
      </c>
      <c r="E65" s="12" t="s">
        <v>51</v>
      </c>
      <c r="F65" s="12" t="s">
        <v>71</v>
      </c>
      <c r="G65" s="12" t="s">
        <v>135</v>
      </c>
      <c r="H65" s="12" t="s">
        <v>136</v>
      </c>
      <c r="I65" s="12" t="s">
        <v>137</v>
      </c>
      <c r="J65" s="12" t="s">
        <v>71</v>
      </c>
      <c r="K65" s="12" t="s">
        <v>138</v>
      </c>
      <c r="L65" s="12" t="s">
        <v>139</v>
      </c>
      <c r="M65" s="12">
        <v>1900</v>
      </c>
      <c r="N65" s="12" t="s">
        <v>824</v>
      </c>
      <c r="O65" s="12" t="s">
        <v>141</v>
      </c>
      <c r="P65" s="12" t="s">
        <v>581</v>
      </c>
      <c r="Q65" s="12" t="s">
        <v>789</v>
      </c>
      <c r="R65" s="12">
        <v>21</v>
      </c>
      <c r="S65" s="12">
        <v>30</v>
      </c>
      <c r="T65" s="12">
        <v>66</v>
      </c>
      <c r="U65" s="12" t="str">
        <f t="shared" si="84"/>
        <v>213066</v>
      </c>
      <c r="V65">
        <v>-1</v>
      </c>
      <c r="W65" t="b">
        <v>0</v>
      </c>
      <c r="AE65" s="12" t="s">
        <v>282</v>
      </c>
      <c r="AS65" s="12" t="s">
        <v>328</v>
      </c>
      <c r="AT65" s="12" t="s">
        <v>267</v>
      </c>
      <c r="AV65" s="12">
        <f t="shared" si="128"/>
        <v>10</v>
      </c>
      <c r="AW65" s="12" t="s">
        <v>268</v>
      </c>
      <c r="AX65" s="12" t="str">
        <f t="shared" si="129"/>
        <v>SSA_VPU_HRY_E_BEGIN_TITO_VPU_NOM_LFM_1900_POSTHRY_TILE2_VBTR_BT7</v>
      </c>
      <c r="AY65" s="12" t="str">
        <f t="shared" si="130"/>
        <v>SSA_VPU_HRY_E_BEGIN_TITO_VPU_NOM_LFM_1900_POSTHRY_TILE2_VBTR_BT7</v>
      </c>
      <c r="AZ65" s="12" t="str">
        <f t="shared" si="131"/>
        <v>SSA_VPU_HRY_E_BEGIN_TITO_VPU_NOM_LFM_1900_POSTHRY_TILE2_VBTR_BT7</v>
      </c>
      <c r="BA65" s="12" t="str">
        <f t="shared" si="132"/>
        <v>SSA_VPU_HRY_E_BEGIN_TITO_VPU_NOM_LFM_1900_POSTHRY_TILE2_VBTR_BT7</v>
      </c>
      <c r="BB65" s="12" t="str">
        <f t="shared" si="133"/>
        <v>SSA_VPU_HRY_E_BEGIN_TITO_VPU_NOM_LFM_1900_POSTHRY_TILE2_VBTR_BT7</v>
      </c>
      <c r="BC65" s="12" t="str">
        <f t="shared" si="134"/>
        <v>SSA_VPU_HRY_E_BEGIN_TITO_VPU_NOM_LFM_1900_POSTHRY_TILE2_VBTR_BT7</v>
      </c>
      <c r="BD65" s="12" t="str">
        <f t="shared" si="135"/>
        <v>SSA_VPU_HRY_E_BEGIN_TITO_VPU_NOM_LFM_1900_POSTHRY_TILE2_VBTR_BT7</v>
      </c>
      <c r="BE65" s="12" t="str">
        <f t="shared" si="136"/>
        <v>SSA_VPU_HRY_E_BEGIN_TITO_VPU_NOM_LFM_1900_POSTHRY_TILE2_VBTR_BT7</v>
      </c>
      <c r="BF65" s="12" t="str">
        <f t="shared" si="137"/>
        <v>SSA_VPU_HRY_E_BEGIN_TITO_VPU_NOM_LFM_1900_POSTHRY_TILE2_VBTR_BT7</v>
      </c>
      <c r="BG65" s="12" t="str">
        <f t="shared" si="138"/>
        <v>SSA_VPU_HRY_E_BEGIN_TITO_VPU_NOM_LFM_1900_POSTHRY_TILE2_VBTR_BT7</v>
      </c>
    </row>
    <row r="66" spans="1:59" s="12" customFormat="1" x14ac:dyDescent="0.25">
      <c r="A66" s="12" t="s">
        <v>58</v>
      </c>
      <c r="B66" s="12" t="s">
        <v>11</v>
      </c>
      <c r="C66" s="12" t="str">
        <f>VLOOKUP(B66,templateLookup!A:B,2,0)</f>
        <v>PrimeMbistVminSearchTestMethod</v>
      </c>
      <c r="D66" s="12" t="str">
        <f t="shared" si="127"/>
        <v>SSA_VPU_HRY_E_BEGIN_TITO_VPU_NOM_LFM_1900_POSTHRY_TILE2_VBTR_BT7</v>
      </c>
      <c r="E66" s="12" t="s">
        <v>50</v>
      </c>
      <c r="F66" s="12" t="s">
        <v>71</v>
      </c>
      <c r="G66" s="12" t="s">
        <v>135</v>
      </c>
      <c r="H66" s="12" t="s">
        <v>136</v>
      </c>
      <c r="I66" s="12" t="s">
        <v>137</v>
      </c>
      <c r="J66" s="12" t="s">
        <v>71</v>
      </c>
      <c r="K66" s="12" t="s">
        <v>138</v>
      </c>
      <c r="L66" s="12" t="s">
        <v>139</v>
      </c>
      <c r="M66" s="12">
        <v>1900</v>
      </c>
      <c r="N66" s="12" t="s">
        <v>825</v>
      </c>
      <c r="O66" s="12" t="s">
        <v>141</v>
      </c>
      <c r="P66" s="12" t="s">
        <v>581</v>
      </c>
      <c r="Q66" s="12" t="s">
        <v>792</v>
      </c>
      <c r="R66" s="12">
        <v>61</v>
      </c>
      <c r="S66" s="12">
        <v>30</v>
      </c>
      <c r="T66" s="12">
        <v>67</v>
      </c>
      <c r="U66" s="12" t="str">
        <f t="shared" si="84"/>
        <v>613067</v>
      </c>
      <c r="V66">
        <v>-1</v>
      </c>
      <c r="W66" s="4" t="b">
        <v>0</v>
      </c>
      <c r="AE66" s="12" t="s">
        <v>282</v>
      </c>
      <c r="AS66" s="12" t="s">
        <v>328</v>
      </c>
      <c r="AT66" s="12" t="s">
        <v>267</v>
      </c>
      <c r="AV66" s="12">
        <f t="shared" si="128"/>
        <v>10</v>
      </c>
      <c r="AW66" s="12" t="s">
        <v>268</v>
      </c>
      <c r="AX66" s="12" t="str">
        <f t="shared" si="129"/>
        <v>LSA_VPU_HRY_E_BEGIN_TITO_VPU_NOM_LFM_1900_POSTHRY_TILE2_VBTR_BT7</v>
      </c>
      <c r="AY66" s="12" t="str">
        <f t="shared" si="130"/>
        <v>LSA_VPU_HRY_E_BEGIN_TITO_VPU_NOM_LFM_1900_POSTHRY_TILE2_VBTR_BT7</v>
      </c>
      <c r="AZ66" s="12" t="str">
        <f t="shared" si="131"/>
        <v>LSA_VPU_HRY_E_BEGIN_TITO_VPU_NOM_LFM_1900_POSTHRY_TILE2_VBTR_BT7</v>
      </c>
      <c r="BA66" s="12" t="str">
        <f t="shared" si="132"/>
        <v>LSA_VPU_HRY_E_BEGIN_TITO_VPU_NOM_LFM_1900_POSTHRY_TILE2_VBTR_BT7</v>
      </c>
      <c r="BB66" s="12" t="str">
        <f t="shared" si="133"/>
        <v>LSA_VPU_HRY_E_BEGIN_TITO_VPU_NOM_LFM_1900_POSTHRY_TILE2_VBTR_BT7</v>
      </c>
      <c r="BC66" s="12" t="str">
        <f t="shared" si="134"/>
        <v>LSA_VPU_HRY_E_BEGIN_TITO_VPU_NOM_LFM_1900_POSTHRY_TILE2_VBTR_BT7</v>
      </c>
      <c r="BD66" s="12" t="str">
        <f t="shared" si="135"/>
        <v>LSA_VPU_HRY_E_BEGIN_TITO_VPU_NOM_LFM_1900_POSTHRY_TILE2_VBTR_BT7</v>
      </c>
      <c r="BE66" s="12" t="str">
        <f t="shared" si="136"/>
        <v>LSA_VPU_HRY_E_BEGIN_TITO_VPU_NOM_LFM_1900_POSTHRY_TILE2_VBTR_BT7</v>
      </c>
      <c r="BF66" s="12" t="str">
        <f t="shared" si="137"/>
        <v>LSA_VPU_HRY_E_BEGIN_TITO_VPU_NOM_LFM_1900_POSTHRY_TILE2_VBTR_BT7</v>
      </c>
      <c r="BG66" s="12" t="str">
        <f t="shared" si="138"/>
        <v>LSA_VPU_HRY_E_BEGIN_TITO_VPU_NOM_LFM_1900_POSTHRY_TILE2_VBTR_BT7</v>
      </c>
    </row>
    <row r="67" spans="1:59" s="12" customFormat="1" x14ac:dyDescent="0.25">
      <c r="A67" s="12" t="s">
        <v>58</v>
      </c>
      <c r="B67" s="12" t="s">
        <v>11</v>
      </c>
      <c r="C67" s="12" t="str">
        <f>VLOOKUP(B67,templateLookup!A:B,2,0)</f>
        <v>PrimeMbistVminSearchTestMethod</v>
      </c>
      <c r="D67" s="12" t="str">
        <f t="shared" si="127"/>
        <v>LSA_VPU_HRY_E_BEGIN_TITO_VPU_NOM_LFM_1900_POSTHRY_TILE2_VBTR_BT7</v>
      </c>
      <c r="E67" s="12" t="s">
        <v>51</v>
      </c>
      <c r="F67" s="12" t="s">
        <v>71</v>
      </c>
      <c r="G67" s="12" t="s">
        <v>135</v>
      </c>
      <c r="H67" s="12" t="s">
        <v>136</v>
      </c>
      <c r="I67" s="12" t="s">
        <v>137</v>
      </c>
      <c r="J67" s="12" t="s">
        <v>71</v>
      </c>
      <c r="K67" s="12" t="s">
        <v>138</v>
      </c>
      <c r="L67" s="12" t="s">
        <v>139</v>
      </c>
      <c r="M67" s="12">
        <v>1900</v>
      </c>
      <c r="N67" s="12" t="s">
        <v>825</v>
      </c>
      <c r="O67" s="12" t="s">
        <v>141</v>
      </c>
      <c r="P67" s="12" t="s">
        <v>581</v>
      </c>
      <c r="Q67" s="12" t="s">
        <v>796</v>
      </c>
      <c r="R67" s="12">
        <v>21</v>
      </c>
      <c r="S67" s="12">
        <v>30</v>
      </c>
      <c r="T67" s="12">
        <v>68</v>
      </c>
      <c r="U67" s="12" t="str">
        <f t="shared" si="84"/>
        <v>213068</v>
      </c>
      <c r="V67">
        <v>-1</v>
      </c>
      <c r="W67" t="b">
        <v>0</v>
      </c>
      <c r="AE67" s="12" t="s">
        <v>282</v>
      </c>
      <c r="AS67" s="12" t="s">
        <v>328</v>
      </c>
      <c r="AT67" s="12" t="s">
        <v>267</v>
      </c>
      <c r="AV67" s="12">
        <f t="shared" si="128"/>
        <v>10</v>
      </c>
      <c r="AW67" s="12" t="s">
        <v>268</v>
      </c>
      <c r="AX67" s="12" t="str">
        <f t="shared" si="129"/>
        <v>SSA_VPU_HRY_E_BEGIN_TITO_VPU_NOM_LFM_1900_POSTHRY_TILE3_VBTR_BT8</v>
      </c>
      <c r="AY67" s="12" t="str">
        <f t="shared" si="130"/>
        <v>SSA_VPU_HRY_E_BEGIN_TITO_VPU_NOM_LFM_1900_POSTHRY_TILE3_VBTR_BT8</v>
      </c>
      <c r="AZ67" s="12" t="str">
        <f t="shared" si="131"/>
        <v>SSA_VPU_HRY_E_BEGIN_TITO_VPU_NOM_LFM_1900_POSTHRY_TILE3_VBTR_BT8</v>
      </c>
      <c r="BA67" s="12" t="str">
        <f t="shared" si="132"/>
        <v>SSA_VPU_HRY_E_BEGIN_TITO_VPU_NOM_LFM_1900_POSTHRY_TILE3_VBTR_BT8</v>
      </c>
      <c r="BB67" s="12" t="str">
        <f t="shared" si="133"/>
        <v>SSA_VPU_HRY_E_BEGIN_TITO_VPU_NOM_LFM_1900_POSTHRY_TILE3_VBTR_BT8</v>
      </c>
      <c r="BC67" s="12" t="str">
        <f t="shared" si="134"/>
        <v>SSA_VPU_HRY_E_BEGIN_TITO_VPU_NOM_LFM_1900_POSTHRY_TILE3_VBTR_BT8</v>
      </c>
      <c r="BD67" s="12" t="str">
        <f t="shared" si="135"/>
        <v>SSA_VPU_HRY_E_BEGIN_TITO_VPU_NOM_LFM_1900_POSTHRY_TILE3_VBTR_BT8</v>
      </c>
      <c r="BE67" s="12" t="str">
        <f t="shared" si="136"/>
        <v>SSA_VPU_HRY_E_BEGIN_TITO_VPU_NOM_LFM_1900_POSTHRY_TILE3_VBTR_BT8</v>
      </c>
      <c r="BF67" s="12" t="str">
        <f t="shared" si="137"/>
        <v>SSA_VPU_HRY_E_BEGIN_TITO_VPU_NOM_LFM_1900_POSTHRY_TILE3_VBTR_BT8</v>
      </c>
      <c r="BG67" s="12" t="str">
        <f t="shared" si="138"/>
        <v>SSA_VPU_HRY_E_BEGIN_TITO_VPU_NOM_LFM_1900_POSTHRY_TILE3_VBTR_BT8</v>
      </c>
    </row>
    <row r="68" spans="1:59" s="12" customFormat="1" x14ac:dyDescent="0.25">
      <c r="A68" s="12" t="s">
        <v>58</v>
      </c>
      <c r="B68" s="12" t="s">
        <v>11</v>
      </c>
      <c r="C68" s="12" t="str">
        <f>VLOOKUP(B68,templateLookup!A:B,2,0)</f>
        <v>PrimeMbistVminSearchTestMethod</v>
      </c>
      <c r="D68" s="12" t="str">
        <f t="shared" si="127"/>
        <v>SSA_VPU_HRY_E_BEGIN_TITO_VPU_NOM_LFM_1900_POSTHRY_TILE3_VBTR_BT8</v>
      </c>
      <c r="E68" s="12" t="s">
        <v>50</v>
      </c>
      <c r="F68" s="12" t="s">
        <v>71</v>
      </c>
      <c r="G68" s="12" t="s">
        <v>135</v>
      </c>
      <c r="H68" s="12" t="s">
        <v>136</v>
      </c>
      <c r="I68" s="12" t="s">
        <v>137</v>
      </c>
      <c r="J68" s="12" t="s">
        <v>71</v>
      </c>
      <c r="K68" s="12" t="s">
        <v>138</v>
      </c>
      <c r="L68" s="12" t="s">
        <v>139</v>
      </c>
      <c r="M68" s="12">
        <v>1900</v>
      </c>
      <c r="N68" s="12" t="s">
        <v>826</v>
      </c>
      <c r="O68" s="12" t="s">
        <v>141</v>
      </c>
      <c r="P68" s="12" t="s">
        <v>581</v>
      </c>
      <c r="Q68" s="12" t="s">
        <v>799</v>
      </c>
      <c r="R68" s="12">
        <v>61</v>
      </c>
      <c r="S68" s="12">
        <v>30</v>
      </c>
      <c r="T68" s="12">
        <v>69</v>
      </c>
      <c r="U68" s="12" t="str">
        <f t="shared" ref="U68:U99" si="139">R68&amp;S68&amp;T68</f>
        <v>613069</v>
      </c>
      <c r="V68">
        <v>-1</v>
      </c>
      <c r="W68" t="b">
        <v>0</v>
      </c>
      <c r="AE68" s="12" t="s">
        <v>282</v>
      </c>
      <c r="AS68" s="12" t="s">
        <v>328</v>
      </c>
      <c r="AT68" s="12" t="s">
        <v>267</v>
      </c>
      <c r="AV68" s="12">
        <f t="shared" si="128"/>
        <v>10</v>
      </c>
      <c r="AW68" s="12" t="s">
        <v>268</v>
      </c>
      <c r="AX68" s="12" t="str">
        <f t="shared" si="129"/>
        <v>LSA_VPU_HRY_E_BEGIN_TITO_VPU_NOM_LFM_1900_POSTHRY_TILE3_VBTR_BT8</v>
      </c>
      <c r="AY68" s="12" t="str">
        <f t="shared" si="130"/>
        <v>LSA_VPU_HRY_E_BEGIN_TITO_VPU_NOM_LFM_1900_POSTHRY_TILE3_VBTR_BT8</v>
      </c>
      <c r="AZ68" s="12" t="str">
        <f t="shared" si="131"/>
        <v>LSA_VPU_HRY_E_BEGIN_TITO_VPU_NOM_LFM_1900_POSTHRY_TILE3_VBTR_BT8</v>
      </c>
      <c r="BA68" s="12" t="str">
        <f t="shared" si="132"/>
        <v>LSA_VPU_HRY_E_BEGIN_TITO_VPU_NOM_LFM_1900_POSTHRY_TILE3_VBTR_BT8</v>
      </c>
      <c r="BB68" s="12" t="str">
        <f t="shared" si="133"/>
        <v>LSA_VPU_HRY_E_BEGIN_TITO_VPU_NOM_LFM_1900_POSTHRY_TILE3_VBTR_BT8</v>
      </c>
      <c r="BC68" s="12" t="str">
        <f t="shared" si="134"/>
        <v>LSA_VPU_HRY_E_BEGIN_TITO_VPU_NOM_LFM_1900_POSTHRY_TILE3_VBTR_BT8</v>
      </c>
      <c r="BD68" s="12" t="str">
        <f t="shared" si="135"/>
        <v>LSA_VPU_HRY_E_BEGIN_TITO_VPU_NOM_LFM_1900_POSTHRY_TILE3_VBTR_BT8</v>
      </c>
      <c r="BE68" s="12" t="str">
        <f t="shared" si="136"/>
        <v>LSA_VPU_HRY_E_BEGIN_TITO_VPU_NOM_LFM_1900_POSTHRY_TILE3_VBTR_BT8</v>
      </c>
      <c r="BF68" s="12" t="str">
        <f t="shared" si="137"/>
        <v>LSA_VPU_HRY_E_BEGIN_TITO_VPU_NOM_LFM_1900_POSTHRY_TILE3_VBTR_BT8</v>
      </c>
      <c r="BG68" s="12" t="str">
        <f t="shared" si="138"/>
        <v>LSA_VPU_HRY_E_BEGIN_TITO_VPU_NOM_LFM_1900_POSTHRY_TILE3_VBTR_BT8</v>
      </c>
    </row>
    <row r="69" spans="1:59" s="12" customFormat="1" x14ac:dyDescent="0.25">
      <c r="A69" s="12" t="s">
        <v>58</v>
      </c>
      <c r="B69" s="12" t="s">
        <v>11</v>
      </c>
      <c r="C69" s="12" t="str">
        <f>VLOOKUP(B69,templateLookup!A:B,2,0)</f>
        <v>PrimeMbistVminSearchTestMethod</v>
      </c>
      <c r="D69" s="12" t="str">
        <f t="shared" si="127"/>
        <v>LSA_VPU_HRY_E_BEGIN_TITO_VPU_NOM_LFM_1900_POSTHRY_TILE3_VBTR_BT8</v>
      </c>
      <c r="E69" s="12" t="s">
        <v>51</v>
      </c>
      <c r="F69" s="12" t="s">
        <v>71</v>
      </c>
      <c r="G69" s="12" t="s">
        <v>135</v>
      </c>
      <c r="H69" s="12" t="s">
        <v>136</v>
      </c>
      <c r="I69" s="12" t="s">
        <v>137</v>
      </c>
      <c r="J69" s="12" t="s">
        <v>71</v>
      </c>
      <c r="K69" s="12" t="s">
        <v>138</v>
      </c>
      <c r="L69" s="12" t="s">
        <v>139</v>
      </c>
      <c r="M69" s="12">
        <v>1900</v>
      </c>
      <c r="N69" s="12" t="s">
        <v>826</v>
      </c>
      <c r="O69" s="12" t="s">
        <v>141</v>
      </c>
      <c r="P69" s="12" t="s">
        <v>581</v>
      </c>
      <c r="Q69" s="12" t="s">
        <v>803</v>
      </c>
      <c r="R69" s="12">
        <v>21</v>
      </c>
      <c r="S69" s="12">
        <v>30</v>
      </c>
      <c r="T69" s="12">
        <v>70</v>
      </c>
      <c r="U69" s="12" t="str">
        <f t="shared" si="139"/>
        <v>213070</v>
      </c>
      <c r="V69">
        <v>-1</v>
      </c>
      <c r="W69" t="b">
        <v>0</v>
      </c>
      <c r="AE69" s="12" t="s">
        <v>282</v>
      </c>
      <c r="AS69" s="12" t="s">
        <v>328</v>
      </c>
      <c r="AT69" s="12" t="s">
        <v>267</v>
      </c>
      <c r="AV69" s="12">
        <f t="shared" si="128"/>
        <v>10</v>
      </c>
      <c r="AW69" s="12" t="s">
        <v>268</v>
      </c>
      <c r="AX69" s="12" t="str">
        <f t="shared" si="129"/>
        <v>SSA_VPU_HRY_E_BEGIN_TITO_VPU_NOM_LFM_1900_POSTHRY_TILE4_VBTR_BT9</v>
      </c>
      <c r="AY69" s="12" t="str">
        <f t="shared" si="130"/>
        <v>SSA_VPU_HRY_E_BEGIN_TITO_VPU_NOM_LFM_1900_POSTHRY_TILE4_VBTR_BT9</v>
      </c>
      <c r="AZ69" s="12" t="str">
        <f t="shared" si="131"/>
        <v>SSA_VPU_HRY_E_BEGIN_TITO_VPU_NOM_LFM_1900_POSTHRY_TILE4_VBTR_BT9</v>
      </c>
      <c r="BA69" s="12" t="str">
        <f t="shared" si="132"/>
        <v>SSA_VPU_HRY_E_BEGIN_TITO_VPU_NOM_LFM_1900_POSTHRY_TILE4_VBTR_BT9</v>
      </c>
      <c r="BB69" s="12" t="str">
        <f t="shared" si="133"/>
        <v>SSA_VPU_HRY_E_BEGIN_TITO_VPU_NOM_LFM_1900_POSTHRY_TILE4_VBTR_BT9</v>
      </c>
      <c r="BC69" s="12" t="str">
        <f t="shared" si="134"/>
        <v>SSA_VPU_HRY_E_BEGIN_TITO_VPU_NOM_LFM_1900_POSTHRY_TILE4_VBTR_BT9</v>
      </c>
      <c r="BD69" s="12" t="str">
        <f t="shared" si="135"/>
        <v>SSA_VPU_HRY_E_BEGIN_TITO_VPU_NOM_LFM_1900_POSTHRY_TILE4_VBTR_BT9</v>
      </c>
      <c r="BE69" s="12" t="str">
        <f t="shared" si="136"/>
        <v>SSA_VPU_HRY_E_BEGIN_TITO_VPU_NOM_LFM_1900_POSTHRY_TILE4_VBTR_BT9</v>
      </c>
      <c r="BF69" s="12" t="str">
        <f t="shared" si="137"/>
        <v>SSA_VPU_HRY_E_BEGIN_TITO_VPU_NOM_LFM_1900_POSTHRY_TILE4_VBTR_BT9</v>
      </c>
      <c r="BG69" s="12" t="str">
        <f t="shared" si="138"/>
        <v>SSA_VPU_HRY_E_BEGIN_TITO_VPU_NOM_LFM_1900_POSTHRY_TILE4_VBTR_BT9</v>
      </c>
    </row>
    <row r="70" spans="1:59" s="12" customFormat="1" x14ac:dyDescent="0.25">
      <c r="A70" s="12" t="s">
        <v>58</v>
      </c>
      <c r="B70" s="12" t="s">
        <v>11</v>
      </c>
      <c r="C70" s="12" t="str">
        <f>VLOOKUP(B70,templateLookup!A:B,2,0)</f>
        <v>PrimeMbistVminSearchTestMethod</v>
      </c>
      <c r="D70" s="12" t="str">
        <f t="shared" si="127"/>
        <v>SSA_VPU_HRY_E_BEGIN_TITO_VPU_NOM_LFM_1900_POSTHRY_TILE4_VBTR_BT9</v>
      </c>
      <c r="E70" s="12" t="s">
        <v>50</v>
      </c>
      <c r="F70" s="12" t="s">
        <v>71</v>
      </c>
      <c r="G70" s="12" t="s">
        <v>135</v>
      </c>
      <c r="H70" s="12" t="s">
        <v>136</v>
      </c>
      <c r="I70" s="12" t="s">
        <v>137</v>
      </c>
      <c r="J70" s="12" t="s">
        <v>71</v>
      </c>
      <c r="K70" s="12" t="s">
        <v>138</v>
      </c>
      <c r="L70" s="12" t="s">
        <v>139</v>
      </c>
      <c r="M70" s="12">
        <v>1900</v>
      </c>
      <c r="N70" s="12" t="s">
        <v>827</v>
      </c>
      <c r="O70" s="12" t="s">
        <v>141</v>
      </c>
      <c r="P70" s="12" t="s">
        <v>581</v>
      </c>
      <c r="Q70" s="12" t="s">
        <v>806</v>
      </c>
      <c r="R70" s="12">
        <v>61</v>
      </c>
      <c r="S70" s="12">
        <v>30</v>
      </c>
      <c r="T70" s="12">
        <v>71</v>
      </c>
      <c r="U70" s="12" t="str">
        <f t="shared" si="139"/>
        <v>613071</v>
      </c>
      <c r="V70">
        <v>-1</v>
      </c>
      <c r="W70" t="b">
        <v>0</v>
      </c>
      <c r="AE70" s="12" t="s">
        <v>282</v>
      </c>
      <c r="AS70" s="12" t="s">
        <v>328</v>
      </c>
      <c r="AT70" s="12" t="s">
        <v>267</v>
      </c>
      <c r="AV70" s="12">
        <f t="shared" si="128"/>
        <v>10</v>
      </c>
      <c r="AW70" s="12" t="s">
        <v>268</v>
      </c>
      <c r="AX70" s="12" t="str">
        <f t="shared" si="129"/>
        <v>LSA_VPU_HRY_E_BEGIN_TITO_VPU_NOM_LFM_1900_POSTHRY_TILE4_VBTR_BT9</v>
      </c>
      <c r="AY70" s="12" t="str">
        <f t="shared" si="130"/>
        <v>LSA_VPU_HRY_E_BEGIN_TITO_VPU_NOM_LFM_1900_POSTHRY_TILE4_VBTR_BT9</v>
      </c>
      <c r="AZ70" s="12" t="str">
        <f t="shared" si="131"/>
        <v>LSA_VPU_HRY_E_BEGIN_TITO_VPU_NOM_LFM_1900_POSTHRY_TILE4_VBTR_BT9</v>
      </c>
      <c r="BA70" s="12" t="str">
        <f t="shared" si="132"/>
        <v>LSA_VPU_HRY_E_BEGIN_TITO_VPU_NOM_LFM_1900_POSTHRY_TILE4_VBTR_BT9</v>
      </c>
      <c r="BB70" s="12" t="str">
        <f t="shared" si="133"/>
        <v>LSA_VPU_HRY_E_BEGIN_TITO_VPU_NOM_LFM_1900_POSTHRY_TILE4_VBTR_BT9</v>
      </c>
      <c r="BC70" s="12" t="str">
        <f t="shared" si="134"/>
        <v>LSA_VPU_HRY_E_BEGIN_TITO_VPU_NOM_LFM_1900_POSTHRY_TILE4_VBTR_BT9</v>
      </c>
      <c r="BD70" s="12" t="str">
        <f t="shared" si="135"/>
        <v>LSA_VPU_HRY_E_BEGIN_TITO_VPU_NOM_LFM_1900_POSTHRY_TILE4_VBTR_BT9</v>
      </c>
      <c r="BE70" s="12" t="str">
        <f t="shared" si="136"/>
        <v>LSA_VPU_HRY_E_BEGIN_TITO_VPU_NOM_LFM_1900_POSTHRY_TILE4_VBTR_BT9</v>
      </c>
      <c r="BF70" s="12" t="str">
        <f t="shared" si="137"/>
        <v>LSA_VPU_HRY_E_BEGIN_TITO_VPU_NOM_LFM_1900_POSTHRY_TILE4_VBTR_BT9</v>
      </c>
      <c r="BG70" s="12" t="str">
        <f t="shared" si="138"/>
        <v>LSA_VPU_HRY_E_BEGIN_TITO_VPU_NOM_LFM_1900_POSTHRY_TILE4_VBTR_BT9</v>
      </c>
    </row>
    <row r="71" spans="1:59" s="12" customFormat="1" x14ac:dyDescent="0.25">
      <c r="A71" s="12" t="s">
        <v>58</v>
      </c>
      <c r="B71" s="12" t="s">
        <v>11</v>
      </c>
      <c r="C71" s="12" t="str">
        <f>VLOOKUP(B71,templateLookup!A:B,2,0)</f>
        <v>PrimeMbistVminSearchTestMethod</v>
      </c>
      <c r="D71" s="12" t="str">
        <f t="shared" si="127"/>
        <v>LSA_VPU_HRY_E_BEGIN_TITO_VPU_NOM_LFM_1900_POSTHRY_TILE4_VBTR_BT9</v>
      </c>
      <c r="E71" s="12" t="s">
        <v>51</v>
      </c>
      <c r="F71" s="12" t="s">
        <v>71</v>
      </c>
      <c r="G71" s="12" t="s">
        <v>135</v>
      </c>
      <c r="H71" s="12" t="s">
        <v>136</v>
      </c>
      <c r="I71" s="12" t="s">
        <v>137</v>
      </c>
      <c r="J71" s="12" t="s">
        <v>71</v>
      </c>
      <c r="K71" s="12" t="s">
        <v>138</v>
      </c>
      <c r="L71" s="12" t="s">
        <v>139</v>
      </c>
      <c r="M71" s="12">
        <v>1900</v>
      </c>
      <c r="N71" s="12" t="s">
        <v>827</v>
      </c>
      <c r="O71" s="12" t="s">
        <v>141</v>
      </c>
      <c r="P71" s="12" t="s">
        <v>581</v>
      </c>
      <c r="Q71" s="12" t="s">
        <v>810</v>
      </c>
      <c r="R71" s="12">
        <v>21</v>
      </c>
      <c r="S71" s="12">
        <v>30</v>
      </c>
      <c r="T71" s="12">
        <v>72</v>
      </c>
      <c r="U71" s="12" t="str">
        <f t="shared" si="139"/>
        <v>213072</v>
      </c>
      <c r="V71">
        <v>-1</v>
      </c>
      <c r="W71" s="4" t="b">
        <v>0</v>
      </c>
      <c r="AE71" s="12" t="s">
        <v>282</v>
      </c>
      <c r="AS71" s="12" t="s">
        <v>328</v>
      </c>
      <c r="AT71" s="12" t="s">
        <v>267</v>
      </c>
      <c r="AV71" s="12">
        <f t="shared" si="128"/>
        <v>10</v>
      </c>
      <c r="AW71" s="12" t="s">
        <v>268</v>
      </c>
      <c r="AX71" s="12" t="str">
        <f t="shared" si="129"/>
        <v>SSA_VPU_HRY_E_BEGIN_TITO_VPU_NOM_LFM_1900_POSTHRY_TILE5_VBTR_BT10</v>
      </c>
      <c r="AY71" s="12" t="str">
        <f t="shared" si="130"/>
        <v>SSA_VPU_HRY_E_BEGIN_TITO_VPU_NOM_LFM_1900_POSTHRY_TILE5_VBTR_BT10</v>
      </c>
      <c r="AZ71" s="12" t="str">
        <f t="shared" si="131"/>
        <v>SSA_VPU_HRY_E_BEGIN_TITO_VPU_NOM_LFM_1900_POSTHRY_TILE5_VBTR_BT10</v>
      </c>
      <c r="BA71" s="12" t="str">
        <f t="shared" si="132"/>
        <v>SSA_VPU_HRY_E_BEGIN_TITO_VPU_NOM_LFM_1900_POSTHRY_TILE5_VBTR_BT10</v>
      </c>
      <c r="BB71" s="12" t="str">
        <f t="shared" si="133"/>
        <v>SSA_VPU_HRY_E_BEGIN_TITO_VPU_NOM_LFM_1900_POSTHRY_TILE5_VBTR_BT10</v>
      </c>
      <c r="BC71" s="12" t="str">
        <f t="shared" si="134"/>
        <v>SSA_VPU_HRY_E_BEGIN_TITO_VPU_NOM_LFM_1900_POSTHRY_TILE5_VBTR_BT10</v>
      </c>
      <c r="BD71" s="12" t="str">
        <f t="shared" si="135"/>
        <v>SSA_VPU_HRY_E_BEGIN_TITO_VPU_NOM_LFM_1900_POSTHRY_TILE5_VBTR_BT10</v>
      </c>
      <c r="BE71" s="12" t="str">
        <f t="shared" si="136"/>
        <v>SSA_VPU_HRY_E_BEGIN_TITO_VPU_NOM_LFM_1900_POSTHRY_TILE5_VBTR_BT10</v>
      </c>
      <c r="BF71" s="12" t="str">
        <f t="shared" si="137"/>
        <v>SSA_VPU_HRY_E_BEGIN_TITO_VPU_NOM_LFM_1900_POSTHRY_TILE5_VBTR_BT10</v>
      </c>
      <c r="BG71" s="12" t="str">
        <f t="shared" si="138"/>
        <v>SSA_VPU_HRY_E_BEGIN_TITO_VPU_NOM_LFM_1900_POSTHRY_TILE5_VBTR_BT10</v>
      </c>
    </row>
    <row r="72" spans="1:59" s="12" customFormat="1" x14ac:dyDescent="0.25">
      <c r="A72" s="12" t="s">
        <v>58</v>
      </c>
      <c r="B72" s="12" t="s">
        <v>11</v>
      </c>
      <c r="C72" s="12" t="str">
        <f>VLOOKUP(B72,templateLookup!A:B,2,0)</f>
        <v>PrimeMbistVminSearchTestMethod</v>
      </c>
      <c r="D72" s="12" t="str">
        <f t="shared" si="127"/>
        <v>SSA_VPU_HRY_E_BEGIN_TITO_VPU_NOM_LFM_1900_POSTHRY_TILE5_VBTR_BT10</v>
      </c>
      <c r="E72" s="12" t="s">
        <v>50</v>
      </c>
      <c r="F72" s="12" t="s">
        <v>71</v>
      </c>
      <c r="G72" s="12" t="s">
        <v>135</v>
      </c>
      <c r="H72" s="12" t="s">
        <v>136</v>
      </c>
      <c r="I72" s="12" t="s">
        <v>137</v>
      </c>
      <c r="J72" s="12" t="s">
        <v>71</v>
      </c>
      <c r="K72" s="12" t="s">
        <v>138</v>
      </c>
      <c r="L72" s="12" t="s">
        <v>139</v>
      </c>
      <c r="M72" s="12">
        <v>1900</v>
      </c>
      <c r="N72" s="12" t="s">
        <v>828</v>
      </c>
      <c r="O72" s="12" t="s">
        <v>141</v>
      </c>
      <c r="P72" s="12" t="s">
        <v>581</v>
      </c>
      <c r="Q72" s="12" t="s">
        <v>813</v>
      </c>
      <c r="R72" s="12">
        <v>61</v>
      </c>
      <c r="S72" s="12">
        <v>30</v>
      </c>
      <c r="T72" s="12">
        <v>73</v>
      </c>
      <c r="U72" s="12" t="str">
        <f t="shared" si="139"/>
        <v>613073</v>
      </c>
      <c r="V72">
        <v>-1</v>
      </c>
      <c r="W72" t="b">
        <v>0</v>
      </c>
      <c r="AE72" s="12" t="s">
        <v>282</v>
      </c>
      <c r="AS72" s="12" t="s">
        <v>328</v>
      </c>
      <c r="AT72" s="12" t="s">
        <v>267</v>
      </c>
      <c r="AV72" s="12">
        <f t="shared" si="128"/>
        <v>10</v>
      </c>
      <c r="AW72" s="12" t="s">
        <v>268</v>
      </c>
      <c r="AX72" s="12" t="str">
        <f t="shared" si="129"/>
        <v>LSA_VPU_HRY_E_BEGIN_TITO_VPU_NOM_LFM_1900_POSTHRY_TILE5_VBTR_BT10</v>
      </c>
      <c r="AY72" s="12" t="str">
        <f t="shared" si="130"/>
        <v>LSA_VPU_HRY_E_BEGIN_TITO_VPU_NOM_LFM_1900_POSTHRY_TILE5_VBTR_BT10</v>
      </c>
      <c r="AZ72" s="12" t="str">
        <f t="shared" si="131"/>
        <v>LSA_VPU_HRY_E_BEGIN_TITO_VPU_NOM_LFM_1900_POSTHRY_TILE5_VBTR_BT10</v>
      </c>
      <c r="BA72" s="12" t="str">
        <f t="shared" si="132"/>
        <v>LSA_VPU_HRY_E_BEGIN_TITO_VPU_NOM_LFM_1900_POSTHRY_TILE5_VBTR_BT10</v>
      </c>
      <c r="BB72" s="12" t="str">
        <f t="shared" si="133"/>
        <v>LSA_VPU_HRY_E_BEGIN_TITO_VPU_NOM_LFM_1900_POSTHRY_TILE5_VBTR_BT10</v>
      </c>
      <c r="BC72" s="12" t="str">
        <f t="shared" si="134"/>
        <v>LSA_VPU_HRY_E_BEGIN_TITO_VPU_NOM_LFM_1900_POSTHRY_TILE5_VBTR_BT10</v>
      </c>
      <c r="BD72" s="12" t="str">
        <f t="shared" si="135"/>
        <v>LSA_VPU_HRY_E_BEGIN_TITO_VPU_NOM_LFM_1900_POSTHRY_TILE5_VBTR_BT10</v>
      </c>
      <c r="BE72" s="12" t="str">
        <f t="shared" si="136"/>
        <v>LSA_VPU_HRY_E_BEGIN_TITO_VPU_NOM_LFM_1900_POSTHRY_TILE5_VBTR_BT10</v>
      </c>
      <c r="BF72" s="12" t="str">
        <f t="shared" si="137"/>
        <v>LSA_VPU_HRY_E_BEGIN_TITO_VPU_NOM_LFM_1900_POSTHRY_TILE5_VBTR_BT10</v>
      </c>
      <c r="BG72" s="12" t="str">
        <f t="shared" si="138"/>
        <v>LSA_VPU_HRY_E_BEGIN_TITO_VPU_NOM_LFM_1900_POSTHRY_TILE5_VBTR_BT10</v>
      </c>
    </row>
    <row r="73" spans="1:59" s="12" customFormat="1" x14ac:dyDescent="0.25">
      <c r="A73" s="12" t="s">
        <v>58</v>
      </c>
      <c r="B73" s="12" t="s">
        <v>11</v>
      </c>
      <c r="C73" s="12" t="str">
        <f>VLOOKUP(B73,templateLookup!A:B,2,0)</f>
        <v>PrimeMbistVminSearchTestMethod</v>
      </c>
      <c r="D73" s="12" t="str">
        <f t="shared" si="127"/>
        <v>LSA_VPU_HRY_E_BEGIN_TITO_VPU_NOM_LFM_1900_POSTHRY_TILE5_VBTR_BT10</v>
      </c>
      <c r="E73" s="12" t="s">
        <v>51</v>
      </c>
      <c r="F73" s="12" t="s">
        <v>71</v>
      </c>
      <c r="G73" s="12" t="s">
        <v>135</v>
      </c>
      <c r="H73" s="12" t="s">
        <v>136</v>
      </c>
      <c r="I73" s="12" t="s">
        <v>137</v>
      </c>
      <c r="J73" s="12" t="s">
        <v>71</v>
      </c>
      <c r="K73" s="12" t="s">
        <v>138</v>
      </c>
      <c r="L73" s="12" t="s">
        <v>139</v>
      </c>
      <c r="M73" s="12">
        <v>1900</v>
      </c>
      <c r="N73" s="12" t="s">
        <v>828</v>
      </c>
      <c r="O73" s="12" t="s">
        <v>141</v>
      </c>
      <c r="P73" s="12" t="s">
        <v>581</v>
      </c>
      <c r="Q73" s="12" t="s">
        <v>817</v>
      </c>
      <c r="R73" s="12">
        <v>21</v>
      </c>
      <c r="S73" s="12">
        <v>30</v>
      </c>
      <c r="T73" s="12">
        <v>74</v>
      </c>
      <c r="U73" s="12" t="str">
        <f t="shared" si="139"/>
        <v>213074</v>
      </c>
      <c r="V73">
        <v>-1</v>
      </c>
      <c r="W73" t="b">
        <v>0</v>
      </c>
      <c r="AB73" s="12" t="s">
        <v>317</v>
      </c>
      <c r="AE73" s="12" t="s">
        <v>282</v>
      </c>
      <c r="AS73" s="12" t="s">
        <v>328</v>
      </c>
      <c r="AT73" s="12" t="s">
        <v>267</v>
      </c>
      <c r="AV73" s="12">
        <f t="shared" si="128"/>
        <v>10</v>
      </c>
      <c r="AW73" s="12" t="s">
        <v>268</v>
      </c>
      <c r="AX73" s="12">
        <v>1</v>
      </c>
      <c r="AY73" s="12">
        <v>1</v>
      </c>
      <c r="AZ73" s="12">
        <v>1</v>
      </c>
      <c r="BA73" s="12">
        <v>1</v>
      </c>
      <c r="BB73" s="12">
        <v>1</v>
      </c>
      <c r="BC73" s="12">
        <v>1</v>
      </c>
      <c r="BD73" s="12">
        <v>1</v>
      </c>
      <c r="BE73" s="12">
        <v>1</v>
      </c>
      <c r="BF73" s="12">
        <v>1</v>
      </c>
      <c r="BG73" s="12">
        <v>1</v>
      </c>
    </row>
    <row r="74" spans="1:59" x14ac:dyDescent="0.25">
      <c r="A74" s="16" t="s">
        <v>58</v>
      </c>
      <c r="B74" s="16" t="s">
        <v>6</v>
      </c>
      <c r="C74" s="16" t="str">
        <f>VLOOKUP(B74,templateLookup!A:B,2,0)</f>
        <v>COMPOSITE</v>
      </c>
      <c r="D74" s="16"/>
      <c r="E74" s="16"/>
      <c r="F74" s="26" t="s">
        <v>71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 t="str">
        <f t="shared" si="139"/>
        <v/>
      </c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26"/>
      <c r="AN74" s="2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</row>
    <row r="75" spans="1:59" x14ac:dyDescent="0.25">
      <c r="A75" s="20" t="s">
        <v>58</v>
      </c>
      <c r="B75" s="20" t="s">
        <v>6</v>
      </c>
      <c r="C75" s="20" t="str">
        <f>VLOOKUP(B75,templateLookup!A:B,2,0)</f>
        <v>COMPOSITE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 t="str">
        <f t="shared" si="139"/>
        <v/>
      </c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</row>
    <row r="76" spans="1:59" x14ac:dyDescent="0.25">
      <c r="A76" s="15" t="s">
        <v>234</v>
      </c>
      <c r="B76" s="15" t="s">
        <v>5</v>
      </c>
      <c r="C76" s="15" t="str">
        <f>VLOOKUP(B76,templateLookup!A:B,2,0)</f>
        <v>COMPOSITE</v>
      </c>
      <c r="D76" s="15" t="s">
        <v>234</v>
      </c>
      <c r="E76" s="15"/>
      <c r="F76" s="15" t="s">
        <v>71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 t="str">
        <f t="shared" si="139"/>
        <v/>
      </c>
      <c r="W76" s="4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</row>
    <row r="77" spans="1:59" x14ac:dyDescent="0.25">
      <c r="A77" s="1" t="s">
        <v>234</v>
      </c>
      <c r="B77" s="1" t="s">
        <v>979</v>
      </c>
      <c r="C77" s="1" t="str">
        <f>VLOOKUP(B77,templateLookup!A:B,2,0)</f>
        <v>PrimeVminSearchTestMethod</v>
      </c>
      <c r="D77" s="1" t="str">
        <f t="shared" ref="D77" si="140">E77&amp;"_"&amp;F77&amp;"_"&amp;G77&amp;"_"&amp;H77&amp;"_"&amp;A77&amp;"_"&amp;I77&amp;"_"&amp;J77&amp;"_"&amp;K77&amp;"_"&amp;L77&amp;"_"&amp;M77&amp;"_"&amp;N77</f>
        <v>XSA_VPU_VMIN_K_PREHVQK_TITO_VPU_NOM_LFM_1900_ALL</v>
      </c>
      <c r="E77" t="s">
        <v>398</v>
      </c>
      <c r="F77" t="s">
        <v>71</v>
      </c>
      <c r="G77" t="s">
        <v>181</v>
      </c>
      <c r="H77" t="s">
        <v>235</v>
      </c>
      <c r="I77" t="s">
        <v>137</v>
      </c>
      <c r="J77" t="s">
        <v>71</v>
      </c>
      <c r="K77" t="s">
        <v>138</v>
      </c>
      <c r="L77" t="s">
        <v>139</v>
      </c>
      <c r="M77">
        <v>1900</v>
      </c>
      <c r="N77" t="s">
        <v>53</v>
      </c>
      <c r="O77" t="s">
        <v>141</v>
      </c>
      <c r="P77" t="s">
        <v>581</v>
      </c>
      <c r="Q77" t="s">
        <v>830</v>
      </c>
      <c r="R77">
        <v>61</v>
      </c>
      <c r="S77">
        <v>31</v>
      </c>
      <c r="T77">
        <v>0</v>
      </c>
      <c r="U77" t="str">
        <f t="shared" si="139"/>
        <v>61310</v>
      </c>
      <c r="V77">
        <v>-1</v>
      </c>
      <c r="W77" t="b">
        <v>1</v>
      </c>
      <c r="X77">
        <v>2200</v>
      </c>
      <c r="Y77" t="s">
        <v>185</v>
      </c>
      <c r="AE77" t="s">
        <v>282</v>
      </c>
      <c r="AF77" t="s">
        <v>145</v>
      </c>
      <c r="AG77" t="s">
        <v>966</v>
      </c>
      <c r="AV77">
        <f>COUNTA(AX77:BG77)</f>
        <v>2</v>
      </c>
      <c r="AW77">
        <v>1</v>
      </c>
      <c r="AX77">
        <v>1</v>
      </c>
      <c r="AY77">
        <v>1</v>
      </c>
    </row>
    <row r="78" spans="1:59" x14ac:dyDescent="0.25">
      <c r="A78" s="1" t="s">
        <v>234</v>
      </c>
      <c r="B78" s="27" t="s">
        <v>5</v>
      </c>
      <c r="C78" s="27" t="s">
        <v>4</v>
      </c>
      <c r="D78" s="27" t="s">
        <v>980</v>
      </c>
      <c r="E78" s="22"/>
      <c r="F78" s="15" t="s">
        <v>71</v>
      </c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 t="str">
        <f t="shared" si="139"/>
        <v/>
      </c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O78" s="22"/>
      <c r="AP78" s="22"/>
      <c r="AQ78" s="22"/>
      <c r="AR78" s="22"/>
      <c r="AS78" s="22"/>
      <c r="AT78" s="22"/>
      <c r="AU78" s="22"/>
      <c r="AV78" s="22">
        <f>COUNTA(AX78:BG78)</f>
        <v>2</v>
      </c>
      <c r="AW78" s="22" t="s">
        <v>134</v>
      </c>
      <c r="AX78" s="22">
        <v>1</v>
      </c>
      <c r="AY78" s="22">
        <v>1</v>
      </c>
      <c r="AZ78" s="22"/>
      <c r="BA78" s="22"/>
      <c r="BB78" s="22"/>
      <c r="BC78" s="22"/>
      <c r="BD78" s="22"/>
      <c r="BE78" s="22"/>
      <c r="BF78" s="22"/>
      <c r="BG78" s="22"/>
    </row>
    <row r="79" spans="1:59" x14ac:dyDescent="0.25">
      <c r="A79" s="1" t="s">
        <v>234</v>
      </c>
      <c r="B79" s="5" t="s">
        <v>43</v>
      </c>
      <c r="C79" s="5" t="str">
        <f>VLOOKUP(B79,templateLookup!A:B,2,0)</f>
        <v>PrimeShmooTestMethod</v>
      </c>
      <c r="D79" s="5" t="str">
        <f t="shared" ref="D79" si="141">E79&amp;"_"&amp;F79&amp;"_"&amp;G79&amp;"_"&amp;H79&amp;"_"&amp;A79&amp;"_"&amp;I79&amp;"_"&amp;J79&amp;"_"&amp;K79&amp;"_"&amp;L79&amp;"_"&amp;M79&amp;"_"&amp;N79</f>
        <v>XSA_VPU_SHMOO_E_PREHVQK_TITO_VPU_NOM_LFM_1900_ALL</v>
      </c>
      <c r="E79" t="s">
        <v>398</v>
      </c>
      <c r="F79" t="s">
        <v>71</v>
      </c>
      <c r="G79" t="s">
        <v>254</v>
      </c>
      <c r="H79" t="s">
        <v>136</v>
      </c>
      <c r="I79" t="s">
        <v>137</v>
      </c>
      <c r="J79" t="s">
        <v>71</v>
      </c>
      <c r="K79" t="s">
        <v>138</v>
      </c>
      <c r="L79" t="s">
        <v>139</v>
      </c>
      <c r="M79">
        <v>1900</v>
      </c>
      <c r="N79" t="s">
        <v>53</v>
      </c>
      <c r="O79" t="s">
        <v>255</v>
      </c>
      <c r="P79" t="s">
        <v>581</v>
      </c>
      <c r="Q79" t="s">
        <v>830</v>
      </c>
      <c r="R79">
        <v>61</v>
      </c>
      <c r="S79">
        <v>31</v>
      </c>
      <c r="T79">
        <v>1</v>
      </c>
      <c r="U79" t="str">
        <f t="shared" si="139"/>
        <v>61311</v>
      </c>
      <c r="V79">
        <v>1</v>
      </c>
      <c r="W79" t="b">
        <v>0</v>
      </c>
      <c r="AD79" t="s">
        <v>362</v>
      </c>
      <c r="AE79" t="s">
        <v>282</v>
      </c>
      <c r="AV79">
        <f>COUNTA(AX79:BG79)</f>
        <v>4</v>
      </c>
      <c r="AW79" t="s">
        <v>147</v>
      </c>
      <c r="AX79">
        <v>1</v>
      </c>
      <c r="AY79">
        <v>1</v>
      </c>
      <c r="AZ79">
        <v>1</v>
      </c>
      <c r="BA79">
        <v>1</v>
      </c>
    </row>
    <row r="80" spans="1:59" x14ac:dyDescent="0.25">
      <c r="A80" s="1" t="s">
        <v>234</v>
      </c>
      <c r="B80" s="27" t="s">
        <v>6</v>
      </c>
      <c r="C80" s="27" t="s">
        <v>4</v>
      </c>
      <c r="D80" s="27"/>
      <c r="E80" s="22"/>
      <c r="F80" s="22"/>
      <c r="G80" s="22"/>
      <c r="H80" s="22"/>
      <c r="I80" s="22"/>
      <c r="J80" s="22"/>
      <c r="K80" s="22"/>
      <c r="L80" s="22"/>
      <c r="M80" s="22"/>
      <c r="O80" s="22"/>
      <c r="P80" s="22"/>
      <c r="Q80" s="22"/>
      <c r="R80" s="22"/>
      <c r="S80" s="22"/>
      <c r="U80" t="str">
        <f t="shared" si="139"/>
        <v/>
      </c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</row>
    <row r="81" spans="1:59" x14ac:dyDescent="0.25">
      <c r="A81" s="20" t="s">
        <v>234</v>
      </c>
      <c r="B81" s="20" t="s">
        <v>6</v>
      </c>
      <c r="C81" s="20" t="str">
        <f>VLOOKUP(B81,templateLookup!A:B,2,0)</f>
        <v>COMPOSITE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 t="str">
        <f t="shared" si="139"/>
        <v/>
      </c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</row>
    <row r="82" spans="1:59" x14ac:dyDescent="0.25">
      <c r="A82" s="15" t="s">
        <v>60</v>
      </c>
      <c r="B82" s="15" t="s">
        <v>5</v>
      </c>
      <c r="C82" s="15" t="str">
        <f>VLOOKUP(B82,templateLookup!A:B,2,0)</f>
        <v>COMPOSITE</v>
      </c>
      <c r="D82" s="15" t="s">
        <v>60</v>
      </c>
      <c r="E82" s="15"/>
      <c r="F82" s="15" t="s">
        <v>71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 t="str">
        <f t="shared" si="139"/>
        <v/>
      </c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</row>
    <row r="83" spans="1:59" x14ac:dyDescent="0.25">
      <c r="A83" s="17" t="s">
        <v>60</v>
      </c>
      <c r="B83" s="17" t="s">
        <v>988</v>
      </c>
      <c r="C83" s="17" t="str">
        <f>VLOOKUP(B83,templateLookup!A:B,2,0)</f>
        <v>iCHVQKTest</v>
      </c>
      <c r="D83" s="17" t="str">
        <f>E83&amp;"_"&amp;F83&amp;"_"&amp;G83&amp;"_"&amp;H83&amp;"_"&amp;A83&amp;"_"&amp;I83&amp;"_"&amp;J83&amp;"_"&amp;K83&amp;"_"&amp;L83&amp;"_"&amp;M83&amp;"_"&amp;N83</f>
        <v>XSA_VPU_HVQK_E_STRESS_TITO_VPU_NOM_LFM_1900_VPU_ALL</v>
      </c>
      <c r="E83" t="s">
        <v>398</v>
      </c>
      <c r="F83" t="s">
        <v>71</v>
      </c>
      <c r="G83" t="s">
        <v>236</v>
      </c>
      <c r="H83" t="s">
        <v>136</v>
      </c>
      <c r="I83" t="s">
        <v>137</v>
      </c>
      <c r="J83" t="s">
        <v>71</v>
      </c>
      <c r="K83" t="s">
        <v>138</v>
      </c>
      <c r="L83" t="s">
        <v>139</v>
      </c>
      <c r="M83">
        <v>1900</v>
      </c>
      <c r="N83" t="s">
        <v>829</v>
      </c>
      <c r="O83" t="s">
        <v>1010</v>
      </c>
      <c r="P83" t="s">
        <v>581</v>
      </c>
      <c r="Q83" t="s">
        <v>830</v>
      </c>
      <c r="R83">
        <v>17</v>
      </c>
      <c r="S83">
        <v>61</v>
      </c>
      <c r="T83">
        <v>30</v>
      </c>
      <c r="U83" t="str">
        <f t="shared" si="139"/>
        <v>176130</v>
      </c>
      <c r="V83">
        <v>-1</v>
      </c>
      <c r="W83" t="b">
        <v>0</v>
      </c>
      <c r="AE83" t="s">
        <v>282</v>
      </c>
      <c r="AU83" t="s">
        <v>991</v>
      </c>
      <c r="AV83">
        <f>COUNTA(AX83:BG83)</f>
        <v>5</v>
      </c>
      <c r="AW83" t="s">
        <v>134</v>
      </c>
      <c r="AX83">
        <v>1</v>
      </c>
      <c r="AY83">
        <v>1</v>
      </c>
      <c r="AZ83">
        <v>1</v>
      </c>
      <c r="BA83">
        <v>1</v>
      </c>
      <c r="BB83">
        <v>1</v>
      </c>
    </row>
    <row r="84" spans="1:59" x14ac:dyDescent="0.25">
      <c r="A84" s="37" t="s">
        <v>60</v>
      </c>
      <c r="B84" s="36" t="s">
        <v>5</v>
      </c>
      <c r="C84" s="36" t="s">
        <v>4</v>
      </c>
      <c r="D84" s="36" t="s">
        <v>981</v>
      </c>
      <c r="E84" s="22"/>
      <c r="F84" s="15" t="s">
        <v>71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 t="str">
        <f t="shared" si="139"/>
        <v/>
      </c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O84" s="22"/>
      <c r="AP84" s="22"/>
      <c r="AQ84" s="22"/>
      <c r="AR84" s="22"/>
      <c r="AS84" s="22"/>
      <c r="AT84" s="22"/>
      <c r="AU84" s="22"/>
      <c r="AV84" s="22">
        <f>COUNTA(AX84:BG84)</f>
        <v>2</v>
      </c>
      <c r="AW84" s="22" t="s">
        <v>134</v>
      </c>
      <c r="AX84" s="22">
        <v>1</v>
      </c>
      <c r="AY84" s="22">
        <v>1</v>
      </c>
      <c r="AZ84" s="22"/>
      <c r="BA84" s="22"/>
      <c r="BB84" s="22"/>
      <c r="BC84" s="22"/>
      <c r="BD84" s="22"/>
      <c r="BE84" s="22"/>
      <c r="BF84" s="22"/>
      <c r="BG84" s="22"/>
    </row>
    <row r="85" spans="1:59" x14ac:dyDescent="0.25">
      <c r="A85" s="37" t="s">
        <v>60</v>
      </c>
      <c r="B85" s="37" t="s">
        <v>983</v>
      </c>
      <c r="C85" s="37" t="str">
        <f>VLOOKUP(B85,templateLookup!A:B,2,0)</f>
        <v>PrimeShmooTestMethod</v>
      </c>
      <c r="D85" s="37" t="str">
        <f>E85&amp;"_"&amp;F85&amp;"_"&amp;G85&amp;"_"&amp;H85&amp;"_"&amp;A85&amp;"_"&amp;I85&amp;"_"&amp;J85&amp;"_"&amp;K85&amp;"_"&amp;L85&amp;"_"&amp;M85&amp;"_"&amp;N85</f>
        <v>XSA_VPU_SHMOO_E_STRESS_TITO_VPU_NOM_LFM_1900_ALL</v>
      </c>
      <c r="E85" t="s">
        <v>398</v>
      </c>
      <c r="F85" t="s">
        <v>71</v>
      </c>
      <c r="G85" t="s">
        <v>254</v>
      </c>
      <c r="H85" t="s">
        <v>136</v>
      </c>
      <c r="I85" t="s">
        <v>137</v>
      </c>
      <c r="J85" t="s">
        <v>71</v>
      </c>
      <c r="K85" t="s">
        <v>138</v>
      </c>
      <c r="L85" t="s">
        <v>139</v>
      </c>
      <c r="M85">
        <v>1900</v>
      </c>
      <c r="N85" t="s">
        <v>53</v>
      </c>
      <c r="O85" t="s">
        <v>255</v>
      </c>
      <c r="P85" t="s">
        <v>581</v>
      </c>
      <c r="Q85" t="s">
        <v>830</v>
      </c>
      <c r="R85">
        <v>17</v>
      </c>
      <c r="S85">
        <v>61</v>
      </c>
      <c r="T85">
        <v>31</v>
      </c>
      <c r="U85" t="str">
        <f t="shared" si="139"/>
        <v>176131</v>
      </c>
      <c r="V85">
        <v>1</v>
      </c>
      <c r="W85" t="b">
        <v>0</v>
      </c>
      <c r="AD85" t="s">
        <v>362</v>
      </c>
      <c r="AE85" t="s">
        <v>282</v>
      </c>
      <c r="AV85">
        <f>COUNTA(AX85:BG85)</f>
        <v>4</v>
      </c>
      <c r="AW85" t="s">
        <v>147</v>
      </c>
      <c r="AX85">
        <v>1</v>
      </c>
      <c r="AY85">
        <v>1</v>
      </c>
      <c r="AZ85">
        <v>1</v>
      </c>
      <c r="BA85">
        <v>1</v>
      </c>
    </row>
    <row r="86" spans="1:59" x14ac:dyDescent="0.25">
      <c r="A86" s="37" t="s">
        <v>60</v>
      </c>
      <c r="B86" s="36" t="s">
        <v>6</v>
      </c>
      <c r="C86" s="36" t="s">
        <v>4</v>
      </c>
      <c r="D86" s="36"/>
      <c r="E86" s="22"/>
      <c r="F86" s="22"/>
      <c r="G86" s="22"/>
      <c r="H86" s="22"/>
      <c r="I86" s="22"/>
      <c r="J86" s="22"/>
      <c r="K86" s="22"/>
      <c r="L86" s="22"/>
      <c r="M86" s="22"/>
      <c r="O86" s="22"/>
      <c r="P86" s="22"/>
      <c r="Q86" s="22"/>
      <c r="R86" s="22"/>
      <c r="S86" s="22"/>
      <c r="U86" t="str">
        <f t="shared" si="139"/>
        <v/>
      </c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</row>
    <row r="87" spans="1:59" x14ac:dyDescent="0.25">
      <c r="A87" s="20" t="s">
        <v>60</v>
      </c>
      <c r="B87" s="20" t="s">
        <v>6</v>
      </c>
      <c r="C87" s="20" t="str">
        <f>VLOOKUP(B87,templateLookup!A:B,2,0)</f>
        <v>COMPOSITE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 t="str">
        <f t="shared" si="139"/>
        <v/>
      </c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</row>
    <row r="88" spans="1:59" x14ac:dyDescent="0.25">
      <c r="A88" s="15" t="s">
        <v>239</v>
      </c>
      <c r="B88" s="15" t="s">
        <v>5</v>
      </c>
      <c r="C88" s="15" t="str">
        <f>VLOOKUP(B88,templateLookup!A:B,2,0)</f>
        <v>COMPOSITE</v>
      </c>
      <c r="D88" s="15" t="s">
        <v>239</v>
      </c>
      <c r="E88" s="15"/>
      <c r="F88" s="15" t="s">
        <v>71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 t="str">
        <f t="shared" si="139"/>
        <v/>
      </c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</row>
    <row r="89" spans="1:59" x14ac:dyDescent="0.25">
      <c r="A89" s="3" t="s">
        <v>239</v>
      </c>
      <c r="B89" s="3" t="s">
        <v>979</v>
      </c>
      <c r="C89" s="3" t="str">
        <f>VLOOKUP(B89,templateLookup!A:B,2,0)</f>
        <v>PrimeVminSearchTestMethod</v>
      </c>
      <c r="D89" s="3" t="str">
        <f t="shared" ref="D89" si="142">E89&amp;"_"&amp;F89&amp;"_"&amp;G89&amp;"_"&amp;H89&amp;"_"&amp;A89&amp;"_"&amp;I89&amp;"_"&amp;J89&amp;"_"&amp;K89&amp;"_"&amp;L89&amp;"_"&amp;M89&amp;"_"&amp;N89</f>
        <v>XSA_VPU_VMIN_K_POSTHVQK_TITO_VPU_NOM_LFM_1900_ALL</v>
      </c>
      <c r="E89" t="s">
        <v>398</v>
      </c>
      <c r="F89" t="s">
        <v>71</v>
      </c>
      <c r="G89" t="s">
        <v>181</v>
      </c>
      <c r="H89" t="s">
        <v>235</v>
      </c>
      <c r="I89" t="s">
        <v>137</v>
      </c>
      <c r="J89" t="s">
        <v>71</v>
      </c>
      <c r="K89" t="s">
        <v>138</v>
      </c>
      <c r="L89" t="s">
        <v>139</v>
      </c>
      <c r="M89">
        <v>1900</v>
      </c>
      <c r="N89" t="s">
        <v>53</v>
      </c>
      <c r="O89" t="s">
        <v>141</v>
      </c>
      <c r="P89" t="s">
        <v>581</v>
      </c>
      <c r="Q89" t="s">
        <v>830</v>
      </c>
      <c r="R89">
        <v>26</v>
      </c>
      <c r="S89">
        <v>61</v>
      </c>
      <c r="T89">
        <v>33</v>
      </c>
      <c r="U89" t="str">
        <f t="shared" si="139"/>
        <v>266133</v>
      </c>
      <c r="V89">
        <v>-1</v>
      </c>
      <c r="W89" t="b">
        <v>1</v>
      </c>
      <c r="X89">
        <v>2216</v>
      </c>
      <c r="Y89" t="s">
        <v>185</v>
      </c>
      <c r="AE89" t="s">
        <v>282</v>
      </c>
      <c r="AF89" t="s">
        <v>145</v>
      </c>
      <c r="AG89" t="s">
        <v>966</v>
      </c>
      <c r="AV89">
        <f>COUNTA(AX89:BG89)</f>
        <v>2</v>
      </c>
      <c r="AW89">
        <v>1</v>
      </c>
      <c r="AX89">
        <v>1</v>
      </c>
      <c r="AY89">
        <v>1</v>
      </c>
    </row>
    <row r="90" spans="1:59" x14ac:dyDescent="0.25">
      <c r="A90" s="20" t="s">
        <v>239</v>
      </c>
      <c r="B90" s="20" t="s">
        <v>6</v>
      </c>
      <c r="C90" s="20" t="str">
        <f>VLOOKUP(B90,templateLookup!A:B,2,0)</f>
        <v>COMPOSITE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 t="str">
        <f t="shared" si="139"/>
        <v/>
      </c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</row>
    <row r="91" spans="1:59" x14ac:dyDescent="0.25">
      <c r="A91" s="15" t="s">
        <v>67</v>
      </c>
      <c r="B91" s="15" t="s">
        <v>5</v>
      </c>
      <c r="C91" s="15" t="s">
        <v>4</v>
      </c>
      <c r="D91" s="15" t="s">
        <v>67</v>
      </c>
      <c r="E91" s="15"/>
      <c r="F91" s="15" t="s">
        <v>71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 t="str">
        <f t="shared" si="139"/>
        <v/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</row>
    <row r="92" spans="1:59" x14ac:dyDescent="0.25">
      <c r="A92" s="21" t="s">
        <v>67</v>
      </c>
      <c r="B92" s="21" t="s">
        <v>5</v>
      </c>
      <c r="C92" s="21" t="s">
        <v>4</v>
      </c>
      <c r="D92" s="21" t="s">
        <v>240</v>
      </c>
      <c r="E92" s="22"/>
      <c r="F92" s="15" t="s">
        <v>71</v>
      </c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 t="str">
        <f t="shared" si="139"/>
        <v/>
      </c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O92" s="22"/>
      <c r="AP92" s="22"/>
      <c r="AQ92" s="22"/>
      <c r="AR92" s="22"/>
      <c r="AS92" s="22"/>
      <c r="AT92" s="22"/>
      <c r="AU92" s="22"/>
      <c r="AV92" s="22">
        <f>COUNTA(AX92:BG92)</f>
        <v>2</v>
      </c>
      <c r="AW92" s="22" t="s">
        <v>134</v>
      </c>
      <c r="AX92" s="22" t="str">
        <f>D96</f>
        <v>VMAX</v>
      </c>
      <c r="AY92" s="22" t="str">
        <f>D96</f>
        <v>VMAX</v>
      </c>
      <c r="AZ92" s="22"/>
      <c r="BA92" s="22"/>
      <c r="BB92" s="22"/>
      <c r="BC92" s="22"/>
      <c r="BD92" s="22"/>
      <c r="BE92" s="22"/>
      <c r="BF92" s="22"/>
      <c r="BG92" s="22"/>
    </row>
    <row r="93" spans="1:59" x14ac:dyDescent="0.25">
      <c r="A93" s="2" t="s">
        <v>67</v>
      </c>
      <c r="B93" s="2" t="s">
        <v>18</v>
      </c>
      <c r="C93" s="2" t="str">
        <f>VLOOKUP(B93,templateLookup!A:B,2,0)</f>
        <v>PrimeVminSearchTestMethod</v>
      </c>
      <c r="D93" s="2" t="str">
        <f t="shared" ref="D93:D94" si="143">E93&amp;"_"&amp;F93&amp;"_"&amp;G93&amp;"_"&amp;H93&amp;"_"&amp;A93&amp;"_"&amp;I93&amp;"_"&amp;J93&amp;"_"&amp;K93&amp;"_"&amp;L93&amp;"_"&amp;M93&amp;"_"&amp;N93</f>
        <v>SSA_VPU_VCHK_K_END_TITO_VPU_NOM_LFM_1900_ALL</v>
      </c>
      <c r="E93" t="s">
        <v>50</v>
      </c>
      <c r="F93" t="s">
        <v>71</v>
      </c>
      <c r="G93" t="s">
        <v>1040</v>
      </c>
      <c r="H93" t="s">
        <v>235</v>
      </c>
      <c r="I93" t="s">
        <v>137</v>
      </c>
      <c r="J93" t="s">
        <v>71</v>
      </c>
      <c r="K93" t="s">
        <v>138</v>
      </c>
      <c r="L93" t="s">
        <v>139</v>
      </c>
      <c r="M93">
        <v>1900</v>
      </c>
      <c r="N93" t="s">
        <v>53</v>
      </c>
      <c r="O93" t="s">
        <v>141</v>
      </c>
      <c r="P93" t="s">
        <v>581</v>
      </c>
      <c r="Q93" t="s">
        <v>967</v>
      </c>
      <c r="R93">
        <v>61</v>
      </c>
      <c r="S93">
        <v>32</v>
      </c>
      <c r="T93">
        <v>0</v>
      </c>
      <c r="U93" t="str">
        <f t="shared" si="139"/>
        <v>61320</v>
      </c>
      <c r="V93">
        <v>-1</v>
      </c>
      <c r="W93" t="b">
        <v>1</v>
      </c>
      <c r="X93">
        <v>2232</v>
      </c>
      <c r="Y93" t="s">
        <v>242</v>
      </c>
      <c r="AE93" t="s">
        <v>282</v>
      </c>
      <c r="AF93" t="s">
        <v>145</v>
      </c>
      <c r="AG93" t="s">
        <v>966</v>
      </c>
      <c r="AV93">
        <f>COUNTA(AX93:BG93)</f>
        <v>2</v>
      </c>
      <c r="AW93">
        <v>1</v>
      </c>
      <c r="AX93" t="str">
        <f>$D94</f>
        <v>LSA_VPU_VCHK_K_END_TITO_VPU_NOM_LFM_1900_ALL</v>
      </c>
      <c r="AY93" t="str">
        <f>$D94</f>
        <v>LSA_VPU_VCHK_K_END_TITO_VPU_NOM_LFM_1900_ALL</v>
      </c>
    </row>
    <row r="94" spans="1:59" x14ac:dyDescent="0.25">
      <c r="A94" s="2" t="s">
        <v>67</v>
      </c>
      <c r="B94" s="2" t="s">
        <v>18</v>
      </c>
      <c r="C94" s="2" t="str">
        <f>VLOOKUP(B94,templateLookup!A:B,2,0)</f>
        <v>PrimeVminSearchTestMethod</v>
      </c>
      <c r="D94" s="2" t="str">
        <f t="shared" si="143"/>
        <v>LSA_VPU_VCHK_K_END_TITO_VPU_NOM_LFM_1900_ALL</v>
      </c>
      <c r="E94" t="s">
        <v>51</v>
      </c>
      <c r="F94" t="s">
        <v>71</v>
      </c>
      <c r="G94" t="s">
        <v>1040</v>
      </c>
      <c r="H94" t="s">
        <v>235</v>
      </c>
      <c r="I94" t="s">
        <v>137</v>
      </c>
      <c r="J94" t="s">
        <v>71</v>
      </c>
      <c r="K94" t="s">
        <v>138</v>
      </c>
      <c r="L94" t="s">
        <v>139</v>
      </c>
      <c r="M94">
        <v>1900</v>
      </c>
      <c r="N94" t="s">
        <v>53</v>
      </c>
      <c r="O94" t="s">
        <v>141</v>
      </c>
      <c r="P94" t="s">
        <v>581</v>
      </c>
      <c r="Q94" t="s">
        <v>968</v>
      </c>
      <c r="R94">
        <v>21</v>
      </c>
      <c r="S94">
        <v>32</v>
      </c>
      <c r="T94">
        <v>1</v>
      </c>
      <c r="U94" t="str">
        <f t="shared" si="139"/>
        <v>21321</v>
      </c>
      <c r="V94" s="7">
        <v>-1</v>
      </c>
      <c r="W94" s="7" t="b">
        <v>1</v>
      </c>
      <c r="X94">
        <v>2233</v>
      </c>
      <c r="Y94" t="s">
        <v>242</v>
      </c>
      <c r="AE94" t="s">
        <v>282</v>
      </c>
      <c r="AF94" t="s">
        <v>145</v>
      </c>
      <c r="AG94" t="s">
        <v>966</v>
      </c>
      <c r="AV94">
        <f t="shared" ref="AV94" si="144">COUNTA(AX94:BG94)</f>
        <v>2</v>
      </c>
      <c r="AW94">
        <v>1</v>
      </c>
      <c r="AX94">
        <v>1</v>
      </c>
      <c r="AY94">
        <v>1</v>
      </c>
    </row>
    <row r="95" spans="1:59" x14ac:dyDescent="0.25">
      <c r="A95" s="21" t="s">
        <v>67</v>
      </c>
      <c r="B95" s="21" t="s">
        <v>6</v>
      </c>
      <c r="C95" s="21" t="s">
        <v>4</v>
      </c>
      <c r="D95" s="21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U95" t="str">
        <f t="shared" si="139"/>
        <v/>
      </c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</row>
    <row r="96" spans="1:59" x14ac:dyDescent="0.25">
      <c r="A96" s="23" t="s">
        <v>67</v>
      </c>
      <c r="B96" s="23" t="s">
        <v>5</v>
      </c>
      <c r="C96" s="23" t="s">
        <v>4</v>
      </c>
      <c r="D96" s="23" t="s">
        <v>252</v>
      </c>
      <c r="E96" s="22"/>
      <c r="F96" s="15" t="s">
        <v>71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U96" t="str">
        <f t="shared" si="139"/>
        <v/>
      </c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O96" s="22"/>
      <c r="AP96" s="22"/>
      <c r="AQ96" s="22"/>
      <c r="AR96" s="22"/>
      <c r="AS96" s="22"/>
      <c r="AT96" s="22"/>
      <c r="AU96" s="22"/>
      <c r="AV96" s="22">
        <f>COUNTA(AX96:BG96)</f>
        <v>2</v>
      </c>
      <c r="AW96" s="22" t="s">
        <v>134</v>
      </c>
      <c r="AX96" s="22">
        <v>1</v>
      </c>
      <c r="AY96" s="22">
        <v>1</v>
      </c>
      <c r="AZ96" s="22"/>
      <c r="BA96" s="22"/>
      <c r="BB96" s="22"/>
      <c r="BC96" s="22"/>
      <c r="BD96" s="22"/>
      <c r="BE96" s="22"/>
      <c r="BF96" s="22"/>
      <c r="BG96" s="22"/>
    </row>
    <row r="97" spans="1:59" x14ac:dyDescent="0.25">
      <c r="A97" s="24" t="s">
        <v>67</v>
      </c>
      <c r="B97" s="24" t="s">
        <v>18</v>
      </c>
      <c r="C97" s="24" t="str">
        <f>VLOOKUP(B97,templateLookup!A:B,2,0)</f>
        <v>PrimeVminSearchTestMethod</v>
      </c>
      <c r="D97" s="24" t="str">
        <f>E97&amp;"_"&amp;F97&amp;"_"&amp;G97&amp;"_"&amp;H97&amp;"_"&amp;A97&amp;"_"&amp;I97&amp;"_"&amp;J97&amp;"_"&amp;K97&amp;"_"&amp;L97&amp;"_"&amp;M97&amp;"_"&amp;N97</f>
        <v>XSA_VPU_VMAX_K_END_TITO_VPU_NOM_LFM_1900_VPU_ALL</v>
      </c>
      <c r="E97" t="s">
        <v>398</v>
      </c>
      <c r="F97" t="s">
        <v>71</v>
      </c>
      <c r="G97" t="s">
        <v>252</v>
      </c>
      <c r="H97" t="s">
        <v>235</v>
      </c>
      <c r="I97" t="s">
        <v>137</v>
      </c>
      <c r="J97" t="s">
        <v>71</v>
      </c>
      <c r="K97" t="s">
        <v>138</v>
      </c>
      <c r="L97" t="s">
        <v>139</v>
      </c>
      <c r="M97">
        <v>1900</v>
      </c>
      <c r="N97" t="s">
        <v>829</v>
      </c>
      <c r="O97" t="s">
        <v>141</v>
      </c>
      <c r="P97" t="s">
        <v>581</v>
      </c>
      <c r="Q97" t="s">
        <v>830</v>
      </c>
      <c r="R97">
        <v>17</v>
      </c>
      <c r="S97">
        <v>61</v>
      </c>
      <c r="T97">
        <v>50</v>
      </c>
      <c r="U97" t="str">
        <f t="shared" si="139"/>
        <v>176150</v>
      </c>
      <c r="V97">
        <v>1</v>
      </c>
      <c r="W97" t="b">
        <v>0</v>
      </c>
      <c r="X97">
        <v>2249</v>
      </c>
      <c r="Y97" t="s">
        <v>242</v>
      </c>
      <c r="AE97" t="s">
        <v>282</v>
      </c>
      <c r="AF97" t="s">
        <v>190</v>
      </c>
      <c r="AV97">
        <f>COUNTA(AX97:BG97)</f>
        <v>5</v>
      </c>
      <c r="AW97" t="s">
        <v>268</v>
      </c>
      <c r="AX97">
        <v>1</v>
      </c>
      <c r="AY97">
        <v>1</v>
      </c>
      <c r="AZ97">
        <v>1</v>
      </c>
      <c r="BA97">
        <v>1</v>
      </c>
      <c r="BB97">
        <v>1</v>
      </c>
    </row>
    <row r="98" spans="1:59" x14ac:dyDescent="0.25">
      <c r="A98" s="23" t="s">
        <v>67</v>
      </c>
      <c r="B98" s="23" t="s">
        <v>6</v>
      </c>
      <c r="C98" s="23" t="s">
        <v>4</v>
      </c>
      <c r="D98" s="23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 t="str">
        <f t="shared" si="139"/>
        <v/>
      </c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</row>
    <row r="99" spans="1:59" x14ac:dyDescent="0.25">
      <c r="A99" s="27" t="s">
        <v>67</v>
      </c>
      <c r="B99" s="27" t="s">
        <v>5</v>
      </c>
      <c r="C99" s="27" t="s">
        <v>4</v>
      </c>
      <c r="D99" s="27" t="s">
        <v>254</v>
      </c>
      <c r="E99" s="22"/>
      <c r="F99" s="15" t="s">
        <v>71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 t="str">
        <f t="shared" si="139"/>
        <v/>
      </c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O99" s="22"/>
      <c r="AP99" s="22"/>
      <c r="AQ99" s="22"/>
      <c r="AR99" s="22"/>
      <c r="AS99" s="22"/>
      <c r="AT99" s="22"/>
      <c r="AU99" s="22"/>
      <c r="AV99" s="22">
        <f>COUNTA(AX99:BG99)</f>
        <v>2</v>
      </c>
      <c r="AW99" s="22" t="s">
        <v>134</v>
      </c>
      <c r="AX99" s="22">
        <v>1</v>
      </c>
      <c r="AY99" s="22">
        <v>1</v>
      </c>
      <c r="AZ99" s="22"/>
      <c r="BA99" s="22"/>
      <c r="BB99" s="22"/>
      <c r="BC99" s="22"/>
      <c r="BD99" s="22"/>
      <c r="BE99" s="22"/>
      <c r="BF99" s="22"/>
      <c r="BG99" s="22"/>
    </row>
    <row r="100" spans="1:59" x14ac:dyDescent="0.25">
      <c r="A100" s="5" t="s">
        <v>67</v>
      </c>
      <c r="B100" s="5" t="s">
        <v>43</v>
      </c>
      <c r="C100" s="5" t="str">
        <f>VLOOKUP(B100,templateLookup!A:B,2,0)</f>
        <v>PrimeShmooTestMethod</v>
      </c>
      <c r="D100" s="5" t="str">
        <f t="shared" ref="D100:D101" si="145">E100&amp;"_"&amp;F100&amp;"_"&amp;G100&amp;"_"&amp;H100&amp;"_"&amp;A100&amp;"_"&amp;I100&amp;"_"&amp;J100&amp;"_"&amp;K100&amp;"_"&amp;L100&amp;"_"&amp;M100&amp;"_"&amp;N100</f>
        <v>SSA_VPU_SHMOO_E_END_TITO_VPU_NOM_LFM_1900_ALL</v>
      </c>
      <c r="E100" t="s">
        <v>50</v>
      </c>
      <c r="F100" t="s">
        <v>71</v>
      </c>
      <c r="G100" t="s">
        <v>254</v>
      </c>
      <c r="H100" t="s">
        <v>136</v>
      </c>
      <c r="I100" t="s">
        <v>137</v>
      </c>
      <c r="J100" t="s">
        <v>71</v>
      </c>
      <c r="K100" t="s">
        <v>138</v>
      </c>
      <c r="L100" t="s">
        <v>139</v>
      </c>
      <c r="M100">
        <v>1900</v>
      </c>
      <c r="N100" t="s">
        <v>53</v>
      </c>
      <c r="O100" t="s">
        <v>255</v>
      </c>
      <c r="P100" t="s">
        <v>581</v>
      </c>
      <c r="Q100" t="s">
        <v>967</v>
      </c>
      <c r="R100">
        <v>61</v>
      </c>
      <c r="S100">
        <v>32</v>
      </c>
      <c r="T100">
        <v>20</v>
      </c>
      <c r="U100" t="str">
        <f t="shared" ref="U100:U116" si="146">R100&amp;S100&amp;T100</f>
        <v>613220</v>
      </c>
      <c r="V100">
        <v>1</v>
      </c>
      <c r="W100" t="b">
        <v>0</v>
      </c>
      <c r="AD100" t="s">
        <v>362</v>
      </c>
      <c r="AE100" t="s">
        <v>282</v>
      </c>
      <c r="AV100">
        <f>COUNTA(AX100:BG100)</f>
        <v>4</v>
      </c>
      <c r="AW100" t="s">
        <v>147</v>
      </c>
      <c r="AX100" t="str">
        <f>$D101</f>
        <v>LSA_VPU_SHMOO_E_END_TITO_VPU_NOM_LFM_1900_ALL</v>
      </c>
      <c r="AY100" t="str">
        <f>$D101</f>
        <v>LSA_VPU_SHMOO_E_END_TITO_VPU_NOM_LFM_1900_ALL</v>
      </c>
      <c r="AZ100" t="str">
        <f t="shared" ref="AZ100:BA100" si="147">$D101</f>
        <v>LSA_VPU_SHMOO_E_END_TITO_VPU_NOM_LFM_1900_ALL</v>
      </c>
      <c r="BA100" t="str">
        <f t="shared" si="147"/>
        <v>LSA_VPU_SHMOO_E_END_TITO_VPU_NOM_LFM_1900_ALL</v>
      </c>
    </row>
    <row r="101" spans="1:59" x14ac:dyDescent="0.25">
      <c r="A101" s="5" t="s">
        <v>67</v>
      </c>
      <c r="B101" s="5" t="s">
        <v>43</v>
      </c>
      <c r="C101" s="5" t="str">
        <f>VLOOKUP(B101,templateLookup!A:B,2,0)</f>
        <v>PrimeShmooTestMethod</v>
      </c>
      <c r="D101" s="5" t="str">
        <f t="shared" si="145"/>
        <v>LSA_VPU_SHMOO_E_END_TITO_VPU_NOM_LFM_1900_ALL</v>
      </c>
      <c r="E101" t="s">
        <v>51</v>
      </c>
      <c r="F101" t="s">
        <v>71</v>
      </c>
      <c r="G101" t="s">
        <v>254</v>
      </c>
      <c r="H101" t="s">
        <v>136</v>
      </c>
      <c r="I101" t="s">
        <v>137</v>
      </c>
      <c r="J101" t="s">
        <v>71</v>
      </c>
      <c r="K101" t="s">
        <v>138</v>
      </c>
      <c r="L101" t="s">
        <v>139</v>
      </c>
      <c r="M101">
        <v>1900</v>
      </c>
      <c r="N101" t="s">
        <v>53</v>
      </c>
      <c r="O101" t="s">
        <v>255</v>
      </c>
      <c r="P101" t="s">
        <v>581</v>
      </c>
      <c r="Q101" t="s">
        <v>968</v>
      </c>
      <c r="R101">
        <v>21</v>
      </c>
      <c r="S101">
        <v>32</v>
      </c>
      <c r="T101">
        <v>21</v>
      </c>
      <c r="U101" t="str">
        <f t="shared" si="146"/>
        <v>213221</v>
      </c>
      <c r="V101">
        <v>1</v>
      </c>
      <c r="W101" t="b">
        <v>0</v>
      </c>
      <c r="AD101" t="s">
        <v>362</v>
      </c>
      <c r="AE101" t="s">
        <v>282</v>
      </c>
      <c r="AV101">
        <f t="shared" ref="AV101" si="148">COUNTA(AX101:BG101)</f>
        <v>4</v>
      </c>
      <c r="AW101" t="s">
        <v>147</v>
      </c>
      <c r="AX101">
        <v>1</v>
      </c>
      <c r="AY101">
        <v>1</v>
      </c>
      <c r="AZ101">
        <v>1</v>
      </c>
      <c r="BA101">
        <v>1</v>
      </c>
    </row>
    <row r="102" spans="1:59" x14ac:dyDescent="0.25">
      <c r="A102" s="27" t="s">
        <v>67</v>
      </c>
      <c r="B102" s="27" t="s">
        <v>6</v>
      </c>
      <c r="C102" s="27" t="s">
        <v>4</v>
      </c>
      <c r="D102" s="27"/>
      <c r="E102" s="22"/>
      <c r="F102" s="22"/>
      <c r="G102" s="22"/>
      <c r="H102" s="22"/>
      <c r="I102" s="22"/>
      <c r="J102" s="22"/>
      <c r="K102" s="22"/>
      <c r="L102" s="22"/>
      <c r="M102" s="22"/>
      <c r="O102" s="22"/>
      <c r="P102" s="22"/>
      <c r="Q102" s="22"/>
      <c r="R102" s="22"/>
      <c r="S102" s="22"/>
      <c r="U102" t="str">
        <f t="shared" si="146"/>
        <v/>
      </c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</row>
    <row r="103" spans="1:59" x14ac:dyDescent="0.25">
      <c r="A103" s="20" t="s">
        <v>67</v>
      </c>
      <c r="B103" s="20" t="s">
        <v>6</v>
      </c>
      <c r="C103" s="20" t="s">
        <v>4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 t="str">
        <f t="shared" si="146"/>
        <v/>
      </c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</row>
    <row r="104" spans="1:59" s="6" customFormat="1" x14ac:dyDescent="0.25">
      <c r="A104" s="34" t="s">
        <v>1066</v>
      </c>
      <c r="B104" s="34" t="s">
        <v>5</v>
      </c>
      <c r="C104" s="34" t="str">
        <f>VLOOKUP(B104,templateLookup!A:B,2,0)</f>
        <v>COMPOSITE</v>
      </c>
      <c r="D104" s="34" t="s">
        <v>1066</v>
      </c>
      <c r="F104" s="15" t="s">
        <v>71</v>
      </c>
      <c r="U104" s="6" t="str">
        <f t="shared" si="146"/>
        <v/>
      </c>
    </row>
    <row r="105" spans="1:59" x14ac:dyDescent="0.25">
      <c r="A105" s="6" t="s">
        <v>1066</v>
      </c>
      <c r="B105" s="6" t="s">
        <v>1067</v>
      </c>
      <c r="C105" s="6" t="str">
        <f>VLOOKUP(B105,templateLookup!A:B,2,0)</f>
        <v>PrimeVminSearchTestMethod</v>
      </c>
      <c r="D105" s="6" t="str">
        <f t="shared" ref="D105" si="149">E105&amp;"_"&amp;F105&amp;"_"&amp;G105&amp;"_"&amp;H105&amp;"_"&amp;A105&amp;"_"&amp;I105&amp;"_"&amp;J105&amp;"_"&amp;K105&amp;"_"&amp;L105&amp;"_"&amp;M105&amp;"_"&amp;N105</f>
        <v>XSA_VPU_VMIN_K_ENDXFM_TITO_VPU_NOM_HFM_3100_ALL</v>
      </c>
      <c r="E105" t="s">
        <v>398</v>
      </c>
      <c r="F105" t="s">
        <v>71</v>
      </c>
      <c r="G105" t="s">
        <v>181</v>
      </c>
      <c r="H105" t="s">
        <v>235</v>
      </c>
      <c r="I105" t="s">
        <v>137</v>
      </c>
      <c r="J105" t="s">
        <v>71</v>
      </c>
      <c r="K105" t="s">
        <v>138</v>
      </c>
      <c r="L105" t="s">
        <v>1012</v>
      </c>
      <c r="M105">
        <v>3100</v>
      </c>
      <c r="N105" t="s">
        <v>53</v>
      </c>
      <c r="O105" t="s">
        <v>141</v>
      </c>
      <c r="P105" t="s">
        <v>581</v>
      </c>
      <c r="Q105" t="s">
        <v>830</v>
      </c>
      <c r="R105">
        <v>61</v>
      </c>
      <c r="S105">
        <v>33</v>
      </c>
      <c r="T105">
        <v>70</v>
      </c>
      <c r="U105" t="str">
        <f t="shared" si="146"/>
        <v>613370</v>
      </c>
      <c r="V105">
        <v>-1</v>
      </c>
      <c r="W105" t="b">
        <v>0</v>
      </c>
      <c r="X105">
        <v>2250</v>
      </c>
      <c r="Y105" t="s">
        <v>185</v>
      </c>
      <c r="AE105" t="s">
        <v>282</v>
      </c>
      <c r="AF105" t="s">
        <v>145</v>
      </c>
      <c r="AG105" t="s">
        <v>1084</v>
      </c>
      <c r="AH105" t="s">
        <v>966</v>
      </c>
      <c r="AV105">
        <f>COUNTA(AX105:BG105)</f>
        <v>2</v>
      </c>
      <c r="AW105">
        <v>1</v>
      </c>
      <c r="AX105">
        <v>1</v>
      </c>
      <c r="AY105">
        <v>1</v>
      </c>
    </row>
    <row r="106" spans="1:59" s="6" customFormat="1" x14ac:dyDescent="0.25">
      <c r="A106" s="34" t="s">
        <v>1066</v>
      </c>
      <c r="B106" s="34" t="s">
        <v>6</v>
      </c>
      <c r="C106" s="34" t="str">
        <f>VLOOKUP(B106,templateLookup!A:B,2,0)</f>
        <v>COMPOSITE</v>
      </c>
      <c r="D106" s="34"/>
      <c r="U106" s="6" t="str">
        <f t="shared" si="146"/>
        <v/>
      </c>
    </row>
    <row r="107" spans="1:59" s="50" customFormat="1" x14ac:dyDescent="0.25">
      <c r="A107" s="49" t="s">
        <v>1069</v>
      </c>
      <c r="B107" s="49" t="s">
        <v>5</v>
      </c>
      <c r="C107" s="49" t="str">
        <f>VLOOKUP(B107,templateLookup!A:B,2,0)</f>
        <v>COMPOSITE</v>
      </c>
      <c r="D107" s="49" t="s">
        <v>1069</v>
      </c>
      <c r="F107" s="15" t="s">
        <v>71</v>
      </c>
      <c r="U107" s="50" t="str">
        <f t="shared" si="146"/>
        <v/>
      </c>
    </row>
    <row r="108" spans="1:59" x14ac:dyDescent="0.25">
      <c r="A108" s="50" t="s">
        <v>1069</v>
      </c>
      <c r="B108" s="50" t="s">
        <v>1067</v>
      </c>
      <c r="C108" s="50" t="str">
        <f>VLOOKUP(B108,templateLookup!A:B,2,0)</f>
        <v>PrimeVminSearchTestMethod</v>
      </c>
      <c r="D108" s="50" t="str">
        <f t="shared" ref="D108" si="150">E108&amp;"_"&amp;F108&amp;"_"&amp;G108&amp;"_"&amp;H108&amp;"_"&amp;A108&amp;"_"&amp;I108&amp;"_"&amp;J108&amp;"_"&amp;K108&amp;"_"&amp;L108&amp;"_"&amp;M108&amp;"_"&amp;N108</f>
        <v>XSA_VPU_VMIN_K_ENDTFM_TITO_VPU_NOM_TFM_3700_ALL</v>
      </c>
      <c r="E108" t="s">
        <v>398</v>
      </c>
      <c r="F108" t="s">
        <v>71</v>
      </c>
      <c r="G108" t="s">
        <v>181</v>
      </c>
      <c r="H108" t="s">
        <v>235</v>
      </c>
      <c r="I108" t="s">
        <v>137</v>
      </c>
      <c r="J108" t="s">
        <v>71</v>
      </c>
      <c r="K108" t="s">
        <v>138</v>
      </c>
      <c r="L108" t="s">
        <v>1070</v>
      </c>
      <c r="M108">
        <v>3700</v>
      </c>
      <c r="N108" t="s">
        <v>53</v>
      </c>
      <c r="O108" t="s">
        <v>141</v>
      </c>
      <c r="P108" t="s">
        <v>581</v>
      </c>
      <c r="Q108" t="s">
        <v>830</v>
      </c>
      <c r="R108">
        <v>61</v>
      </c>
      <c r="S108">
        <v>34</v>
      </c>
      <c r="T108">
        <v>71</v>
      </c>
      <c r="U108" t="str">
        <f t="shared" si="146"/>
        <v>613471</v>
      </c>
      <c r="V108">
        <v>-1</v>
      </c>
      <c r="W108" t="b">
        <v>1</v>
      </c>
      <c r="X108">
        <v>2251</v>
      </c>
      <c r="Y108" t="s">
        <v>185</v>
      </c>
      <c r="AE108" t="s">
        <v>282</v>
      </c>
      <c r="AF108" t="s">
        <v>145</v>
      </c>
      <c r="AG108" t="s">
        <v>1085</v>
      </c>
      <c r="AH108" t="s">
        <v>966</v>
      </c>
      <c r="AV108">
        <f>COUNTA(AX108:BG108)</f>
        <v>2</v>
      </c>
      <c r="AW108">
        <v>1</v>
      </c>
      <c r="AX108">
        <v>1</v>
      </c>
      <c r="AY108">
        <v>1</v>
      </c>
    </row>
    <row r="109" spans="1:59" s="50" customFormat="1" x14ac:dyDescent="0.25">
      <c r="A109" s="49" t="s">
        <v>1069</v>
      </c>
      <c r="B109" s="49" t="s">
        <v>6</v>
      </c>
      <c r="C109" s="49" t="str">
        <f>VLOOKUP(B109,templateLookup!A:B,2,0)</f>
        <v>COMPOSITE</v>
      </c>
      <c r="D109" s="49"/>
      <c r="U109" s="50" t="str">
        <f t="shared" si="146"/>
        <v/>
      </c>
    </row>
    <row r="110" spans="1:59" s="29" customFormat="1" x14ac:dyDescent="0.25">
      <c r="A110" s="45" t="s">
        <v>1158</v>
      </c>
      <c r="B110" s="45" t="s">
        <v>5</v>
      </c>
      <c r="C110" s="45" t="s">
        <v>4</v>
      </c>
      <c r="D110" s="45" t="s">
        <v>1158</v>
      </c>
      <c r="F110" s="15" t="s">
        <v>71</v>
      </c>
      <c r="U110" s="29" t="str">
        <f t="shared" si="146"/>
        <v/>
      </c>
    </row>
    <row r="111" spans="1:59" s="29" customFormat="1" x14ac:dyDescent="0.25">
      <c r="A111" s="29" t="s">
        <v>1158</v>
      </c>
      <c r="B111" s="29" t="s">
        <v>1159</v>
      </c>
      <c r="C111" s="29" t="str">
        <f>VLOOKUP(B111,templateLookup!A:B,2,0)</f>
        <v>iCHVQKTest</v>
      </c>
      <c r="D111" s="29" t="str">
        <f>E111&amp;"_"&amp;F111&amp;"_"&amp;G111&amp;"_"&amp;H111&amp;"_"&amp;A111&amp;"_"&amp;I111&amp;"_"&amp;J111&amp;"_"&amp;K111&amp;"_"&amp;L111&amp;"_"&amp;M111&amp;"_"&amp;N111</f>
        <v>XSA_VPU_HVQK_E_SDTSTRESS_TITO_VPU_NOM_LFM_1900_VPU_ALL</v>
      </c>
      <c r="E111" s="29" t="s">
        <v>398</v>
      </c>
      <c r="F111" s="29" t="s">
        <v>71</v>
      </c>
      <c r="G111" s="29" t="s">
        <v>236</v>
      </c>
      <c r="H111" s="29" t="s">
        <v>136</v>
      </c>
      <c r="I111" s="29" t="s">
        <v>137</v>
      </c>
      <c r="J111" s="29" t="s">
        <v>71</v>
      </c>
      <c r="K111" s="29" t="s">
        <v>138</v>
      </c>
      <c r="L111" s="29" t="s">
        <v>139</v>
      </c>
      <c r="M111" s="29">
        <v>1900</v>
      </c>
      <c r="N111" s="29" t="s">
        <v>829</v>
      </c>
      <c r="O111" s="29" t="s">
        <v>1010</v>
      </c>
      <c r="P111" s="29" t="s">
        <v>581</v>
      </c>
      <c r="Q111" s="29" t="s">
        <v>830</v>
      </c>
      <c r="R111" s="29">
        <v>17</v>
      </c>
      <c r="S111" s="29">
        <v>61</v>
      </c>
      <c r="T111" s="29">
        <v>32</v>
      </c>
      <c r="U111" s="29" t="str">
        <f t="shared" si="146"/>
        <v>176132</v>
      </c>
      <c r="V111" s="29">
        <v>1</v>
      </c>
      <c r="W111" s="29" t="b">
        <v>0</v>
      </c>
      <c r="AE111" s="29" t="s">
        <v>282</v>
      </c>
      <c r="AU111" s="29" t="s">
        <v>991</v>
      </c>
      <c r="AV111" s="29">
        <f>COUNTA(AX111:BG111)</f>
        <v>5</v>
      </c>
      <c r="AW111" s="29" t="s">
        <v>134</v>
      </c>
      <c r="AX111" s="29">
        <v>1</v>
      </c>
      <c r="AY111" s="29">
        <v>1</v>
      </c>
      <c r="AZ111" s="29">
        <v>1</v>
      </c>
      <c r="BA111" s="29">
        <v>1</v>
      </c>
      <c r="BB111" s="29">
        <v>1</v>
      </c>
    </row>
    <row r="112" spans="1:59" s="29" customFormat="1" x14ac:dyDescent="0.25">
      <c r="A112" s="45" t="s">
        <v>1158</v>
      </c>
      <c r="B112" s="45" t="s">
        <v>6</v>
      </c>
      <c r="C112" s="45" t="s">
        <v>4</v>
      </c>
      <c r="D112" s="45"/>
      <c r="U112" s="29" t="str">
        <f t="shared" si="146"/>
        <v/>
      </c>
    </row>
    <row r="113" spans="1:59" s="11" customFormat="1" x14ac:dyDescent="0.25">
      <c r="A113" s="52" t="s">
        <v>1142</v>
      </c>
      <c r="B113" s="52" t="s">
        <v>5</v>
      </c>
      <c r="C113" s="52" t="s">
        <v>4</v>
      </c>
      <c r="D113" s="52" t="s">
        <v>1142</v>
      </c>
      <c r="F113" s="15" t="s">
        <v>71</v>
      </c>
      <c r="U113" s="11" t="str">
        <f t="shared" si="146"/>
        <v/>
      </c>
    </row>
    <row r="114" spans="1:59" x14ac:dyDescent="0.25">
      <c r="A114" s="11" t="s">
        <v>1142</v>
      </c>
      <c r="B114" s="11" t="s">
        <v>1145</v>
      </c>
      <c r="C114" s="11" t="str">
        <f>VLOOKUP(B114,templateLookup!A:B,2,0)</f>
        <v>LNLVminSearch</v>
      </c>
      <c r="D114" s="11" t="str">
        <f>E114&amp;"_"&amp;F114&amp;"_"&amp;G114&amp;"_"&amp;H114&amp;"_"&amp;A114&amp;"_"&amp;I114&amp;"_"&amp;J114&amp;"_"&amp;K114&amp;"_"&amp;L114&amp;"_"&amp;M114&amp;"_"&amp;N114</f>
        <v>XSA_VPU_VMIN_K_SDTEND_TITO_VPU_NOM_LFM_1900_ALL</v>
      </c>
      <c r="E114" t="s">
        <v>398</v>
      </c>
      <c r="F114" t="s">
        <v>71</v>
      </c>
      <c r="G114" t="s">
        <v>181</v>
      </c>
      <c r="H114" t="s">
        <v>235</v>
      </c>
      <c r="I114" t="s">
        <v>137</v>
      </c>
      <c r="J114" t="s">
        <v>71</v>
      </c>
      <c r="K114" t="s">
        <v>138</v>
      </c>
      <c r="L114" t="s">
        <v>139</v>
      </c>
      <c r="M114">
        <v>1900</v>
      </c>
      <c r="N114" t="s">
        <v>53</v>
      </c>
      <c r="O114" t="s">
        <v>141</v>
      </c>
      <c r="P114" t="s">
        <v>581</v>
      </c>
      <c r="Q114" t="s">
        <v>830</v>
      </c>
      <c r="R114">
        <v>61</v>
      </c>
      <c r="S114">
        <v>37</v>
      </c>
      <c r="T114">
        <v>80</v>
      </c>
      <c r="U114" t="str">
        <f t="shared" si="146"/>
        <v>613780</v>
      </c>
      <c r="V114">
        <v>-1</v>
      </c>
      <c r="W114" t="b">
        <v>0</v>
      </c>
      <c r="X114">
        <v>2260</v>
      </c>
      <c r="Y114" t="s">
        <v>185</v>
      </c>
      <c r="AE114" t="s">
        <v>282</v>
      </c>
      <c r="AF114" t="s">
        <v>145</v>
      </c>
      <c r="AN114" t="s">
        <v>53</v>
      </c>
      <c r="AV114">
        <f>COUNTA(AX114:BG114)</f>
        <v>2</v>
      </c>
      <c r="AW114">
        <v>1</v>
      </c>
      <c r="AX114">
        <v>1</v>
      </c>
      <c r="AY114">
        <v>1</v>
      </c>
    </row>
    <row r="115" spans="1:59" x14ac:dyDescent="0.25">
      <c r="A115" s="52" t="s">
        <v>1142</v>
      </c>
      <c r="B115" s="52" t="s">
        <v>5</v>
      </c>
      <c r="C115" s="52" t="s">
        <v>4</v>
      </c>
      <c r="D115" s="52" t="s">
        <v>1144</v>
      </c>
      <c r="E115" s="22"/>
      <c r="F115" s="15" t="s">
        <v>71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 t="str">
        <f t="shared" si="146"/>
        <v/>
      </c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O115" s="22"/>
      <c r="AP115" s="22"/>
      <c r="AQ115" s="22"/>
      <c r="AR115" s="22"/>
      <c r="AS115" s="22"/>
      <c r="AT115" s="22"/>
      <c r="AU115" s="22"/>
      <c r="AV115" s="22">
        <v>2</v>
      </c>
      <c r="AW115" s="22" t="s">
        <v>134</v>
      </c>
      <c r="AX115" s="22">
        <v>1</v>
      </c>
      <c r="AY115" s="22">
        <v>1</v>
      </c>
      <c r="AZ115" s="22"/>
      <c r="BA115" s="22"/>
      <c r="BB115" s="22"/>
      <c r="BC115" s="22"/>
      <c r="BD115" s="22"/>
      <c r="BE115" s="22"/>
      <c r="BF115" s="22"/>
      <c r="BG115" s="22"/>
    </row>
    <row r="116" spans="1:59" x14ac:dyDescent="0.25">
      <c r="A116" s="11" t="s">
        <v>1142</v>
      </c>
      <c r="B116" s="11" t="s">
        <v>983</v>
      </c>
      <c r="C116" s="11" t="str">
        <f>VLOOKUP(B116,templateLookup!A:B,2,0)</f>
        <v>PrimeShmooTestMethod</v>
      </c>
      <c r="D116" s="11" t="str">
        <f>E116&amp;"_"&amp;F116&amp;"_"&amp;G116&amp;"_"&amp;H116&amp;"_"&amp;A116&amp;"_"&amp;I116&amp;"_"&amp;J116&amp;"_"&amp;K116&amp;"_"&amp;L116&amp;"_"&amp;M116&amp;"_"&amp;N116</f>
        <v>XSA_VPU_SHMOO_E_SDTEND_TITO_VPU_NOM_LFM_1900_ALL</v>
      </c>
      <c r="E116" t="s">
        <v>398</v>
      </c>
      <c r="F116" t="s">
        <v>71</v>
      </c>
      <c r="G116" t="s">
        <v>254</v>
      </c>
      <c r="H116" t="s">
        <v>136</v>
      </c>
      <c r="I116" t="s">
        <v>137</v>
      </c>
      <c r="J116" t="s">
        <v>71</v>
      </c>
      <c r="K116" t="s">
        <v>138</v>
      </c>
      <c r="L116" t="s">
        <v>139</v>
      </c>
      <c r="M116">
        <v>1900</v>
      </c>
      <c r="N116" t="s">
        <v>53</v>
      </c>
      <c r="O116" t="s">
        <v>255</v>
      </c>
      <c r="P116" t="s">
        <v>581</v>
      </c>
      <c r="Q116" t="s">
        <v>830</v>
      </c>
      <c r="R116">
        <v>17</v>
      </c>
      <c r="S116">
        <v>61</v>
      </c>
      <c r="T116">
        <v>81</v>
      </c>
      <c r="U116" t="str">
        <f t="shared" si="146"/>
        <v>176181</v>
      </c>
      <c r="V116">
        <v>1</v>
      </c>
      <c r="W116" t="b">
        <v>0</v>
      </c>
      <c r="AD116" t="s">
        <v>362</v>
      </c>
      <c r="AE116" t="s">
        <v>282</v>
      </c>
      <c r="AV116">
        <f>COUNTA(AX116:BG116)</f>
        <v>4</v>
      </c>
      <c r="AW116" t="s">
        <v>147</v>
      </c>
      <c r="AX116">
        <v>1</v>
      </c>
      <c r="AY116">
        <v>1</v>
      </c>
      <c r="AZ116">
        <v>1</v>
      </c>
      <c r="BA116">
        <v>1</v>
      </c>
    </row>
    <row r="117" spans="1:59" s="11" customFormat="1" x14ac:dyDescent="0.25">
      <c r="A117" s="52" t="s">
        <v>1142</v>
      </c>
      <c r="B117" s="52" t="s">
        <v>6</v>
      </c>
      <c r="C117" s="52" t="s">
        <v>4</v>
      </c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O117" s="52"/>
      <c r="P117" s="52"/>
      <c r="Q117" s="52"/>
      <c r="R117" s="52"/>
      <c r="S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</row>
    <row r="118" spans="1:59" s="11" customFormat="1" x14ac:dyDescent="0.25">
      <c r="A118" s="52" t="s">
        <v>1142</v>
      </c>
      <c r="B118" s="52" t="s">
        <v>6</v>
      </c>
      <c r="C118" s="52" t="s">
        <v>4</v>
      </c>
      <c r="D118" s="52"/>
    </row>
    <row r="119" spans="1:59" x14ac:dyDescent="0.25">
      <c r="A119" t="s">
        <v>132</v>
      </c>
      <c r="B119" t="s">
        <v>7</v>
      </c>
      <c r="C119" t="str">
        <f>VLOOKUP(B119,templateLookup!A:B,2,0)</f>
        <v>COMPOSITE</v>
      </c>
      <c r="D119" t="s">
        <v>132</v>
      </c>
    </row>
    <row r="143" spans="22:23" x14ac:dyDescent="0.25">
      <c r="V143" s="7"/>
      <c r="W143" s="7"/>
    </row>
  </sheetData>
  <autoFilter ref="A1:BG119" xr:uid="{085EAE81-7B4D-421F-AB9D-4D5523112C76}"/>
  <phoneticPr fontId="18" type="noConversion"/>
  <conditionalFormatting sqref="T4:U4">
    <cfRule type="duplicateValues" dxfId="7" priority="1848"/>
  </conditionalFormatting>
  <conditionalFormatting sqref="U1:U1048576">
    <cfRule type="duplicateValues" dxfId="6" priority="1"/>
  </conditionalFormatting>
  <conditionalFormatting sqref="V1:V1048576">
    <cfRule type="cellIs" dxfId="5" priority="4" operator="equal">
      <formula>1</formula>
    </cfRule>
    <cfRule type="cellIs" dxfId="4" priority="5" operator="equal">
      <formula>-1</formula>
    </cfRule>
  </conditionalFormatting>
  <conditionalFormatting sqref="W1:W1048576">
    <cfRule type="cellIs" dxfId="3" priority="2" operator="equal">
      <formula>TRUE</formula>
    </cfRule>
    <cfRule type="cellIs" dxfId="2" priority="3" operator="equal">
      <formula>FALSE</formula>
    </cfRule>
  </conditionalFormatting>
  <conditionalFormatting sqref="Y1">
    <cfRule type="duplicateValues" dxfId="1" priority="49"/>
  </conditionalFormatting>
  <conditionalFormatting sqref="Y4:Z4">
    <cfRule type="duplicateValues" dxfId="0" priority="186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57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48</v>
      </c>
      <c r="R1" t="s">
        <v>77</v>
      </c>
      <c r="S1" t="s">
        <v>78</v>
      </c>
      <c r="T1" t="s">
        <v>111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261</v>
      </c>
      <c r="AB1" t="s">
        <v>262</v>
      </c>
      <c r="AC1" t="s">
        <v>105</v>
      </c>
      <c r="AD1" t="s">
        <v>106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</row>
    <row r="2" spans="1:43" x14ac:dyDescent="0.25">
      <c r="A2" t="s">
        <v>132</v>
      </c>
      <c r="B2" t="s">
        <v>3</v>
      </c>
      <c r="C2" t="str">
        <f>VLOOKUP(B2,templateLookup!A:B,2,0)</f>
        <v>COMPOSITE</v>
      </c>
      <c r="D2" t="s">
        <v>132</v>
      </c>
    </row>
    <row r="3" spans="1:43" x14ac:dyDescent="0.25">
      <c r="A3" s="16" t="s">
        <v>58</v>
      </c>
      <c r="B3" s="16" t="s">
        <v>5</v>
      </c>
      <c r="C3" s="16" t="str">
        <f>VLOOKUP(B3,templateLookup!A:B,2,0)</f>
        <v>COMPOSITE</v>
      </c>
      <c r="D3" s="16" t="s">
        <v>58</v>
      </c>
      <c r="E3" s="16"/>
      <c r="F3" s="16" t="s">
        <v>70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58</v>
      </c>
      <c r="B4" s="16" t="s">
        <v>5</v>
      </c>
      <c r="C4" s="16" t="str">
        <f>VLOOKUP(B4,templateLookup!A:B,2,0)</f>
        <v>COMPOSITE</v>
      </c>
      <c r="D4" s="16" t="s">
        <v>263</v>
      </c>
      <c r="E4" s="16"/>
      <c r="F4" s="16" t="s">
        <v>70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134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58</v>
      </c>
      <c r="B5" s="5" t="s">
        <v>831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50</v>
      </c>
      <c r="F5" s="5" t="s">
        <v>70</v>
      </c>
      <c r="G5" s="5" t="s">
        <v>135</v>
      </c>
      <c r="H5" s="5" t="s">
        <v>136</v>
      </c>
      <c r="I5" s="5" t="s">
        <v>137</v>
      </c>
      <c r="J5" s="5" t="s">
        <v>365</v>
      </c>
      <c r="K5" s="5" t="s">
        <v>139</v>
      </c>
      <c r="L5" s="5" t="s">
        <v>172</v>
      </c>
      <c r="M5" s="5" t="s">
        <v>832</v>
      </c>
      <c r="N5" s="5" t="s">
        <v>833</v>
      </c>
      <c r="O5" s="5" t="s">
        <v>834</v>
      </c>
      <c r="P5" s="5" t="s">
        <v>835</v>
      </c>
      <c r="Q5" s="5">
        <v>61</v>
      </c>
      <c r="R5" s="5">
        <v>20</v>
      </c>
      <c r="S5" s="5">
        <v>0</v>
      </c>
      <c r="AA5" s="5" t="s">
        <v>135</v>
      </c>
      <c r="AB5" s="5" t="s">
        <v>836</v>
      </c>
      <c r="AC5" s="5">
        <v>1</v>
      </c>
      <c r="AD5" s="5" t="s">
        <v>365</v>
      </c>
      <c r="AE5" s="5" t="b">
        <v>0</v>
      </c>
      <c r="AF5" s="5">
        <f t="shared" ref="AF5:AF8" si="0">COUNTA(AH5:AQ5)</f>
        <v>10</v>
      </c>
      <c r="AG5" s="5" t="s">
        <v>268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58</v>
      </c>
      <c r="B6" s="5" t="s">
        <v>831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50</v>
      </c>
      <c r="F6" s="5" t="s">
        <v>70</v>
      </c>
      <c r="G6" s="5" t="s">
        <v>135</v>
      </c>
      <c r="H6" s="5" t="s">
        <v>136</v>
      </c>
      <c r="I6" s="5" t="s">
        <v>137</v>
      </c>
      <c r="J6" s="5" t="s">
        <v>365</v>
      </c>
      <c r="K6" s="5" t="s">
        <v>139</v>
      </c>
      <c r="L6" s="5" t="s">
        <v>172</v>
      </c>
      <c r="M6" s="5" t="s">
        <v>837</v>
      </c>
      <c r="N6" s="5" t="s">
        <v>833</v>
      </c>
      <c r="O6" s="5" t="s">
        <v>834</v>
      </c>
      <c r="P6" s="5" t="s">
        <v>835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135</v>
      </c>
      <c r="AB6" s="5" t="s">
        <v>836</v>
      </c>
      <c r="AC6" s="5">
        <v>1</v>
      </c>
      <c r="AD6" s="5" t="s">
        <v>365</v>
      </c>
      <c r="AE6" s="5" t="b">
        <v>0</v>
      </c>
      <c r="AF6" s="5">
        <f t="shared" si="0"/>
        <v>10</v>
      </c>
      <c r="AG6" s="5" t="s">
        <v>268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58</v>
      </c>
      <c r="B7" s="5" t="s">
        <v>831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50</v>
      </c>
      <c r="F7" s="5" t="s">
        <v>70</v>
      </c>
      <c r="G7" s="5" t="s">
        <v>135</v>
      </c>
      <c r="H7" s="5" t="s">
        <v>136</v>
      </c>
      <c r="I7" s="5" t="s">
        <v>137</v>
      </c>
      <c r="J7" s="5" t="s">
        <v>365</v>
      </c>
      <c r="K7" s="5" t="s">
        <v>139</v>
      </c>
      <c r="L7" s="5" t="s">
        <v>172</v>
      </c>
      <c r="M7" s="5" t="s">
        <v>838</v>
      </c>
      <c r="N7" s="5" t="s">
        <v>833</v>
      </c>
      <c r="O7" s="5" t="s">
        <v>834</v>
      </c>
      <c r="P7" s="5" t="s">
        <v>835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135</v>
      </c>
      <c r="AB7" s="5" t="s">
        <v>836</v>
      </c>
      <c r="AC7" s="5">
        <v>1</v>
      </c>
      <c r="AD7" s="5" t="s">
        <v>365</v>
      </c>
      <c r="AE7" s="5" t="b">
        <v>0</v>
      </c>
      <c r="AF7" s="5">
        <f t="shared" si="0"/>
        <v>10</v>
      </c>
      <c r="AG7" s="5" t="s">
        <v>268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58</v>
      </c>
      <c r="B8" s="5" t="s">
        <v>831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50</v>
      </c>
      <c r="F8" s="5" t="s">
        <v>70</v>
      </c>
      <c r="G8" s="5" t="s">
        <v>135</v>
      </c>
      <c r="H8" s="5" t="s">
        <v>136</v>
      </c>
      <c r="I8" s="5" t="s">
        <v>137</v>
      </c>
      <c r="J8" s="5" t="s">
        <v>365</v>
      </c>
      <c r="K8" s="5" t="s">
        <v>139</v>
      </c>
      <c r="L8" s="5" t="s">
        <v>172</v>
      </c>
      <c r="M8" s="5" t="s">
        <v>839</v>
      </c>
      <c r="N8" s="5" t="s">
        <v>833</v>
      </c>
      <c r="O8" s="5" t="s">
        <v>834</v>
      </c>
      <c r="P8" s="5" t="s">
        <v>835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135</v>
      </c>
      <c r="AB8" s="5" t="s">
        <v>836</v>
      </c>
      <c r="AC8" s="5">
        <v>1</v>
      </c>
      <c r="AD8" s="5" t="s">
        <v>365</v>
      </c>
      <c r="AE8" s="5" t="b">
        <v>0</v>
      </c>
      <c r="AF8" s="5">
        <f t="shared" si="0"/>
        <v>10</v>
      </c>
      <c r="AG8" s="5" t="s">
        <v>268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58</v>
      </c>
      <c r="B9" s="16" t="s">
        <v>6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58</v>
      </c>
      <c r="B10" s="16" t="s">
        <v>5</v>
      </c>
      <c r="C10" s="16" t="str">
        <f>VLOOKUP(B10,templateLookup!A:B,2,0)</f>
        <v>COMPOSITE</v>
      </c>
      <c r="D10" s="16" t="s">
        <v>374</v>
      </c>
      <c r="E10" s="16"/>
      <c r="F10" s="16" t="s">
        <v>70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134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58</v>
      </c>
      <c r="B11" s="6" t="s">
        <v>831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50</v>
      </c>
      <c r="F11" s="6" t="s">
        <v>70</v>
      </c>
      <c r="G11" s="6" t="s">
        <v>135</v>
      </c>
      <c r="H11" s="6" t="s">
        <v>136</v>
      </c>
      <c r="I11" s="6" t="s">
        <v>137</v>
      </c>
      <c r="J11" s="6" t="s">
        <v>365</v>
      </c>
      <c r="K11" s="6" t="s">
        <v>139</v>
      </c>
      <c r="L11" s="6" t="s">
        <v>172</v>
      </c>
      <c r="M11" s="6" t="s">
        <v>840</v>
      </c>
      <c r="N11" s="6" t="s">
        <v>833</v>
      </c>
      <c r="O11" s="6" t="s">
        <v>834</v>
      </c>
      <c r="P11" s="6" t="s">
        <v>392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135</v>
      </c>
      <c r="AB11" s="6" t="s">
        <v>836</v>
      </c>
      <c r="AC11" s="6">
        <v>1</v>
      </c>
      <c r="AD11" s="6" t="s">
        <v>265</v>
      </c>
      <c r="AE11" s="6" t="b">
        <v>0</v>
      </c>
      <c r="AF11" s="6">
        <f t="shared" ref="AF11:AF70" si="4">COUNTA(AH11:AQ11)</f>
        <v>10</v>
      </c>
      <c r="AG11" s="6" t="s">
        <v>268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58</v>
      </c>
      <c r="B12" s="6" t="s">
        <v>831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50</v>
      </c>
      <c r="F12" s="6" t="s">
        <v>70</v>
      </c>
      <c r="G12" s="6" t="s">
        <v>135</v>
      </c>
      <c r="H12" s="6" t="s">
        <v>136</v>
      </c>
      <c r="I12" s="6" t="s">
        <v>137</v>
      </c>
      <c r="J12" s="6" t="s">
        <v>365</v>
      </c>
      <c r="K12" s="6" t="s">
        <v>139</v>
      </c>
      <c r="L12" s="6" t="s">
        <v>172</v>
      </c>
      <c r="M12" s="6" t="s">
        <v>841</v>
      </c>
      <c r="N12" s="6" t="s">
        <v>833</v>
      </c>
      <c r="O12" s="6" t="s">
        <v>834</v>
      </c>
      <c r="P12" s="6" t="s">
        <v>842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383</v>
      </c>
      <c r="AB12" s="6" t="s">
        <v>836</v>
      </c>
      <c r="AC12" s="6">
        <v>1</v>
      </c>
      <c r="AD12" s="6" t="s">
        <v>265</v>
      </c>
      <c r="AE12" s="6" t="b">
        <v>0</v>
      </c>
      <c r="AF12" s="6">
        <f t="shared" si="4"/>
        <v>10</v>
      </c>
      <c r="AG12" s="6" t="s">
        <v>268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58</v>
      </c>
      <c r="B13" s="6" t="s">
        <v>12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50</v>
      </c>
      <c r="F13" s="6" t="s">
        <v>70</v>
      </c>
      <c r="G13" s="6" t="s">
        <v>214</v>
      </c>
      <c r="H13" s="6" t="s">
        <v>136</v>
      </c>
      <c r="I13" s="6" t="s">
        <v>137</v>
      </c>
      <c r="J13" s="6" t="s">
        <v>365</v>
      </c>
      <c r="K13" s="6" t="s">
        <v>139</v>
      </c>
      <c r="L13" s="6" t="s">
        <v>172</v>
      </c>
      <c r="M13" s="6" t="s">
        <v>843</v>
      </c>
      <c r="N13" s="6" t="s">
        <v>833</v>
      </c>
      <c r="O13" s="6" t="s">
        <v>834</v>
      </c>
      <c r="P13" s="6" t="s">
        <v>377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265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58</v>
      </c>
      <c r="B14" s="6" t="s">
        <v>831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50</v>
      </c>
      <c r="F14" s="6" t="s">
        <v>70</v>
      </c>
      <c r="G14" s="6" t="s">
        <v>135</v>
      </c>
      <c r="H14" s="6" t="s">
        <v>136</v>
      </c>
      <c r="I14" s="6" t="s">
        <v>137</v>
      </c>
      <c r="J14" s="6" t="s">
        <v>365</v>
      </c>
      <c r="K14" s="6" t="s">
        <v>139</v>
      </c>
      <c r="L14" s="6" t="s">
        <v>172</v>
      </c>
      <c r="M14" s="6" t="s">
        <v>844</v>
      </c>
      <c r="N14" s="6" t="s">
        <v>833</v>
      </c>
      <c r="O14" s="6" t="s">
        <v>834</v>
      </c>
      <c r="P14" s="6" t="s">
        <v>392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135</v>
      </c>
      <c r="AB14" s="6" t="s">
        <v>836</v>
      </c>
      <c r="AC14" s="6">
        <v>1</v>
      </c>
      <c r="AD14" s="6" t="s">
        <v>265</v>
      </c>
      <c r="AE14" s="6" t="b">
        <v>0</v>
      </c>
      <c r="AF14" s="6">
        <f t="shared" si="4"/>
        <v>10</v>
      </c>
      <c r="AG14" s="6" t="s">
        <v>268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58</v>
      </c>
      <c r="B15" s="6" t="s">
        <v>831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50</v>
      </c>
      <c r="F15" s="6" t="s">
        <v>70</v>
      </c>
      <c r="G15" s="6" t="s">
        <v>135</v>
      </c>
      <c r="H15" s="6" t="s">
        <v>136</v>
      </c>
      <c r="I15" s="6" t="s">
        <v>137</v>
      </c>
      <c r="J15" s="6" t="s">
        <v>365</v>
      </c>
      <c r="K15" s="6" t="s">
        <v>139</v>
      </c>
      <c r="L15" s="6" t="s">
        <v>172</v>
      </c>
      <c r="M15" s="6" t="s">
        <v>845</v>
      </c>
      <c r="N15" s="6" t="s">
        <v>833</v>
      </c>
      <c r="O15" s="6" t="s">
        <v>834</v>
      </c>
      <c r="P15" s="6" t="s">
        <v>842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383</v>
      </c>
      <c r="AB15" s="6" t="s">
        <v>836</v>
      </c>
      <c r="AC15" s="6">
        <v>1</v>
      </c>
      <c r="AD15" s="6" t="s">
        <v>265</v>
      </c>
      <c r="AE15" s="6" t="b">
        <v>0</v>
      </c>
      <c r="AF15" s="6">
        <f t="shared" si="4"/>
        <v>10</v>
      </c>
      <c r="AG15" s="6" t="s">
        <v>268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58</v>
      </c>
      <c r="B16" s="6" t="s">
        <v>12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50</v>
      </c>
      <c r="F16" s="6" t="s">
        <v>70</v>
      </c>
      <c r="G16" s="6" t="s">
        <v>214</v>
      </c>
      <c r="H16" s="6" t="s">
        <v>136</v>
      </c>
      <c r="I16" s="6" t="s">
        <v>137</v>
      </c>
      <c r="J16" s="6" t="s">
        <v>365</v>
      </c>
      <c r="K16" s="6" t="s">
        <v>139</v>
      </c>
      <c r="L16" s="6" t="s">
        <v>172</v>
      </c>
      <c r="M16" s="6" t="s">
        <v>846</v>
      </c>
      <c r="N16" s="6" t="s">
        <v>833</v>
      </c>
      <c r="O16" s="6" t="s">
        <v>834</v>
      </c>
      <c r="P16" s="6" t="s">
        <v>377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265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58</v>
      </c>
      <c r="B17" s="6" t="s">
        <v>831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50</v>
      </c>
      <c r="F17" s="6" t="s">
        <v>70</v>
      </c>
      <c r="G17" s="6" t="s">
        <v>135</v>
      </c>
      <c r="H17" s="6" t="s">
        <v>136</v>
      </c>
      <c r="I17" s="6" t="s">
        <v>137</v>
      </c>
      <c r="J17" s="6" t="s">
        <v>365</v>
      </c>
      <c r="K17" s="6" t="s">
        <v>139</v>
      </c>
      <c r="L17" s="6" t="s">
        <v>172</v>
      </c>
      <c r="M17" s="6" t="s">
        <v>847</v>
      </c>
      <c r="N17" s="6" t="s">
        <v>833</v>
      </c>
      <c r="O17" s="6" t="s">
        <v>834</v>
      </c>
      <c r="P17" s="6" t="s">
        <v>392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135</v>
      </c>
      <c r="AB17" s="6" t="s">
        <v>836</v>
      </c>
      <c r="AC17" s="6">
        <v>1</v>
      </c>
      <c r="AD17" s="6" t="s">
        <v>265</v>
      </c>
      <c r="AE17" s="6" t="b">
        <v>0</v>
      </c>
      <c r="AF17" s="6">
        <f t="shared" si="4"/>
        <v>10</v>
      </c>
      <c r="AG17" s="6" t="s">
        <v>268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58</v>
      </c>
      <c r="B18" s="6" t="s">
        <v>831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50</v>
      </c>
      <c r="F18" s="6" t="s">
        <v>70</v>
      </c>
      <c r="G18" s="6" t="s">
        <v>135</v>
      </c>
      <c r="H18" s="6" t="s">
        <v>136</v>
      </c>
      <c r="I18" s="6" t="s">
        <v>137</v>
      </c>
      <c r="J18" s="6" t="s">
        <v>365</v>
      </c>
      <c r="K18" s="6" t="s">
        <v>139</v>
      </c>
      <c r="L18" s="6" t="s">
        <v>172</v>
      </c>
      <c r="M18" s="6" t="s">
        <v>848</v>
      </c>
      <c r="N18" s="6" t="s">
        <v>833</v>
      </c>
      <c r="O18" s="6" t="s">
        <v>834</v>
      </c>
      <c r="P18" s="6" t="s">
        <v>842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383</v>
      </c>
      <c r="AB18" s="6" t="s">
        <v>836</v>
      </c>
      <c r="AC18" s="6">
        <v>1</v>
      </c>
      <c r="AD18" s="6" t="s">
        <v>265</v>
      </c>
      <c r="AE18" s="6" t="b">
        <v>0</v>
      </c>
      <c r="AF18" s="6">
        <f t="shared" si="4"/>
        <v>10</v>
      </c>
      <c r="AG18" s="6" t="s">
        <v>268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58</v>
      </c>
      <c r="B19" s="6" t="s">
        <v>12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50</v>
      </c>
      <c r="F19" s="6" t="s">
        <v>70</v>
      </c>
      <c r="G19" s="6" t="s">
        <v>214</v>
      </c>
      <c r="H19" s="6" t="s">
        <v>136</v>
      </c>
      <c r="I19" s="6" t="s">
        <v>137</v>
      </c>
      <c r="J19" s="6" t="s">
        <v>365</v>
      </c>
      <c r="K19" s="6" t="s">
        <v>139</v>
      </c>
      <c r="L19" s="6" t="s">
        <v>172</v>
      </c>
      <c r="M19" s="6" t="s">
        <v>849</v>
      </c>
      <c r="N19" s="6" t="s">
        <v>833</v>
      </c>
      <c r="O19" s="6" t="s">
        <v>834</v>
      </c>
      <c r="P19" s="6" t="s">
        <v>377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265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58</v>
      </c>
      <c r="B20" s="6" t="s">
        <v>831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50</v>
      </c>
      <c r="F20" s="6" t="s">
        <v>70</v>
      </c>
      <c r="G20" s="6" t="s">
        <v>135</v>
      </c>
      <c r="H20" s="6" t="s">
        <v>136</v>
      </c>
      <c r="I20" s="6" t="s">
        <v>137</v>
      </c>
      <c r="J20" s="6" t="s">
        <v>365</v>
      </c>
      <c r="K20" s="6" t="s">
        <v>139</v>
      </c>
      <c r="L20" s="6" t="s">
        <v>172</v>
      </c>
      <c r="M20" s="6" t="s">
        <v>850</v>
      </c>
      <c r="N20" s="6" t="s">
        <v>833</v>
      </c>
      <c r="O20" s="6" t="s">
        <v>834</v>
      </c>
      <c r="P20" s="6" t="s">
        <v>392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135</v>
      </c>
      <c r="AB20" s="6" t="s">
        <v>836</v>
      </c>
      <c r="AC20" s="6">
        <v>1</v>
      </c>
      <c r="AD20" s="6" t="s">
        <v>265</v>
      </c>
      <c r="AE20" s="6" t="b">
        <v>0</v>
      </c>
      <c r="AF20" s="6">
        <f t="shared" si="4"/>
        <v>10</v>
      </c>
      <c r="AG20" s="6" t="s">
        <v>268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58</v>
      </c>
      <c r="B21" s="6" t="s">
        <v>831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50</v>
      </c>
      <c r="F21" s="6" t="s">
        <v>70</v>
      </c>
      <c r="G21" s="6" t="s">
        <v>135</v>
      </c>
      <c r="H21" s="6" t="s">
        <v>136</v>
      </c>
      <c r="I21" s="6" t="s">
        <v>137</v>
      </c>
      <c r="J21" s="6" t="s">
        <v>365</v>
      </c>
      <c r="K21" s="6" t="s">
        <v>139</v>
      </c>
      <c r="L21" s="6" t="s">
        <v>172</v>
      </c>
      <c r="M21" s="6" t="s">
        <v>851</v>
      </c>
      <c r="N21" s="6" t="s">
        <v>833</v>
      </c>
      <c r="O21" s="6" t="s">
        <v>834</v>
      </c>
      <c r="P21" s="6" t="s">
        <v>842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383</v>
      </c>
      <c r="AB21" s="6" t="s">
        <v>836</v>
      </c>
      <c r="AC21" s="6">
        <v>1</v>
      </c>
      <c r="AD21" s="6" t="s">
        <v>265</v>
      </c>
      <c r="AE21" s="6" t="b">
        <v>0</v>
      </c>
      <c r="AF21" s="6">
        <f t="shared" si="4"/>
        <v>10</v>
      </c>
      <c r="AG21" s="6" t="s">
        <v>268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58</v>
      </c>
      <c r="B22" s="6" t="s">
        <v>12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50</v>
      </c>
      <c r="F22" s="6" t="s">
        <v>70</v>
      </c>
      <c r="G22" s="6" t="s">
        <v>214</v>
      </c>
      <c r="H22" s="6" t="s">
        <v>136</v>
      </c>
      <c r="I22" s="6" t="s">
        <v>137</v>
      </c>
      <c r="J22" s="6" t="s">
        <v>365</v>
      </c>
      <c r="K22" s="6" t="s">
        <v>139</v>
      </c>
      <c r="L22" s="6" t="s">
        <v>172</v>
      </c>
      <c r="M22" s="6" t="s">
        <v>852</v>
      </c>
      <c r="N22" s="6" t="s">
        <v>833</v>
      </c>
      <c r="O22" s="6" t="s">
        <v>834</v>
      </c>
      <c r="P22" s="6" t="s">
        <v>377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265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58</v>
      </c>
      <c r="B23" s="6" t="s">
        <v>831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50</v>
      </c>
      <c r="F23" s="6" t="s">
        <v>70</v>
      </c>
      <c r="G23" s="6" t="s">
        <v>135</v>
      </c>
      <c r="H23" s="6" t="s">
        <v>136</v>
      </c>
      <c r="I23" s="6" t="s">
        <v>137</v>
      </c>
      <c r="J23" s="6" t="s">
        <v>365</v>
      </c>
      <c r="K23" s="6" t="s">
        <v>139</v>
      </c>
      <c r="L23" s="6" t="s">
        <v>172</v>
      </c>
      <c r="M23" s="6" t="s">
        <v>853</v>
      </c>
      <c r="N23" s="6" t="s">
        <v>833</v>
      </c>
      <c r="O23" s="6" t="s">
        <v>834</v>
      </c>
      <c r="P23" s="6" t="s">
        <v>392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135</v>
      </c>
      <c r="AB23" s="6" t="s">
        <v>836</v>
      </c>
      <c r="AC23" s="6">
        <v>1</v>
      </c>
      <c r="AD23" s="6" t="s">
        <v>265</v>
      </c>
      <c r="AE23" s="6" t="b">
        <v>0</v>
      </c>
      <c r="AF23" s="6">
        <f t="shared" si="4"/>
        <v>10</v>
      </c>
      <c r="AG23" s="6" t="s">
        <v>268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58</v>
      </c>
      <c r="B24" s="6" t="s">
        <v>831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50</v>
      </c>
      <c r="F24" s="6" t="s">
        <v>70</v>
      </c>
      <c r="G24" s="6" t="s">
        <v>135</v>
      </c>
      <c r="H24" s="6" t="s">
        <v>136</v>
      </c>
      <c r="I24" s="6" t="s">
        <v>137</v>
      </c>
      <c r="J24" s="6" t="s">
        <v>365</v>
      </c>
      <c r="K24" s="6" t="s">
        <v>139</v>
      </c>
      <c r="L24" s="6" t="s">
        <v>172</v>
      </c>
      <c r="M24" s="6" t="s">
        <v>854</v>
      </c>
      <c r="N24" s="6" t="s">
        <v>833</v>
      </c>
      <c r="O24" s="6" t="s">
        <v>834</v>
      </c>
      <c r="P24" s="6" t="s">
        <v>842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383</v>
      </c>
      <c r="AB24" s="6" t="s">
        <v>836</v>
      </c>
      <c r="AC24" s="6">
        <v>1</v>
      </c>
      <c r="AD24" s="6" t="s">
        <v>265</v>
      </c>
      <c r="AE24" s="6" t="b">
        <v>0</v>
      </c>
      <c r="AF24" s="6">
        <f t="shared" si="4"/>
        <v>10</v>
      </c>
      <c r="AG24" s="6" t="s">
        <v>268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58</v>
      </c>
      <c r="B25" s="6" t="s">
        <v>12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50</v>
      </c>
      <c r="F25" s="6" t="s">
        <v>70</v>
      </c>
      <c r="G25" s="6" t="s">
        <v>214</v>
      </c>
      <c r="H25" s="6" t="s">
        <v>136</v>
      </c>
      <c r="I25" s="6" t="s">
        <v>137</v>
      </c>
      <c r="J25" s="6" t="s">
        <v>365</v>
      </c>
      <c r="K25" s="6" t="s">
        <v>139</v>
      </c>
      <c r="L25" s="6" t="s">
        <v>172</v>
      </c>
      <c r="M25" s="6" t="s">
        <v>855</v>
      </c>
      <c r="N25" s="6" t="s">
        <v>833</v>
      </c>
      <c r="O25" s="6" t="s">
        <v>834</v>
      </c>
      <c r="P25" s="6" t="s">
        <v>377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265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58</v>
      </c>
      <c r="B26" s="6" t="s">
        <v>831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50</v>
      </c>
      <c r="F26" s="6" t="s">
        <v>70</v>
      </c>
      <c r="G26" s="6" t="s">
        <v>135</v>
      </c>
      <c r="H26" s="6" t="s">
        <v>136</v>
      </c>
      <c r="I26" s="6" t="s">
        <v>137</v>
      </c>
      <c r="J26" s="6" t="s">
        <v>365</v>
      </c>
      <c r="K26" s="6" t="s">
        <v>139</v>
      </c>
      <c r="L26" s="6" t="s">
        <v>172</v>
      </c>
      <c r="M26" s="6" t="s">
        <v>856</v>
      </c>
      <c r="N26" s="6" t="s">
        <v>833</v>
      </c>
      <c r="O26" s="6" t="s">
        <v>834</v>
      </c>
      <c r="P26" s="6" t="s">
        <v>392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135</v>
      </c>
      <c r="AB26" s="6" t="s">
        <v>836</v>
      </c>
      <c r="AC26" s="6">
        <v>1</v>
      </c>
      <c r="AD26" s="6" t="s">
        <v>265</v>
      </c>
      <c r="AE26" s="6" t="b">
        <v>0</v>
      </c>
      <c r="AF26" s="6">
        <f t="shared" si="4"/>
        <v>10</v>
      </c>
      <c r="AG26" s="6" t="s">
        <v>268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58</v>
      </c>
      <c r="B27" s="6" t="s">
        <v>831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50</v>
      </c>
      <c r="F27" s="6" t="s">
        <v>70</v>
      </c>
      <c r="G27" s="6" t="s">
        <v>135</v>
      </c>
      <c r="H27" s="6" t="s">
        <v>136</v>
      </c>
      <c r="I27" s="6" t="s">
        <v>137</v>
      </c>
      <c r="J27" s="6" t="s">
        <v>365</v>
      </c>
      <c r="K27" s="6" t="s">
        <v>139</v>
      </c>
      <c r="L27" s="6" t="s">
        <v>172</v>
      </c>
      <c r="M27" s="6" t="s">
        <v>857</v>
      </c>
      <c r="N27" s="6" t="s">
        <v>833</v>
      </c>
      <c r="O27" s="6" t="s">
        <v>834</v>
      </c>
      <c r="P27" s="6" t="s">
        <v>842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383</v>
      </c>
      <c r="AB27" s="6" t="s">
        <v>836</v>
      </c>
      <c r="AC27" s="6">
        <v>1</v>
      </c>
      <c r="AD27" s="6" t="s">
        <v>265</v>
      </c>
      <c r="AE27" s="6" t="b">
        <v>0</v>
      </c>
      <c r="AF27" s="6">
        <f t="shared" si="4"/>
        <v>10</v>
      </c>
      <c r="AG27" s="6" t="s">
        <v>268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58</v>
      </c>
      <c r="B28" s="6" t="s">
        <v>12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50</v>
      </c>
      <c r="F28" s="6" t="s">
        <v>70</v>
      </c>
      <c r="G28" s="6" t="s">
        <v>214</v>
      </c>
      <c r="H28" s="6" t="s">
        <v>136</v>
      </c>
      <c r="I28" s="6" t="s">
        <v>137</v>
      </c>
      <c r="J28" s="6" t="s">
        <v>365</v>
      </c>
      <c r="K28" s="6" t="s">
        <v>139</v>
      </c>
      <c r="L28" s="6" t="s">
        <v>172</v>
      </c>
      <c r="M28" s="6" t="s">
        <v>858</v>
      </c>
      <c r="N28" s="6" t="s">
        <v>833</v>
      </c>
      <c r="O28" s="6" t="s">
        <v>834</v>
      </c>
      <c r="P28" s="6" t="s">
        <v>377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265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58</v>
      </c>
      <c r="B29" s="6" t="s">
        <v>831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50</v>
      </c>
      <c r="F29" s="6" t="s">
        <v>70</v>
      </c>
      <c r="G29" s="6" t="s">
        <v>135</v>
      </c>
      <c r="H29" s="6" t="s">
        <v>136</v>
      </c>
      <c r="I29" s="6" t="s">
        <v>137</v>
      </c>
      <c r="J29" s="6" t="s">
        <v>365</v>
      </c>
      <c r="K29" s="6" t="s">
        <v>139</v>
      </c>
      <c r="L29" s="6" t="s">
        <v>172</v>
      </c>
      <c r="M29" s="6" t="s">
        <v>859</v>
      </c>
      <c r="N29" s="6" t="s">
        <v>833</v>
      </c>
      <c r="O29" s="6" t="s">
        <v>834</v>
      </c>
      <c r="P29" s="6" t="s">
        <v>392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135</v>
      </c>
      <c r="AB29" s="6" t="s">
        <v>836</v>
      </c>
      <c r="AC29" s="6">
        <v>1</v>
      </c>
      <c r="AD29" s="6" t="s">
        <v>265</v>
      </c>
      <c r="AE29" s="6" t="b">
        <v>0</v>
      </c>
      <c r="AF29" s="6">
        <f t="shared" si="4"/>
        <v>10</v>
      </c>
      <c r="AG29" s="6" t="s">
        <v>268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58</v>
      </c>
      <c r="B30" s="6" t="s">
        <v>831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50</v>
      </c>
      <c r="F30" s="6" t="s">
        <v>70</v>
      </c>
      <c r="G30" s="6" t="s">
        <v>135</v>
      </c>
      <c r="H30" s="6" t="s">
        <v>136</v>
      </c>
      <c r="I30" s="6" t="s">
        <v>137</v>
      </c>
      <c r="J30" s="6" t="s">
        <v>365</v>
      </c>
      <c r="K30" s="6" t="s">
        <v>139</v>
      </c>
      <c r="L30" s="6" t="s">
        <v>172</v>
      </c>
      <c r="M30" s="6" t="s">
        <v>860</v>
      </c>
      <c r="N30" s="6" t="s">
        <v>833</v>
      </c>
      <c r="O30" s="6" t="s">
        <v>834</v>
      </c>
      <c r="P30" s="6" t="s">
        <v>842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383</v>
      </c>
      <c r="AB30" s="6" t="s">
        <v>836</v>
      </c>
      <c r="AC30" s="6">
        <v>1</v>
      </c>
      <c r="AD30" s="6" t="s">
        <v>265</v>
      </c>
      <c r="AE30" s="6" t="b">
        <v>0</v>
      </c>
      <c r="AF30" s="6">
        <f t="shared" si="4"/>
        <v>10</v>
      </c>
      <c r="AG30" s="6" t="s">
        <v>268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58</v>
      </c>
      <c r="B31" s="6" t="s">
        <v>12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50</v>
      </c>
      <c r="F31" s="6" t="s">
        <v>70</v>
      </c>
      <c r="G31" s="6" t="s">
        <v>214</v>
      </c>
      <c r="H31" s="6" t="s">
        <v>136</v>
      </c>
      <c r="I31" s="6" t="s">
        <v>137</v>
      </c>
      <c r="J31" s="6" t="s">
        <v>365</v>
      </c>
      <c r="K31" s="6" t="s">
        <v>139</v>
      </c>
      <c r="L31" s="6" t="s">
        <v>172</v>
      </c>
      <c r="M31" s="6" t="s">
        <v>861</v>
      </c>
      <c r="N31" s="6" t="s">
        <v>833</v>
      </c>
      <c r="O31" s="6" t="s">
        <v>834</v>
      </c>
      <c r="P31" s="6" t="s">
        <v>377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265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58</v>
      </c>
      <c r="B32" s="6" t="s">
        <v>831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50</v>
      </c>
      <c r="F32" s="6" t="s">
        <v>70</v>
      </c>
      <c r="G32" s="6" t="s">
        <v>135</v>
      </c>
      <c r="H32" s="6" t="s">
        <v>136</v>
      </c>
      <c r="I32" s="6" t="s">
        <v>137</v>
      </c>
      <c r="J32" s="6" t="s">
        <v>365</v>
      </c>
      <c r="K32" s="6" t="s">
        <v>139</v>
      </c>
      <c r="L32" s="6" t="s">
        <v>172</v>
      </c>
      <c r="M32" s="6" t="s">
        <v>862</v>
      </c>
      <c r="N32" s="6" t="s">
        <v>833</v>
      </c>
      <c r="O32" s="6" t="s">
        <v>834</v>
      </c>
      <c r="P32" s="6" t="s">
        <v>392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135</v>
      </c>
      <c r="AB32" s="6" t="s">
        <v>836</v>
      </c>
      <c r="AC32" s="6">
        <v>1</v>
      </c>
      <c r="AD32" s="6" t="s">
        <v>265</v>
      </c>
      <c r="AE32" s="6" t="b">
        <v>0</v>
      </c>
      <c r="AF32" s="6">
        <f t="shared" si="4"/>
        <v>10</v>
      </c>
      <c r="AG32" s="6" t="s">
        <v>268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58</v>
      </c>
      <c r="B33" s="6" t="s">
        <v>831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50</v>
      </c>
      <c r="F33" s="6" t="s">
        <v>70</v>
      </c>
      <c r="G33" s="6" t="s">
        <v>135</v>
      </c>
      <c r="H33" s="6" t="s">
        <v>136</v>
      </c>
      <c r="I33" s="6" t="s">
        <v>137</v>
      </c>
      <c r="J33" s="6" t="s">
        <v>365</v>
      </c>
      <c r="K33" s="6" t="s">
        <v>139</v>
      </c>
      <c r="L33" s="6" t="s">
        <v>172</v>
      </c>
      <c r="M33" s="6" t="s">
        <v>863</v>
      </c>
      <c r="N33" s="6" t="s">
        <v>833</v>
      </c>
      <c r="O33" s="6" t="s">
        <v>834</v>
      </c>
      <c r="P33" s="6" t="s">
        <v>842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383</v>
      </c>
      <c r="AB33" s="6" t="s">
        <v>836</v>
      </c>
      <c r="AC33" s="6">
        <v>1</v>
      </c>
      <c r="AD33" s="6" t="s">
        <v>265</v>
      </c>
      <c r="AE33" s="6" t="b">
        <v>0</v>
      </c>
      <c r="AF33" s="6">
        <f t="shared" si="4"/>
        <v>10</v>
      </c>
      <c r="AG33" s="6" t="s">
        <v>268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58</v>
      </c>
      <c r="B34" s="6" t="s">
        <v>12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50</v>
      </c>
      <c r="F34" s="6" t="s">
        <v>70</v>
      </c>
      <c r="G34" s="6" t="s">
        <v>214</v>
      </c>
      <c r="H34" s="6" t="s">
        <v>136</v>
      </c>
      <c r="I34" s="6" t="s">
        <v>137</v>
      </c>
      <c r="J34" s="6" t="s">
        <v>365</v>
      </c>
      <c r="K34" s="6" t="s">
        <v>139</v>
      </c>
      <c r="L34" s="6" t="s">
        <v>172</v>
      </c>
      <c r="M34" s="6" t="s">
        <v>864</v>
      </c>
      <c r="N34" s="6" t="s">
        <v>833</v>
      </c>
      <c r="O34" s="6" t="s">
        <v>834</v>
      </c>
      <c r="P34" s="6" t="s">
        <v>377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265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58</v>
      </c>
      <c r="B35" s="6" t="s">
        <v>831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50</v>
      </c>
      <c r="F35" s="6" t="s">
        <v>70</v>
      </c>
      <c r="G35" s="6" t="s">
        <v>135</v>
      </c>
      <c r="H35" s="6" t="s">
        <v>136</v>
      </c>
      <c r="I35" s="6" t="s">
        <v>137</v>
      </c>
      <c r="J35" s="6" t="s">
        <v>380</v>
      </c>
      <c r="K35" s="6" t="s">
        <v>139</v>
      </c>
      <c r="L35" s="6" t="s">
        <v>172</v>
      </c>
      <c r="M35" s="6" t="s">
        <v>865</v>
      </c>
      <c r="N35" s="6" t="s">
        <v>833</v>
      </c>
      <c r="O35" s="6" t="s">
        <v>834</v>
      </c>
      <c r="P35" s="6" t="s">
        <v>392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135</v>
      </c>
      <c r="AB35" s="6" t="s">
        <v>836</v>
      </c>
      <c r="AC35" s="6">
        <v>1</v>
      </c>
      <c r="AD35" s="6" t="s">
        <v>282</v>
      </c>
      <c r="AE35" s="6" t="b">
        <v>0</v>
      </c>
      <c r="AF35" s="6">
        <f t="shared" si="4"/>
        <v>10</v>
      </c>
      <c r="AG35" s="6" t="s">
        <v>268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58</v>
      </c>
      <c r="B36" s="6" t="s">
        <v>831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50</v>
      </c>
      <c r="F36" s="6" t="s">
        <v>70</v>
      </c>
      <c r="G36" s="6" t="s">
        <v>135</v>
      </c>
      <c r="H36" s="6" t="s">
        <v>136</v>
      </c>
      <c r="I36" s="6" t="s">
        <v>137</v>
      </c>
      <c r="J36" s="6" t="s">
        <v>380</v>
      </c>
      <c r="K36" s="6" t="s">
        <v>139</v>
      </c>
      <c r="L36" s="6" t="s">
        <v>172</v>
      </c>
      <c r="M36" s="6" t="s">
        <v>866</v>
      </c>
      <c r="N36" s="6" t="s">
        <v>833</v>
      </c>
      <c r="O36" s="6" t="s">
        <v>834</v>
      </c>
      <c r="P36" s="6" t="s">
        <v>842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383</v>
      </c>
      <c r="AB36" s="6" t="s">
        <v>836</v>
      </c>
      <c r="AC36" s="6">
        <v>1</v>
      </c>
      <c r="AD36" s="6" t="s">
        <v>282</v>
      </c>
      <c r="AE36" s="6" t="b">
        <v>0</v>
      </c>
      <c r="AF36" s="6">
        <f t="shared" si="4"/>
        <v>10</v>
      </c>
      <c r="AG36" s="6" t="s">
        <v>268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58</v>
      </c>
      <c r="B37" s="6" t="s">
        <v>12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50</v>
      </c>
      <c r="F37" s="6" t="s">
        <v>70</v>
      </c>
      <c r="G37" s="6" t="s">
        <v>214</v>
      </c>
      <c r="H37" s="6" t="s">
        <v>136</v>
      </c>
      <c r="I37" s="6" t="s">
        <v>137</v>
      </c>
      <c r="J37" s="6" t="s">
        <v>380</v>
      </c>
      <c r="K37" s="6" t="s">
        <v>139</v>
      </c>
      <c r="L37" s="6" t="s">
        <v>172</v>
      </c>
      <c r="M37" s="6" t="s">
        <v>867</v>
      </c>
      <c r="N37" s="6" t="s">
        <v>833</v>
      </c>
      <c r="O37" s="6" t="s">
        <v>834</v>
      </c>
      <c r="P37" s="6" t="s">
        <v>377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282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58</v>
      </c>
      <c r="B38" s="6" t="s">
        <v>831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50</v>
      </c>
      <c r="F38" s="6" t="s">
        <v>70</v>
      </c>
      <c r="G38" s="6" t="s">
        <v>135</v>
      </c>
      <c r="H38" s="6" t="s">
        <v>136</v>
      </c>
      <c r="I38" s="6" t="s">
        <v>137</v>
      </c>
      <c r="J38" s="6" t="s">
        <v>380</v>
      </c>
      <c r="K38" s="6" t="s">
        <v>139</v>
      </c>
      <c r="L38" s="6" t="s">
        <v>172</v>
      </c>
      <c r="M38" s="6" t="s">
        <v>868</v>
      </c>
      <c r="N38" s="6" t="s">
        <v>833</v>
      </c>
      <c r="O38" s="6" t="s">
        <v>834</v>
      </c>
      <c r="P38" s="6" t="s">
        <v>392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135</v>
      </c>
      <c r="AB38" s="6" t="s">
        <v>836</v>
      </c>
      <c r="AC38" s="6">
        <v>1</v>
      </c>
      <c r="AD38" s="6" t="s">
        <v>282</v>
      </c>
      <c r="AE38" s="6" t="b">
        <v>0</v>
      </c>
      <c r="AF38" s="6">
        <f t="shared" si="4"/>
        <v>10</v>
      </c>
      <c r="AG38" s="6" t="s">
        <v>268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58</v>
      </c>
      <c r="B39" s="6" t="s">
        <v>831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50</v>
      </c>
      <c r="F39" s="6" t="s">
        <v>70</v>
      </c>
      <c r="G39" s="6" t="s">
        <v>135</v>
      </c>
      <c r="H39" s="6" t="s">
        <v>136</v>
      </c>
      <c r="I39" s="6" t="s">
        <v>137</v>
      </c>
      <c r="J39" s="6" t="s">
        <v>380</v>
      </c>
      <c r="K39" s="6" t="s">
        <v>139</v>
      </c>
      <c r="L39" s="6" t="s">
        <v>172</v>
      </c>
      <c r="M39" s="6" t="s">
        <v>869</v>
      </c>
      <c r="N39" s="6" t="s">
        <v>833</v>
      </c>
      <c r="O39" s="6" t="s">
        <v>834</v>
      </c>
      <c r="P39" s="6" t="s">
        <v>842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383</v>
      </c>
      <c r="AB39" s="6" t="s">
        <v>836</v>
      </c>
      <c r="AC39" s="6">
        <v>1</v>
      </c>
      <c r="AD39" s="6" t="s">
        <v>282</v>
      </c>
      <c r="AE39" s="6" t="b">
        <v>0</v>
      </c>
      <c r="AF39" s="6">
        <f t="shared" si="4"/>
        <v>10</v>
      </c>
      <c r="AG39" s="6" t="s">
        <v>268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58</v>
      </c>
      <c r="B40" s="6" t="s">
        <v>12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50</v>
      </c>
      <c r="F40" s="6" t="s">
        <v>70</v>
      </c>
      <c r="G40" s="6" t="s">
        <v>214</v>
      </c>
      <c r="H40" s="6" t="s">
        <v>136</v>
      </c>
      <c r="I40" s="6" t="s">
        <v>137</v>
      </c>
      <c r="J40" s="6" t="s">
        <v>380</v>
      </c>
      <c r="K40" s="6" t="s">
        <v>139</v>
      </c>
      <c r="L40" s="6" t="s">
        <v>172</v>
      </c>
      <c r="M40" s="6" t="s">
        <v>870</v>
      </c>
      <c r="N40" s="6" t="s">
        <v>833</v>
      </c>
      <c r="O40" s="6" t="s">
        <v>834</v>
      </c>
      <c r="P40" s="6" t="s">
        <v>377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282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58</v>
      </c>
      <c r="B41" s="6" t="s">
        <v>831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50</v>
      </c>
      <c r="F41" s="6" t="s">
        <v>70</v>
      </c>
      <c r="G41" s="6" t="s">
        <v>135</v>
      </c>
      <c r="H41" s="6" t="s">
        <v>136</v>
      </c>
      <c r="I41" s="6" t="s">
        <v>137</v>
      </c>
      <c r="J41" s="6" t="s">
        <v>380</v>
      </c>
      <c r="K41" s="6" t="s">
        <v>139</v>
      </c>
      <c r="L41" s="6" t="s">
        <v>172</v>
      </c>
      <c r="M41" s="6" t="s">
        <v>871</v>
      </c>
      <c r="N41" s="6" t="s">
        <v>833</v>
      </c>
      <c r="O41" s="6" t="s">
        <v>834</v>
      </c>
      <c r="P41" s="6" t="s">
        <v>392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135</v>
      </c>
      <c r="AB41" s="6" t="s">
        <v>836</v>
      </c>
      <c r="AC41" s="6">
        <v>1</v>
      </c>
      <c r="AD41" s="6" t="s">
        <v>282</v>
      </c>
      <c r="AE41" s="6" t="b">
        <v>0</v>
      </c>
      <c r="AF41" s="6">
        <f t="shared" si="4"/>
        <v>10</v>
      </c>
      <c r="AG41" s="6" t="s">
        <v>268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58</v>
      </c>
      <c r="B42" s="6" t="s">
        <v>831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50</v>
      </c>
      <c r="F42" s="6" t="s">
        <v>70</v>
      </c>
      <c r="G42" s="6" t="s">
        <v>135</v>
      </c>
      <c r="H42" s="6" t="s">
        <v>136</v>
      </c>
      <c r="I42" s="6" t="s">
        <v>137</v>
      </c>
      <c r="J42" s="6" t="s">
        <v>380</v>
      </c>
      <c r="K42" s="6" t="s">
        <v>139</v>
      </c>
      <c r="L42" s="6" t="s">
        <v>172</v>
      </c>
      <c r="M42" s="6" t="s">
        <v>872</v>
      </c>
      <c r="N42" s="6" t="s">
        <v>833</v>
      </c>
      <c r="O42" s="6" t="s">
        <v>834</v>
      </c>
      <c r="P42" s="6" t="s">
        <v>842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383</v>
      </c>
      <c r="AB42" s="6" t="s">
        <v>836</v>
      </c>
      <c r="AC42" s="6">
        <v>1</v>
      </c>
      <c r="AD42" s="6" t="s">
        <v>282</v>
      </c>
      <c r="AE42" s="6" t="b">
        <v>0</v>
      </c>
      <c r="AF42" s="6">
        <f t="shared" si="4"/>
        <v>10</v>
      </c>
      <c r="AG42" s="6" t="s">
        <v>268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58</v>
      </c>
      <c r="B43" s="6" t="s">
        <v>12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50</v>
      </c>
      <c r="F43" s="6" t="s">
        <v>70</v>
      </c>
      <c r="G43" s="6" t="s">
        <v>214</v>
      </c>
      <c r="H43" s="6" t="s">
        <v>136</v>
      </c>
      <c r="I43" s="6" t="s">
        <v>137</v>
      </c>
      <c r="J43" s="6" t="s">
        <v>380</v>
      </c>
      <c r="K43" s="6" t="s">
        <v>139</v>
      </c>
      <c r="L43" s="6" t="s">
        <v>172</v>
      </c>
      <c r="M43" s="6" t="s">
        <v>873</v>
      </c>
      <c r="N43" s="6" t="s">
        <v>833</v>
      </c>
      <c r="O43" s="6" t="s">
        <v>834</v>
      </c>
      <c r="P43" s="6" t="s">
        <v>377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282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58</v>
      </c>
      <c r="B44" s="6" t="s">
        <v>831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50</v>
      </c>
      <c r="F44" s="6" t="s">
        <v>70</v>
      </c>
      <c r="G44" s="6" t="s">
        <v>135</v>
      </c>
      <c r="H44" s="6" t="s">
        <v>136</v>
      </c>
      <c r="I44" s="6" t="s">
        <v>137</v>
      </c>
      <c r="J44" s="6" t="s">
        <v>380</v>
      </c>
      <c r="K44" s="6" t="s">
        <v>139</v>
      </c>
      <c r="L44" s="6" t="s">
        <v>172</v>
      </c>
      <c r="M44" s="6" t="s">
        <v>874</v>
      </c>
      <c r="N44" s="6" t="s">
        <v>833</v>
      </c>
      <c r="O44" s="6" t="s">
        <v>834</v>
      </c>
      <c r="P44" s="6" t="s">
        <v>392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135</v>
      </c>
      <c r="AB44" s="6" t="s">
        <v>836</v>
      </c>
      <c r="AC44" s="6">
        <v>1</v>
      </c>
      <c r="AD44" s="6" t="s">
        <v>282</v>
      </c>
      <c r="AE44" s="6" t="b">
        <v>0</v>
      </c>
      <c r="AF44" s="6">
        <f t="shared" si="4"/>
        <v>10</v>
      </c>
      <c r="AG44" s="6" t="s">
        <v>268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58</v>
      </c>
      <c r="B45" s="6" t="s">
        <v>831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50</v>
      </c>
      <c r="F45" s="6" t="s">
        <v>70</v>
      </c>
      <c r="G45" s="6" t="s">
        <v>135</v>
      </c>
      <c r="H45" s="6" t="s">
        <v>136</v>
      </c>
      <c r="I45" s="6" t="s">
        <v>137</v>
      </c>
      <c r="J45" s="6" t="s">
        <v>380</v>
      </c>
      <c r="K45" s="6" t="s">
        <v>139</v>
      </c>
      <c r="L45" s="6" t="s">
        <v>172</v>
      </c>
      <c r="M45" s="6" t="s">
        <v>875</v>
      </c>
      <c r="N45" s="6" t="s">
        <v>833</v>
      </c>
      <c r="O45" s="6" t="s">
        <v>834</v>
      </c>
      <c r="P45" s="6" t="s">
        <v>842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383</v>
      </c>
      <c r="AB45" s="6" t="s">
        <v>836</v>
      </c>
      <c r="AC45" s="6">
        <v>1</v>
      </c>
      <c r="AD45" s="6" t="s">
        <v>282</v>
      </c>
      <c r="AE45" s="6" t="b">
        <v>0</v>
      </c>
      <c r="AF45" s="6">
        <f t="shared" si="4"/>
        <v>10</v>
      </c>
      <c r="AG45" s="6" t="s">
        <v>268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58</v>
      </c>
      <c r="B46" s="6" t="s">
        <v>12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50</v>
      </c>
      <c r="F46" s="6" t="s">
        <v>70</v>
      </c>
      <c r="G46" s="6" t="s">
        <v>214</v>
      </c>
      <c r="H46" s="6" t="s">
        <v>136</v>
      </c>
      <c r="I46" s="6" t="s">
        <v>137</v>
      </c>
      <c r="J46" s="6" t="s">
        <v>380</v>
      </c>
      <c r="K46" s="6" t="s">
        <v>139</v>
      </c>
      <c r="L46" s="6" t="s">
        <v>172</v>
      </c>
      <c r="M46" s="6" t="s">
        <v>876</v>
      </c>
      <c r="N46" s="6" t="s">
        <v>833</v>
      </c>
      <c r="O46" s="6" t="s">
        <v>834</v>
      </c>
      <c r="P46" s="6" t="s">
        <v>377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282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58</v>
      </c>
      <c r="B47" s="6" t="s">
        <v>831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51</v>
      </c>
      <c r="F47" s="6" t="s">
        <v>70</v>
      </c>
      <c r="G47" s="6" t="s">
        <v>135</v>
      </c>
      <c r="H47" s="6" t="s">
        <v>136</v>
      </c>
      <c r="I47" s="6" t="s">
        <v>137</v>
      </c>
      <c r="J47" s="6" t="s">
        <v>365</v>
      </c>
      <c r="K47" s="6" t="s">
        <v>139</v>
      </c>
      <c r="L47" s="6" t="s">
        <v>172</v>
      </c>
      <c r="M47" s="6" t="s">
        <v>877</v>
      </c>
      <c r="N47" s="6" t="s">
        <v>833</v>
      </c>
      <c r="O47" s="6" t="s">
        <v>834</v>
      </c>
      <c r="P47" s="6" t="s">
        <v>392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135</v>
      </c>
      <c r="AB47" s="6" t="s">
        <v>836</v>
      </c>
      <c r="AC47" s="6">
        <v>1</v>
      </c>
      <c r="AD47" s="6" t="s">
        <v>265</v>
      </c>
      <c r="AE47" s="6" t="b">
        <v>0</v>
      </c>
      <c r="AF47" s="6">
        <f t="shared" si="4"/>
        <v>10</v>
      </c>
      <c r="AG47" s="6" t="s">
        <v>268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58</v>
      </c>
      <c r="B48" s="6" t="s">
        <v>831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51</v>
      </c>
      <c r="F48" s="6" t="s">
        <v>70</v>
      </c>
      <c r="G48" s="6" t="s">
        <v>135</v>
      </c>
      <c r="H48" s="6" t="s">
        <v>136</v>
      </c>
      <c r="I48" s="6" t="s">
        <v>137</v>
      </c>
      <c r="J48" s="6" t="s">
        <v>365</v>
      </c>
      <c r="K48" s="6" t="s">
        <v>139</v>
      </c>
      <c r="L48" s="6" t="s">
        <v>172</v>
      </c>
      <c r="M48" s="6" t="s">
        <v>878</v>
      </c>
      <c r="N48" s="6" t="s">
        <v>833</v>
      </c>
      <c r="O48" s="6" t="s">
        <v>834</v>
      </c>
      <c r="P48" s="6" t="s">
        <v>842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383</v>
      </c>
      <c r="AB48" s="6" t="s">
        <v>836</v>
      </c>
      <c r="AC48" s="6">
        <v>1</v>
      </c>
      <c r="AD48" s="6" t="s">
        <v>265</v>
      </c>
      <c r="AE48" s="6" t="b">
        <v>0</v>
      </c>
      <c r="AF48" s="6">
        <f t="shared" si="4"/>
        <v>10</v>
      </c>
      <c r="AG48" s="6" t="s">
        <v>268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58</v>
      </c>
      <c r="B49" s="6" t="s">
        <v>12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51</v>
      </c>
      <c r="F49" s="6" t="s">
        <v>70</v>
      </c>
      <c r="G49" s="6" t="s">
        <v>214</v>
      </c>
      <c r="H49" s="6" t="s">
        <v>136</v>
      </c>
      <c r="I49" s="6" t="s">
        <v>137</v>
      </c>
      <c r="J49" s="6" t="s">
        <v>365</v>
      </c>
      <c r="K49" s="6" t="s">
        <v>139</v>
      </c>
      <c r="L49" s="6" t="s">
        <v>172</v>
      </c>
      <c r="M49" s="6" t="s">
        <v>879</v>
      </c>
      <c r="N49" s="6" t="s">
        <v>833</v>
      </c>
      <c r="O49" s="6" t="s">
        <v>834</v>
      </c>
      <c r="P49" s="6" t="s">
        <v>377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265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58</v>
      </c>
      <c r="B50" s="6" t="s">
        <v>831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51</v>
      </c>
      <c r="F50" s="6" t="s">
        <v>70</v>
      </c>
      <c r="G50" s="6" t="s">
        <v>135</v>
      </c>
      <c r="H50" s="6" t="s">
        <v>136</v>
      </c>
      <c r="I50" s="6" t="s">
        <v>137</v>
      </c>
      <c r="J50" s="6" t="s">
        <v>365</v>
      </c>
      <c r="K50" s="6" t="s">
        <v>139</v>
      </c>
      <c r="L50" s="6" t="s">
        <v>172</v>
      </c>
      <c r="M50" s="6" t="s">
        <v>880</v>
      </c>
      <c r="N50" s="6" t="s">
        <v>833</v>
      </c>
      <c r="O50" s="6" t="s">
        <v>834</v>
      </c>
      <c r="P50" s="6" t="s">
        <v>392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135</v>
      </c>
      <c r="AB50" s="6" t="s">
        <v>836</v>
      </c>
      <c r="AC50" s="6">
        <v>1</v>
      </c>
      <c r="AD50" s="6" t="s">
        <v>265</v>
      </c>
      <c r="AE50" s="6" t="b">
        <v>0</v>
      </c>
      <c r="AF50" s="6">
        <f t="shared" si="4"/>
        <v>10</v>
      </c>
      <c r="AG50" s="6" t="s">
        <v>268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58</v>
      </c>
      <c r="B51" s="6" t="s">
        <v>831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51</v>
      </c>
      <c r="F51" s="6" t="s">
        <v>70</v>
      </c>
      <c r="G51" s="6" t="s">
        <v>135</v>
      </c>
      <c r="H51" s="6" t="s">
        <v>136</v>
      </c>
      <c r="I51" s="6" t="s">
        <v>137</v>
      </c>
      <c r="J51" s="6" t="s">
        <v>365</v>
      </c>
      <c r="K51" s="6" t="s">
        <v>139</v>
      </c>
      <c r="L51" s="6" t="s">
        <v>172</v>
      </c>
      <c r="M51" s="6" t="s">
        <v>881</v>
      </c>
      <c r="N51" s="6" t="s">
        <v>833</v>
      </c>
      <c r="O51" s="6" t="s">
        <v>834</v>
      </c>
      <c r="P51" s="6" t="s">
        <v>842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383</v>
      </c>
      <c r="AB51" s="6" t="s">
        <v>836</v>
      </c>
      <c r="AC51" s="6">
        <v>1</v>
      </c>
      <c r="AD51" s="6" t="s">
        <v>265</v>
      </c>
      <c r="AE51" s="6" t="b">
        <v>0</v>
      </c>
      <c r="AF51" s="6">
        <f t="shared" si="4"/>
        <v>10</v>
      </c>
      <c r="AG51" s="6" t="s">
        <v>268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58</v>
      </c>
      <c r="B52" s="6" t="s">
        <v>12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51</v>
      </c>
      <c r="F52" s="6" t="s">
        <v>70</v>
      </c>
      <c r="G52" s="6" t="s">
        <v>214</v>
      </c>
      <c r="H52" s="6" t="s">
        <v>136</v>
      </c>
      <c r="I52" s="6" t="s">
        <v>137</v>
      </c>
      <c r="J52" s="6" t="s">
        <v>365</v>
      </c>
      <c r="K52" s="6" t="s">
        <v>139</v>
      </c>
      <c r="L52" s="6" t="s">
        <v>172</v>
      </c>
      <c r="M52" s="6" t="s">
        <v>882</v>
      </c>
      <c r="N52" s="6" t="s">
        <v>833</v>
      </c>
      <c r="O52" s="6" t="s">
        <v>834</v>
      </c>
      <c r="P52" s="6" t="s">
        <v>377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265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58</v>
      </c>
      <c r="B53" s="6" t="s">
        <v>831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51</v>
      </c>
      <c r="F53" s="6" t="s">
        <v>70</v>
      </c>
      <c r="G53" s="6" t="s">
        <v>135</v>
      </c>
      <c r="H53" s="6" t="s">
        <v>136</v>
      </c>
      <c r="I53" s="6" t="s">
        <v>137</v>
      </c>
      <c r="J53" s="6" t="s">
        <v>365</v>
      </c>
      <c r="K53" s="6" t="s">
        <v>139</v>
      </c>
      <c r="L53" s="6" t="s">
        <v>172</v>
      </c>
      <c r="M53" s="6" t="s">
        <v>883</v>
      </c>
      <c r="N53" s="6" t="s">
        <v>833</v>
      </c>
      <c r="O53" s="6" t="s">
        <v>834</v>
      </c>
      <c r="P53" s="6" t="s">
        <v>392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135</v>
      </c>
      <c r="AB53" s="6" t="s">
        <v>836</v>
      </c>
      <c r="AC53" s="6">
        <v>1</v>
      </c>
      <c r="AD53" s="6" t="s">
        <v>265</v>
      </c>
      <c r="AE53" s="6" t="b">
        <v>0</v>
      </c>
      <c r="AF53" s="6">
        <f t="shared" si="4"/>
        <v>10</v>
      </c>
      <c r="AG53" s="6" t="s">
        <v>268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58</v>
      </c>
      <c r="B54" s="6" t="s">
        <v>831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51</v>
      </c>
      <c r="F54" s="6" t="s">
        <v>70</v>
      </c>
      <c r="G54" s="6" t="s">
        <v>135</v>
      </c>
      <c r="H54" s="6" t="s">
        <v>136</v>
      </c>
      <c r="I54" s="6" t="s">
        <v>137</v>
      </c>
      <c r="J54" s="6" t="s">
        <v>365</v>
      </c>
      <c r="K54" s="6" t="s">
        <v>139</v>
      </c>
      <c r="L54" s="6" t="s">
        <v>172</v>
      </c>
      <c r="M54" s="6" t="s">
        <v>884</v>
      </c>
      <c r="N54" s="6" t="s">
        <v>833</v>
      </c>
      <c r="O54" s="6" t="s">
        <v>834</v>
      </c>
      <c r="P54" s="6" t="s">
        <v>842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383</v>
      </c>
      <c r="AB54" s="6" t="s">
        <v>836</v>
      </c>
      <c r="AC54" s="6">
        <v>1</v>
      </c>
      <c r="AD54" s="6" t="s">
        <v>265</v>
      </c>
      <c r="AE54" s="6" t="b">
        <v>0</v>
      </c>
      <c r="AF54" s="6">
        <f t="shared" si="4"/>
        <v>10</v>
      </c>
      <c r="AG54" s="6" t="s">
        <v>268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58</v>
      </c>
      <c r="B55" s="6" t="s">
        <v>12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51</v>
      </c>
      <c r="F55" s="6" t="s">
        <v>70</v>
      </c>
      <c r="G55" s="6" t="s">
        <v>214</v>
      </c>
      <c r="H55" s="6" t="s">
        <v>136</v>
      </c>
      <c r="I55" s="6" t="s">
        <v>137</v>
      </c>
      <c r="J55" s="6" t="s">
        <v>365</v>
      </c>
      <c r="K55" s="6" t="s">
        <v>139</v>
      </c>
      <c r="L55" s="6" t="s">
        <v>172</v>
      </c>
      <c r="M55" s="6" t="s">
        <v>885</v>
      </c>
      <c r="N55" s="6" t="s">
        <v>833</v>
      </c>
      <c r="O55" s="6" t="s">
        <v>834</v>
      </c>
      <c r="P55" s="6" t="s">
        <v>377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265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58</v>
      </c>
      <c r="B56" s="6" t="s">
        <v>831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51</v>
      </c>
      <c r="F56" s="6" t="s">
        <v>70</v>
      </c>
      <c r="G56" s="6" t="s">
        <v>135</v>
      </c>
      <c r="H56" s="6" t="s">
        <v>136</v>
      </c>
      <c r="I56" s="6" t="s">
        <v>137</v>
      </c>
      <c r="J56" s="6" t="s">
        <v>365</v>
      </c>
      <c r="K56" s="6" t="s">
        <v>139</v>
      </c>
      <c r="L56" s="6" t="s">
        <v>172</v>
      </c>
      <c r="M56" s="6" t="s">
        <v>886</v>
      </c>
      <c r="N56" s="6" t="s">
        <v>833</v>
      </c>
      <c r="O56" s="6" t="s">
        <v>834</v>
      </c>
      <c r="P56" s="6" t="s">
        <v>392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135</v>
      </c>
      <c r="AB56" s="6" t="s">
        <v>836</v>
      </c>
      <c r="AC56" s="6">
        <v>1</v>
      </c>
      <c r="AD56" s="6" t="s">
        <v>265</v>
      </c>
      <c r="AE56" s="6" t="b">
        <v>0</v>
      </c>
      <c r="AF56" s="6">
        <f t="shared" si="4"/>
        <v>10</v>
      </c>
      <c r="AG56" s="6" t="s">
        <v>268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58</v>
      </c>
      <c r="B57" s="6" t="s">
        <v>831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51</v>
      </c>
      <c r="F57" s="6" t="s">
        <v>70</v>
      </c>
      <c r="G57" s="6" t="s">
        <v>135</v>
      </c>
      <c r="H57" s="6" t="s">
        <v>136</v>
      </c>
      <c r="I57" s="6" t="s">
        <v>137</v>
      </c>
      <c r="J57" s="6" t="s">
        <v>365</v>
      </c>
      <c r="K57" s="6" t="s">
        <v>139</v>
      </c>
      <c r="L57" s="6" t="s">
        <v>172</v>
      </c>
      <c r="M57" s="6" t="s">
        <v>887</v>
      </c>
      <c r="N57" s="6" t="s">
        <v>833</v>
      </c>
      <c r="O57" s="6" t="s">
        <v>834</v>
      </c>
      <c r="P57" s="6" t="s">
        <v>842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383</v>
      </c>
      <c r="AB57" s="6" t="s">
        <v>836</v>
      </c>
      <c r="AC57" s="6">
        <v>1</v>
      </c>
      <c r="AD57" s="6" t="s">
        <v>265</v>
      </c>
      <c r="AE57" s="6" t="b">
        <v>0</v>
      </c>
      <c r="AF57" s="6">
        <f t="shared" si="4"/>
        <v>10</v>
      </c>
      <c r="AG57" s="6" t="s">
        <v>268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58</v>
      </c>
      <c r="B58" s="6" t="s">
        <v>12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51</v>
      </c>
      <c r="F58" s="6" t="s">
        <v>70</v>
      </c>
      <c r="G58" s="6" t="s">
        <v>214</v>
      </c>
      <c r="H58" s="6" t="s">
        <v>136</v>
      </c>
      <c r="I58" s="6" t="s">
        <v>137</v>
      </c>
      <c r="J58" s="6" t="s">
        <v>365</v>
      </c>
      <c r="K58" s="6" t="s">
        <v>139</v>
      </c>
      <c r="L58" s="6" t="s">
        <v>172</v>
      </c>
      <c r="M58" s="6" t="s">
        <v>888</v>
      </c>
      <c r="N58" s="6" t="s">
        <v>833</v>
      </c>
      <c r="O58" s="6" t="s">
        <v>834</v>
      </c>
      <c r="P58" s="6" t="s">
        <v>377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265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58</v>
      </c>
      <c r="B59" s="6" t="s">
        <v>831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51</v>
      </c>
      <c r="F59" s="6" t="s">
        <v>70</v>
      </c>
      <c r="G59" s="6" t="s">
        <v>135</v>
      </c>
      <c r="H59" s="6" t="s">
        <v>136</v>
      </c>
      <c r="I59" s="6" t="s">
        <v>137</v>
      </c>
      <c r="J59" s="6" t="s">
        <v>365</v>
      </c>
      <c r="K59" s="6" t="s">
        <v>139</v>
      </c>
      <c r="L59" s="6" t="s">
        <v>172</v>
      </c>
      <c r="M59" s="6" t="s">
        <v>889</v>
      </c>
      <c r="N59" s="6" t="s">
        <v>833</v>
      </c>
      <c r="O59" s="6" t="s">
        <v>834</v>
      </c>
      <c r="P59" s="6" t="s">
        <v>392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135</v>
      </c>
      <c r="AB59" s="6" t="s">
        <v>836</v>
      </c>
      <c r="AC59" s="6">
        <v>1</v>
      </c>
      <c r="AD59" s="6" t="s">
        <v>265</v>
      </c>
      <c r="AE59" s="6" t="b">
        <v>0</v>
      </c>
      <c r="AF59" s="6">
        <f t="shared" si="4"/>
        <v>10</v>
      </c>
      <c r="AG59" s="6" t="s">
        <v>268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58</v>
      </c>
      <c r="B60" s="6" t="s">
        <v>831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51</v>
      </c>
      <c r="F60" s="6" t="s">
        <v>70</v>
      </c>
      <c r="G60" s="6" t="s">
        <v>135</v>
      </c>
      <c r="H60" s="6" t="s">
        <v>136</v>
      </c>
      <c r="I60" s="6" t="s">
        <v>137</v>
      </c>
      <c r="J60" s="6" t="s">
        <v>365</v>
      </c>
      <c r="K60" s="6" t="s">
        <v>139</v>
      </c>
      <c r="L60" s="6" t="s">
        <v>172</v>
      </c>
      <c r="M60" s="6" t="s">
        <v>890</v>
      </c>
      <c r="N60" s="6" t="s">
        <v>833</v>
      </c>
      <c r="O60" s="6" t="s">
        <v>834</v>
      </c>
      <c r="P60" s="6" t="s">
        <v>842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383</v>
      </c>
      <c r="AB60" s="6" t="s">
        <v>836</v>
      </c>
      <c r="AC60" s="6">
        <v>1</v>
      </c>
      <c r="AD60" s="6" t="s">
        <v>265</v>
      </c>
      <c r="AE60" s="6" t="b">
        <v>0</v>
      </c>
      <c r="AF60" s="6">
        <f t="shared" si="4"/>
        <v>10</v>
      </c>
      <c r="AG60" s="6" t="s">
        <v>268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58</v>
      </c>
      <c r="B61" s="6" t="s">
        <v>12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51</v>
      </c>
      <c r="F61" s="6" t="s">
        <v>70</v>
      </c>
      <c r="G61" s="6" t="s">
        <v>214</v>
      </c>
      <c r="H61" s="6" t="s">
        <v>136</v>
      </c>
      <c r="I61" s="6" t="s">
        <v>137</v>
      </c>
      <c r="J61" s="6" t="s">
        <v>365</v>
      </c>
      <c r="K61" s="6" t="s">
        <v>139</v>
      </c>
      <c r="L61" s="6" t="s">
        <v>172</v>
      </c>
      <c r="M61" s="6" t="s">
        <v>891</v>
      </c>
      <c r="N61" s="6" t="s">
        <v>833</v>
      </c>
      <c r="O61" s="6" t="s">
        <v>834</v>
      </c>
      <c r="P61" s="6" t="s">
        <v>377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265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58</v>
      </c>
      <c r="B62" s="6" t="s">
        <v>831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51</v>
      </c>
      <c r="F62" s="6" t="s">
        <v>70</v>
      </c>
      <c r="G62" s="6" t="s">
        <v>135</v>
      </c>
      <c r="H62" s="6" t="s">
        <v>136</v>
      </c>
      <c r="I62" s="6" t="s">
        <v>137</v>
      </c>
      <c r="J62" s="6" t="s">
        <v>365</v>
      </c>
      <c r="K62" s="6" t="s">
        <v>139</v>
      </c>
      <c r="L62" s="6" t="s">
        <v>172</v>
      </c>
      <c r="M62" s="6" t="s">
        <v>892</v>
      </c>
      <c r="N62" s="6" t="s">
        <v>833</v>
      </c>
      <c r="O62" s="6" t="s">
        <v>834</v>
      </c>
      <c r="P62" s="6" t="s">
        <v>392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135</v>
      </c>
      <c r="AB62" s="6" t="s">
        <v>836</v>
      </c>
      <c r="AC62" s="6">
        <v>1</v>
      </c>
      <c r="AD62" s="6" t="s">
        <v>265</v>
      </c>
      <c r="AE62" s="6" t="b">
        <v>0</v>
      </c>
      <c r="AF62" s="6">
        <f t="shared" si="4"/>
        <v>10</v>
      </c>
      <c r="AG62" s="6" t="s">
        <v>268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58</v>
      </c>
      <c r="B63" s="6" t="s">
        <v>831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51</v>
      </c>
      <c r="F63" s="6" t="s">
        <v>70</v>
      </c>
      <c r="G63" s="6" t="s">
        <v>135</v>
      </c>
      <c r="H63" s="6" t="s">
        <v>136</v>
      </c>
      <c r="I63" s="6" t="s">
        <v>137</v>
      </c>
      <c r="J63" s="6" t="s">
        <v>365</v>
      </c>
      <c r="K63" s="6" t="s">
        <v>139</v>
      </c>
      <c r="L63" s="6" t="s">
        <v>172</v>
      </c>
      <c r="M63" s="6" t="s">
        <v>893</v>
      </c>
      <c r="N63" s="6" t="s">
        <v>833</v>
      </c>
      <c r="O63" s="6" t="s">
        <v>834</v>
      </c>
      <c r="P63" s="6" t="s">
        <v>842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383</v>
      </c>
      <c r="AB63" s="6" t="s">
        <v>836</v>
      </c>
      <c r="AC63" s="6">
        <v>1</v>
      </c>
      <c r="AD63" s="6" t="s">
        <v>265</v>
      </c>
      <c r="AE63" s="6" t="b">
        <v>0</v>
      </c>
      <c r="AF63" s="6">
        <f t="shared" si="4"/>
        <v>10</v>
      </c>
      <c r="AG63" s="6" t="s">
        <v>268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58</v>
      </c>
      <c r="B64" s="6" t="s">
        <v>12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51</v>
      </c>
      <c r="F64" s="6" t="s">
        <v>70</v>
      </c>
      <c r="G64" s="6" t="s">
        <v>214</v>
      </c>
      <c r="H64" s="6" t="s">
        <v>136</v>
      </c>
      <c r="I64" s="6" t="s">
        <v>137</v>
      </c>
      <c r="J64" s="6" t="s">
        <v>365</v>
      </c>
      <c r="K64" s="6" t="s">
        <v>139</v>
      </c>
      <c r="L64" s="6" t="s">
        <v>172</v>
      </c>
      <c r="M64" s="6" t="s">
        <v>894</v>
      </c>
      <c r="N64" s="6" t="s">
        <v>833</v>
      </c>
      <c r="O64" s="6" t="s">
        <v>834</v>
      </c>
      <c r="P64" s="6" t="s">
        <v>377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265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58</v>
      </c>
      <c r="B65" s="6" t="s">
        <v>831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51</v>
      </c>
      <c r="F65" s="6" t="s">
        <v>70</v>
      </c>
      <c r="G65" s="6" t="s">
        <v>135</v>
      </c>
      <c r="H65" s="6" t="s">
        <v>136</v>
      </c>
      <c r="I65" s="6" t="s">
        <v>137</v>
      </c>
      <c r="J65" s="6" t="s">
        <v>365</v>
      </c>
      <c r="K65" s="6" t="s">
        <v>139</v>
      </c>
      <c r="L65" s="6" t="s">
        <v>172</v>
      </c>
      <c r="M65" s="6" t="s">
        <v>895</v>
      </c>
      <c r="N65" s="6" t="s">
        <v>833</v>
      </c>
      <c r="O65" s="6" t="s">
        <v>834</v>
      </c>
      <c r="P65" s="6" t="s">
        <v>392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135</v>
      </c>
      <c r="AB65" s="6" t="s">
        <v>836</v>
      </c>
      <c r="AC65" s="6">
        <v>1</v>
      </c>
      <c r="AD65" s="6" t="s">
        <v>265</v>
      </c>
      <c r="AE65" s="6" t="b">
        <v>0</v>
      </c>
      <c r="AF65" s="6">
        <f t="shared" si="4"/>
        <v>10</v>
      </c>
      <c r="AG65" s="6" t="s">
        <v>268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58</v>
      </c>
      <c r="B66" s="6" t="s">
        <v>831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51</v>
      </c>
      <c r="F66" s="6" t="s">
        <v>70</v>
      </c>
      <c r="G66" s="6" t="s">
        <v>135</v>
      </c>
      <c r="H66" s="6" t="s">
        <v>136</v>
      </c>
      <c r="I66" s="6" t="s">
        <v>137</v>
      </c>
      <c r="J66" s="6" t="s">
        <v>365</v>
      </c>
      <c r="K66" s="6" t="s">
        <v>139</v>
      </c>
      <c r="L66" s="6" t="s">
        <v>172</v>
      </c>
      <c r="M66" s="6" t="s">
        <v>896</v>
      </c>
      <c r="N66" s="6" t="s">
        <v>833</v>
      </c>
      <c r="O66" s="6" t="s">
        <v>834</v>
      </c>
      <c r="P66" s="6" t="s">
        <v>842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383</v>
      </c>
      <c r="AB66" s="6" t="s">
        <v>836</v>
      </c>
      <c r="AC66" s="6">
        <v>1</v>
      </c>
      <c r="AD66" s="6" t="s">
        <v>265</v>
      </c>
      <c r="AE66" s="6" t="b">
        <v>0</v>
      </c>
      <c r="AF66" s="6">
        <f t="shared" si="4"/>
        <v>10</v>
      </c>
      <c r="AG66" s="6" t="s">
        <v>268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58</v>
      </c>
      <c r="B67" s="6" t="s">
        <v>12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51</v>
      </c>
      <c r="F67" s="6" t="s">
        <v>70</v>
      </c>
      <c r="G67" s="6" t="s">
        <v>214</v>
      </c>
      <c r="H67" s="6" t="s">
        <v>136</v>
      </c>
      <c r="I67" s="6" t="s">
        <v>137</v>
      </c>
      <c r="J67" s="6" t="s">
        <v>365</v>
      </c>
      <c r="K67" s="6" t="s">
        <v>139</v>
      </c>
      <c r="L67" s="6" t="s">
        <v>172</v>
      </c>
      <c r="M67" s="6" t="s">
        <v>897</v>
      </c>
      <c r="N67" s="6" t="s">
        <v>833</v>
      </c>
      <c r="O67" s="6" t="s">
        <v>834</v>
      </c>
      <c r="P67" s="6" t="s">
        <v>377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265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58</v>
      </c>
      <c r="B68" s="6" t="s">
        <v>831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51</v>
      </c>
      <c r="F68" s="6" t="s">
        <v>70</v>
      </c>
      <c r="G68" s="6" t="s">
        <v>135</v>
      </c>
      <c r="H68" s="6" t="s">
        <v>136</v>
      </c>
      <c r="I68" s="6" t="s">
        <v>137</v>
      </c>
      <c r="J68" s="6" t="s">
        <v>365</v>
      </c>
      <c r="K68" s="6" t="s">
        <v>139</v>
      </c>
      <c r="L68" s="6" t="s">
        <v>172</v>
      </c>
      <c r="M68" s="6" t="s">
        <v>898</v>
      </c>
      <c r="N68" s="6" t="s">
        <v>833</v>
      </c>
      <c r="O68" s="6" t="s">
        <v>834</v>
      </c>
      <c r="P68" s="6" t="s">
        <v>392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135</v>
      </c>
      <c r="AB68" s="6" t="s">
        <v>836</v>
      </c>
      <c r="AC68" s="6">
        <v>1</v>
      </c>
      <c r="AD68" s="6" t="s">
        <v>265</v>
      </c>
      <c r="AE68" s="6" t="b">
        <v>0</v>
      </c>
      <c r="AF68" s="6">
        <f t="shared" si="4"/>
        <v>10</v>
      </c>
      <c r="AG68" s="6" t="s">
        <v>268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58</v>
      </c>
      <c r="B69" s="6" t="s">
        <v>831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51</v>
      </c>
      <c r="F69" s="6" t="s">
        <v>70</v>
      </c>
      <c r="G69" s="6" t="s">
        <v>135</v>
      </c>
      <c r="H69" s="6" t="s">
        <v>136</v>
      </c>
      <c r="I69" s="6" t="s">
        <v>137</v>
      </c>
      <c r="J69" s="6" t="s">
        <v>365</v>
      </c>
      <c r="K69" s="6" t="s">
        <v>139</v>
      </c>
      <c r="L69" s="6" t="s">
        <v>172</v>
      </c>
      <c r="M69" s="6" t="s">
        <v>899</v>
      </c>
      <c r="N69" s="6" t="s">
        <v>833</v>
      </c>
      <c r="O69" s="6" t="s">
        <v>834</v>
      </c>
      <c r="P69" s="6" t="s">
        <v>842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383</v>
      </c>
      <c r="AB69" s="6" t="s">
        <v>836</v>
      </c>
      <c r="AC69" s="6">
        <v>1</v>
      </c>
      <c r="AD69" s="6" t="s">
        <v>265</v>
      </c>
      <c r="AE69" s="6" t="b">
        <v>0</v>
      </c>
      <c r="AF69" s="6">
        <f t="shared" si="4"/>
        <v>10</v>
      </c>
      <c r="AG69" s="6" t="s">
        <v>268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58</v>
      </c>
      <c r="B70" s="6" t="s">
        <v>12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51</v>
      </c>
      <c r="F70" s="6" t="s">
        <v>70</v>
      </c>
      <c r="G70" s="6" t="s">
        <v>214</v>
      </c>
      <c r="H70" s="6" t="s">
        <v>136</v>
      </c>
      <c r="I70" s="6" t="s">
        <v>137</v>
      </c>
      <c r="J70" s="6" t="s">
        <v>365</v>
      </c>
      <c r="K70" s="6" t="s">
        <v>139</v>
      </c>
      <c r="L70" s="6" t="s">
        <v>172</v>
      </c>
      <c r="M70" s="6" t="s">
        <v>900</v>
      </c>
      <c r="N70" s="6" t="s">
        <v>833</v>
      </c>
      <c r="O70" s="6" t="s">
        <v>834</v>
      </c>
      <c r="P70" s="6" t="s">
        <v>377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265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58</v>
      </c>
      <c r="B71" s="16" t="s">
        <v>6</v>
      </c>
      <c r="C71" s="16" t="str">
        <f>VLOOKUP(B71,templateLookup!A:B,2,0)</f>
        <v>COMPOSITE</v>
      </c>
      <c r="D71" s="16"/>
      <c r="E71" s="16"/>
      <c r="F71" s="16" t="s">
        <v>70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58</v>
      </c>
      <c r="B72" s="16" t="s">
        <v>5</v>
      </c>
      <c r="C72" s="16" t="str">
        <f>VLOOKUP(B72,templateLookup!A:B,2,0)</f>
        <v>COMPOSITE</v>
      </c>
      <c r="D72" s="16" t="s">
        <v>113</v>
      </c>
      <c r="E72" s="16"/>
      <c r="F72" s="16" t="s">
        <v>70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134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58</v>
      </c>
      <c r="B73" s="17" t="s">
        <v>31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50</v>
      </c>
      <c r="F73" s="17" t="s">
        <v>70</v>
      </c>
      <c r="G73" s="17" t="s">
        <v>113</v>
      </c>
      <c r="H73" s="17" t="s">
        <v>136</v>
      </c>
      <c r="I73" s="17" t="s">
        <v>137</v>
      </c>
      <c r="J73" s="17" t="s">
        <v>365</v>
      </c>
      <c r="K73" s="17" t="s">
        <v>139</v>
      </c>
      <c r="L73" s="17" t="s">
        <v>172</v>
      </c>
      <c r="M73" s="18" t="s">
        <v>901</v>
      </c>
      <c r="N73" s="17" t="s">
        <v>833</v>
      </c>
      <c r="O73" s="17" t="s">
        <v>834</v>
      </c>
      <c r="P73" s="17" t="s">
        <v>386</v>
      </c>
      <c r="Q73" s="17">
        <v>61</v>
      </c>
      <c r="R73" s="17">
        <v>20</v>
      </c>
      <c r="S73" s="17">
        <v>100</v>
      </c>
      <c r="T73" s="17"/>
      <c r="U73" s="18" t="s">
        <v>902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265</v>
      </c>
      <c r="AE73" s="17" t="b">
        <v>0</v>
      </c>
      <c r="AF73" s="17">
        <f t="shared" si="47"/>
        <v>3</v>
      </c>
      <c r="AG73" s="17" t="s">
        <v>134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58</v>
      </c>
      <c r="B74" s="17" t="s">
        <v>31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50</v>
      </c>
      <c r="F74" s="17" t="s">
        <v>70</v>
      </c>
      <c r="G74" s="17" t="s">
        <v>113</v>
      </c>
      <c r="H74" s="17" t="s">
        <v>136</v>
      </c>
      <c r="I74" s="17" t="s">
        <v>137</v>
      </c>
      <c r="J74" s="17" t="s">
        <v>365</v>
      </c>
      <c r="K74" s="17" t="s">
        <v>139</v>
      </c>
      <c r="L74" s="17" t="s">
        <v>172</v>
      </c>
      <c r="M74" s="18" t="s">
        <v>903</v>
      </c>
      <c r="N74" s="17" t="s">
        <v>833</v>
      </c>
      <c r="O74" s="17" t="s">
        <v>834</v>
      </c>
      <c r="P74" s="17" t="s">
        <v>386</v>
      </c>
      <c r="Q74" s="17">
        <v>61</v>
      </c>
      <c r="R74" s="17">
        <v>20</v>
      </c>
      <c r="S74" s="17">
        <v>101</v>
      </c>
      <c r="T74" s="17"/>
      <c r="U74" s="18" t="s">
        <v>904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265</v>
      </c>
      <c r="AE74" s="17" t="b">
        <v>0</v>
      </c>
      <c r="AF74" s="17">
        <f t="shared" si="47"/>
        <v>3</v>
      </c>
      <c r="AG74" s="17" t="s">
        <v>134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58</v>
      </c>
      <c r="B75" s="17" t="s">
        <v>31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50</v>
      </c>
      <c r="F75" s="17" t="s">
        <v>70</v>
      </c>
      <c r="G75" s="17" t="s">
        <v>113</v>
      </c>
      <c r="H75" s="17" t="s">
        <v>136</v>
      </c>
      <c r="I75" s="17" t="s">
        <v>137</v>
      </c>
      <c r="J75" s="17" t="s">
        <v>365</v>
      </c>
      <c r="K75" s="17" t="s">
        <v>139</v>
      </c>
      <c r="L75" s="17" t="s">
        <v>172</v>
      </c>
      <c r="M75" s="18" t="s">
        <v>905</v>
      </c>
      <c r="N75" s="17" t="s">
        <v>833</v>
      </c>
      <c r="O75" s="17" t="s">
        <v>834</v>
      </c>
      <c r="P75" s="17" t="s">
        <v>386</v>
      </c>
      <c r="Q75" s="17">
        <v>61</v>
      </c>
      <c r="R75" s="17">
        <v>20</v>
      </c>
      <c r="S75" s="17">
        <v>102</v>
      </c>
      <c r="T75" s="17"/>
      <c r="U75" s="18" t="s">
        <v>906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265</v>
      </c>
      <c r="AE75" s="17" t="b">
        <v>0</v>
      </c>
      <c r="AF75" s="17">
        <f t="shared" si="47"/>
        <v>3</v>
      </c>
      <c r="AG75" s="17" t="s">
        <v>134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58</v>
      </c>
      <c r="B76" s="17" t="s">
        <v>31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50</v>
      </c>
      <c r="F76" s="17" t="s">
        <v>70</v>
      </c>
      <c r="G76" s="17" t="s">
        <v>113</v>
      </c>
      <c r="H76" s="17" t="s">
        <v>136</v>
      </c>
      <c r="I76" s="17" t="s">
        <v>137</v>
      </c>
      <c r="J76" s="17" t="s">
        <v>365</v>
      </c>
      <c r="K76" s="17" t="s">
        <v>139</v>
      </c>
      <c r="L76" s="17" t="s">
        <v>172</v>
      </c>
      <c r="M76" s="18" t="s">
        <v>907</v>
      </c>
      <c r="N76" s="17" t="s">
        <v>833</v>
      </c>
      <c r="O76" s="17" t="s">
        <v>834</v>
      </c>
      <c r="P76" s="17" t="s">
        <v>386</v>
      </c>
      <c r="Q76" s="17">
        <v>61</v>
      </c>
      <c r="R76" s="17">
        <v>20</v>
      </c>
      <c r="S76" s="17">
        <v>103</v>
      </c>
      <c r="T76" s="17"/>
      <c r="U76" s="18" t="s">
        <v>908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265</v>
      </c>
      <c r="AE76" s="17" t="b">
        <v>0</v>
      </c>
      <c r="AF76" s="17">
        <f t="shared" si="47"/>
        <v>3</v>
      </c>
      <c r="AG76" s="17" t="s">
        <v>134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58</v>
      </c>
      <c r="B77" s="17" t="s">
        <v>31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50</v>
      </c>
      <c r="F77" s="17" t="s">
        <v>70</v>
      </c>
      <c r="G77" s="17" t="s">
        <v>113</v>
      </c>
      <c r="H77" s="17" t="s">
        <v>136</v>
      </c>
      <c r="I77" s="17" t="s">
        <v>137</v>
      </c>
      <c r="J77" s="17" t="s">
        <v>365</v>
      </c>
      <c r="K77" s="17" t="s">
        <v>139</v>
      </c>
      <c r="L77" s="17" t="s">
        <v>172</v>
      </c>
      <c r="M77" s="18" t="s">
        <v>909</v>
      </c>
      <c r="N77" s="17" t="s">
        <v>833</v>
      </c>
      <c r="O77" s="17" t="s">
        <v>834</v>
      </c>
      <c r="P77" s="17" t="s">
        <v>386</v>
      </c>
      <c r="Q77" s="17">
        <v>61</v>
      </c>
      <c r="R77" s="17">
        <v>20</v>
      </c>
      <c r="S77" s="17">
        <v>104</v>
      </c>
      <c r="T77" s="17"/>
      <c r="U77" s="18" t="s">
        <v>910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265</v>
      </c>
      <c r="AE77" s="17" t="b">
        <v>0</v>
      </c>
      <c r="AF77" s="17">
        <f t="shared" si="47"/>
        <v>3</v>
      </c>
      <c r="AG77" s="17" t="s">
        <v>134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58</v>
      </c>
      <c r="B78" s="17" t="s">
        <v>31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50</v>
      </c>
      <c r="F78" s="17" t="s">
        <v>70</v>
      </c>
      <c r="G78" s="17" t="s">
        <v>113</v>
      </c>
      <c r="H78" s="17" t="s">
        <v>136</v>
      </c>
      <c r="I78" s="17" t="s">
        <v>137</v>
      </c>
      <c r="J78" s="17" t="s">
        <v>365</v>
      </c>
      <c r="K78" s="17" t="s">
        <v>139</v>
      </c>
      <c r="L78" s="17" t="s">
        <v>172</v>
      </c>
      <c r="M78" s="18" t="s">
        <v>911</v>
      </c>
      <c r="N78" s="17" t="s">
        <v>833</v>
      </c>
      <c r="O78" s="17" t="s">
        <v>834</v>
      </c>
      <c r="P78" s="17" t="s">
        <v>386</v>
      </c>
      <c r="Q78" s="17">
        <v>61</v>
      </c>
      <c r="R78" s="17">
        <v>20</v>
      </c>
      <c r="S78" s="17">
        <v>105</v>
      </c>
      <c r="T78" s="17"/>
      <c r="U78" s="18" t="s">
        <v>912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265</v>
      </c>
      <c r="AE78" s="17" t="b">
        <v>0</v>
      </c>
      <c r="AF78" s="17">
        <f t="shared" si="47"/>
        <v>3</v>
      </c>
      <c r="AG78" s="17" t="s">
        <v>134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58</v>
      </c>
      <c r="B79" s="17" t="s">
        <v>31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50</v>
      </c>
      <c r="F79" s="17" t="s">
        <v>70</v>
      </c>
      <c r="G79" s="17" t="s">
        <v>113</v>
      </c>
      <c r="H79" s="17" t="s">
        <v>136</v>
      </c>
      <c r="I79" s="17" t="s">
        <v>137</v>
      </c>
      <c r="J79" s="17" t="s">
        <v>365</v>
      </c>
      <c r="K79" s="17" t="s">
        <v>139</v>
      </c>
      <c r="L79" s="17" t="s">
        <v>172</v>
      </c>
      <c r="M79" s="18" t="s">
        <v>913</v>
      </c>
      <c r="N79" s="17" t="s">
        <v>833</v>
      </c>
      <c r="O79" s="17" t="s">
        <v>834</v>
      </c>
      <c r="P79" s="17" t="s">
        <v>386</v>
      </c>
      <c r="Q79" s="17">
        <v>61</v>
      </c>
      <c r="R79" s="17">
        <v>20</v>
      </c>
      <c r="S79" s="17">
        <v>106</v>
      </c>
      <c r="T79" s="17"/>
      <c r="U79" s="18" t="s">
        <v>914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265</v>
      </c>
      <c r="AE79" s="17" t="b">
        <v>0</v>
      </c>
      <c r="AF79" s="17">
        <f t="shared" si="47"/>
        <v>3</v>
      </c>
      <c r="AG79" s="17" t="s">
        <v>134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58</v>
      </c>
      <c r="B80" s="17" t="s">
        <v>31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50</v>
      </c>
      <c r="F80" s="17" t="s">
        <v>70</v>
      </c>
      <c r="G80" s="17" t="s">
        <v>113</v>
      </c>
      <c r="H80" s="17" t="s">
        <v>136</v>
      </c>
      <c r="I80" s="17" t="s">
        <v>137</v>
      </c>
      <c r="J80" s="17" t="s">
        <v>365</v>
      </c>
      <c r="K80" s="17" t="s">
        <v>139</v>
      </c>
      <c r="L80" s="17" t="s">
        <v>172</v>
      </c>
      <c r="M80" s="18" t="s">
        <v>915</v>
      </c>
      <c r="N80" s="17" t="s">
        <v>833</v>
      </c>
      <c r="O80" s="17" t="s">
        <v>834</v>
      </c>
      <c r="P80" s="17" t="s">
        <v>386</v>
      </c>
      <c r="Q80" s="17">
        <v>61</v>
      </c>
      <c r="R80" s="17">
        <v>20</v>
      </c>
      <c r="S80" s="17">
        <v>107</v>
      </c>
      <c r="T80" s="17"/>
      <c r="U80" s="18" t="s">
        <v>916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265</v>
      </c>
      <c r="AE80" s="17" t="b">
        <v>0</v>
      </c>
      <c r="AF80" s="17">
        <f t="shared" si="47"/>
        <v>3</v>
      </c>
      <c r="AG80" s="17" t="s">
        <v>134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58</v>
      </c>
      <c r="B81" s="17" t="s">
        <v>31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50</v>
      </c>
      <c r="F81" s="17" t="s">
        <v>70</v>
      </c>
      <c r="G81" s="17" t="s">
        <v>113</v>
      </c>
      <c r="H81" s="17" t="s">
        <v>136</v>
      </c>
      <c r="I81" s="17" t="s">
        <v>137</v>
      </c>
      <c r="J81" s="17" t="s">
        <v>380</v>
      </c>
      <c r="K81" s="17" t="s">
        <v>139</v>
      </c>
      <c r="L81" s="17" t="s">
        <v>172</v>
      </c>
      <c r="M81" s="18" t="s">
        <v>917</v>
      </c>
      <c r="N81" s="17" t="s">
        <v>833</v>
      </c>
      <c r="O81" s="17" t="s">
        <v>834</v>
      </c>
      <c r="P81" s="17" t="s">
        <v>386</v>
      </c>
      <c r="Q81" s="17">
        <v>61</v>
      </c>
      <c r="R81" s="17">
        <v>20</v>
      </c>
      <c r="S81" s="17">
        <v>108</v>
      </c>
      <c r="T81" s="17"/>
      <c r="U81" s="18" t="s">
        <v>918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282</v>
      </c>
      <c r="AE81" s="17" t="b">
        <v>0</v>
      </c>
      <c r="AF81" s="17">
        <f t="shared" si="47"/>
        <v>3</v>
      </c>
      <c r="AG81" s="17" t="s">
        <v>134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58</v>
      </c>
      <c r="B82" s="17" t="s">
        <v>31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50</v>
      </c>
      <c r="F82" s="17" t="s">
        <v>70</v>
      </c>
      <c r="G82" s="17" t="s">
        <v>113</v>
      </c>
      <c r="H82" s="17" t="s">
        <v>136</v>
      </c>
      <c r="I82" s="17" t="s">
        <v>137</v>
      </c>
      <c r="J82" s="17" t="s">
        <v>380</v>
      </c>
      <c r="K82" s="17" t="s">
        <v>139</v>
      </c>
      <c r="L82" s="17" t="s">
        <v>172</v>
      </c>
      <c r="M82" s="18" t="s">
        <v>919</v>
      </c>
      <c r="N82" s="17" t="s">
        <v>833</v>
      </c>
      <c r="O82" s="17" t="s">
        <v>834</v>
      </c>
      <c r="P82" s="17" t="s">
        <v>386</v>
      </c>
      <c r="Q82" s="17">
        <v>61</v>
      </c>
      <c r="R82" s="17">
        <v>20</v>
      </c>
      <c r="S82" s="17">
        <v>109</v>
      </c>
      <c r="T82" s="17"/>
      <c r="U82" s="18" t="s">
        <v>920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282</v>
      </c>
      <c r="AE82" s="17" t="b">
        <v>0</v>
      </c>
      <c r="AF82" s="17">
        <f t="shared" si="47"/>
        <v>3</v>
      </c>
      <c r="AG82" s="17" t="s">
        <v>134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58</v>
      </c>
      <c r="B83" s="17" t="s">
        <v>31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50</v>
      </c>
      <c r="F83" s="17" t="s">
        <v>70</v>
      </c>
      <c r="G83" s="17" t="s">
        <v>113</v>
      </c>
      <c r="H83" s="17" t="s">
        <v>136</v>
      </c>
      <c r="I83" s="17" t="s">
        <v>137</v>
      </c>
      <c r="J83" s="17" t="s">
        <v>380</v>
      </c>
      <c r="K83" s="17" t="s">
        <v>139</v>
      </c>
      <c r="L83" s="17" t="s">
        <v>172</v>
      </c>
      <c r="M83" s="18" t="s">
        <v>921</v>
      </c>
      <c r="N83" s="17" t="s">
        <v>833</v>
      </c>
      <c r="O83" s="17" t="s">
        <v>834</v>
      </c>
      <c r="P83" s="17" t="s">
        <v>386</v>
      </c>
      <c r="Q83" s="17">
        <v>61</v>
      </c>
      <c r="R83" s="17">
        <v>20</v>
      </c>
      <c r="S83" s="17">
        <v>110</v>
      </c>
      <c r="T83" s="17"/>
      <c r="U83" s="18" t="s">
        <v>922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282</v>
      </c>
      <c r="AE83" s="17" t="b">
        <v>0</v>
      </c>
      <c r="AF83" s="17">
        <f t="shared" si="47"/>
        <v>3</v>
      </c>
      <c r="AG83" s="17" t="s">
        <v>134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58</v>
      </c>
      <c r="B84" s="17" t="s">
        <v>31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50</v>
      </c>
      <c r="F84" s="17" t="s">
        <v>70</v>
      </c>
      <c r="G84" s="17" t="s">
        <v>113</v>
      </c>
      <c r="H84" s="17" t="s">
        <v>136</v>
      </c>
      <c r="I84" s="17" t="s">
        <v>137</v>
      </c>
      <c r="J84" s="17" t="s">
        <v>380</v>
      </c>
      <c r="K84" s="17" t="s">
        <v>139</v>
      </c>
      <c r="L84" s="17" t="s">
        <v>172</v>
      </c>
      <c r="M84" s="18" t="s">
        <v>923</v>
      </c>
      <c r="N84" s="17" t="s">
        <v>833</v>
      </c>
      <c r="O84" s="17" t="s">
        <v>834</v>
      </c>
      <c r="P84" s="17" t="s">
        <v>386</v>
      </c>
      <c r="Q84" s="17">
        <v>61</v>
      </c>
      <c r="R84" s="17">
        <v>20</v>
      </c>
      <c r="S84" s="17">
        <v>111</v>
      </c>
      <c r="T84" s="17"/>
      <c r="U84" s="18" t="s">
        <v>924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282</v>
      </c>
      <c r="AE84" s="17" t="b">
        <v>0</v>
      </c>
      <c r="AF84" s="17">
        <f t="shared" si="47"/>
        <v>3</v>
      </c>
      <c r="AG84" s="17" t="s">
        <v>134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58</v>
      </c>
      <c r="B85" s="17" t="s">
        <v>31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51</v>
      </c>
      <c r="F85" s="17" t="s">
        <v>70</v>
      </c>
      <c r="G85" s="17" t="s">
        <v>113</v>
      </c>
      <c r="H85" s="17" t="s">
        <v>136</v>
      </c>
      <c r="I85" s="17" t="s">
        <v>137</v>
      </c>
      <c r="J85" s="17" t="s">
        <v>365</v>
      </c>
      <c r="K85" s="17" t="s">
        <v>139</v>
      </c>
      <c r="L85" s="17" t="s">
        <v>172</v>
      </c>
      <c r="M85" s="18" t="s">
        <v>925</v>
      </c>
      <c r="N85" s="17" t="s">
        <v>833</v>
      </c>
      <c r="O85" s="17" t="s">
        <v>834</v>
      </c>
      <c r="P85" s="17" t="s">
        <v>386</v>
      </c>
      <c r="Q85" s="17">
        <v>21</v>
      </c>
      <c r="R85" s="17">
        <v>20</v>
      </c>
      <c r="S85" s="17">
        <v>112</v>
      </c>
      <c r="T85" s="17"/>
      <c r="U85" s="18" t="s">
        <v>926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265</v>
      </c>
      <c r="AE85" s="17" t="b">
        <v>0</v>
      </c>
      <c r="AF85" s="17">
        <f t="shared" si="47"/>
        <v>3</v>
      </c>
      <c r="AG85" s="17" t="s">
        <v>134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58</v>
      </c>
      <c r="B86" s="17" t="s">
        <v>31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51</v>
      </c>
      <c r="F86" s="17" t="s">
        <v>70</v>
      </c>
      <c r="G86" s="17" t="s">
        <v>113</v>
      </c>
      <c r="H86" s="17" t="s">
        <v>136</v>
      </c>
      <c r="I86" s="17" t="s">
        <v>137</v>
      </c>
      <c r="J86" s="17" t="s">
        <v>365</v>
      </c>
      <c r="K86" s="17" t="s">
        <v>139</v>
      </c>
      <c r="L86" s="17" t="s">
        <v>172</v>
      </c>
      <c r="M86" s="18" t="s">
        <v>927</v>
      </c>
      <c r="N86" s="17" t="s">
        <v>833</v>
      </c>
      <c r="O86" s="17" t="s">
        <v>834</v>
      </c>
      <c r="P86" s="17" t="s">
        <v>386</v>
      </c>
      <c r="Q86" s="17">
        <v>21</v>
      </c>
      <c r="R86" s="17">
        <v>20</v>
      </c>
      <c r="S86" s="17">
        <v>113</v>
      </c>
      <c r="T86" s="17"/>
      <c r="U86" s="18" t="s">
        <v>928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265</v>
      </c>
      <c r="AE86" s="17" t="b">
        <v>0</v>
      </c>
      <c r="AF86" s="17">
        <f t="shared" si="47"/>
        <v>3</v>
      </c>
      <c r="AG86" s="17" t="s">
        <v>134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58</v>
      </c>
      <c r="B87" s="17" t="s">
        <v>31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51</v>
      </c>
      <c r="F87" s="17" t="s">
        <v>70</v>
      </c>
      <c r="G87" s="17" t="s">
        <v>113</v>
      </c>
      <c r="H87" s="17" t="s">
        <v>136</v>
      </c>
      <c r="I87" s="17" t="s">
        <v>137</v>
      </c>
      <c r="J87" s="17" t="s">
        <v>365</v>
      </c>
      <c r="K87" s="17" t="s">
        <v>139</v>
      </c>
      <c r="L87" s="17" t="s">
        <v>172</v>
      </c>
      <c r="M87" s="18" t="s">
        <v>929</v>
      </c>
      <c r="N87" s="17" t="s">
        <v>833</v>
      </c>
      <c r="O87" s="17" t="s">
        <v>834</v>
      </c>
      <c r="P87" s="17" t="s">
        <v>386</v>
      </c>
      <c r="Q87" s="17">
        <v>21</v>
      </c>
      <c r="R87" s="17">
        <v>20</v>
      </c>
      <c r="S87" s="17">
        <v>114</v>
      </c>
      <c r="T87" s="17"/>
      <c r="U87" s="18" t="s">
        <v>930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265</v>
      </c>
      <c r="AE87" s="17" t="b">
        <v>0</v>
      </c>
      <c r="AF87" s="17">
        <f t="shared" si="47"/>
        <v>3</v>
      </c>
      <c r="AG87" s="17" t="s">
        <v>134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58</v>
      </c>
      <c r="B88" s="17" t="s">
        <v>31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51</v>
      </c>
      <c r="F88" s="17" t="s">
        <v>70</v>
      </c>
      <c r="G88" s="17" t="s">
        <v>113</v>
      </c>
      <c r="H88" s="17" t="s">
        <v>136</v>
      </c>
      <c r="I88" s="17" t="s">
        <v>137</v>
      </c>
      <c r="J88" s="17" t="s">
        <v>365</v>
      </c>
      <c r="K88" s="17" t="s">
        <v>139</v>
      </c>
      <c r="L88" s="17" t="s">
        <v>172</v>
      </c>
      <c r="M88" s="18" t="s">
        <v>931</v>
      </c>
      <c r="N88" s="17" t="s">
        <v>833</v>
      </c>
      <c r="O88" s="17" t="s">
        <v>834</v>
      </c>
      <c r="P88" s="17" t="s">
        <v>386</v>
      </c>
      <c r="Q88" s="17">
        <v>21</v>
      </c>
      <c r="R88" s="17">
        <v>20</v>
      </c>
      <c r="S88" s="17">
        <v>115</v>
      </c>
      <c r="T88" s="17"/>
      <c r="U88" s="18" t="s">
        <v>932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265</v>
      </c>
      <c r="AE88" s="17" t="b">
        <v>0</v>
      </c>
      <c r="AF88" s="17">
        <f t="shared" si="47"/>
        <v>3</v>
      </c>
      <c r="AG88" s="17" t="s">
        <v>134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58</v>
      </c>
      <c r="B89" s="17" t="s">
        <v>31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51</v>
      </c>
      <c r="F89" s="17" t="s">
        <v>70</v>
      </c>
      <c r="G89" s="17" t="s">
        <v>113</v>
      </c>
      <c r="H89" s="17" t="s">
        <v>136</v>
      </c>
      <c r="I89" s="17" t="s">
        <v>137</v>
      </c>
      <c r="J89" s="17" t="s">
        <v>365</v>
      </c>
      <c r="K89" s="17" t="s">
        <v>139</v>
      </c>
      <c r="L89" s="17" t="s">
        <v>172</v>
      </c>
      <c r="M89" s="18" t="s">
        <v>933</v>
      </c>
      <c r="N89" s="17" t="s">
        <v>833</v>
      </c>
      <c r="O89" s="17" t="s">
        <v>834</v>
      </c>
      <c r="P89" s="17" t="s">
        <v>386</v>
      </c>
      <c r="Q89" s="17">
        <v>21</v>
      </c>
      <c r="R89" s="17">
        <v>20</v>
      </c>
      <c r="S89" s="17">
        <v>116</v>
      </c>
      <c r="T89" s="17"/>
      <c r="U89" s="18" t="s">
        <v>934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265</v>
      </c>
      <c r="AE89" s="17" t="b">
        <v>0</v>
      </c>
      <c r="AF89" s="17">
        <f t="shared" si="47"/>
        <v>3</v>
      </c>
      <c r="AG89" s="17" t="s">
        <v>134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58</v>
      </c>
      <c r="B90" s="17" t="s">
        <v>31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51</v>
      </c>
      <c r="F90" s="17" t="s">
        <v>70</v>
      </c>
      <c r="G90" s="17" t="s">
        <v>113</v>
      </c>
      <c r="H90" s="17" t="s">
        <v>136</v>
      </c>
      <c r="I90" s="17" t="s">
        <v>137</v>
      </c>
      <c r="J90" s="17" t="s">
        <v>365</v>
      </c>
      <c r="K90" s="17" t="s">
        <v>139</v>
      </c>
      <c r="L90" s="17" t="s">
        <v>172</v>
      </c>
      <c r="M90" s="18" t="s">
        <v>935</v>
      </c>
      <c r="N90" s="17" t="s">
        <v>833</v>
      </c>
      <c r="O90" s="17" t="s">
        <v>834</v>
      </c>
      <c r="P90" s="17" t="s">
        <v>386</v>
      </c>
      <c r="Q90" s="17">
        <v>21</v>
      </c>
      <c r="R90" s="17">
        <v>20</v>
      </c>
      <c r="S90" s="17">
        <v>117</v>
      </c>
      <c r="T90" s="17"/>
      <c r="U90" s="18" t="s">
        <v>936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265</v>
      </c>
      <c r="AE90" s="17" t="b">
        <v>0</v>
      </c>
      <c r="AF90" s="17">
        <f t="shared" si="47"/>
        <v>3</v>
      </c>
      <c r="AG90" s="17" t="s">
        <v>134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58</v>
      </c>
      <c r="B91" s="17" t="s">
        <v>31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51</v>
      </c>
      <c r="F91" s="17" t="s">
        <v>70</v>
      </c>
      <c r="G91" s="17" t="s">
        <v>113</v>
      </c>
      <c r="H91" s="17" t="s">
        <v>136</v>
      </c>
      <c r="I91" s="17" t="s">
        <v>137</v>
      </c>
      <c r="J91" s="17" t="s">
        <v>365</v>
      </c>
      <c r="K91" s="17" t="s">
        <v>139</v>
      </c>
      <c r="L91" s="17" t="s">
        <v>172</v>
      </c>
      <c r="M91" s="18" t="s">
        <v>937</v>
      </c>
      <c r="N91" s="17" t="s">
        <v>833</v>
      </c>
      <c r="O91" s="17" t="s">
        <v>834</v>
      </c>
      <c r="P91" s="17" t="s">
        <v>386</v>
      </c>
      <c r="Q91" s="17">
        <v>21</v>
      </c>
      <c r="R91" s="17">
        <v>20</v>
      </c>
      <c r="S91" s="17">
        <v>118</v>
      </c>
      <c r="T91" s="17"/>
      <c r="U91" s="18" t="s">
        <v>938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265</v>
      </c>
      <c r="AE91" s="17" t="b">
        <v>0</v>
      </c>
      <c r="AF91" s="17">
        <f t="shared" si="47"/>
        <v>3</v>
      </c>
      <c r="AG91" s="17" t="s">
        <v>134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58</v>
      </c>
      <c r="B92" s="17" t="s">
        <v>31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51</v>
      </c>
      <c r="F92" s="17" t="s">
        <v>70</v>
      </c>
      <c r="G92" s="17" t="s">
        <v>113</v>
      </c>
      <c r="H92" s="17" t="s">
        <v>136</v>
      </c>
      <c r="I92" s="17" t="s">
        <v>137</v>
      </c>
      <c r="J92" s="17" t="s">
        <v>365</v>
      </c>
      <c r="K92" s="17" t="s">
        <v>139</v>
      </c>
      <c r="L92" s="17" t="s">
        <v>172</v>
      </c>
      <c r="M92" s="18" t="s">
        <v>939</v>
      </c>
      <c r="N92" s="17" t="s">
        <v>833</v>
      </c>
      <c r="O92" s="17" t="s">
        <v>834</v>
      </c>
      <c r="P92" s="17" t="s">
        <v>386</v>
      </c>
      <c r="Q92" s="17">
        <v>21</v>
      </c>
      <c r="R92" s="17">
        <v>20</v>
      </c>
      <c r="S92" s="17">
        <v>119</v>
      </c>
      <c r="T92" s="17"/>
      <c r="U92" s="18" t="s">
        <v>940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265</v>
      </c>
      <c r="AE92" s="17" t="b">
        <v>0</v>
      </c>
      <c r="AF92" s="17">
        <f t="shared" si="47"/>
        <v>3</v>
      </c>
      <c r="AG92" s="17" t="s">
        <v>134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58</v>
      </c>
      <c r="B93" s="17" t="s">
        <v>29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51</v>
      </c>
      <c r="F93" s="17" t="s">
        <v>70</v>
      </c>
      <c r="G93" s="17" t="s">
        <v>175</v>
      </c>
      <c r="H93" s="17" t="s">
        <v>136</v>
      </c>
      <c r="I93" s="17" t="s">
        <v>137</v>
      </c>
      <c r="J93" s="17" t="s">
        <v>365</v>
      </c>
      <c r="K93" s="17" t="s">
        <v>139</v>
      </c>
      <c r="L93" s="17" t="s">
        <v>172</v>
      </c>
      <c r="M93" s="17" t="s">
        <v>323</v>
      </c>
      <c r="N93" s="17" t="s">
        <v>833</v>
      </c>
      <c r="O93" s="17" t="s">
        <v>834</v>
      </c>
      <c r="P93" s="17" t="s">
        <v>386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265</v>
      </c>
      <c r="AE93" s="17" t="b">
        <v>0</v>
      </c>
      <c r="AF93" s="17">
        <f t="shared" si="47"/>
        <v>3</v>
      </c>
      <c r="AG93" s="17" t="s">
        <v>134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58</v>
      </c>
      <c r="B94" s="17" t="s">
        <v>15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51</v>
      </c>
      <c r="F94" s="17" t="s">
        <v>70</v>
      </c>
      <c r="G94" s="17" t="s">
        <v>390</v>
      </c>
      <c r="H94" s="17" t="s">
        <v>136</v>
      </c>
      <c r="I94" s="17" t="s">
        <v>137</v>
      </c>
      <c r="J94" s="17" t="s">
        <v>365</v>
      </c>
      <c r="K94" s="17" t="s">
        <v>139</v>
      </c>
      <c r="L94" s="17" t="s">
        <v>172</v>
      </c>
      <c r="M94" s="17" t="s">
        <v>152</v>
      </c>
      <c r="N94" s="17" t="s">
        <v>833</v>
      </c>
      <c r="O94" s="17" t="s">
        <v>834</v>
      </c>
      <c r="P94" s="17" t="s">
        <v>386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265</v>
      </c>
      <c r="AE94" s="17" t="b">
        <v>0</v>
      </c>
      <c r="AF94" s="17">
        <f t="shared" si="47"/>
        <v>3</v>
      </c>
      <c r="AG94" s="17" t="s">
        <v>134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58</v>
      </c>
      <c r="B95" s="16" t="s">
        <v>6</v>
      </c>
      <c r="C95" s="16" t="str">
        <f>VLOOKUP(B95,templateLookup!A:B,2,0)</f>
        <v>COMPOSITE</v>
      </c>
      <c r="D95" s="16"/>
      <c r="E95" s="16"/>
      <c r="F95" s="16" t="s">
        <v>70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58</v>
      </c>
      <c r="B96" s="16" t="s">
        <v>5</v>
      </c>
      <c r="C96" s="16" t="str">
        <f>VLOOKUP(B96,templateLookup!A:B,2,0)</f>
        <v>COMPOSITE</v>
      </c>
      <c r="D96" s="16" t="s">
        <v>393</v>
      </c>
      <c r="E96" s="16"/>
      <c r="F96" s="16" t="s">
        <v>70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134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58</v>
      </c>
      <c r="B97" s="19" t="s">
        <v>831</v>
      </c>
      <c r="C97" s="19" t="e">
        <f>VLOOKUP(B97,templateLookup!A:B,2,0)</f>
        <v>#N/A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50</v>
      </c>
      <c r="F97" s="19" t="s">
        <v>70</v>
      </c>
      <c r="G97" s="19" t="s">
        <v>135</v>
      </c>
      <c r="H97" s="19" t="s">
        <v>136</v>
      </c>
      <c r="I97" s="19" t="s">
        <v>137</v>
      </c>
      <c r="J97" s="19" t="s">
        <v>365</v>
      </c>
      <c r="K97" s="19" t="s">
        <v>139</v>
      </c>
      <c r="L97" s="19" t="s">
        <v>172</v>
      </c>
      <c r="M97" s="19" t="s">
        <v>941</v>
      </c>
      <c r="N97" s="19" t="s">
        <v>833</v>
      </c>
      <c r="O97" s="19" t="s">
        <v>834</v>
      </c>
      <c r="P97" s="19" t="s">
        <v>392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328</v>
      </c>
      <c r="AB97" s="19" t="s">
        <v>942</v>
      </c>
      <c r="AC97" s="19">
        <v>1</v>
      </c>
      <c r="AD97" s="19" t="s">
        <v>265</v>
      </c>
      <c r="AE97" s="19" t="b">
        <v>0</v>
      </c>
      <c r="AF97" s="19">
        <f t="shared" ref="AF97:AF116" si="53">COUNTA(AH97:AQ97)</f>
        <v>9</v>
      </c>
      <c r="AG97" s="19" t="s">
        <v>268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58</v>
      </c>
      <c r="B98" s="19" t="s">
        <v>831</v>
      </c>
      <c r="C98" s="19" t="e">
        <f>VLOOKUP(B98,templateLookup!A:B,2,0)</f>
        <v>#N/A</v>
      </c>
      <c r="D98" s="19" t="str">
        <f t="shared" si="52"/>
        <v>SSA_CORE_HRY_E_BEGIN_TITO_VCCIA_LFM_X_MLC_0_POSTHRY_CORE1</v>
      </c>
      <c r="E98" s="19" t="s">
        <v>50</v>
      </c>
      <c r="F98" s="19" t="s">
        <v>70</v>
      </c>
      <c r="G98" s="19" t="s">
        <v>135</v>
      </c>
      <c r="H98" s="19" t="s">
        <v>136</v>
      </c>
      <c r="I98" s="19" t="s">
        <v>137</v>
      </c>
      <c r="J98" s="19" t="s">
        <v>365</v>
      </c>
      <c r="K98" s="19" t="s">
        <v>139</v>
      </c>
      <c r="L98" s="19" t="s">
        <v>172</v>
      </c>
      <c r="M98" s="19" t="s">
        <v>943</v>
      </c>
      <c r="N98" s="19" t="s">
        <v>833</v>
      </c>
      <c r="O98" s="19" t="s">
        <v>834</v>
      </c>
      <c r="P98" s="19" t="s">
        <v>392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328</v>
      </c>
      <c r="AB98" s="19" t="s">
        <v>942</v>
      </c>
      <c r="AC98" s="19">
        <v>1</v>
      </c>
      <c r="AD98" s="19" t="s">
        <v>265</v>
      </c>
      <c r="AE98" s="19" t="b">
        <v>0</v>
      </c>
      <c r="AF98" s="19">
        <f t="shared" si="53"/>
        <v>9</v>
      </c>
      <c r="AG98" s="19" t="s">
        <v>268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58</v>
      </c>
      <c r="B99" s="19" t="s">
        <v>831</v>
      </c>
      <c r="C99" s="19" t="e">
        <f>VLOOKUP(B99,templateLookup!A:B,2,0)</f>
        <v>#N/A</v>
      </c>
      <c r="D99" s="19" t="str">
        <f t="shared" si="52"/>
        <v>SSA_CORE_HRY_E_BEGIN_TITO_VCCIA_LFM_X_MLC_0_POSTHRY_CORE2</v>
      </c>
      <c r="E99" s="19" t="s">
        <v>50</v>
      </c>
      <c r="F99" s="19" t="s">
        <v>70</v>
      </c>
      <c r="G99" s="19" t="s">
        <v>135</v>
      </c>
      <c r="H99" s="19" t="s">
        <v>136</v>
      </c>
      <c r="I99" s="19" t="s">
        <v>137</v>
      </c>
      <c r="J99" s="19" t="s">
        <v>365</v>
      </c>
      <c r="K99" s="19" t="s">
        <v>139</v>
      </c>
      <c r="L99" s="19" t="s">
        <v>172</v>
      </c>
      <c r="M99" s="19" t="s">
        <v>944</v>
      </c>
      <c r="N99" s="19" t="s">
        <v>833</v>
      </c>
      <c r="O99" s="19" t="s">
        <v>834</v>
      </c>
      <c r="P99" s="19" t="s">
        <v>392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328</v>
      </c>
      <c r="AB99" s="19" t="s">
        <v>942</v>
      </c>
      <c r="AC99" s="19">
        <v>1</v>
      </c>
      <c r="AD99" s="19" t="s">
        <v>265</v>
      </c>
      <c r="AE99" s="19" t="b">
        <v>0</v>
      </c>
      <c r="AF99" s="19">
        <f t="shared" si="53"/>
        <v>9</v>
      </c>
      <c r="AG99" s="19" t="s">
        <v>268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58</v>
      </c>
      <c r="B100" s="19" t="s">
        <v>831</v>
      </c>
      <c r="C100" s="19" t="e">
        <f>VLOOKUP(B100,templateLookup!A:B,2,0)</f>
        <v>#N/A</v>
      </c>
      <c r="D100" s="19" t="str">
        <f t="shared" si="52"/>
        <v>SSA_CORE_HRY_E_BEGIN_TITO_VCCIA_LFM_X_MLC_0_POSTHRY_CORE3</v>
      </c>
      <c r="E100" s="19" t="s">
        <v>50</v>
      </c>
      <c r="F100" s="19" t="s">
        <v>70</v>
      </c>
      <c r="G100" s="19" t="s">
        <v>135</v>
      </c>
      <c r="H100" s="19" t="s">
        <v>136</v>
      </c>
      <c r="I100" s="19" t="s">
        <v>137</v>
      </c>
      <c r="J100" s="19" t="s">
        <v>365</v>
      </c>
      <c r="K100" s="19" t="s">
        <v>139</v>
      </c>
      <c r="L100" s="19" t="s">
        <v>172</v>
      </c>
      <c r="M100" s="19" t="s">
        <v>945</v>
      </c>
      <c r="N100" s="19" t="s">
        <v>833</v>
      </c>
      <c r="O100" s="19" t="s">
        <v>834</v>
      </c>
      <c r="P100" s="19" t="s">
        <v>392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328</v>
      </c>
      <c r="AB100" s="19" t="s">
        <v>942</v>
      </c>
      <c r="AC100" s="19">
        <v>1</v>
      </c>
      <c r="AD100" s="19" t="s">
        <v>265</v>
      </c>
      <c r="AE100" s="19" t="b">
        <v>0</v>
      </c>
      <c r="AF100" s="19">
        <f t="shared" si="53"/>
        <v>9</v>
      </c>
      <c r="AG100" s="19" t="s">
        <v>268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58</v>
      </c>
      <c r="B101" s="19" t="s">
        <v>831</v>
      </c>
      <c r="C101" s="19" t="e">
        <f>VLOOKUP(B101,templateLookup!A:B,2,0)</f>
        <v>#N/A</v>
      </c>
      <c r="D101" s="19" t="str">
        <f t="shared" si="52"/>
        <v>SSA_CORE_HRY_E_BEGIN_TITO_VCCIA_LFM_X_MLC_1_POSTHRY_CORE0</v>
      </c>
      <c r="E101" s="19" t="s">
        <v>50</v>
      </c>
      <c r="F101" s="19" t="s">
        <v>70</v>
      </c>
      <c r="G101" s="19" t="s">
        <v>135</v>
      </c>
      <c r="H101" s="19" t="s">
        <v>136</v>
      </c>
      <c r="I101" s="19" t="s">
        <v>137</v>
      </c>
      <c r="J101" s="19" t="s">
        <v>365</v>
      </c>
      <c r="K101" s="19" t="s">
        <v>139</v>
      </c>
      <c r="L101" s="19" t="s">
        <v>172</v>
      </c>
      <c r="M101" s="19" t="s">
        <v>946</v>
      </c>
      <c r="N101" s="19" t="s">
        <v>833</v>
      </c>
      <c r="O101" s="19" t="s">
        <v>834</v>
      </c>
      <c r="P101" s="19" t="s">
        <v>392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328</v>
      </c>
      <c r="AB101" s="19" t="s">
        <v>942</v>
      </c>
      <c r="AC101" s="19">
        <v>1</v>
      </c>
      <c r="AD101" s="19" t="s">
        <v>265</v>
      </c>
      <c r="AE101" s="19" t="b">
        <v>0</v>
      </c>
      <c r="AF101" s="19">
        <f t="shared" si="53"/>
        <v>9</v>
      </c>
      <c r="AG101" s="19" t="s">
        <v>268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58</v>
      </c>
      <c r="B102" s="19" t="s">
        <v>831</v>
      </c>
      <c r="C102" s="19" t="e">
        <f>VLOOKUP(B102,templateLookup!A:B,2,0)</f>
        <v>#N/A</v>
      </c>
      <c r="D102" s="19" t="str">
        <f t="shared" si="52"/>
        <v>SSA_CORE_HRY_E_BEGIN_TITO_VCCIA_LFM_X_MLC_1_POSTHRY_CORE1</v>
      </c>
      <c r="E102" s="19" t="s">
        <v>50</v>
      </c>
      <c r="F102" s="19" t="s">
        <v>70</v>
      </c>
      <c r="G102" s="19" t="s">
        <v>135</v>
      </c>
      <c r="H102" s="19" t="s">
        <v>136</v>
      </c>
      <c r="I102" s="19" t="s">
        <v>137</v>
      </c>
      <c r="J102" s="19" t="s">
        <v>365</v>
      </c>
      <c r="K102" s="19" t="s">
        <v>139</v>
      </c>
      <c r="L102" s="19" t="s">
        <v>172</v>
      </c>
      <c r="M102" s="19" t="s">
        <v>947</v>
      </c>
      <c r="N102" s="19" t="s">
        <v>833</v>
      </c>
      <c r="O102" s="19" t="s">
        <v>834</v>
      </c>
      <c r="P102" s="19" t="s">
        <v>392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328</v>
      </c>
      <c r="AB102" s="19" t="s">
        <v>942</v>
      </c>
      <c r="AC102" s="19">
        <v>1</v>
      </c>
      <c r="AD102" s="19" t="s">
        <v>265</v>
      </c>
      <c r="AE102" s="19" t="b">
        <v>0</v>
      </c>
      <c r="AF102" s="19">
        <f t="shared" si="53"/>
        <v>9</v>
      </c>
      <c r="AG102" s="19" t="s">
        <v>268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58</v>
      </c>
      <c r="B103" s="19" t="s">
        <v>831</v>
      </c>
      <c r="C103" s="19" t="e">
        <f>VLOOKUP(B103,templateLookup!A:B,2,0)</f>
        <v>#N/A</v>
      </c>
      <c r="D103" s="19" t="str">
        <f t="shared" si="52"/>
        <v>SSA_CORE_HRY_E_BEGIN_TITO_VCCIA_LFM_X_MLC_1_POSTHRY_CORE2</v>
      </c>
      <c r="E103" s="19" t="s">
        <v>50</v>
      </c>
      <c r="F103" s="19" t="s">
        <v>70</v>
      </c>
      <c r="G103" s="19" t="s">
        <v>135</v>
      </c>
      <c r="H103" s="19" t="s">
        <v>136</v>
      </c>
      <c r="I103" s="19" t="s">
        <v>137</v>
      </c>
      <c r="J103" s="19" t="s">
        <v>365</v>
      </c>
      <c r="K103" s="19" t="s">
        <v>139</v>
      </c>
      <c r="L103" s="19" t="s">
        <v>172</v>
      </c>
      <c r="M103" s="19" t="s">
        <v>948</v>
      </c>
      <c r="N103" s="19" t="s">
        <v>833</v>
      </c>
      <c r="O103" s="19" t="s">
        <v>834</v>
      </c>
      <c r="P103" s="19" t="s">
        <v>392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328</v>
      </c>
      <c r="AB103" s="19" t="s">
        <v>942</v>
      </c>
      <c r="AC103" s="19">
        <v>1</v>
      </c>
      <c r="AD103" s="19" t="s">
        <v>265</v>
      </c>
      <c r="AE103" s="19" t="b">
        <v>0</v>
      </c>
      <c r="AF103" s="19">
        <f t="shared" si="53"/>
        <v>9</v>
      </c>
      <c r="AG103" s="19" t="s">
        <v>268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58</v>
      </c>
      <c r="B104" s="19" t="s">
        <v>831</v>
      </c>
      <c r="C104" s="19" t="e">
        <f>VLOOKUP(B104,templateLookup!A:B,2,0)</f>
        <v>#N/A</v>
      </c>
      <c r="D104" s="19" t="str">
        <f t="shared" si="52"/>
        <v>SSA_CORE_HRY_E_BEGIN_TITO_VCCIA_LFM_X_MLC_1_POSTHRY_CORE3</v>
      </c>
      <c r="E104" s="19" t="s">
        <v>50</v>
      </c>
      <c r="F104" s="19" t="s">
        <v>70</v>
      </c>
      <c r="G104" s="19" t="s">
        <v>135</v>
      </c>
      <c r="H104" s="19" t="s">
        <v>136</v>
      </c>
      <c r="I104" s="19" t="s">
        <v>137</v>
      </c>
      <c r="J104" s="19" t="s">
        <v>365</v>
      </c>
      <c r="K104" s="19" t="s">
        <v>139</v>
      </c>
      <c r="L104" s="19" t="s">
        <v>172</v>
      </c>
      <c r="M104" s="19" t="s">
        <v>949</v>
      </c>
      <c r="N104" s="19" t="s">
        <v>833</v>
      </c>
      <c r="O104" s="19" t="s">
        <v>834</v>
      </c>
      <c r="P104" s="19" t="s">
        <v>392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328</v>
      </c>
      <c r="AB104" s="19" t="s">
        <v>942</v>
      </c>
      <c r="AC104" s="19">
        <v>1</v>
      </c>
      <c r="AD104" s="19" t="s">
        <v>265</v>
      </c>
      <c r="AE104" s="19" t="b">
        <v>0</v>
      </c>
      <c r="AF104" s="19">
        <f t="shared" si="53"/>
        <v>9</v>
      </c>
      <c r="AG104" s="19" t="s">
        <v>268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58</v>
      </c>
      <c r="B105" s="19" t="s">
        <v>831</v>
      </c>
      <c r="C105" s="19" t="e">
        <f>VLOOKUP(B105,templateLookup!A:B,2,0)</f>
        <v>#N/A</v>
      </c>
      <c r="D105" s="19" t="str">
        <f t="shared" si="52"/>
        <v>SSA_CORE_HRY_E_BEGIN_TITO_VCCSA_LFM_X_PMUCS_POSTHRY_CORE0</v>
      </c>
      <c r="E105" s="19" t="s">
        <v>50</v>
      </c>
      <c r="F105" s="19" t="s">
        <v>70</v>
      </c>
      <c r="G105" s="19" t="s">
        <v>135</v>
      </c>
      <c r="H105" s="19" t="s">
        <v>136</v>
      </c>
      <c r="I105" s="19" t="s">
        <v>137</v>
      </c>
      <c r="J105" s="19" t="s">
        <v>380</v>
      </c>
      <c r="K105" s="19" t="s">
        <v>139</v>
      </c>
      <c r="L105" s="19" t="s">
        <v>172</v>
      </c>
      <c r="M105" s="19" t="s">
        <v>950</v>
      </c>
      <c r="N105" s="19" t="s">
        <v>833</v>
      </c>
      <c r="O105" s="19" t="s">
        <v>834</v>
      </c>
      <c r="P105" s="19" t="s">
        <v>392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328</v>
      </c>
      <c r="AB105" s="19" t="s">
        <v>942</v>
      </c>
      <c r="AC105" s="19">
        <v>1</v>
      </c>
      <c r="AD105" s="19" t="s">
        <v>282</v>
      </c>
      <c r="AE105" s="19" t="b">
        <v>0</v>
      </c>
      <c r="AF105" s="19">
        <f t="shared" si="53"/>
        <v>9</v>
      </c>
      <c r="AG105" s="19" t="s">
        <v>268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58</v>
      </c>
      <c r="B106" s="19" t="s">
        <v>831</v>
      </c>
      <c r="C106" s="19" t="e">
        <f>VLOOKUP(B106,templateLookup!A:B,2,0)</f>
        <v>#N/A</v>
      </c>
      <c r="D106" s="19" t="str">
        <f t="shared" si="52"/>
        <v>SSA_CORE_HRY_E_BEGIN_TITO_VCCSA_LFM_X_PMUCS_POSTHRY_CORE1</v>
      </c>
      <c r="E106" s="19" t="s">
        <v>50</v>
      </c>
      <c r="F106" s="19" t="s">
        <v>70</v>
      </c>
      <c r="G106" s="19" t="s">
        <v>135</v>
      </c>
      <c r="H106" s="19" t="s">
        <v>136</v>
      </c>
      <c r="I106" s="19" t="s">
        <v>137</v>
      </c>
      <c r="J106" s="19" t="s">
        <v>380</v>
      </c>
      <c r="K106" s="19" t="s">
        <v>139</v>
      </c>
      <c r="L106" s="19" t="s">
        <v>172</v>
      </c>
      <c r="M106" s="19" t="s">
        <v>951</v>
      </c>
      <c r="N106" s="19" t="s">
        <v>833</v>
      </c>
      <c r="O106" s="19" t="s">
        <v>834</v>
      </c>
      <c r="P106" s="19" t="s">
        <v>392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328</v>
      </c>
      <c r="AB106" s="19" t="s">
        <v>942</v>
      </c>
      <c r="AC106" s="19">
        <v>1</v>
      </c>
      <c r="AD106" s="19" t="s">
        <v>282</v>
      </c>
      <c r="AE106" s="19" t="b">
        <v>0</v>
      </c>
      <c r="AF106" s="19">
        <f t="shared" si="53"/>
        <v>9</v>
      </c>
      <c r="AG106" s="19" t="s">
        <v>268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58</v>
      </c>
      <c r="B107" s="19" t="s">
        <v>831</v>
      </c>
      <c r="C107" s="19" t="e">
        <f>VLOOKUP(B107,templateLookup!A:B,2,0)</f>
        <v>#N/A</v>
      </c>
      <c r="D107" s="19" t="str">
        <f t="shared" si="52"/>
        <v>SSA_CORE_HRY_E_BEGIN_TITO_VCCSA_LFM_X_PMUCS_POSTHRY_CORE2</v>
      </c>
      <c r="E107" s="19" t="s">
        <v>50</v>
      </c>
      <c r="F107" s="19" t="s">
        <v>70</v>
      </c>
      <c r="G107" s="19" t="s">
        <v>135</v>
      </c>
      <c r="H107" s="19" t="s">
        <v>136</v>
      </c>
      <c r="I107" s="19" t="s">
        <v>137</v>
      </c>
      <c r="J107" s="19" t="s">
        <v>380</v>
      </c>
      <c r="K107" s="19" t="s">
        <v>139</v>
      </c>
      <c r="L107" s="19" t="s">
        <v>172</v>
      </c>
      <c r="M107" s="19" t="s">
        <v>952</v>
      </c>
      <c r="N107" s="19" t="s">
        <v>833</v>
      </c>
      <c r="O107" s="19" t="s">
        <v>834</v>
      </c>
      <c r="P107" s="19" t="s">
        <v>392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328</v>
      </c>
      <c r="AB107" s="19" t="s">
        <v>942</v>
      </c>
      <c r="AC107" s="19">
        <v>1</v>
      </c>
      <c r="AD107" s="19" t="s">
        <v>282</v>
      </c>
      <c r="AE107" s="19" t="b">
        <v>0</v>
      </c>
      <c r="AF107" s="19">
        <f t="shared" si="53"/>
        <v>9</v>
      </c>
      <c r="AG107" s="19" t="s">
        <v>268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58</v>
      </c>
      <c r="B108" s="19" t="s">
        <v>831</v>
      </c>
      <c r="C108" s="19" t="e">
        <f>VLOOKUP(B108,templateLookup!A:B,2,0)</f>
        <v>#N/A</v>
      </c>
      <c r="D108" s="19" t="str">
        <f t="shared" si="52"/>
        <v>SSA_CORE_HRY_E_BEGIN_TITO_VCCSA_LFM_X_PMUCS_POSTHRY_CORE3</v>
      </c>
      <c r="E108" s="19" t="s">
        <v>50</v>
      </c>
      <c r="F108" s="19" t="s">
        <v>70</v>
      </c>
      <c r="G108" s="19" t="s">
        <v>135</v>
      </c>
      <c r="H108" s="19" t="s">
        <v>136</v>
      </c>
      <c r="I108" s="19" t="s">
        <v>137</v>
      </c>
      <c r="J108" s="19" t="s">
        <v>380</v>
      </c>
      <c r="K108" s="19" t="s">
        <v>139</v>
      </c>
      <c r="L108" s="19" t="s">
        <v>172</v>
      </c>
      <c r="M108" s="19" t="s">
        <v>953</v>
      </c>
      <c r="N108" s="19" t="s">
        <v>833</v>
      </c>
      <c r="O108" s="19" t="s">
        <v>834</v>
      </c>
      <c r="P108" s="19" t="s">
        <v>392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328</v>
      </c>
      <c r="AB108" s="19" t="s">
        <v>942</v>
      </c>
      <c r="AC108" s="19">
        <v>1</v>
      </c>
      <c r="AD108" s="19" t="s">
        <v>282</v>
      </c>
      <c r="AE108" s="19" t="b">
        <v>0</v>
      </c>
      <c r="AF108" s="19">
        <f t="shared" si="53"/>
        <v>9</v>
      </c>
      <c r="AG108" s="19" t="s">
        <v>268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58</v>
      </c>
      <c r="B109" s="19" t="s">
        <v>831</v>
      </c>
      <c r="C109" s="19" t="e">
        <f>VLOOKUP(B109,templateLookup!A:B,2,0)</f>
        <v>#N/A</v>
      </c>
      <c r="D109" s="19" t="str">
        <f t="shared" si="52"/>
        <v>LSA_CORE_HRY_E_BEGIN_TITO_VCCIA_LFM_X_MLC_RF_POSTHRY_CORE0</v>
      </c>
      <c r="E109" s="19" t="s">
        <v>51</v>
      </c>
      <c r="F109" s="19" t="s">
        <v>70</v>
      </c>
      <c r="G109" s="19" t="s">
        <v>135</v>
      </c>
      <c r="H109" s="19" t="s">
        <v>136</v>
      </c>
      <c r="I109" s="19" t="s">
        <v>137</v>
      </c>
      <c r="J109" s="19" t="s">
        <v>365</v>
      </c>
      <c r="K109" s="19" t="s">
        <v>139</v>
      </c>
      <c r="L109" s="19" t="s">
        <v>172</v>
      </c>
      <c r="M109" s="19" t="s">
        <v>954</v>
      </c>
      <c r="N109" s="19" t="s">
        <v>833</v>
      </c>
      <c r="O109" s="19" t="s">
        <v>834</v>
      </c>
      <c r="P109" s="19" t="s">
        <v>392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328</v>
      </c>
      <c r="AB109" s="19" t="s">
        <v>942</v>
      </c>
      <c r="AC109" s="19">
        <v>1</v>
      </c>
      <c r="AD109" s="19" t="s">
        <v>265</v>
      </c>
      <c r="AE109" s="19" t="b">
        <v>0</v>
      </c>
      <c r="AF109" s="19">
        <f t="shared" si="53"/>
        <v>9</v>
      </c>
      <c r="AG109" s="19" t="s">
        <v>268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58</v>
      </c>
      <c r="B110" s="19" t="s">
        <v>831</v>
      </c>
      <c r="C110" s="19" t="e">
        <f>VLOOKUP(B110,templateLookup!A:B,2,0)</f>
        <v>#N/A</v>
      </c>
      <c r="D110" s="19" t="str">
        <f t="shared" si="52"/>
        <v>LSA_CORE_HRY_E_BEGIN_TITO_VCCIA_LFM_X_MLC_RF_POSTHRY_CORE1</v>
      </c>
      <c r="E110" s="19" t="s">
        <v>51</v>
      </c>
      <c r="F110" s="19" t="s">
        <v>70</v>
      </c>
      <c r="G110" s="19" t="s">
        <v>135</v>
      </c>
      <c r="H110" s="19" t="s">
        <v>136</v>
      </c>
      <c r="I110" s="19" t="s">
        <v>137</v>
      </c>
      <c r="J110" s="19" t="s">
        <v>365</v>
      </c>
      <c r="K110" s="19" t="s">
        <v>139</v>
      </c>
      <c r="L110" s="19" t="s">
        <v>172</v>
      </c>
      <c r="M110" s="19" t="s">
        <v>955</v>
      </c>
      <c r="N110" s="19" t="s">
        <v>833</v>
      </c>
      <c r="O110" s="19" t="s">
        <v>834</v>
      </c>
      <c r="P110" s="19" t="s">
        <v>392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328</v>
      </c>
      <c r="AB110" s="19" t="s">
        <v>942</v>
      </c>
      <c r="AC110" s="19">
        <v>1</v>
      </c>
      <c r="AD110" s="19" t="s">
        <v>265</v>
      </c>
      <c r="AE110" s="19" t="b">
        <v>0</v>
      </c>
      <c r="AF110" s="19">
        <f t="shared" si="53"/>
        <v>9</v>
      </c>
      <c r="AG110" s="19" t="s">
        <v>268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58</v>
      </c>
      <c r="B111" s="19" t="s">
        <v>831</v>
      </c>
      <c r="C111" s="19" t="e">
        <f>VLOOKUP(B111,templateLookup!A:B,2,0)</f>
        <v>#N/A</v>
      </c>
      <c r="D111" s="19" t="str">
        <f t="shared" si="52"/>
        <v>LSA_CORE_HRY_E_BEGIN_TITO_VCCIA_LFM_X_MLC_RF_POSTHRY_CORE2</v>
      </c>
      <c r="E111" s="19" t="s">
        <v>51</v>
      </c>
      <c r="F111" s="19" t="s">
        <v>70</v>
      </c>
      <c r="G111" s="19" t="s">
        <v>135</v>
      </c>
      <c r="H111" s="19" t="s">
        <v>136</v>
      </c>
      <c r="I111" s="19" t="s">
        <v>137</v>
      </c>
      <c r="J111" s="19" t="s">
        <v>365</v>
      </c>
      <c r="K111" s="19" t="s">
        <v>139</v>
      </c>
      <c r="L111" s="19" t="s">
        <v>172</v>
      </c>
      <c r="M111" s="19" t="s">
        <v>956</v>
      </c>
      <c r="N111" s="19" t="s">
        <v>833</v>
      </c>
      <c r="O111" s="19" t="s">
        <v>834</v>
      </c>
      <c r="P111" s="19" t="s">
        <v>392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328</v>
      </c>
      <c r="AB111" s="19" t="s">
        <v>942</v>
      </c>
      <c r="AC111" s="19">
        <v>1</v>
      </c>
      <c r="AD111" s="19" t="s">
        <v>265</v>
      </c>
      <c r="AE111" s="19" t="b">
        <v>0</v>
      </c>
      <c r="AF111" s="19">
        <f t="shared" si="53"/>
        <v>9</v>
      </c>
      <c r="AG111" s="19" t="s">
        <v>268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58</v>
      </c>
      <c r="B112" s="19" t="s">
        <v>831</v>
      </c>
      <c r="C112" s="19" t="e">
        <f>VLOOKUP(B112,templateLookup!A:B,2,0)</f>
        <v>#N/A</v>
      </c>
      <c r="D112" s="19" t="str">
        <f t="shared" si="52"/>
        <v>LSA_CORE_HRY_E_BEGIN_TITO_VCCIA_LFM_X_MLC_RF_POSTHRY_CORE3</v>
      </c>
      <c r="E112" s="19" t="s">
        <v>51</v>
      </c>
      <c r="F112" s="19" t="s">
        <v>70</v>
      </c>
      <c r="G112" s="19" t="s">
        <v>135</v>
      </c>
      <c r="H112" s="19" t="s">
        <v>136</v>
      </c>
      <c r="I112" s="19" t="s">
        <v>137</v>
      </c>
      <c r="J112" s="19" t="s">
        <v>365</v>
      </c>
      <c r="K112" s="19" t="s">
        <v>139</v>
      </c>
      <c r="L112" s="19" t="s">
        <v>172</v>
      </c>
      <c r="M112" s="19" t="s">
        <v>957</v>
      </c>
      <c r="N112" s="19" t="s">
        <v>833</v>
      </c>
      <c r="O112" s="19" t="s">
        <v>834</v>
      </c>
      <c r="P112" s="19" t="s">
        <v>392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328</v>
      </c>
      <c r="AB112" s="19" t="s">
        <v>942</v>
      </c>
      <c r="AC112" s="19">
        <v>1</v>
      </c>
      <c r="AD112" s="19" t="s">
        <v>265</v>
      </c>
      <c r="AE112" s="19" t="b">
        <v>0</v>
      </c>
      <c r="AF112" s="19">
        <f t="shared" si="53"/>
        <v>9</v>
      </c>
      <c r="AG112" s="19" t="s">
        <v>268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58</v>
      </c>
      <c r="B113" s="19" t="s">
        <v>831</v>
      </c>
      <c r="C113" s="19" t="e">
        <f>VLOOKUP(B113,templateLookup!A:B,2,0)</f>
        <v>#N/A</v>
      </c>
      <c r="D113" s="19" t="str">
        <f t="shared" si="52"/>
        <v>LSA_CORE_HRY_E_BEGIN_TITO_VCCIA_LFM_X_CORE_RF_POSTHRY_CORE0</v>
      </c>
      <c r="E113" s="19" t="s">
        <v>51</v>
      </c>
      <c r="F113" s="19" t="s">
        <v>70</v>
      </c>
      <c r="G113" s="19" t="s">
        <v>135</v>
      </c>
      <c r="H113" s="19" t="s">
        <v>136</v>
      </c>
      <c r="I113" s="19" t="s">
        <v>137</v>
      </c>
      <c r="J113" s="19" t="s">
        <v>365</v>
      </c>
      <c r="K113" s="19" t="s">
        <v>139</v>
      </c>
      <c r="L113" s="19" t="s">
        <v>172</v>
      </c>
      <c r="M113" s="19" t="s">
        <v>958</v>
      </c>
      <c r="N113" s="19" t="s">
        <v>833</v>
      </c>
      <c r="O113" s="19" t="s">
        <v>834</v>
      </c>
      <c r="P113" s="19" t="s">
        <v>392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328</v>
      </c>
      <c r="AB113" s="19" t="s">
        <v>942</v>
      </c>
      <c r="AC113" s="19">
        <v>1</v>
      </c>
      <c r="AD113" s="19" t="s">
        <v>265</v>
      </c>
      <c r="AE113" s="19" t="b">
        <v>0</v>
      </c>
      <c r="AF113" s="19">
        <f t="shared" si="53"/>
        <v>9</v>
      </c>
      <c r="AG113" s="19" t="s">
        <v>268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58</v>
      </c>
      <c r="B114" s="19" t="s">
        <v>831</v>
      </c>
      <c r="C114" s="19" t="e">
        <f>VLOOKUP(B114,templateLookup!A:B,2,0)</f>
        <v>#N/A</v>
      </c>
      <c r="D114" s="19" t="str">
        <f t="shared" si="52"/>
        <v>LSA_CORE_HRY_E_BEGIN_TITO_VCCIA_LFM_X_CORE_RF_POSTHRY_CORE1</v>
      </c>
      <c r="E114" s="19" t="s">
        <v>51</v>
      </c>
      <c r="F114" s="19" t="s">
        <v>70</v>
      </c>
      <c r="G114" s="19" t="s">
        <v>135</v>
      </c>
      <c r="H114" s="19" t="s">
        <v>136</v>
      </c>
      <c r="I114" s="19" t="s">
        <v>137</v>
      </c>
      <c r="J114" s="19" t="s">
        <v>365</v>
      </c>
      <c r="K114" s="19" t="s">
        <v>139</v>
      </c>
      <c r="L114" s="19" t="s">
        <v>172</v>
      </c>
      <c r="M114" s="19" t="s">
        <v>959</v>
      </c>
      <c r="N114" s="19" t="s">
        <v>833</v>
      </c>
      <c r="O114" s="19" t="s">
        <v>834</v>
      </c>
      <c r="P114" s="19" t="s">
        <v>392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328</v>
      </c>
      <c r="AB114" s="19" t="s">
        <v>942</v>
      </c>
      <c r="AC114" s="19">
        <v>1</v>
      </c>
      <c r="AD114" s="19" t="s">
        <v>265</v>
      </c>
      <c r="AE114" s="19" t="b">
        <v>0</v>
      </c>
      <c r="AF114" s="19">
        <f t="shared" si="53"/>
        <v>9</v>
      </c>
      <c r="AG114" s="19" t="s">
        <v>268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58</v>
      </c>
      <c r="B115" s="19" t="s">
        <v>831</v>
      </c>
      <c r="C115" s="19" t="e">
        <f>VLOOKUP(B115,templateLookup!A:B,2,0)</f>
        <v>#N/A</v>
      </c>
      <c r="D115" s="19" t="str">
        <f t="shared" si="52"/>
        <v>LSA_CORE_HRY_E_BEGIN_TITO_VCCIA_LFM_X_CORE_RF_POSTHRY_CORE2</v>
      </c>
      <c r="E115" s="19" t="s">
        <v>51</v>
      </c>
      <c r="F115" s="19" t="s">
        <v>70</v>
      </c>
      <c r="G115" s="19" t="s">
        <v>135</v>
      </c>
      <c r="H115" s="19" t="s">
        <v>136</v>
      </c>
      <c r="I115" s="19" t="s">
        <v>137</v>
      </c>
      <c r="J115" s="19" t="s">
        <v>365</v>
      </c>
      <c r="K115" s="19" t="s">
        <v>139</v>
      </c>
      <c r="L115" s="19" t="s">
        <v>172</v>
      </c>
      <c r="M115" s="19" t="s">
        <v>960</v>
      </c>
      <c r="N115" s="19" t="s">
        <v>833</v>
      </c>
      <c r="O115" s="19" t="s">
        <v>834</v>
      </c>
      <c r="P115" s="19" t="s">
        <v>392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328</v>
      </c>
      <c r="AB115" s="19" t="s">
        <v>942</v>
      </c>
      <c r="AC115" s="19">
        <v>1</v>
      </c>
      <c r="AD115" s="19" t="s">
        <v>265</v>
      </c>
      <c r="AE115" s="19" t="b">
        <v>0</v>
      </c>
      <c r="AF115" s="19">
        <f t="shared" si="53"/>
        <v>9</v>
      </c>
      <c r="AG115" s="19" t="s">
        <v>268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58</v>
      </c>
      <c r="B116" s="19" t="s">
        <v>831</v>
      </c>
      <c r="C116" s="19" t="e">
        <f>VLOOKUP(B116,templateLookup!A:B,2,0)</f>
        <v>#N/A</v>
      </c>
      <c r="D116" s="19" t="str">
        <f t="shared" si="52"/>
        <v>LSA_CORE_HRY_E_BEGIN_TITO_VCCIA_LFM_X_CORE_RF_POSTHRY_CORE3</v>
      </c>
      <c r="E116" s="19" t="s">
        <v>51</v>
      </c>
      <c r="F116" s="19" t="s">
        <v>70</v>
      </c>
      <c r="G116" s="19" t="s">
        <v>135</v>
      </c>
      <c r="H116" s="19" t="s">
        <v>136</v>
      </c>
      <c r="I116" s="19" t="s">
        <v>137</v>
      </c>
      <c r="J116" s="19" t="s">
        <v>365</v>
      </c>
      <c r="K116" s="19" t="s">
        <v>139</v>
      </c>
      <c r="L116" s="19" t="s">
        <v>172</v>
      </c>
      <c r="M116" s="19" t="s">
        <v>961</v>
      </c>
      <c r="N116" s="19" t="s">
        <v>833</v>
      </c>
      <c r="O116" s="19" t="s">
        <v>834</v>
      </c>
      <c r="P116" s="19" t="s">
        <v>392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328</v>
      </c>
      <c r="AB116" s="19" t="s">
        <v>942</v>
      </c>
      <c r="AC116" s="19">
        <v>1</v>
      </c>
      <c r="AD116" s="19" t="s">
        <v>265</v>
      </c>
      <c r="AE116" s="19" t="b">
        <v>0</v>
      </c>
      <c r="AF116" s="19">
        <f t="shared" si="53"/>
        <v>9</v>
      </c>
      <c r="AG116" s="19" t="s">
        <v>268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58</v>
      </c>
      <c r="B117" s="19" t="s">
        <v>39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50</v>
      </c>
      <c r="F117" s="19" t="s">
        <v>70</v>
      </c>
      <c r="G117" s="19" t="s">
        <v>179</v>
      </c>
      <c r="H117" s="19" t="s">
        <v>136</v>
      </c>
      <c r="I117" s="19" t="s">
        <v>137</v>
      </c>
      <c r="J117" s="19" t="s">
        <v>365</v>
      </c>
      <c r="K117" s="19" t="s">
        <v>139</v>
      </c>
      <c r="L117" s="19" t="s">
        <v>172</v>
      </c>
      <c r="M117" s="19" t="s">
        <v>391</v>
      </c>
      <c r="N117" s="19" t="s">
        <v>833</v>
      </c>
      <c r="O117" s="19" t="s">
        <v>834</v>
      </c>
      <c r="P117" s="19" t="s">
        <v>392</v>
      </c>
      <c r="Q117" s="19">
        <v>21</v>
      </c>
      <c r="R117" s="19">
        <v>20</v>
      </c>
      <c r="S117" s="19">
        <v>160</v>
      </c>
      <c r="T117" s="19"/>
      <c r="U117" s="19"/>
      <c r="V117" s="19" t="s">
        <v>962</v>
      </c>
      <c r="W117" s="19"/>
      <c r="X117" s="19"/>
      <c r="Y117" s="19"/>
      <c r="Z117" s="19"/>
      <c r="AA117" s="19" t="s">
        <v>328</v>
      </c>
      <c r="AB117" s="19" t="s">
        <v>942</v>
      </c>
      <c r="AC117" s="19">
        <v>1</v>
      </c>
      <c r="AD117" s="19" t="s">
        <v>265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58</v>
      </c>
      <c r="B118" s="16" t="s">
        <v>6</v>
      </c>
      <c r="C118" s="16" t="str">
        <f>VLOOKUP(B118,templateLookup!A:B,2,0)</f>
        <v>COMPOSITE</v>
      </c>
      <c r="D118" s="16"/>
      <c r="E118" s="16"/>
      <c r="F118" s="16" t="s">
        <v>70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58</v>
      </c>
      <c r="B119" s="20" t="s">
        <v>6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234</v>
      </c>
      <c r="B120" s="15" t="s">
        <v>5</v>
      </c>
      <c r="C120" s="15" t="str">
        <f>VLOOKUP(B120,templateLookup!A:B,2,0)</f>
        <v>COMPOSITE</v>
      </c>
      <c r="D120" s="15" t="s">
        <v>234</v>
      </c>
      <c r="E120" s="15"/>
      <c r="F120" s="15" t="s">
        <v>70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234</v>
      </c>
      <c r="B121" s="1" t="s">
        <v>18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50</v>
      </c>
      <c r="F121" t="s">
        <v>70</v>
      </c>
      <c r="G121" t="s">
        <v>181</v>
      </c>
      <c r="H121" t="s">
        <v>235</v>
      </c>
      <c r="I121" t="s">
        <v>137</v>
      </c>
      <c r="J121" t="s">
        <v>365</v>
      </c>
      <c r="K121" t="s">
        <v>139</v>
      </c>
      <c r="L121" t="s">
        <v>172</v>
      </c>
      <c r="M121" t="s">
        <v>413</v>
      </c>
      <c r="N121" t="s">
        <v>833</v>
      </c>
      <c r="O121" t="s">
        <v>834</v>
      </c>
      <c r="P121" t="s">
        <v>386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265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234</v>
      </c>
      <c r="B122" s="1" t="s">
        <v>18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51</v>
      </c>
      <c r="F122" t="s">
        <v>70</v>
      </c>
      <c r="G122" t="s">
        <v>181</v>
      </c>
      <c r="H122" t="s">
        <v>235</v>
      </c>
      <c r="I122" t="s">
        <v>137</v>
      </c>
      <c r="J122" t="s">
        <v>365</v>
      </c>
      <c r="K122" t="s">
        <v>139</v>
      </c>
      <c r="L122" t="s">
        <v>172</v>
      </c>
      <c r="M122" t="s">
        <v>963</v>
      </c>
      <c r="N122" t="s">
        <v>833</v>
      </c>
      <c r="O122" t="s">
        <v>834</v>
      </c>
      <c r="P122" t="s">
        <v>386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265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234</v>
      </c>
      <c r="B123" s="1" t="s">
        <v>18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51</v>
      </c>
      <c r="F123" t="s">
        <v>70</v>
      </c>
      <c r="G123" t="s">
        <v>181</v>
      </c>
      <c r="H123" t="s">
        <v>235</v>
      </c>
      <c r="I123" t="s">
        <v>137</v>
      </c>
      <c r="J123" t="s">
        <v>365</v>
      </c>
      <c r="K123" t="s">
        <v>139</v>
      </c>
      <c r="L123" t="s">
        <v>172</v>
      </c>
      <c r="M123" t="s">
        <v>408</v>
      </c>
      <c r="N123" t="s">
        <v>833</v>
      </c>
      <c r="O123" t="s">
        <v>834</v>
      </c>
      <c r="P123" t="s">
        <v>386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265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234</v>
      </c>
      <c r="B124" s="1" t="s">
        <v>18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52</v>
      </c>
      <c r="F124" t="s">
        <v>70</v>
      </c>
      <c r="G124" t="s">
        <v>181</v>
      </c>
      <c r="H124" t="s">
        <v>235</v>
      </c>
      <c r="I124" t="s">
        <v>137</v>
      </c>
      <c r="J124" t="s">
        <v>365</v>
      </c>
      <c r="K124" t="s">
        <v>139</v>
      </c>
      <c r="L124" t="s">
        <v>172</v>
      </c>
      <c r="M124" t="s">
        <v>52</v>
      </c>
      <c r="N124" t="s">
        <v>833</v>
      </c>
      <c r="O124" t="s">
        <v>834</v>
      </c>
      <c r="P124" t="s">
        <v>386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265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234</v>
      </c>
      <c r="B125" s="1" t="s">
        <v>18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50</v>
      </c>
      <c r="F125" t="s">
        <v>70</v>
      </c>
      <c r="G125" t="s">
        <v>181</v>
      </c>
      <c r="H125" t="s">
        <v>235</v>
      </c>
      <c r="I125" t="s">
        <v>137</v>
      </c>
      <c r="J125" t="s">
        <v>380</v>
      </c>
      <c r="K125" t="s">
        <v>139</v>
      </c>
      <c r="L125" t="s">
        <v>172</v>
      </c>
      <c r="M125" t="s">
        <v>399</v>
      </c>
      <c r="N125" t="s">
        <v>833</v>
      </c>
      <c r="O125" t="s">
        <v>834</v>
      </c>
      <c r="P125" t="s">
        <v>386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282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234</v>
      </c>
      <c r="B126" s="20" t="s">
        <v>6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5</v>
      </c>
      <c r="C127" s="15" t="str">
        <f>VLOOKUP(B127,templateLookup!A:B,2,0)</f>
        <v>COMPOSITE</v>
      </c>
      <c r="D127" s="15" t="s">
        <v>60</v>
      </c>
      <c r="E127" s="15"/>
      <c r="F127" s="15" t="s">
        <v>70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21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398</v>
      </c>
      <c r="F128" t="s">
        <v>70</v>
      </c>
      <c r="G128" t="s">
        <v>236</v>
      </c>
      <c r="H128" t="s">
        <v>235</v>
      </c>
      <c r="I128" t="s">
        <v>137</v>
      </c>
      <c r="J128" t="s">
        <v>365</v>
      </c>
      <c r="K128" t="s">
        <v>139</v>
      </c>
      <c r="L128" t="s">
        <v>172</v>
      </c>
      <c r="M128" t="s">
        <v>964</v>
      </c>
      <c r="N128" t="s">
        <v>833</v>
      </c>
      <c r="O128" t="s">
        <v>834</v>
      </c>
      <c r="P128" t="s">
        <v>386</v>
      </c>
      <c r="Q128">
        <v>17</v>
      </c>
      <c r="R128">
        <v>61</v>
      </c>
      <c r="S128">
        <v>300</v>
      </c>
      <c r="AC128">
        <v>1</v>
      </c>
      <c r="AD128" t="s">
        <v>265</v>
      </c>
      <c r="AE128" t="b">
        <v>0</v>
      </c>
      <c r="AF128">
        <f>COUNTA(AH128:AQ128)</f>
        <v>5</v>
      </c>
      <c r="AG128" t="s">
        <v>268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21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50</v>
      </c>
      <c r="F129" t="s">
        <v>70</v>
      </c>
      <c r="G129" t="s">
        <v>236</v>
      </c>
      <c r="H129" t="s">
        <v>235</v>
      </c>
      <c r="I129" t="s">
        <v>137</v>
      </c>
      <c r="J129" t="s">
        <v>380</v>
      </c>
      <c r="K129" t="s">
        <v>139</v>
      </c>
      <c r="L129" t="s">
        <v>172</v>
      </c>
      <c r="M129" t="s">
        <v>965</v>
      </c>
      <c r="N129" t="s">
        <v>833</v>
      </c>
      <c r="O129" t="s">
        <v>834</v>
      </c>
      <c r="P129" t="s">
        <v>386</v>
      </c>
      <c r="Q129">
        <v>17</v>
      </c>
      <c r="R129">
        <v>61</v>
      </c>
      <c r="S129">
        <v>301</v>
      </c>
      <c r="AC129">
        <v>1</v>
      </c>
      <c r="AD129" t="s">
        <v>282</v>
      </c>
      <c r="AE129" t="b">
        <v>0</v>
      </c>
      <c r="AF129">
        <f t="shared" ref="AF129" si="64">COUNTA(AH129:AQ129)</f>
        <v>5</v>
      </c>
      <c r="AG129" t="s">
        <v>268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6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239</v>
      </c>
      <c r="B131" s="15" t="s">
        <v>5</v>
      </c>
      <c r="C131" s="15" t="str">
        <f>VLOOKUP(B131,templateLookup!A:B,2,0)</f>
        <v>COMPOSITE</v>
      </c>
      <c r="D131" s="15" t="s">
        <v>239</v>
      </c>
      <c r="E131" s="15"/>
      <c r="F131" s="15" t="s">
        <v>70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239</v>
      </c>
      <c r="B132" s="3" t="s">
        <v>18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50</v>
      </c>
      <c r="F132" t="s">
        <v>70</v>
      </c>
      <c r="G132" t="s">
        <v>181</v>
      </c>
      <c r="H132" t="s">
        <v>235</v>
      </c>
      <c r="I132" t="s">
        <v>137</v>
      </c>
      <c r="J132" t="s">
        <v>365</v>
      </c>
      <c r="K132" t="s">
        <v>139</v>
      </c>
      <c r="L132" t="s">
        <v>172</v>
      </c>
      <c r="M132" t="s">
        <v>413</v>
      </c>
      <c r="N132" t="s">
        <v>833</v>
      </c>
      <c r="O132" t="s">
        <v>834</v>
      </c>
      <c r="P132" t="s">
        <v>386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265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239</v>
      </c>
      <c r="B133" s="3" t="s">
        <v>18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51</v>
      </c>
      <c r="F133" t="s">
        <v>70</v>
      </c>
      <c r="G133" t="s">
        <v>181</v>
      </c>
      <c r="H133" t="s">
        <v>235</v>
      </c>
      <c r="I133" t="s">
        <v>137</v>
      </c>
      <c r="J133" t="s">
        <v>365</v>
      </c>
      <c r="K133" t="s">
        <v>139</v>
      </c>
      <c r="L133" t="s">
        <v>172</v>
      </c>
      <c r="M133" t="s">
        <v>963</v>
      </c>
      <c r="N133" t="s">
        <v>833</v>
      </c>
      <c r="O133" t="s">
        <v>834</v>
      </c>
      <c r="P133" t="s">
        <v>386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265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239</v>
      </c>
      <c r="B134" s="3" t="s">
        <v>18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51</v>
      </c>
      <c r="F134" t="s">
        <v>70</v>
      </c>
      <c r="G134" t="s">
        <v>181</v>
      </c>
      <c r="H134" t="s">
        <v>235</v>
      </c>
      <c r="I134" t="s">
        <v>137</v>
      </c>
      <c r="J134" t="s">
        <v>365</v>
      </c>
      <c r="K134" t="s">
        <v>139</v>
      </c>
      <c r="L134" t="s">
        <v>172</v>
      </c>
      <c r="M134" t="s">
        <v>408</v>
      </c>
      <c r="N134" t="s">
        <v>833</v>
      </c>
      <c r="O134" t="s">
        <v>834</v>
      </c>
      <c r="P134" t="s">
        <v>386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265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239</v>
      </c>
      <c r="B135" s="3" t="s">
        <v>18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52</v>
      </c>
      <c r="F135" t="s">
        <v>70</v>
      </c>
      <c r="G135" t="s">
        <v>181</v>
      </c>
      <c r="H135" t="s">
        <v>235</v>
      </c>
      <c r="I135" t="s">
        <v>137</v>
      </c>
      <c r="J135" t="s">
        <v>365</v>
      </c>
      <c r="K135" t="s">
        <v>139</v>
      </c>
      <c r="L135" t="s">
        <v>172</v>
      </c>
      <c r="M135" t="s">
        <v>52</v>
      </c>
      <c r="N135" t="s">
        <v>833</v>
      </c>
      <c r="O135" t="s">
        <v>834</v>
      </c>
      <c r="P135" t="s">
        <v>386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265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239</v>
      </c>
      <c r="B136" s="3" t="s">
        <v>18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50</v>
      </c>
      <c r="F136" t="s">
        <v>70</v>
      </c>
      <c r="G136" t="s">
        <v>181</v>
      </c>
      <c r="H136" t="s">
        <v>235</v>
      </c>
      <c r="I136" t="s">
        <v>137</v>
      </c>
      <c r="J136" t="s">
        <v>380</v>
      </c>
      <c r="K136" t="s">
        <v>139</v>
      </c>
      <c r="L136" t="s">
        <v>172</v>
      </c>
      <c r="M136" t="s">
        <v>399</v>
      </c>
      <c r="N136" t="s">
        <v>833</v>
      </c>
      <c r="O136" t="s">
        <v>834</v>
      </c>
      <c r="P136" t="s">
        <v>386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282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239</v>
      </c>
      <c r="B137" s="20" t="s">
        <v>6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67</v>
      </c>
      <c r="B138" s="15" t="s">
        <v>5</v>
      </c>
      <c r="C138" s="15" t="s">
        <v>4</v>
      </c>
      <c r="D138" s="15" t="s">
        <v>67</v>
      </c>
      <c r="E138" s="15"/>
      <c r="F138" s="15" t="s">
        <v>70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67</v>
      </c>
      <c r="B139" s="21" t="s">
        <v>5</v>
      </c>
      <c r="C139" s="21" t="s">
        <v>4</v>
      </c>
      <c r="D139" s="22" t="s">
        <v>240</v>
      </c>
      <c r="E139" s="22"/>
      <c r="F139" s="22" t="s">
        <v>70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134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67</v>
      </c>
      <c r="B140" s="2" t="s">
        <v>18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50</v>
      </c>
      <c r="F140" t="s">
        <v>70</v>
      </c>
      <c r="G140" t="s">
        <v>240</v>
      </c>
      <c r="H140" t="s">
        <v>235</v>
      </c>
      <c r="I140" t="s">
        <v>137</v>
      </c>
      <c r="J140" t="s">
        <v>365</v>
      </c>
      <c r="K140" t="s">
        <v>139</v>
      </c>
      <c r="L140" t="s">
        <v>172</v>
      </c>
      <c r="M140" t="s">
        <v>413</v>
      </c>
      <c r="N140" t="s">
        <v>833</v>
      </c>
      <c r="O140" t="s">
        <v>834</v>
      </c>
      <c r="P140" t="s">
        <v>386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265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67</v>
      </c>
      <c r="B141" s="2" t="s">
        <v>18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51</v>
      </c>
      <c r="F141" t="s">
        <v>70</v>
      </c>
      <c r="G141" t="s">
        <v>240</v>
      </c>
      <c r="H141" t="s">
        <v>235</v>
      </c>
      <c r="I141" t="s">
        <v>137</v>
      </c>
      <c r="J141" t="s">
        <v>365</v>
      </c>
      <c r="K141" t="s">
        <v>139</v>
      </c>
      <c r="L141" t="s">
        <v>172</v>
      </c>
      <c r="M141" t="s">
        <v>963</v>
      </c>
      <c r="N141" t="s">
        <v>833</v>
      </c>
      <c r="O141" t="s">
        <v>834</v>
      </c>
      <c r="P141" t="s">
        <v>386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265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67</v>
      </c>
      <c r="B142" s="2" t="s">
        <v>18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51</v>
      </c>
      <c r="F142" t="s">
        <v>70</v>
      </c>
      <c r="G142" t="s">
        <v>240</v>
      </c>
      <c r="H142" t="s">
        <v>235</v>
      </c>
      <c r="I142" t="s">
        <v>137</v>
      </c>
      <c r="J142" t="s">
        <v>365</v>
      </c>
      <c r="K142" t="s">
        <v>139</v>
      </c>
      <c r="L142" t="s">
        <v>172</v>
      </c>
      <c r="M142" t="s">
        <v>408</v>
      </c>
      <c r="N142" t="s">
        <v>833</v>
      </c>
      <c r="O142" t="s">
        <v>834</v>
      </c>
      <c r="P142" t="s">
        <v>386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265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67</v>
      </c>
      <c r="B143" s="2" t="s">
        <v>18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52</v>
      </c>
      <c r="F143" t="s">
        <v>70</v>
      </c>
      <c r="G143" t="s">
        <v>240</v>
      </c>
      <c r="H143" t="s">
        <v>235</v>
      </c>
      <c r="I143" t="s">
        <v>137</v>
      </c>
      <c r="J143" t="s">
        <v>365</v>
      </c>
      <c r="K143" t="s">
        <v>139</v>
      </c>
      <c r="L143" t="s">
        <v>172</v>
      </c>
      <c r="M143" t="s">
        <v>52</v>
      </c>
      <c r="N143" t="s">
        <v>833</v>
      </c>
      <c r="O143" t="s">
        <v>834</v>
      </c>
      <c r="P143" t="s">
        <v>386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265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67</v>
      </c>
      <c r="B144" s="2" t="s">
        <v>18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50</v>
      </c>
      <c r="F144" t="s">
        <v>70</v>
      </c>
      <c r="G144" t="s">
        <v>240</v>
      </c>
      <c r="H144" t="s">
        <v>235</v>
      </c>
      <c r="I144" t="s">
        <v>137</v>
      </c>
      <c r="J144" t="s">
        <v>380</v>
      </c>
      <c r="K144" t="s">
        <v>139</v>
      </c>
      <c r="L144" t="s">
        <v>172</v>
      </c>
      <c r="M144" t="s">
        <v>399</v>
      </c>
      <c r="N144" t="s">
        <v>833</v>
      </c>
      <c r="O144" t="s">
        <v>834</v>
      </c>
      <c r="P144" t="s">
        <v>386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282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67</v>
      </c>
      <c r="B145" s="21" t="s">
        <v>6</v>
      </c>
      <c r="C145" s="21" t="s">
        <v>4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67</v>
      </c>
      <c r="B146" s="23" t="s">
        <v>5</v>
      </c>
      <c r="C146" s="23" t="s">
        <v>4</v>
      </c>
      <c r="D146" s="22" t="s">
        <v>252</v>
      </c>
      <c r="E146" s="22"/>
      <c r="F146" s="22" t="s">
        <v>70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134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67</v>
      </c>
      <c r="B147" s="24" t="s">
        <v>18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50</v>
      </c>
      <c r="F147" t="s">
        <v>70</v>
      </c>
      <c r="G147" t="s">
        <v>252</v>
      </c>
      <c r="H147" t="s">
        <v>235</v>
      </c>
      <c r="I147" t="s">
        <v>137</v>
      </c>
      <c r="J147" t="s">
        <v>365</v>
      </c>
      <c r="K147" t="s">
        <v>139</v>
      </c>
      <c r="L147" t="s">
        <v>172</v>
      </c>
      <c r="M147" t="s">
        <v>413</v>
      </c>
      <c r="N147" t="s">
        <v>833</v>
      </c>
      <c r="O147" t="s">
        <v>834</v>
      </c>
      <c r="P147" t="s">
        <v>386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265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67</v>
      </c>
      <c r="B148" s="24" t="s">
        <v>18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51</v>
      </c>
      <c r="F148" t="s">
        <v>70</v>
      </c>
      <c r="G148" t="s">
        <v>252</v>
      </c>
      <c r="H148" t="s">
        <v>235</v>
      </c>
      <c r="I148" t="s">
        <v>137</v>
      </c>
      <c r="J148" t="s">
        <v>365</v>
      </c>
      <c r="K148" t="s">
        <v>139</v>
      </c>
      <c r="L148" t="s">
        <v>172</v>
      </c>
      <c r="M148" t="s">
        <v>963</v>
      </c>
      <c r="N148" t="s">
        <v>833</v>
      </c>
      <c r="O148" t="s">
        <v>834</v>
      </c>
      <c r="P148" t="s">
        <v>386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265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67</v>
      </c>
      <c r="B149" s="23" t="s">
        <v>6</v>
      </c>
      <c r="C149" s="23" t="s">
        <v>4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67</v>
      </c>
      <c r="B150" s="20" t="s">
        <v>6</v>
      </c>
      <c r="C150" s="20" t="s">
        <v>4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132</v>
      </c>
      <c r="B151" t="s">
        <v>7</v>
      </c>
      <c r="C151" t="str">
        <f>VLOOKUP(B151,templateLookup!A:B,2,0)</f>
        <v>COMPOSITE</v>
      </c>
      <c r="D151" t="s">
        <v>132</v>
      </c>
    </row>
  </sheetData>
  <autoFilter ref="A1:AQ151" xr:uid="{9D3B8437-3DCF-4B36-BC4E-3AB927DD0A9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0735434F8BC4E847E79EE962A8A4A" ma:contentTypeVersion="7" ma:contentTypeDescription="Create a new document." ma:contentTypeScope="" ma:versionID="7f5b9cdebe4c4ce20a361520dd3c3c7a">
  <xsd:schema xmlns:xsd="http://www.w3.org/2001/XMLSchema" xmlns:xs="http://www.w3.org/2001/XMLSchema" xmlns:p="http://schemas.microsoft.com/office/2006/metadata/properties" xmlns:ns2="1cd8a145-0748-4d97-9311-a3be7d9cf841" xmlns:ns3="2e84272e-479a-4b4f-8918-ffe580143f91" targetNamespace="http://schemas.microsoft.com/office/2006/metadata/properties" ma:root="true" ma:fieldsID="12ef2b14e0fe41abff05ee50e27c798b" ns2:_="" ns3:_="">
    <xsd:import namespace="1cd8a145-0748-4d97-9311-a3be7d9cf841"/>
    <xsd:import namespace="2e84272e-479a-4b4f-8918-ffe580143f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8a145-0748-4d97-9311-a3be7d9cf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4272e-479a-4b4f-8918-ffe580143f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30E43E-9BCC-44E6-A6FA-8336DBB02D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A4D625-E46B-44BC-83D5-B4971E6B1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8a145-0748-4d97-9311-a3be7d9cf841"/>
    <ds:schemaRef ds:uri="2e84272e-479a-4b4f-8918-ffe580143f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220C54-1558-4839-B0D9-72F8570FA9F6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arr_atom</vt:lpstr>
      <vt:lpstr>arr_ccf</vt:lpstr>
      <vt:lpstr>arr_core</vt:lpstr>
      <vt:lpstr>arr_gfx</vt:lpstr>
      <vt:lpstr>arr_soc</vt:lpstr>
      <vt:lpstr>arr_vpu</vt:lpstr>
      <vt:lpstr>arr_core_serial_begin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OConnor, Eoghan</dc:creator>
  <cp:keywords/>
  <dc:description/>
  <cp:lastModifiedBy>Bilei, Rocky</cp:lastModifiedBy>
  <cp:revision/>
  <dcterms:created xsi:type="dcterms:W3CDTF">2023-02-15T07:50:17Z</dcterms:created>
  <dcterms:modified xsi:type="dcterms:W3CDTF">2023-08-01T10:42:16Z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0x0101002200735434F8BC4E847E79EE962A8A4A</vt:lpwstr>
  </property>
</Properties>
</file>