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719EE423-D8BA-4033-A6AA-3554B956591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2" r:id="rId3"/>
  </sheets>
  <definedNames>
    <definedName name="_xlnm._FilterDatabase" localSheetId="2" hidden="1">arr_ccf!$A$1:$AG$70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2" i="2"/>
  <c r="Q63" i="2"/>
  <c r="Q62" i="2"/>
  <c r="Q61" i="2"/>
  <c r="Q60" i="2"/>
  <c r="Q59" i="2"/>
  <c r="Q58" i="2"/>
  <c r="R46" i="2"/>
  <c r="R45" i="2"/>
  <c r="R54" i="2"/>
  <c r="R53" i="2"/>
  <c r="R52" i="2"/>
  <c r="R51" i="2"/>
  <c r="R50" i="2"/>
  <c r="R49" i="2"/>
  <c r="Q42" i="2"/>
  <c r="Q41" i="2"/>
  <c r="Q40" i="2"/>
  <c r="Q39" i="2"/>
  <c r="Q38" i="2"/>
  <c r="Q37" i="2"/>
  <c r="Q33" i="2"/>
  <c r="Q32" i="2"/>
  <c r="Q31" i="2"/>
  <c r="Q30" i="2"/>
  <c r="Q29" i="2"/>
  <c r="Q28" i="2"/>
  <c r="Q27" i="2"/>
  <c r="Q26" i="2"/>
  <c r="Q2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V65" i="2" l="1"/>
  <c r="Y57" i="2"/>
  <c r="X57" i="2"/>
  <c r="V57" i="2" s="1"/>
  <c r="V33" i="2"/>
  <c r="D33" i="2"/>
  <c r="D32" i="2"/>
  <c r="D31" i="2"/>
  <c r="D30" i="2"/>
  <c r="D29" i="2"/>
  <c r="D28" i="2"/>
  <c r="D27" i="2"/>
  <c r="V20" i="2"/>
  <c r="D20" i="2"/>
  <c r="AC19" i="2" s="1"/>
  <c r="D19" i="2"/>
  <c r="Y18" i="2" s="1"/>
  <c r="D18" i="2"/>
  <c r="D17" i="2"/>
  <c r="D16" i="2"/>
  <c r="AC15" i="2" s="1"/>
  <c r="D15" i="2"/>
  <c r="Y14" i="2" s="1"/>
  <c r="D14" i="2"/>
  <c r="D13" i="2"/>
  <c r="D12" i="2"/>
  <c r="X11" i="2" s="1"/>
  <c r="D11" i="2"/>
  <c r="AB9" i="2" s="1"/>
  <c r="D10" i="2"/>
  <c r="AE9" i="2" s="1"/>
  <c r="D9" i="2"/>
  <c r="X27" i="2" l="1"/>
  <c r="AF27" i="2"/>
  <c r="AD27" i="2"/>
  <c r="AE27" i="2"/>
  <c r="AC27" i="2"/>
  <c r="AB27" i="2"/>
  <c r="AA27" i="2"/>
  <c r="Z27" i="2"/>
  <c r="Y28" i="2"/>
  <c r="AB28" i="2"/>
  <c r="AA28" i="2"/>
  <c r="Z28" i="2"/>
  <c r="AE28" i="2"/>
  <c r="AD28" i="2"/>
  <c r="AF28" i="2"/>
  <c r="AC28" i="2"/>
  <c r="Y29" i="2"/>
  <c r="AF29" i="2"/>
  <c r="AE29" i="2"/>
  <c r="AD29" i="2"/>
  <c r="AC29" i="2"/>
  <c r="AB29" i="2"/>
  <c r="AA29" i="2"/>
  <c r="Z29" i="2"/>
  <c r="X30" i="2"/>
  <c r="AD30" i="2"/>
  <c r="AC30" i="2"/>
  <c r="AB30" i="2"/>
  <c r="AA30" i="2"/>
  <c r="Z30" i="2"/>
  <c r="AF30" i="2"/>
  <c r="AE30" i="2"/>
  <c r="X31" i="2"/>
  <c r="Z31" i="2"/>
  <c r="AF31" i="2"/>
  <c r="AA31" i="2"/>
  <c r="AE31" i="2"/>
  <c r="AD31" i="2"/>
  <c r="AC31" i="2"/>
  <c r="AB31" i="2"/>
  <c r="Y32" i="2"/>
  <c r="AF32" i="2"/>
  <c r="AE32" i="2"/>
  <c r="AD32" i="2"/>
  <c r="AC32" i="2"/>
  <c r="AB32" i="2"/>
  <c r="AA32" i="2"/>
  <c r="Z32" i="2"/>
  <c r="X26" i="2"/>
  <c r="Z26" i="2"/>
  <c r="AD26" i="2"/>
  <c r="AC26" i="2"/>
  <c r="AB26" i="2"/>
  <c r="AF26" i="2"/>
  <c r="AE26" i="2"/>
  <c r="AA26" i="2"/>
  <c r="Y26" i="2"/>
  <c r="Y17" i="2"/>
  <c r="Z17" i="2"/>
  <c r="AA17" i="2"/>
  <c r="X29" i="2"/>
  <c r="Y27" i="2"/>
  <c r="X28" i="2"/>
  <c r="X32" i="2"/>
  <c r="Y30" i="2"/>
  <c r="Y31" i="2"/>
  <c r="AB17" i="2"/>
  <c r="Z18" i="2"/>
  <c r="AD11" i="2"/>
  <c r="AE11" i="2"/>
  <c r="AB11" i="2"/>
  <c r="AC11" i="2"/>
  <c r="AF11" i="2"/>
  <c r="Y13" i="2"/>
  <c r="AB18" i="2"/>
  <c r="X12" i="2"/>
  <c r="Z13" i="2"/>
  <c r="Y12" i="2"/>
  <c r="Z12" i="2"/>
  <c r="Z14" i="2"/>
  <c r="AF19" i="2"/>
  <c r="AA12" i="2"/>
  <c r="AA14" i="2"/>
  <c r="AB12" i="2"/>
  <c r="AC14" i="2"/>
  <c r="AC12" i="2"/>
  <c r="Y11" i="2"/>
  <c r="Z11" i="2"/>
  <c r="AA11" i="2"/>
  <c r="AD17" i="2"/>
  <c r="AF17" i="2"/>
  <c r="AB14" i="2"/>
  <c r="AA18" i="2"/>
  <c r="X13" i="2"/>
  <c r="AA13" i="2"/>
  <c r="AF15" i="2"/>
  <c r="AC18" i="2"/>
  <c r="AB13" i="2"/>
  <c r="AC13" i="2"/>
  <c r="AD13" i="2"/>
  <c r="X16" i="2"/>
  <c r="AE13" i="2"/>
  <c r="AF13" i="2"/>
  <c r="X17" i="2"/>
  <c r="AD15" i="2"/>
  <c r="AD19" i="2"/>
  <c r="AE15" i="2"/>
  <c r="AE19" i="2"/>
  <c r="Y16" i="2"/>
  <c r="AC17" i="2"/>
  <c r="Z16" i="2"/>
  <c r="AB7" i="2"/>
  <c r="AA16" i="2"/>
  <c r="AE17" i="2"/>
  <c r="AA8" i="2"/>
  <c r="X15" i="2"/>
  <c r="AB16" i="2"/>
  <c r="X19" i="2"/>
  <c r="AC9" i="2"/>
  <c r="Y15" i="2"/>
  <c r="AC16" i="2"/>
  <c r="Z15" i="2"/>
  <c r="AA15" i="2"/>
  <c r="X14" i="2"/>
  <c r="AB15" i="2"/>
  <c r="X18" i="2"/>
  <c r="AF9" i="2"/>
  <c r="X10" i="2"/>
  <c r="Y10" i="2"/>
  <c r="Z10" i="2"/>
  <c r="AA10" i="2"/>
  <c r="AB8" i="2"/>
  <c r="AB10" i="2"/>
  <c r="AC8" i="2"/>
  <c r="AC10" i="2"/>
  <c r="X9" i="2"/>
  <c r="Y9" i="2"/>
  <c r="Z9" i="2"/>
  <c r="AA9" i="2"/>
  <c r="AD9" i="2"/>
  <c r="X8" i="2"/>
  <c r="Y8" i="2"/>
  <c r="Z8" i="2"/>
  <c r="Y7" i="2"/>
  <c r="Z7" i="2"/>
  <c r="AA7" i="2"/>
  <c r="D8" i="2"/>
  <c r="D7" i="2"/>
  <c r="AB5" i="2" s="1"/>
  <c r="D67" i="2"/>
  <c r="X66" i="2" s="1"/>
  <c r="D66" i="2"/>
  <c r="V46" i="2"/>
  <c r="D46" i="2"/>
  <c r="D45" i="2"/>
  <c r="V63" i="2"/>
  <c r="D63" i="2"/>
  <c r="Y62" i="2" s="1"/>
  <c r="D62" i="2"/>
  <c r="X61" i="2" s="1"/>
  <c r="D61" i="2"/>
  <c r="Y60" i="2" s="1"/>
  <c r="D60" i="2"/>
  <c r="Y59" i="2" s="1"/>
  <c r="D59" i="2"/>
  <c r="Y58" i="2" s="1"/>
  <c r="D58" i="2"/>
  <c r="V54" i="2"/>
  <c r="D54" i="2"/>
  <c r="Y53" i="2" s="1"/>
  <c r="D53" i="2"/>
  <c r="Y52" i="2" s="1"/>
  <c r="D52" i="2"/>
  <c r="X51" i="2" s="1"/>
  <c r="D51" i="2"/>
  <c r="X50" i="2" s="1"/>
  <c r="D50" i="2"/>
  <c r="Y49" i="2" s="1"/>
  <c r="D49" i="2"/>
  <c r="V42" i="2"/>
  <c r="D42" i="2"/>
  <c r="Y41" i="2" s="1"/>
  <c r="D41" i="2"/>
  <c r="X40" i="2" s="1"/>
  <c r="D40" i="2"/>
  <c r="X39" i="2" s="1"/>
  <c r="D39" i="2"/>
  <c r="X38" i="2" s="1"/>
  <c r="D38" i="2"/>
  <c r="Y37" i="2" s="1"/>
  <c r="D37" i="2"/>
  <c r="D26" i="2"/>
  <c r="V23" i="2"/>
  <c r="D23" i="2"/>
  <c r="Y22" i="2"/>
  <c r="X22" i="2"/>
  <c r="D6" i="2"/>
  <c r="AF5" i="2" s="1"/>
  <c r="D5" i="2"/>
  <c r="Y4" i="2"/>
  <c r="X4" i="2"/>
  <c r="V29" i="2" l="1"/>
  <c r="V28" i="2"/>
  <c r="V30" i="2"/>
  <c r="V32" i="2"/>
  <c r="V26" i="2"/>
  <c r="V27" i="2"/>
  <c r="V31" i="2"/>
  <c r="Y45" i="2"/>
  <c r="AA45" i="2"/>
  <c r="Z45" i="2"/>
  <c r="V12" i="2"/>
  <c r="V14" i="2"/>
  <c r="V13" i="2"/>
  <c r="V18" i="2"/>
  <c r="V11" i="2"/>
  <c r="V17" i="2"/>
  <c r="V9" i="2"/>
  <c r="V15" i="2"/>
  <c r="V16" i="2"/>
  <c r="V10" i="2"/>
  <c r="V19" i="2"/>
  <c r="V8" i="2"/>
  <c r="AA6" i="2"/>
  <c r="AB6" i="2"/>
  <c r="X7" i="2"/>
  <c r="AF7" i="2"/>
  <c r="AE7" i="2"/>
  <c r="AD7" i="2"/>
  <c r="AC7" i="2"/>
  <c r="Y6" i="2"/>
  <c r="Z6" i="2"/>
  <c r="X6" i="2"/>
  <c r="AC6" i="2"/>
  <c r="Y5" i="2"/>
  <c r="Z5" i="2"/>
  <c r="AA5" i="2"/>
  <c r="Y66" i="2"/>
  <c r="V66" i="2" s="1"/>
  <c r="V67" i="2"/>
  <c r="V22" i="2"/>
  <c r="X45" i="2"/>
  <c r="X58" i="2"/>
  <c r="V58" i="2" s="1"/>
  <c r="Y61" i="2"/>
  <c r="V61" i="2" s="1"/>
  <c r="Y40" i="2"/>
  <c r="V40" i="2" s="1"/>
  <c r="X62" i="2"/>
  <c r="V62" i="2" s="1"/>
  <c r="Y39" i="2"/>
  <c r="V39" i="2" s="1"/>
  <c r="X59" i="2"/>
  <c r="V59" i="2" s="1"/>
  <c r="X41" i="2"/>
  <c r="V41" i="2" s="1"/>
  <c r="Y38" i="2"/>
  <c r="V38" i="2" s="1"/>
  <c r="X37" i="2"/>
  <c r="V37" i="2" s="1"/>
  <c r="X60" i="2"/>
  <c r="V60" i="2" s="1"/>
  <c r="X52" i="2"/>
  <c r="V52" i="2" s="1"/>
  <c r="Y50" i="2"/>
  <c r="V50" i="2" s="1"/>
  <c r="Y51" i="2"/>
  <c r="V51" i="2" s="1"/>
  <c r="X49" i="2"/>
  <c r="V49" i="2" s="1"/>
  <c r="X53" i="2"/>
  <c r="V53" i="2" s="1"/>
  <c r="X5" i="2"/>
  <c r="AE5" i="2"/>
  <c r="AC5" i="2"/>
  <c r="V25" i="2"/>
  <c r="AD5" i="2"/>
  <c r="V45" i="2" l="1"/>
  <c r="V7" i="2"/>
  <c r="V6" i="2"/>
  <c r="V5" i="2"/>
</calcChain>
</file>

<file path=xl/sharedStrings.xml><?xml version="1.0" encoding="utf-8"?>
<sst xmlns="http://schemas.openxmlformats.org/spreadsheetml/2006/main" count="848" uniqueCount="140">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</sst>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11"/>
  <sheetViews>
    <sheetView workbookViewId="0">
      <selection activeCell="K21" sqref="K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12" t="s">
        <v>30</v>
      </c>
      <c r="B6" s="12" t="s">
        <v>113</v>
      </c>
      <c r="C6" s="12"/>
    </row>
    <row r="7" spans="1:3" x14ac:dyDescent="0.25">
      <c r="A7" s="12" t="s">
        <v>46</v>
      </c>
      <c r="B7" s="12" t="s">
        <v>113</v>
      </c>
      <c r="C7" s="12"/>
    </row>
    <row r="8" spans="1:3" x14ac:dyDescent="0.25">
      <c r="A8" s="12" t="s">
        <v>40</v>
      </c>
      <c r="B8" s="12" t="s">
        <v>123</v>
      </c>
      <c r="C8" s="12" t="s">
        <v>117</v>
      </c>
    </row>
    <row r="9" spans="1:3" x14ac:dyDescent="0.25">
      <c r="A9" s="12" t="s">
        <v>44</v>
      </c>
      <c r="B9" s="12" t="s">
        <v>115</v>
      </c>
      <c r="C9" s="12" t="s">
        <v>117</v>
      </c>
    </row>
    <row r="10" spans="1:3" x14ac:dyDescent="0.25">
      <c r="A10" s="12" t="s">
        <v>49</v>
      </c>
      <c r="B10" s="12" t="s">
        <v>116</v>
      </c>
      <c r="C10" s="12" t="s">
        <v>119</v>
      </c>
    </row>
    <row r="11" spans="1:3" x14ac:dyDescent="0.25">
      <c r="A11" s="12" t="s">
        <v>65</v>
      </c>
      <c r="B11" s="12" t="s">
        <v>114</v>
      </c>
      <c r="C11" s="1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J15" sqref="J15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3" t="s">
        <v>99</v>
      </c>
      <c r="B2" s="9" t="s">
        <v>31</v>
      </c>
      <c r="C2" s="9">
        <v>60</v>
      </c>
    </row>
    <row r="3" spans="1:13" x14ac:dyDescent="0.25">
      <c r="A3" s="14"/>
      <c r="B3" s="9" t="s">
        <v>59</v>
      </c>
      <c r="C3" s="9">
        <v>20</v>
      </c>
    </row>
    <row r="4" spans="1:13" x14ac:dyDescent="0.25">
      <c r="A4" s="14"/>
      <c r="B4" s="9" t="s">
        <v>61</v>
      </c>
      <c r="C4" s="9">
        <v>20</v>
      </c>
    </row>
    <row r="5" spans="1:13" x14ac:dyDescent="0.25">
      <c r="A5" s="15"/>
      <c r="B5" s="9" t="s">
        <v>45</v>
      </c>
      <c r="C5" s="9">
        <v>60</v>
      </c>
    </row>
    <row r="6" spans="1:13" x14ac:dyDescent="0.25">
      <c r="A6" s="13" t="s">
        <v>100</v>
      </c>
      <c r="B6" s="9" t="s">
        <v>31</v>
      </c>
      <c r="C6" s="9">
        <v>61</v>
      </c>
    </row>
    <row r="7" spans="1:13" x14ac:dyDescent="0.25">
      <c r="A7" s="14"/>
      <c r="B7" s="9" t="s">
        <v>59</v>
      </c>
      <c r="C7" s="9">
        <v>21</v>
      </c>
    </row>
    <row r="8" spans="1:13" x14ac:dyDescent="0.25">
      <c r="A8" s="14"/>
      <c r="B8" s="9" t="s">
        <v>61</v>
      </c>
      <c r="C8" s="9">
        <v>21</v>
      </c>
    </row>
    <row r="9" spans="1:13" x14ac:dyDescent="0.25">
      <c r="A9" s="15"/>
      <c r="B9" s="9" t="s">
        <v>45</v>
      </c>
      <c r="C9" s="9">
        <v>61</v>
      </c>
    </row>
    <row r="11" spans="1:13" x14ac:dyDescent="0.25">
      <c r="A11" s="9"/>
      <c r="B11" s="16" t="s">
        <v>102</v>
      </c>
      <c r="C11" s="16"/>
      <c r="D11" s="16"/>
      <c r="E11" s="16"/>
      <c r="F11" s="16"/>
      <c r="G11" s="16"/>
      <c r="H11" s="16"/>
      <c r="I11" s="16"/>
      <c r="J11" s="16"/>
      <c r="K11" s="16" t="s">
        <v>103</v>
      </c>
      <c r="L11" s="16"/>
      <c r="M11" s="16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7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tabSelected="1" topLeftCell="D1" workbookViewId="0">
      <pane ySplit="1" topLeftCell="A35" activePane="bottomLeft" state="frozen"/>
      <selection activeCell="E1" sqref="E1"/>
      <selection pane="bottomLeft" activeCell="J60" sqref="J60:J6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13" max="13" width="21.7109375" bestFit="1" customWidth="1"/>
    <col min="20" max="20" width="14.7109375" bestFit="1" customWidth="1"/>
    <col min="21" max="21" width="10.85546875" bestFit="1" customWidth="1"/>
    <col min="22" max="22" width="10" bestFit="1" customWidth="1"/>
  </cols>
  <sheetData>
    <row r="1" spans="1:33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121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</row>
    <row r="2" spans="1:33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3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</row>
    <row r="4" spans="1:3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V4">
        <v>2</v>
      </c>
      <c r="W4">
        <v>1</v>
      </c>
      <c r="X4" t="str">
        <f>D22</f>
        <v>REPAIR</v>
      </c>
      <c r="Y4" t="str">
        <f>D22</f>
        <v>REPAIR</v>
      </c>
    </row>
    <row r="5" spans="1:3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SSA_CCF_HRY_E_BEGIN_TITO_CLRSS_MAX_LFM_CBO0_LLC_DAT_BISR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56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U5" t="b">
        <v>0</v>
      </c>
      <c r="V5">
        <f>COUNTA(X5:AG5)</f>
        <v>9</v>
      </c>
      <c r="W5" t="s">
        <v>39</v>
      </c>
      <c r="X5" t="str">
        <f t="shared" ref="X5:X19" si="1">D6</f>
        <v>SSA_CCF_RASTER_E_BEGIN_TITO_CLRSS_MAX_LFM_CBO0_LLC_DAT_RASTER</v>
      </c>
      <c r="Y5" t="str">
        <f>D7</f>
        <v>SSA_CCF_HRY_E_BEGIN_TITO_CLRSS_MAX_LFM_CBO0_LLC_TAG_BISR</v>
      </c>
      <c r="Z5" t="str">
        <f>D7</f>
        <v>SSA_CCF_HRY_E_BEGIN_TITO_CLRSS_MAX_LFM_CBO0_LLC_TAG_BISR</v>
      </c>
      <c r="AA5" t="str">
        <f>D7</f>
        <v>SSA_CCF_HRY_E_BEGIN_TITO_CLRSS_MAX_LFM_CBO0_LLC_TAG_BISR</v>
      </c>
      <c r="AB5" t="str">
        <f>D7</f>
        <v>SSA_CCF_HRY_E_BEGIN_TITO_CLRSS_MAX_LFM_CBO0_LLC_TAG_BISR</v>
      </c>
      <c r="AC5" t="str">
        <f t="shared" ref="AC5:AC19" si="2">D6</f>
        <v>SSA_CCF_RASTER_E_BEGIN_TITO_CLRSS_MAX_LFM_CBO0_LLC_DAT_RASTER</v>
      </c>
      <c r="AD5" t="str">
        <f>D6</f>
        <v>SSA_CCF_RASTER_E_BEGIN_TITO_CLRSS_MAX_LFM_CBO0_LLC_DAT_RASTER</v>
      </c>
      <c r="AE5" t="str">
        <f>D6</f>
        <v>SSA_CCF_RASTER_E_BEGIN_TITO_CLRSS_MAX_LFM_CBO0_LLC_DAT_RASTER</v>
      </c>
      <c r="AF5" t="str">
        <f>D6</f>
        <v>SSA_CCF_RASTER_E_BEGIN_TITO_CLRSS_MAX_LFM_CBO0_LLC_DAT_RASTER</v>
      </c>
    </row>
    <row r="6" spans="1:33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SSA_CCF_RASTER_E_BEGIN_TITO_CLRSS_MAX_LFM_CBO0_LLC_DAT_RASTER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56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U6" t="b">
        <v>0</v>
      </c>
      <c r="V6">
        <f t="shared" ref="V6:V26" si="3">COUNTA(X6:AG6)</f>
        <v>6</v>
      </c>
      <c r="W6">
        <v>1</v>
      </c>
      <c r="X6" t="str">
        <f t="shared" si="1"/>
        <v>SSA_CCF_HRY_E_BEGIN_TITO_CLRSS_MAX_LFM_CBO0_LLC_TAG_BISR</v>
      </c>
      <c r="Y6" t="str">
        <f>D7</f>
        <v>SSA_CCF_HRY_E_BEGIN_TITO_CLRSS_MAX_LFM_CBO0_LLC_TAG_BISR</v>
      </c>
      <c r="Z6" t="str">
        <f>D7</f>
        <v>SSA_CCF_HRY_E_BEGIN_TITO_CLRSS_MAX_LFM_CBO0_LLC_TAG_BISR</v>
      </c>
      <c r="AA6" t="str">
        <f>D7</f>
        <v>SSA_CCF_HRY_E_BEGIN_TITO_CLRSS_MAX_LFM_CBO0_LLC_TAG_BISR</v>
      </c>
      <c r="AB6" t="str">
        <f>D7</f>
        <v>SSA_CCF_HRY_E_BEGIN_TITO_CLRSS_MAX_LFM_CBO0_LLC_TAG_BISR</v>
      </c>
      <c r="AC6" t="str">
        <f t="shared" si="2"/>
        <v>SSA_CCF_HRY_E_BEGIN_TITO_CLRSS_MAX_LFM_CBO0_LLC_TAG_BISR</v>
      </c>
    </row>
    <row r="7" spans="1:33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SSA_CCF_HRY_E_BEGIN_TITO_CLRSS_MAX_LFM_CBO0_LLC_TAG_BISR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56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U7" t="b">
        <v>0</v>
      </c>
      <c r="V7">
        <f t="shared" ref="V7:V13" si="4">COUNTA(X7:AG7)</f>
        <v>9</v>
      </c>
      <c r="W7" t="s">
        <v>39</v>
      </c>
      <c r="X7" t="str">
        <f t="shared" si="1"/>
        <v>SSA_CCF_RASTER_E_BEGIN_TITO_CLRSS_MAX_LFM_CBO0_LLC_TAG_RASTER</v>
      </c>
      <c r="Y7" t="str">
        <f>D9</f>
        <v>SSA_CCF_HRY_E_BEGIN_TITO_CLRSS_MAX_LFM_CBO0_SAR_BISR</v>
      </c>
      <c r="Z7" t="str">
        <f>D9</f>
        <v>SSA_CCF_HRY_E_BEGIN_TITO_CLRSS_MAX_LFM_CBO0_SAR_BISR</v>
      </c>
      <c r="AA7" t="str">
        <f>D9</f>
        <v>SSA_CCF_HRY_E_BEGIN_TITO_CLRSS_MAX_LFM_CBO0_SAR_BISR</v>
      </c>
      <c r="AB7" t="str">
        <f>D9</f>
        <v>SSA_CCF_HRY_E_BEGIN_TITO_CLRSS_MAX_LFM_CBO0_SAR_BISR</v>
      </c>
      <c r="AC7" t="str">
        <f t="shared" si="2"/>
        <v>SSA_CCF_RASTER_E_BEGIN_TITO_CLRSS_MAX_LFM_CBO0_LLC_TAG_RASTER</v>
      </c>
      <c r="AD7" t="str">
        <f>D8</f>
        <v>SSA_CCF_RASTER_E_BEGIN_TITO_CLRSS_MAX_LFM_CBO0_LLC_TAG_RASTER</v>
      </c>
      <c r="AE7" t="str">
        <f>D8</f>
        <v>SSA_CCF_RASTER_E_BEGIN_TITO_CLRSS_MAX_LFM_CBO0_LLC_TAG_RASTER</v>
      </c>
      <c r="AF7" t="str">
        <f>D8</f>
        <v>SSA_CCF_RASTER_E_BEGIN_TITO_CLRSS_MAX_LFM_CBO0_LLC_TAG_RASTER</v>
      </c>
    </row>
    <row r="8" spans="1:33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SSA_CCF_RASTER_E_BEGIN_TITO_CLRSS_MAX_LFM_CBO0_LLC_TAG_RASTER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56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U8" t="b">
        <v>0</v>
      </c>
      <c r="V8">
        <f t="shared" si="4"/>
        <v>6</v>
      </c>
      <c r="W8">
        <v>1</v>
      </c>
      <c r="X8" t="str">
        <f t="shared" si="1"/>
        <v>SSA_CCF_HRY_E_BEGIN_TITO_CLRSS_MAX_LFM_CBO0_SAR_BISR</v>
      </c>
      <c r="Y8" t="str">
        <f>D9</f>
        <v>SSA_CCF_HRY_E_BEGIN_TITO_CLRSS_MAX_LFM_CBO0_SAR_BISR</v>
      </c>
      <c r="Z8" t="str">
        <f>D9</f>
        <v>SSA_CCF_HRY_E_BEGIN_TITO_CLRSS_MAX_LFM_CBO0_SAR_BISR</v>
      </c>
      <c r="AA8" t="str">
        <f>D9</f>
        <v>SSA_CCF_HRY_E_BEGIN_TITO_CLRSS_MAX_LFM_CBO0_SAR_BISR</v>
      </c>
      <c r="AB8" t="str">
        <f>D9</f>
        <v>SSA_CCF_HRY_E_BEGIN_TITO_CLRSS_MAX_LFM_CBO0_SAR_BISR</v>
      </c>
      <c r="AC8" t="str">
        <f t="shared" si="2"/>
        <v>SSA_CCF_HRY_E_BEGIN_TITO_CLRSS_MAX_LFM_CBO0_SAR_BISR</v>
      </c>
    </row>
    <row r="9" spans="1:33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SSA_CCF_HRY_E_BEGIN_TITO_CLRSS_MAX_LFM_CBO0_SAR_BISR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56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U9" t="b">
        <v>0</v>
      </c>
      <c r="V9">
        <f t="shared" si="4"/>
        <v>9</v>
      </c>
      <c r="W9" t="s">
        <v>39</v>
      </c>
      <c r="X9" t="str">
        <f t="shared" si="1"/>
        <v>SSA_CCF_RASTER_E_BEGIN_TITO_CLRSS_MAX_LFM_CBO0_SAR_RASTER</v>
      </c>
      <c r="Y9" t="str">
        <f>D11</f>
        <v>LSA_CCF_HRY_E_BEGIN_TITO_CLR_MAX_LFM_CBO0_LSA_ALL</v>
      </c>
      <c r="Z9" t="str">
        <f>D11</f>
        <v>LSA_CCF_HRY_E_BEGIN_TITO_CLR_MAX_LFM_CBO0_LSA_ALL</v>
      </c>
      <c r="AA9" t="str">
        <f>D11</f>
        <v>LSA_CCF_HRY_E_BEGIN_TITO_CLR_MAX_LFM_CBO0_LSA_ALL</v>
      </c>
      <c r="AB9" t="str">
        <f>D11</f>
        <v>LSA_CCF_HRY_E_BEGIN_TITO_CLR_MAX_LFM_CBO0_LSA_ALL</v>
      </c>
      <c r="AC9" t="str">
        <f t="shared" si="2"/>
        <v>SSA_CCF_RASTER_E_BEGIN_TITO_CLRSS_MAX_LFM_CBO0_SAR_RASTER</v>
      </c>
      <c r="AD9" t="str">
        <f>D10</f>
        <v>SSA_CCF_RASTER_E_BEGIN_TITO_CLRSS_MAX_LFM_CBO0_SAR_RASTER</v>
      </c>
      <c r="AE9" t="str">
        <f>D10</f>
        <v>SSA_CCF_RASTER_E_BEGIN_TITO_CLRSS_MAX_LFM_CBO0_SAR_RASTER</v>
      </c>
      <c r="AF9" t="str">
        <f>D10</f>
        <v>SSA_CCF_RASTER_E_BEGIN_TITO_CLRSS_MAX_LFM_CBO0_SAR_RASTER</v>
      </c>
    </row>
    <row r="10" spans="1:33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SSA_CCF_RASTER_E_BEGIN_TITO_CLRSS_MAX_LFM_CBO0_SAR_RASTER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56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U10" t="b">
        <v>0</v>
      </c>
      <c r="V10">
        <f t="shared" si="4"/>
        <v>6</v>
      </c>
      <c r="W10">
        <v>1</v>
      </c>
      <c r="X10" t="str">
        <f t="shared" si="1"/>
        <v>LSA_CCF_HRY_E_BEGIN_TITO_CLR_MAX_LFM_CBO0_LSA_ALL</v>
      </c>
      <c r="Y10" t="str">
        <f>D11</f>
        <v>LSA_CCF_HRY_E_BEGIN_TITO_CLR_MAX_LFM_CBO0_LSA_ALL</v>
      </c>
      <c r="Z10" t="str">
        <f>D11</f>
        <v>LSA_CCF_HRY_E_BEGIN_TITO_CLR_MAX_LFM_CBO0_LSA_ALL</v>
      </c>
      <c r="AA10" t="str">
        <f>D11</f>
        <v>LSA_CCF_HRY_E_BEGIN_TITO_CLR_MAX_LFM_CBO0_LSA_ALL</v>
      </c>
      <c r="AB10" t="str">
        <f>D11</f>
        <v>LSA_CCF_HRY_E_BEGIN_TITO_CLR_MAX_LFM_CBO0_LSA_ALL</v>
      </c>
      <c r="AC10" t="str">
        <f t="shared" si="2"/>
        <v>LSA_CCF_HRY_E_BEGIN_TITO_CLR_MAX_LFM_CBO0_LSA_ALL</v>
      </c>
    </row>
    <row r="11" spans="1:3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LSA_CCF_HRY_E_BEGIN_TITO_CLR_MAX_LFM_CBO0_LSA_ALL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56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U11" t="b">
        <v>0</v>
      </c>
      <c r="V11">
        <f t="shared" si="4"/>
        <v>9</v>
      </c>
      <c r="W11" t="s">
        <v>39</v>
      </c>
      <c r="X11" t="str">
        <f t="shared" si="1"/>
        <v>LSA_CCF_RASTER_E_BEGIN_TITO_CLR_MAX_LFM_CBO0_LSA_ALL</v>
      </c>
      <c r="Y11" t="str">
        <f>D13</f>
        <v>SSA_CCF_HRY_E_BEGIN_TITO_CLRSS_MAX_LFM_CBO1_LLC_DAT_BISR</v>
      </c>
      <c r="Z11" t="str">
        <f>D13</f>
        <v>SSA_CCF_HRY_E_BEGIN_TITO_CLRSS_MAX_LFM_CBO1_LLC_DAT_BISR</v>
      </c>
      <c r="AA11" t="str">
        <f>D13</f>
        <v>SSA_CCF_HRY_E_BEGIN_TITO_CLRSS_MAX_LFM_CBO1_LLC_DAT_BISR</v>
      </c>
      <c r="AB11" t="str">
        <f>D13</f>
        <v>SSA_CCF_HRY_E_BEGIN_TITO_CLRSS_MAX_LFM_CBO1_LLC_DAT_BISR</v>
      </c>
      <c r="AC11" t="str">
        <f t="shared" si="2"/>
        <v>LSA_CCF_RASTER_E_BEGIN_TITO_CLR_MAX_LFM_CBO0_LSA_ALL</v>
      </c>
      <c r="AD11" t="str">
        <f>D12</f>
        <v>LSA_CCF_RASTER_E_BEGIN_TITO_CLR_MAX_LFM_CBO0_LSA_ALL</v>
      </c>
      <c r="AE11" t="str">
        <f>D12</f>
        <v>LSA_CCF_RASTER_E_BEGIN_TITO_CLR_MAX_LFM_CBO0_LSA_ALL</v>
      </c>
      <c r="AF11" t="str">
        <f>D12</f>
        <v>LSA_CCF_RASTER_E_BEGIN_TITO_CLR_MAX_LFM_CBO0_LSA_ALL</v>
      </c>
    </row>
    <row r="12" spans="1:33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LSA_CCF_RASTER_E_BEGIN_TITO_CLR_MAX_LFM_CBO0_LSA_ALL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56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U12" t="b">
        <v>0</v>
      </c>
      <c r="V12">
        <f t="shared" si="4"/>
        <v>6</v>
      </c>
      <c r="W12">
        <v>1</v>
      </c>
      <c r="X12" t="str">
        <f t="shared" si="1"/>
        <v>SSA_CCF_HRY_E_BEGIN_TITO_CLRSS_MAX_LFM_CBO1_LLC_DAT_BISR</v>
      </c>
      <c r="Y12" t="str">
        <f>D13</f>
        <v>SSA_CCF_HRY_E_BEGIN_TITO_CLRSS_MAX_LFM_CBO1_LLC_DAT_BISR</v>
      </c>
      <c r="Z12" t="str">
        <f>D13</f>
        <v>SSA_CCF_HRY_E_BEGIN_TITO_CLRSS_MAX_LFM_CBO1_LLC_DAT_BISR</v>
      </c>
      <c r="AA12" t="str">
        <f>D13</f>
        <v>SSA_CCF_HRY_E_BEGIN_TITO_CLRSS_MAX_LFM_CBO1_LLC_DAT_BISR</v>
      </c>
      <c r="AB12" t="str">
        <f>D13</f>
        <v>SSA_CCF_HRY_E_BEGIN_TITO_CLRSS_MAX_LFM_CBO1_LLC_DAT_BISR</v>
      </c>
      <c r="AC12" t="str">
        <f t="shared" si="2"/>
        <v>SSA_CCF_HRY_E_BEGIN_TITO_CLRSS_MAX_LFM_CBO1_LLC_DAT_BISR</v>
      </c>
    </row>
    <row r="13" spans="1:33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SSA_CCF_HRY_E_BEGIN_TITO_CLRSS_MAX_LFM_CBO1_LLC_DAT_BISR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56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U13" t="b">
        <v>0</v>
      </c>
      <c r="V13">
        <f t="shared" si="4"/>
        <v>9</v>
      </c>
      <c r="W13" t="s">
        <v>39</v>
      </c>
      <c r="X13" t="str">
        <f t="shared" si="1"/>
        <v>SSA_CCF_RASTER_E_BEGIN_TITO_CLRSS_MAX_LFM_CBO1_LLC_DAT_RASTER</v>
      </c>
      <c r="Y13" t="str">
        <f>D15</f>
        <v>SSA_CCF_HRY_E_BEGIN_TITO_CLRSS_MAX_LFM_CBO1_LLC_TAG_BISR</v>
      </c>
      <c r="Z13" t="str">
        <f>D15</f>
        <v>SSA_CCF_HRY_E_BEGIN_TITO_CLRSS_MAX_LFM_CBO1_LLC_TAG_BISR</v>
      </c>
      <c r="AA13" t="str">
        <f>D15</f>
        <v>SSA_CCF_HRY_E_BEGIN_TITO_CLRSS_MAX_LFM_CBO1_LLC_TAG_BISR</v>
      </c>
      <c r="AB13" t="str">
        <f>D15</f>
        <v>SSA_CCF_HRY_E_BEGIN_TITO_CLRSS_MAX_LFM_CBO1_LLC_TAG_BISR</v>
      </c>
      <c r="AC13" t="str">
        <f t="shared" si="2"/>
        <v>SSA_CCF_RASTER_E_BEGIN_TITO_CLRSS_MAX_LFM_CBO1_LLC_DAT_RASTER</v>
      </c>
      <c r="AD13" t="str">
        <f>D14</f>
        <v>SSA_CCF_RASTER_E_BEGIN_TITO_CLRSS_MAX_LFM_CBO1_LLC_DAT_RASTER</v>
      </c>
      <c r="AE13" t="str">
        <f>D14</f>
        <v>SSA_CCF_RASTER_E_BEGIN_TITO_CLRSS_MAX_LFM_CBO1_LLC_DAT_RASTER</v>
      </c>
      <c r="AF13" t="str">
        <f>D14</f>
        <v>SSA_CCF_RASTER_E_BEGIN_TITO_CLRSS_MAX_LFM_CBO1_LLC_DAT_RASTER</v>
      </c>
    </row>
    <row r="14" spans="1:33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SSA_CCF_RASTER_E_BEGIN_TITO_CLRSS_MAX_LFM_CBO1_LLC_DAT_RASTER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56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U14" t="b">
        <v>0</v>
      </c>
      <c r="V14">
        <f t="shared" ref="V14" si="5">COUNTA(X14:AG14)</f>
        <v>6</v>
      </c>
      <c r="W14">
        <v>1</v>
      </c>
      <c r="X14" t="str">
        <f t="shared" si="1"/>
        <v>SSA_CCF_HRY_E_BEGIN_TITO_CLRSS_MAX_LFM_CBO1_LLC_TAG_BISR</v>
      </c>
      <c r="Y14" t="str">
        <f>D15</f>
        <v>SSA_CCF_HRY_E_BEGIN_TITO_CLRSS_MAX_LFM_CBO1_LLC_TAG_BISR</v>
      </c>
      <c r="Z14" t="str">
        <f>D15</f>
        <v>SSA_CCF_HRY_E_BEGIN_TITO_CLRSS_MAX_LFM_CBO1_LLC_TAG_BISR</v>
      </c>
      <c r="AA14" t="str">
        <f>D15</f>
        <v>SSA_CCF_HRY_E_BEGIN_TITO_CLRSS_MAX_LFM_CBO1_LLC_TAG_BISR</v>
      </c>
      <c r="AB14" t="str">
        <f>D15</f>
        <v>SSA_CCF_HRY_E_BEGIN_TITO_CLRSS_MAX_LFM_CBO1_LLC_TAG_BISR</v>
      </c>
      <c r="AC14" t="str">
        <f t="shared" si="2"/>
        <v>SSA_CCF_HRY_E_BEGIN_TITO_CLRSS_MAX_LFM_CBO1_LLC_TAG_BISR</v>
      </c>
    </row>
    <row r="15" spans="1:3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SSA_CCF_HRY_E_BEGIN_TITO_CLRSS_MAX_LFM_CBO1_LLC_TAG_BISR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56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U15" t="b">
        <v>0</v>
      </c>
      <c r="V15">
        <f t="shared" ref="V15:V20" si="6">COUNTA(X15:AG15)</f>
        <v>9</v>
      </c>
      <c r="W15" t="s">
        <v>39</v>
      </c>
      <c r="X15" t="str">
        <f t="shared" si="1"/>
        <v>SSA_CCF_RASTER_E_BEGIN_TITO_CLRSS_MAX_LFM_CBO1_LLC_TAG_RASTER</v>
      </c>
      <c r="Y15" t="str">
        <f>D17</f>
        <v>SSA_CCF_HRY_E_BEGIN_TITO_CLRSS_MAX_LFM_CBO1_SAR_BISR</v>
      </c>
      <c r="Z15" t="str">
        <f>D17</f>
        <v>SSA_CCF_HRY_E_BEGIN_TITO_CLRSS_MAX_LFM_CBO1_SAR_BISR</v>
      </c>
      <c r="AA15" t="str">
        <f>D17</f>
        <v>SSA_CCF_HRY_E_BEGIN_TITO_CLRSS_MAX_LFM_CBO1_SAR_BISR</v>
      </c>
      <c r="AB15" t="str">
        <f>D17</f>
        <v>SSA_CCF_HRY_E_BEGIN_TITO_CLRSS_MAX_LFM_CBO1_SAR_BISR</v>
      </c>
      <c r="AC15" t="str">
        <f t="shared" si="2"/>
        <v>SSA_CCF_RASTER_E_BEGIN_TITO_CLRSS_MAX_LFM_CBO1_LLC_TAG_RASTER</v>
      </c>
      <c r="AD15" t="str">
        <f>D16</f>
        <v>SSA_CCF_RASTER_E_BEGIN_TITO_CLRSS_MAX_LFM_CBO1_LLC_TAG_RASTER</v>
      </c>
      <c r="AE15" t="str">
        <f>D16</f>
        <v>SSA_CCF_RASTER_E_BEGIN_TITO_CLRSS_MAX_LFM_CBO1_LLC_TAG_RASTER</v>
      </c>
      <c r="AF15" t="str">
        <f>D16</f>
        <v>SSA_CCF_RASTER_E_BEGIN_TITO_CLRSS_MAX_LFM_CBO1_LLC_TAG_RASTER</v>
      </c>
    </row>
    <row r="16" spans="1:33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SSA_CCF_RASTER_E_BEGIN_TITO_CLRSS_MAX_LFM_CBO1_LLC_TAG_RASTER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56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U16" t="b">
        <v>0</v>
      </c>
      <c r="V16">
        <f t="shared" si="6"/>
        <v>6</v>
      </c>
      <c r="W16">
        <v>1</v>
      </c>
      <c r="X16" t="str">
        <f t="shared" si="1"/>
        <v>SSA_CCF_HRY_E_BEGIN_TITO_CLRSS_MAX_LFM_CBO1_SAR_BISR</v>
      </c>
      <c r="Y16" t="str">
        <f>D17</f>
        <v>SSA_CCF_HRY_E_BEGIN_TITO_CLRSS_MAX_LFM_CBO1_SAR_BISR</v>
      </c>
      <c r="Z16" t="str">
        <f>D17</f>
        <v>SSA_CCF_HRY_E_BEGIN_TITO_CLRSS_MAX_LFM_CBO1_SAR_BISR</v>
      </c>
      <c r="AA16" t="str">
        <f>D17</f>
        <v>SSA_CCF_HRY_E_BEGIN_TITO_CLRSS_MAX_LFM_CBO1_SAR_BISR</v>
      </c>
      <c r="AB16" t="str">
        <f>D17</f>
        <v>SSA_CCF_HRY_E_BEGIN_TITO_CLRSS_MAX_LFM_CBO1_SAR_BISR</v>
      </c>
      <c r="AC16" t="str">
        <f t="shared" si="2"/>
        <v>SSA_CCF_HRY_E_BEGIN_TITO_CLRSS_MAX_LFM_CBO1_SAR_BISR</v>
      </c>
    </row>
    <row r="17" spans="1:32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SSA_CCF_HRY_E_BEGIN_TITO_CLRSS_MAX_LFM_CBO1_SAR_BISR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56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U17" t="b">
        <v>0</v>
      </c>
      <c r="V17">
        <f t="shared" si="6"/>
        <v>9</v>
      </c>
      <c r="W17" t="s">
        <v>39</v>
      </c>
      <c r="X17" t="str">
        <f t="shared" si="1"/>
        <v>SSA_CCF_RASTER_E_BEGIN_TITO_CLRSS_MAX_LFM_CBO1_SAR_RASTER</v>
      </c>
      <c r="Y17" t="str">
        <f>D19</f>
        <v>LSA_CCF_HRY_E_BEGIN_TITO_CLR_MAX_LFM_CBO1_LSA_ALL</v>
      </c>
      <c r="Z17" t="str">
        <f>D19</f>
        <v>LSA_CCF_HRY_E_BEGIN_TITO_CLR_MAX_LFM_CBO1_LSA_ALL</v>
      </c>
      <c r="AA17" t="str">
        <f>D19</f>
        <v>LSA_CCF_HRY_E_BEGIN_TITO_CLR_MAX_LFM_CBO1_LSA_ALL</v>
      </c>
      <c r="AB17" t="str">
        <f>D19</f>
        <v>LSA_CCF_HRY_E_BEGIN_TITO_CLR_MAX_LFM_CBO1_LSA_ALL</v>
      </c>
      <c r="AC17" t="str">
        <f t="shared" si="2"/>
        <v>SSA_CCF_RASTER_E_BEGIN_TITO_CLRSS_MAX_LFM_CBO1_SAR_RASTER</v>
      </c>
      <c r="AD17" t="str">
        <f>D18</f>
        <v>SSA_CCF_RASTER_E_BEGIN_TITO_CLRSS_MAX_LFM_CBO1_SAR_RASTER</v>
      </c>
      <c r="AE17" t="str">
        <f>D18</f>
        <v>SSA_CCF_RASTER_E_BEGIN_TITO_CLRSS_MAX_LFM_CBO1_SAR_RASTER</v>
      </c>
      <c r="AF17" t="str">
        <f>D18</f>
        <v>SSA_CCF_RASTER_E_BEGIN_TITO_CLRSS_MAX_LFM_CBO1_SAR_RASTER</v>
      </c>
    </row>
    <row r="18" spans="1:32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SSA_CCF_RASTER_E_BEGIN_TITO_CLRSS_MAX_LFM_CBO1_SAR_RASTER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56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U18" t="b">
        <v>0</v>
      </c>
      <c r="V18">
        <f t="shared" si="6"/>
        <v>6</v>
      </c>
      <c r="W18">
        <v>1</v>
      </c>
      <c r="X18" t="str">
        <f t="shared" si="1"/>
        <v>LSA_CCF_HRY_E_BEGIN_TITO_CLR_MAX_LFM_CBO1_LSA_ALL</v>
      </c>
      <c r="Y18" t="str">
        <f>D19</f>
        <v>LSA_CCF_HRY_E_BEGIN_TITO_CLR_MAX_LFM_CBO1_LSA_ALL</v>
      </c>
      <c r="Z18" t="str">
        <f>D19</f>
        <v>LSA_CCF_HRY_E_BEGIN_TITO_CLR_MAX_LFM_CBO1_LSA_ALL</v>
      </c>
      <c r="AA18" t="str">
        <f>D19</f>
        <v>LSA_CCF_HRY_E_BEGIN_TITO_CLR_MAX_LFM_CBO1_LSA_ALL</v>
      </c>
      <c r="AB18" t="str">
        <f>D19</f>
        <v>LSA_CCF_HRY_E_BEGIN_TITO_CLR_MAX_LFM_CBO1_LSA_ALL</v>
      </c>
      <c r="AC18" t="str">
        <f t="shared" si="2"/>
        <v>LSA_CCF_HRY_E_BEGIN_TITO_CLR_MAX_LFM_CBO1_LSA_ALL</v>
      </c>
    </row>
    <row r="19" spans="1:32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LSA_CCF_HRY_E_BEGIN_TITO_CLR_MAX_LFM_CBO1_LSA_ALL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56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U19" t="b">
        <v>0</v>
      </c>
      <c r="V19">
        <f t="shared" si="6"/>
        <v>9</v>
      </c>
      <c r="W19" t="s">
        <v>39</v>
      </c>
      <c r="X19" t="str">
        <f t="shared" si="1"/>
        <v>LSA_CCF_RASTER_E_BEGIN_TITO_CLR_MAX_LFM_CBO1_LSA_ALL</v>
      </c>
      <c r="Y19">
        <v>1</v>
      </c>
      <c r="Z19">
        <v>1</v>
      </c>
      <c r="AA19">
        <v>1</v>
      </c>
      <c r="AB19">
        <v>1</v>
      </c>
      <c r="AC19" t="str">
        <f t="shared" si="2"/>
        <v>LSA_CCF_RASTER_E_BEGIN_TITO_CLR_MAX_LFM_CBO1_LSA_ALL</v>
      </c>
      <c r="AD19" t="str">
        <f>D20</f>
        <v>LSA_CCF_RASTER_E_BEGIN_TITO_CLR_MAX_LFM_CBO1_LSA_ALL</v>
      </c>
      <c r="AE19" t="str">
        <f>D20</f>
        <v>LSA_CCF_RASTER_E_BEGIN_TITO_CLR_MAX_LFM_CBO1_LSA_ALL</v>
      </c>
      <c r="AF19" t="str">
        <f>D20</f>
        <v>LSA_CCF_RASTER_E_BEGIN_TITO_CLR_MAX_LFM_CBO1_LSA_ALL</v>
      </c>
    </row>
    <row r="20" spans="1:32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LSA_CCF_RASTER_E_BEGIN_TITO_CLR_MAX_LFM_CBO1_LSA_ALL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56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U20" t="b">
        <v>0</v>
      </c>
      <c r="V20">
        <f t="shared" si="6"/>
        <v>6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32" x14ac:dyDescent="0.25">
      <c r="A21" s="1" t="s">
        <v>26</v>
      </c>
      <c r="B21" s="1" t="s">
        <v>42</v>
      </c>
      <c r="C21" s="1" t="str">
        <f>VLOOKUP(B21,templateLookup!A:B,2,0)</f>
        <v>COMPOSITE</v>
      </c>
    </row>
    <row r="22" spans="1:32" x14ac:dyDescent="0.25">
      <c r="A22" s="2" t="s">
        <v>26</v>
      </c>
      <c r="B22" s="2" t="s">
        <v>27</v>
      </c>
      <c r="C22" s="2" t="str">
        <f>VLOOKUP(B22,templateLookup!A:B,2,0)</f>
        <v>COMPOSITE</v>
      </c>
      <c r="D22" t="s">
        <v>29</v>
      </c>
      <c r="V22">
        <f t="shared" si="3"/>
        <v>2</v>
      </c>
      <c r="W22">
        <v>1</v>
      </c>
      <c r="X22" t="str">
        <f>D25</f>
        <v>POST_REPAIR</v>
      </c>
      <c r="Y22" t="str">
        <f>D25</f>
        <v>POST_REPAIR</v>
      </c>
    </row>
    <row r="23" spans="1:32" x14ac:dyDescent="0.25">
      <c r="A23" s="2" t="s">
        <v>26</v>
      </c>
      <c r="B23" s="2" t="s">
        <v>44</v>
      </c>
      <c r="C23" s="2" t="str">
        <f>VLOOKUP(B23,templateLookup!A:B,2,0)</f>
        <v>PrimePatConfigTestMethod</v>
      </c>
      <c r="D23" t="str">
        <f>E23&amp;"_"&amp;F23&amp;"_"&amp;G23&amp;"_"&amp;H23&amp;"_"&amp;A23&amp;"_"&amp;I23&amp;"_"&amp;J23&amp;"_"&amp;K23&amp;"_"&amp;L23&amp;"_"&amp;M23</f>
        <v>ALL_CCF_PATMOD_E_BEGIN_TITO_X_MAX_LFM_REPAIR</v>
      </c>
      <c r="E23" t="s">
        <v>45</v>
      </c>
      <c r="F23" t="s">
        <v>32</v>
      </c>
      <c r="G23" t="s">
        <v>127</v>
      </c>
      <c r="H23" t="s">
        <v>34</v>
      </c>
      <c r="I23" t="s">
        <v>124</v>
      </c>
      <c r="J23" t="s">
        <v>6</v>
      </c>
      <c r="K23" t="s">
        <v>56</v>
      </c>
      <c r="L23" t="s">
        <v>35</v>
      </c>
      <c r="M23" t="s">
        <v>29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50</v>
      </c>
      <c r="U23" t="b">
        <v>0</v>
      </c>
      <c r="V23">
        <f t="shared" si="3"/>
        <v>2</v>
      </c>
      <c r="W23">
        <v>1</v>
      </c>
      <c r="X23">
        <v>1</v>
      </c>
      <c r="Y23">
        <v>1</v>
      </c>
    </row>
    <row r="24" spans="1:32" x14ac:dyDescent="0.25">
      <c r="A24" s="2" t="s">
        <v>26</v>
      </c>
      <c r="B24" s="2" t="s">
        <v>42</v>
      </c>
      <c r="C24" s="2" t="str">
        <f>VLOOKUP(B24,templateLookup!A:B,2,0)</f>
        <v>COMPOSITE</v>
      </c>
    </row>
    <row r="25" spans="1:32" x14ac:dyDescent="0.25">
      <c r="A25" s="3" t="s">
        <v>26</v>
      </c>
      <c r="B25" s="3" t="s">
        <v>27</v>
      </c>
      <c r="C25" s="3" t="str">
        <f>VLOOKUP(B25,templateLookup!A:B,2,0)</f>
        <v>COMPOSITE</v>
      </c>
      <c r="D25" t="s">
        <v>43</v>
      </c>
      <c r="V25">
        <f t="shared" si="3"/>
        <v>2</v>
      </c>
      <c r="W25">
        <v>1</v>
      </c>
      <c r="X25">
        <v>1</v>
      </c>
      <c r="Y25">
        <v>1</v>
      </c>
    </row>
    <row r="26" spans="1:32" x14ac:dyDescent="0.25">
      <c r="A26" s="3" t="s">
        <v>26</v>
      </c>
      <c r="B26" s="3" t="s">
        <v>46</v>
      </c>
      <c r="C26" s="3" t="str">
        <f>VLOOKUP(B26,templateLookup!A:B,2,0)</f>
        <v>PrimeMbistVminSearchTestMethod</v>
      </c>
      <c r="D26" t="str">
        <f t="shared" ref="D26:D33" si="7">E26&amp;"_"&amp;F26&amp;"_"&amp;G26&amp;"_"&amp;H26&amp;"_"&amp;A26&amp;"_"&amp;I26&amp;"_"&amp;J26&amp;"_"&amp;K26&amp;"_"&amp;L26&amp;"_"&amp;M26</f>
        <v>SSA_CCF_HRY_E_BEGIN_TITO_CLRSS_MAX_LFM_CBO0_LLC_DAT_POST_REPAIR</v>
      </c>
      <c r="E26" t="s">
        <v>31</v>
      </c>
      <c r="F26" t="s">
        <v>32</v>
      </c>
      <c r="G26" t="s">
        <v>33</v>
      </c>
      <c r="H26" t="s">
        <v>34</v>
      </c>
      <c r="I26" t="s">
        <v>124</v>
      </c>
      <c r="J26" t="s">
        <v>139</v>
      </c>
      <c r="K26" t="s">
        <v>56</v>
      </c>
      <c r="L26" t="s">
        <v>35</v>
      </c>
      <c r="M26" t="s">
        <v>83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100</v>
      </c>
      <c r="U26" t="b">
        <v>0</v>
      </c>
      <c r="V26">
        <f t="shared" si="3"/>
        <v>9</v>
      </c>
      <c r="W26">
        <v>1</v>
      </c>
      <c r="X26" t="str">
        <f t="shared" ref="X26:X32" si="8">D27</f>
        <v>SSA_CCF_HRY_E_BEGIN_TITO_CLRSS_MAX_LFM_CBO0_LLC_TAG_POST_REPAIR</v>
      </c>
      <c r="Y26" t="str">
        <f t="shared" ref="Y26:Y32" si="9">D27</f>
        <v>SSA_CCF_HRY_E_BEGIN_TITO_CLRSS_MAX_LFM_CBO0_LLC_TAG_POST_REPAIR</v>
      </c>
      <c r="Z26" t="str">
        <f t="shared" ref="Z26:Z32" si="10">D27</f>
        <v>SSA_CCF_HRY_E_BEGIN_TITO_CLRSS_MAX_LFM_CBO0_LLC_TAG_POST_REPAIR</v>
      </c>
      <c r="AA26" t="str">
        <f t="shared" ref="AA26:AA32" si="11">D27</f>
        <v>SSA_CCF_HRY_E_BEGIN_TITO_CLRSS_MAX_LFM_CBO0_LLC_TAG_POST_REPAIR</v>
      </c>
      <c r="AB26" t="str">
        <f t="shared" ref="AB26:AB32" si="12">D27</f>
        <v>SSA_CCF_HRY_E_BEGIN_TITO_CLRSS_MAX_LFM_CBO0_LLC_TAG_POST_REPAIR</v>
      </c>
      <c r="AC26" t="str">
        <f t="shared" ref="AC26:AC32" si="13">D27</f>
        <v>SSA_CCF_HRY_E_BEGIN_TITO_CLRSS_MAX_LFM_CBO0_LLC_TAG_POST_REPAIR</v>
      </c>
      <c r="AD26" t="str">
        <f t="shared" ref="AD26:AD32" si="14">D27</f>
        <v>SSA_CCF_HRY_E_BEGIN_TITO_CLRSS_MAX_LFM_CBO0_LLC_TAG_POST_REPAIR</v>
      </c>
      <c r="AE26" t="str">
        <f t="shared" ref="AE26:AE32" si="15">D27</f>
        <v>SSA_CCF_HRY_E_BEGIN_TITO_CLRSS_MAX_LFM_CBO0_LLC_TAG_POST_REPAIR</v>
      </c>
      <c r="AF26" t="str">
        <f t="shared" ref="AF26:AF32" si="16">D27</f>
        <v>SSA_CCF_HRY_E_BEGIN_TITO_CLRSS_MAX_LFM_CBO0_LLC_TAG_POST_REPAIR</v>
      </c>
    </row>
    <row r="27" spans="1:32" x14ac:dyDescent="0.25">
      <c r="A27" s="3" t="s">
        <v>26</v>
      </c>
      <c r="B27" s="3" t="s">
        <v>46</v>
      </c>
      <c r="C27" s="3" t="str">
        <f>VLOOKUP(B27,templateLookup!A:B,2,0)</f>
        <v>PrimeMbistVminSearchTestMethod</v>
      </c>
      <c r="D27" t="str">
        <f t="shared" si="7"/>
        <v>SSA_CCF_HRY_E_BEGIN_TITO_CLRSS_MAX_LFM_CBO0_LLC_TAG_POST_REPAIR</v>
      </c>
      <c r="E27" t="s">
        <v>31</v>
      </c>
      <c r="F27" t="s">
        <v>32</v>
      </c>
      <c r="G27" t="s">
        <v>33</v>
      </c>
      <c r="H27" t="s">
        <v>34</v>
      </c>
      <c r="I27" t="s">
        <v>124</v>
      </c>
      <c r="J27" t="s">
        <v>139</v>
      </c>
      <c r="K27" t="s">
        <v>56</v>
      </c>
      <c r="L27" t="s">
        <v>35</v>
      </c>
      <c r="M27" t="s">
        <v>84</v>
      </c>
      <c r="N27" t="s">
        <v>36</v>
      </c>
      <c r="O27" t="s">
        <v>37</v>
      </c>
      <c r="P27" t="s">
        <v>38</v>
      </c>
      <c r="Q27">
        <f>VLOOKUP(E27,binningRules!$B$6:$C$9,2,0)</f>
        <v>61</v>
      </c>
      <c r="R27">
        <v>10</v>
      </c>
      <c r="S27">
        <v>101</v>
      </c>
      <c r="U27" t="b">
        <v>0</v>
      </c>
      <c r="V27">
        <f t="shared" ref="V27:V33" si="17">COUNTA(X27:AG27)</f>
        <v>9</v>
      </c>
      <c r="W27">
        <v>1</v>
      </c>
      <c r="X27" t="str">
        <f t="shared" si="8"/>
        <v>SSA_CCF_HRY_E_BEGIN_TITO_CLRSS_MAX_LFM_CBO0_SAR_POST_REPAIR</v>
      </c>
      <c r="Y27" t="str">
        <f t="shared" si="9"/>
        <v>SSA_CCF_HRY_E_BEGIN_TITO_CLRSS_MAX_LFM_CBO0_SAR_POST_REPAIR</v>
      </c>
      <c r="Z27" t="str">
        <f t="shared" si="10"/>
        <v>SSA_CCF_HRY_E_BEGIN_TITO_CLRSS_MAX_LFM_CBO0_SAR_POST_REPAIR</v>
      </c>
      <c r="AA27" t="str">
        <f t="shared" si="11"/>
        <v>SSA_CCF_HRY_E_BEGIN_TITO_CLRSS_MAX_LFM_CBO0_SAR_POST_REPAIR</v>
      </c>
      <c r="AB27" t="str">
        <f t="shared" si="12"/>
        <v>SSA_CCF_HRY_E_BEGIN_TITO_CLRSS_MAX_LFM_CBO0_SAR_POST_REPAIR</v>
      </c>
      <c r="AC27" t="str">
        <f t="shared" si="13"/>
        <v>SSA_CCF_HRY_E_BEGIN_TITO_CLRSS_MAX_LFM_CBO0_SAR_POST_REPAIR</v>
      </c>
      <c r="AD27" t="str">
        <f t="shared" si="14"/>
        <v>SSA_CCF_HRY_E_BEGIN_TITO_CLRSS_MAX_LFM_CBO0_SAR_POST_REPAIR</v>
      </c>
      <c r="AE27" t="str">
        <f t="shared" si="15"/>
        <v>SSA_CCF_HRY_E_BEGIN_TITO_CLRSS_MAX_LFM_CBO0_SAR_POST_REPAIR</v>
      </c>
      <c r="AF27" t="str">
        <f t="shared" si="16"/>
        <v>SSA_CCF_HRY_E_BEGIN_TITO_CLRSS_MAX_LFM_CBO0_SAR_POST_REPAIR</v>
      </c>
    </row>
    <row r="28" spans="1:32" x14ac:dyDescent="0.25">
      <c r="A28" s="3" t="s">
        <v>26</v>
      </c>
      <c r="B28" s="3" t="s">
        <v>46</v>
      </c>
      <c r="C28" s="3" t="str">
        <f>VLOOKUP(B28,templateLookup!A:B,2,0)</f>
        <v>PrimeMbistVminSearchTestMethod</v>
      </c>
      <c r="D28" t="str">
        <f t="shared" si="7"/>
        <v>SSA_CCF_HRY_E_BEGIN_TITO_CLRSS_MAX_LFM_CBO0_SAR_POST_REPAIR</v>
      </c>
      <c r="E28" t="s">
        <v>31</v>
      </c>
      <c r="F28" t="s">
        <v>32</v>
      </c>
      <c r="G28" t="s">
        <v>33</v>
      </c>
      <c r="H28" t="s">
        <v>34</v>
      </c>
      <c r="I28" t="s">
        <v>124</v>
      </c>
      <c r="J28" t="s">
        <v>139</v>
      </c>
      <c r="K28" t="s">
        <v>56</v>
      </c>
      <c r="L28" t="s">
        <v>35</v>
      </c>
      <c r="M28" t="s">
        <v>89</v>
      </c>
      <c r="N28" t="s">
        <v>36</v>
      </c>
      <c r="O28" t="s">
        <v>37</v>
      </c>
      <c r="P28" t="s">
        <v>38</v>
      </c>
      <c r="Q28">
        <f>VLOOKUP(E28,binningRules!$B$6:$C$9,2,0)</f>
        <v>61</v>
      </c>
      <c r="R28">
        <v>10</v>
      </c>
      <c r="S28">
        <v>102</v>
      </c>
      <c r="U28" t="b">
        <v>0</v>
      </c>
      <c r="V28">
        <f t="shared" si="17"/>
        <v>9</v>
      </c>
      <c r="W28">
        <v>1</v>
      </c>
      <c r="X28" t="str">
        <f t="shared" si="8"/>
        <v>LSA_CCF_HRY_E_BEGIN_TITO_CLR_MAX_LFM_CBO0_LSA_ALL_POST_REPAIR</v>
      </c>
      <c r="Y28" t="str">
        <f t="shared" si="9"/>
        <v>LSA_CCF_HRY_E_BEGIN_TITO_CLR_MAX_LFM_CBO0_LSA_ALL_POST_REPAIR</v>
      </c>
      <c r="Z28" t="str">
        <f t="shared" si="10"/>
        <v>LSA_CCF_HRY_E_BEGIN_TITO_CLR_MAX_LFM_CBO0_LSA_ALL_POST_REPAIR</v>
      </c>
      <c r="AA28" t="str">
        <f t="shared" si="11"/>
        <v>LSA_CCF_HRY_E_BEGIN_TITO_CLR_MAX_LFM_CBO0_LSA_ALL_POST_REPAIR</v>
      </c>
      <c r="AB28" t="str">
        <f t="shared" si="12"/>
        <v>LSA_CCF_HRY_E_BEGIN_TITO_CLR_MAX_LFM_CBO0_LSA_ALL_POST_REPAIR</v>
      </c>
      <c r="AC28" t="str">
        <f t="shared" si="13"/>
        <v>LSA_CCF_HRY_E_BEGIN_TITO_CLR_MAX_LFM_CBO0_LSA_ALL_POST_REPAIR</v>
      </c>
      <c r="AD28" t="str">
        <f t="shared" si="14"/>
        <v>LSA_CCF_HRY_E_BEGIN_TITO_CLR_MAX_LFM_CBO0_LSA_ALL_POST_REPAIR</v>
      </c>
      <c r="AE28" t="str">
        <f t="shared" si="15"/>
        <v>LSA_CCF_HRY_E_BEGIN_TITO_CLR_MAX_LFM_CBO0_LSA_ALL_POST_REPAIR</v>
      </c>
      <c r="AF28" t="str">
        <f t="shared" si="16"/>
        <v>LSA_CCF_HRY_E_BEGIN_TITO_CLR_MAX_LFM_CBO0_LSA_ALL_POST_REPAIR</v>
      </c>
    </row>
    <row r="29" spans="1:32" x14ac:dyDescent="0.25">
      <c r="A29" s="3" t="s">
        <v>26</v>
      </c>
      <c r="B29" s="3" t="s">
        <v>46</v>
      </c>
      <c r="C29" s="3" t="str">
        <f>VLOOKUP(B29,templateLookup!A:B,2,0)</f>
        <v>PrimeMbistVminSearchTestMethod</v>
      </c>
      <c r="D29" t="str">
        <f t="shared" si="7"/>
        <v>LSA_CCF_HRY_E_BEGIN_TITO_CLR_MAX_LFM_CBO0_LSA_ALL_POST_REPAIR</v>
      </c>
      <c r="E29" t="s">
        <v>59</v>
      </c>
      <c r="F29" t="s">
        <v>32</v>
      </c>
      <c r="G29" t="s">
        <v>33</v>
      </c>
      <c r="H29" t="s">
        <v>34</v>
      </c>
      <c r="I29" t="s">
        <v>124</v>
      </c>
      <c r="J29" t="s">
        <v>138</v>
      </c>
      <c r="K29" t="s">
        <v>56</v>
      </c>
      <c r="L29" t="s">
        <v>35</v>
      </c>
      <c r="M29" t="s">
        <v>85</v>
      </c>
      <c r="N29" t="s">
        <v>36</v>
      </c>
      <c r="O29" t="s">
        <v>37</v>
      </c>
      <c r="P29" t="s">
        <v>38</v>
      </c>
      <c r="Q29">
        <f>VLOOKUP(E29,binningRules!$B$6:$C$9,2,0)</f>
        <v>21</v>
      </c>
      <c r="R29">
        <v>10</v>
      </c>
      <c r="S29">
        <v>103</v>
      </c>
      <c r="U29" t="b">
        <v>0</v>
      </c>
      <c r="V29">
        <f t="shared" si="17"/>
        <v>9</v>
      </c>
      <c r="W29">
        <v>1</v>
      </c>
      <c r="X29" t="str">
        <f t="shared" si="8"/>
        <v>SSA_CCF_HRY_E_BEGIN_TITO_CLRSS_MAX_LFM_CBO1_LLC_DAT_POST_REPAIR</v>
      </c>
      <c r="Y29" t="str">
        <f t="shared" si="9"/>
        <v>SSA_CCF_HRY_E_BEGIN_TITO_CLRSS_MAX_LFM_CBO1_LLC_DAT_POST_REPAIR</v>
      </c>
      <c r="Z29" t="str">
        <f t="shared" si="10"/>
        <v>SSA_CCF_HRY_E_BEGIN_TITO_CLRSS_MAX_LFM_CBO1_LLC_DAT_POST_REPAIR</v>
      </c>
      <c r="AA29" t="str">
        <f t="shared" si="11"/>
        <v>SSA_CCF_HRY_E_BEGIN_TITO_CLRSS_MAX_LFM_CBO1_LLC_DAT_POST_REPAIR</v>
      </c>
      <c r="AB29" t="str">
        <f t="shared" si="12"/>
        <v>SSA_CCF_HRY_E_BEGIN_TITO_CLRSS_MAX_LFM_CBO1_LLC_DAT_POST_REPAIR</v>
      </c>
      <c r="AC29" t="str">
        <f t="shared" si="13"/>
        <v>SSA_CCF_HRY_E_BEGIN_TITO_CLRSS_MAX_LFM_CBO1_LLC_DAT_POST_REPAIR</v>
      </c>
      <c r="AD29" t="str">
        <f t="shared" si="14"/>
        <v>SSA_CCF_HRY_E_BEGIN_TITO_CLRSS_MAX_LFM_CBO1_LLC_DAT_POST_REPAIR</v>
      </c>
      <c r="AE29" t="str">
        <f t="shared" si="15"/>
        <v>SSA_CCF_HRY_E_BEGIN_TITO_CLRSS_MAX_LFM_CBO1_LLC_DAT_POST_REPAIR</v>
      </c>
      <c r="AF29" t="str">
        <f t="shared" si="16"/>
        <v>SSA_CCF_HRY_E_BEGIN_TITO_CLRSS_MAX_LFM_CBO1_LLC_DAT_POST_REPAIR</v>
      </c>
    </row>
    <row r="30" spans="1:32" x14ac:dyDescent="0.25">
      <c r="A30" s="3" t="s">
        <v>26</v>
      </c>
      <c r="B30" s="3" t="s">
        <v>46</v>
      </c>
      <c r="C30" s="3" t="str">
        <f>VLOOKUP(B30,templateLookup!A:B,2,0)</f>
        <v>PrimeMbistVminSearchTestMethod</v>
      </c>
      <c r="D30" t="str">
        <f t="shared" si="7"/>
        <v>SSA_CCF_HRY_E_BEGIN_TITO_CLRSS_MAX_LFM_CBO1_LLC_DAT_POST_REPAIR</v>
      </c>
      <c r="E30" t="s">
        <v>31</v>
      </c>
      <c r="F30" t="s">
        <v>32</v>
      </c>
      <c r="G30" t="s">
        <v>33</v>
      </c>
      <c r="H30" t="s">
        <v>34</v>
      </c>
      <c r="I30" t="s">
        <v>124</v>
      </c>
      <c r="J30" t="s">
        <v>139</v>
      </c>
      <c r="K30" t="s">
        <v>56</v>
      </c>
      <c r="L30" t="s">
        <v>35</v>
      </c>
      <c r="M30" t="s">
        <v>86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104</v>
      </c>
      <c r="U30" t="b">
        <v>0</v>
      </c>
      <c r="V30">
        <f t="shared" si="17"/>
        <v>9</v>
      </c>
      <c r="W30">
        <v>1</v>
      </c>
      <c r="X30" t="str">
        <f t="shared" si="8"/>
        <v>SSA_CCF_HRY_E_BEGIN_TITO_CLRSS_MAX_LFM_CBO1_LLC_TAG_POST_REPAIR</v>
      </c>
      <c r="Y30" t="str">
        <f t="shared" si="9"/>
        <v>SSA_CCF_HRY_E_BEGIN_TITO_CLRSS_MAX_LFM_CBO1_LLC_TAG_POST_REPAIR</v>
      </c>
      <c r="Z30" t="str">
        <f t="shared" si="10"/>
        <v>SSA_CCF_HRY_E_BEGIN_TITO_CLRSS_MAX_LFM_CBO1_LLC_TAG_POST_REPAIR</v>
      </c>
      <c r="AA30" t="str">
        <f t="shared" si="11"/>
        <v>SSA_CCF_HRY_E_BEGIN_TITO_CLRSS_MAX_LFM_CBO1_LLC_TAG_POST_REPAIR</v>
      </c>
      <c r="AB30" t="str">
        <f t="shared" si="12"/>
        <v>SSA_CCF_HRY_E_BEGIN_TITO_CLRSS_MAX_LFM_CBO1_LLC_TAG_POST_REPAIR</v>
      </c>
      <c r="AC30" t="str">
        <f t="shared" si="13"/>
        <v>SSA_CCF_HRY_E_BEGIN_TITO_CLRSS_MAX_LFM_CBO1_LLC_TAG_POST_REPAIR</v>
      </c>
      <c r="AD30" t="str">
        <f t="shared" si="14"/>
        <v>SSA_CCF_HRY_E_BEGIN_TITO_CLRSS_MAX_LFM_CBO1_LLC_TAG_POST_REPAIR</v>
      </c>
      <c r="AE30" t="str">
        <f t="shared" si="15"/>
        <v>SSA_CCF_HRY_E_BEGIN_TITO_CLRSS_MAX_LFM_CBO1_LLC_TAG_POST_REPAIR</v>
      </c>
      <c r="AF30" t="str">
        <f t="shared" si="16"/>
        <v>SSA_CCF_HRY_E_BEGIN_TITO_CLRSS_MAX_LFM_CBO1_LLC_TAG_POST_REPAIR</v>
      </c>
    </row>
    <row r="31" spans="1:32" x14ac:dyDescent="0.25">
      <c r="A31" s="3" t="s">
        <v>26</v>
      </c>
      <c r="B31" s="3" t="s">
        <v>46</v>
      </c>
      <c r="C31" s="3" t="str">
        <f>VLOOKUP(B31,templateLookup!A:B,2,0)</f>
        <v>PrimeMbistVminSearchTestMethod</v>
      </c>
      <c r="D31" t="str">
        <f t="shared" si="7"/>
        <v>SSA_CCF_HRY_E_BEGIN_TITO_CLRSS_MAX_LFM_CBO1_LLC_TAG_POST_REPAIR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56</v>
      </c>
      <c r="L31" t="s">
        <v>35</v>
      </c>
      <c r="M31" t="s">
        <v>87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105</v>
      </c>
      <c r="U31" t="b">
        <v>0</v>
      </c>
      <c r="V31">
        <f t="shared" si="17"/>
        <v>9</v>
      </c>
      <c r="W31">
        <v>1</v>
      </c>
      <c r="X31" t="str">
        <f t="shared" si="8"/>
        <v>SSA_CCF_HRY_E_BEGIN_TITO_CLRSS_MAX_LFM_CBO1_SAR_POST_REPAIR</v>
      </c>
      <c r="Y31" t="str">
        <f t="shared" si="9"/>
        <v>SSA_CCF_HRY_E_BEGIN_TITO_CLRSS_MAX_LFM_CBO1_SAR_POST_REPAIR</v>
      </c>
      <c r="Z31" t="str">
        <f t="shared" si="10"/>
        <v>SSA_CCF_HRY_E_BEGIN_TITO_CLRSS_MAX_LFM_CBO1_SAR_POST_REPAIR</v>
      </c>
      <c r="AA31" t="str">
        <f t="shared" si="11"/>
        <v>SSA_CCF_HRY_E_BEGIN_TITO_CLRSS_MAX_LFM_CBO1_SAR_POST_REPAIR</v>
      </c>
      <c r="AB31" t="str">
        <f t="shared" si="12"/>
        <v>SSA_CCF_HRY_E_BEGIN_TITO_CLRSS_MAX_LFM_CBO1_SAR_POST_REPAIR</v>
      </c>
      <c r="AC31" t="str">
        <f t="shared" si="13"/>
        <v>SSA_CCF_HRY_E_BEGIN_TITO_CLRSS_MAX_LFM_CBO1_SAR_POST_REPAIR</v>
      </c>
      <c r="AD31" t="str">
        <f t="shared" si="14"/>
        <v>SSA_CCF_HRY_E_BEGIN_TITO_CLRSS_MAX_LFM_CBO1_SAR_POST_REPAIR</v>
      </c>
      <c r="AE31" t="str">
        <f t="shared" si="15"/>
        <v>SSA_CCF_HRY_E_BEGIN_TITO_CLRSS_MAX_LFM_CBO1_SAR_POST_REPAIR</v>
      </c>
      <c r="AF31" t="str">
        <f t="shared" si="16"/>
        <v>SSA_CCF_HRY_E_BEGIN_TITO_CLRSS_MAX_LFM_CBO1_SAR_POST_REPAIR</v>
      </c>
    </row>
    <row r="32" spans="1:32" x14ac:dyDescent="0.25">
      <c r="A32" s="3" t="s">
        <v>26</v>
      </c>
      <c r="B32" s="3" t="s">
        <v>46</v>
      </c>
      <c r="C32" s="3" t="str">
        <f>VLOOKUP(B32,templateLookup!A:B,2,0)</f>
        <v>PrimeMbistVminSearchTestMethod</v>
      </c>
      <c r="D32" t="str">
        <f t="shared" si="7"/>
        <v>SSA_CCF_HRY_E_BEGIN_TITO_CLRSS_MAX_LFM_CBO1_SAR_POST_REPAIR</v>
      </c>
      <c r="E32" t="s">
        <v>31</v>
      </c>
      <c r="F32" t="s">
        <v>32</v>
      </c>
      <c r="G32" t="s">
        <v>33</v>
      </c>
      <c r="H32" t="s">
        <v>34</v>
      </c>
      <c r="I32" t="s">
        <v>124</v>
      </c>
      <c r="J32" t="s">
        <v>139</v>
      </c>
      <c r="K32" t="s">
        <v>56</v>
      </c>
      <c r="L32" t="s">
        <v>35</v>
      </c>
      <c r="M32" t="s">
        <v>90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106</v>
      </c>
      <c r="U32" t="b">
        <v>0</v>
      </c>
      <c r="V32">
        <f t="shared" si="17"/>
        <v>9</v>
      </c>
      <c r="W32">
        <v>1</v>
      </c>
      <c r="X32" t="str">
        <f t="shared" si="8"/>
        <v>LSA_CCF_HRY_E_BEGIN_TITO_CLR_MAX_LFM_CBO1_LSA_ALL_POST_REPAIR</v>
      </c>
      <c r="Y32" t="str">
        <f t="shared" si="9"/>
        <v>LSA_CCF_HRY_E_BEGIN_TITO_CLR_MAX_LFM_CBO1_LSA_ALL_POST_REPAIR</v>
      </c>
      <c r="Z32" t="str">
        <f t="shared" si="10"/>
        <v>LSA_CCF_HRY_E_BEGIN_TITO_CLR_MAX_LFM_CBO1_LSA_ALL_POST_REPAIR</v>
      </c>
      <c r="AA32" t="str">
        <f t="shared" si="11"/>
        <v>LSA_CCF_HRY_E_BEGIN_TITO_CLR_MAX_LFM_CBO1_LSA_ALL_POST_REPAIR</v>
      </c>
      <c r="AB32" t="str">
        <f t="shared" si="12"/>
        <v>LSA_CCF_HRY_E_BEGIN_TITO_CLR_MAX_LFM_CBO1_LSA_ALL_POST_REPAIR</v>
      </c>
      <c r="AC32" t="str">
        <f t="shared" si="13"/>
        <v>LSA_CCF_HRY_E_BEGIN_TITO_CLR_MAX_LFM_CBO1_LSA_ALL_POST_REPAIR</v>
      </c>
      <c r="AD32" t="str">
        <f t="shared" si="14"/>
        <v>LSA_CCF_HRY_E_BEGIN_TITO_CLR_MAX_LFM_CBO1_LSA_ALL_POST_REPAIR</v>
      </c>
      <c r="AE32" t="str">
        <f t="shared" si="15"/>
        <v>LSA_CCF_HRY_E_BEGIN_TITO_CLR_MAX_LFM_CBO1_LSA_ALL_POST_REPAIR</v>
      </c>
      <c r="AF32" t="str">
        <f t="shared" si="16"/>
        <v>LSA_CCF_HRY_E_BEGIN_TITO_CLR_MAX_LFM_CBO1_LSA_ALL_POST_REPAIR</v>
      </c>
    </row>
    <row r="33" spans="1:32" x14ac:dyDescent="0.25">
      <c r="A33" s="3" t="s">
        <v>26</v>
      </c>
      <c r="B33" s="3" t="s">
        <v>46</v>
      </c>
      <c r="C33" s="3" t="str">
        <f>VLOOKUP(B33,templateLookup!A:B,2,0)</f>
        <v>PrimeMbistVminSearchTestMethod</v>
      </c>
      <c r="D33" t="str">
        <f t="shared" si="7"/>
        <v>LSA_CCF_HRY_E_BEGIN_TITO_CLR_MAX_LFM_CBO1_LSA_ALL_POST_REPAIR</v>
      </c>
      <c r="E33" t="s">
        <v>59</v>
      </c>
      <c r="F33" t="s">
        <v>32</v>
      </c>
      <c r="G33" t="s">
        <v>33</v>
      </c>
      <c r="H33" t="s">
        <v>34</v>
      </c>
      <c r="I33" t="s">
        <v>124</v>
      </c>
      <c r="J33" t="s">
        <v>138</v>
      </c>
      <c r="K33" t="s">
        <v>56</v>
      </c>
      <c r="L33" t="s">
        <v>35</v>
      </c>
      <c r="M33" t="s">
        <v>88</v>
      </c>
      <c r="N33" t="s">
        <v>36</v>
      </c>
      <c r="O33" t="s">
        <v>37</v>
      </c>
      <c r="P33" t="s">
        <v>38</v>
      </c>
      <c r="Q33">
        <f>VLOOKUP(E33,binningRules!$B$6:$C$9,2,0)</f>
        <v>21</v>
      </c>
      <c r="R33">
        <v>10</v>
      </c>
      <c r="S33">
        <v>107</v>
      </c>
      <c r="U33" t="b">
        <v>0</v>
      </c>
      <c r="V33">
        <f t="shared" si="17"/>
        <v>9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 s="3" t="s">
        <v>26</v>
      </c>
      <c r="B34" s="3" t="s">
        <v>42</v>
      </c>
      <c r="C34" s="3" t="str">
        <f>VLOOKUP(B34,templateLookup!A:B,2,0)</f>
        <v>COMPOSITE</v>
      </c>
    </row>
    <row r="35" spans="1:32" s="7" customFormat="1" x14ac:dyDescent="0.25">
      <c r="A35" s="7" t="s">
        <v>26</v>
      </c>
      <c r="B35" s="7" t="s">
        <v>42</v>
      </c>
      <c r="C35" s="7" t="str">
        <f>VLOOKUP(B35,templateLookup!A:B,2,0)</f>
        <v>COMPOSITE</v>
      </c>
    </row>
    <row r="36" spans="1:32" s="7" customFormat="1" x14ac:dyDescent="0.25">
      <c r="A36" s="7" t="s">
        <v>48</v>
      </c>
      <c r="B36" s="7" t="s">
        <v>27</v>
      </c>
      <c r="C36" s="7" t="str">
        <f>VLOOKUP(B36,templateLookup!A:B,2,0)</f>
        <v>COMPOSITE</v>
      </c>
      <c r="D36" s="7" t="s">
        <v>48</v>
      </c>
    </row>
    <row r="37" spans="1:32" x14ac:dyDescent="0.25">
      <c r="A37" s="4" t="s">
        <v>48</v>
      </c>
      <c r="B37" s="4" t="s">
        <v>49</v>
      </c>
      <c r="C37" s="4" t="str">
        <f>VLOOKUP(B37,templateLookup!A:B,2,0)</f>
        <v>PrimeVminSearchTestMethod</v>
      </c>
      <c r="D37" t="str">
        <f t="shared" ref="D37:D42" si="18">E37&amp;"_"&amp;F37&amp;"_"&amp;G37&amp;"_"&amp;H37&amp;"_"&amp;A37&amp;"_"&amp;I37&amp;"_"&amp;J37&amp;"_"&amp;K37&amp;"_"&amp;L37&amp;"_"&amp;M37</f>
        <v>SSA_CCF_VMIN_K_PREHVQK_TITO_CLRSS_MIN_LFM_CBO</v>
      </c>
      <c r="E37" t="s">
        <v>31</v>
      </c>
      <c r="F37" t="s">
        <v>32</v>
      </c>
      <c r="G37" t="s">
        <v>50</v>
      </c>
      <c r="H37" t="s">
        <v>51</v>
      </c>
      <c r="I37" t="s">
        <v>124</v>
      </c>
      <c r="J37" t="s">
        <v>139</v>
      </c>
      <c r="K37" t="s">
        <v>55</v>
      </c>
      <c r="L37" t="s">
        <v>35</v>
      </c>
      <c r="M37" t="s">
        <v>57</v>
      </c>
      <c r="N37" t="s">
        <v>36</v>
      </c>
      <c r="O37" t="s">
        <v>37</v>
      </c>
      <c r="P37" t="s">
        <v>38</v>
      </c>
      <c r="Q37">
        <f>VLOOKUP(E37,binningRules!$B$6:$C$9,2,0)</f>
        <v>61</v>
      </c>
      <c r="R37">
        <v>11</v>
      </c>
      <c r="S37">
        <v>200</v>
      </c>
      <c r="T37">
        <v>2000</v>
      </c>
      <c r="U37" t="b">
        <v>0</v>
      </c>
      <c r="V37">
        <f t="shared" ref="V37:V42" si="19">COUNTA(X37:AG37)</f>
        <v>2</v>
      </c>
      <c r="W37">
        <v>1</v>
      </c>
      <c r="X37" t="str">
        <f>D38</f>
        <v>SSA_CCF_VMIN_K_PREHVQK_TITO_CLRSS_MIN_LFM_PMA</v>
      </c>
      <c r="Y37" t="str">
        <f>D38</f>
        <v>SSA_CCF_VMIN_K_PREHVQK_TITO_CLRSS_MIN_LFM_PMA</v>
      </c>
    </row>
    <row r="38" spans="1:32" x14ac:dyDescent="0.25">
      <c r="A38" s="4" t="s">
        <v>48</v>
      </c>
      <c r="B38" s="4" t="s">
        <v>49</v>
      </c>
      <c r="C38" s="4" t="str">
        <f>VLOOKUP(B38,templateLookup!A:B,2,0)</f>
        <v>PrimeVminSearchTestMethod</v>
      </c>
      <c r="D38" t="str">
        <f t="shared" si="18"/>
        <v>SSA_CCF_VMIN_K_PREHVQK_TITO_CLRSS_MIN_LFM_PMA</v>
      </c>
      <c r="E38" t="s">
        <v>31</v>
      </c>
      <c r="F38" t="s">
        <v>32</v>
      </c>
      <c r="G38" t="s">
        <v>50</v>
      </c>
      <c r="H38" t="s">
        <v>51</v>
      </c>
      <c r="I38" t="s">
        <v>124</v>
      </c>
      <c r="J38" t="s">
        <v>139</v>
      </c>
      <c r="K38" t="s">
        <v>55</v>
      </c>
      <c r="L38" t="s">
        <v>35</v>
      </c>
      <c r="M38" t="s">
        <v>58</v>
      </c>
      <c r="N38" t="s">
        <v>36</v>
      </c>
      <c r="O38" t="s">
        <v>37</v>
      </c>
      <c r="P38" t="s">
        <v>38</v>
      </c>
      <c r="Q38">
        <f>VLOOKUP(E38,binningRules!$B$6:$C$9,2,0)</f>
        <v>61</v>
      </c>
      <c r="R38">
        <v>11</v>
      </c>
      <c r="S38">
        <v>201</v>
      </c>
      <c r="T38">
        <v>2001</v>
      </c>
      <c r="U38" t="b">
        <v>0</v>
      </c>
      <c r="V38">
        <f t="shared" si="19"/>
        <v>2</v>
      </c>
      <c r="W38">
        <v>1</v>
      </c>
      <c r="X38" t="str">
        <f>D39</f>
        <v>LSA_CCF_VMIN_K_PREHVQK_TITO_CLR_MIN_LFM_CBO</v>
      </c>
      <c r="Y38" t="str">
        <f>D39</f>
        <v>LSA_CCF_VMIN_K_PREHVQK_TITO_CLR_MIN_LFM_CBO</v>
      </c>
    </row>
    <row r="39" spans="1:32" x14ac:dyDescent="0.25">
      <c r="A39" s="4" t="s">
        <v>48</v>
      </c>
      <c r="B39" s="4" t="s">
        <v>49</v>
      </c>
      <c r="C39" s="4" t="str">
        <f>VLOOKUP(B39,templateLookup!A:B,2,0)</f>
        <v>PrimeVminSearchTestMethod</v>
      </c>
      <c r="D39" t="str">
        <f t="shared" si="18"/>
        <v>LSA_CCF_VMIN_K_PREHVQK_TITO_CLR_MIN_LFM_CBO</v>
      </c>
      <c r="E39" t="s">
        <v>59</v>
      </c>
      <c r="F39" t="s">
        <v>32</v>
      </c>
      <c r="G39" t="s">
        <v>50</v>
      </c>
      <c r="H39" t="s">
        <v>51</v>
      </c>
      <c r="I39" t="s">
        <v>124</v>
      </c>
      <c r="J39" t="s">
        <v>138</v>
      </c>
      <c r="K39" t="s">
        <v>55</v>
      </c>
      <c r="L39" t="s">
        <v>35</v>
      </c>
      <c r="M39" t="s">
        <v>57</v>
      </c>
      <c r="N39" t="s">
        <v>36</v>
      </c>
      <c r="O39" t="s">
        <v>37</v>
      </c>
      <c r="P39" t="s">
        <v>38</v>
      </c>
      <c r="Q39">
        <f>VLOOKUP(E39,binningRules!$B$6:$C$9,2,0)</f>
        <v>21</v>
      </c>
      <c r="R39">
        <v>11</v>
      </c>
      <c r="S39">
        <v>202</v>
      </c>
      <c r="T39">
        <v>2002</v>
      </c>
      <c r="U39" t="b">
        <v>0</v>
      </c>
      <c r="V39">
        <f t="shared" si="19"/>
        <v>2</v>
      </c>
      <c r="W39">
        <v>1</v>
      </c>
      <c r="X39" t="str">
        <f>D40</f>
        <v>LSA_CCF_VMIN_K_PREHVQK_TITO_CLR_MIN_LFM_SBO</v>
      </c>
      <c r="Y39" t="str">
        <f>D40</f>
        <v>LSA_CCF_VMIN_K_PREHVQK_TITO_CLR_MIN_LFM_SBO</v>
      </c>
    </row>
    <row r="40" spans="1:32" x14ac:dyDescent="0.25">
      <c r="A40" s="4" t="s">
        <v>48</v>
      </c>
      <c r="B40" s="4" t="s">
        <v>49</v>
      </c>
      <c r="C40" s="4" t="str">
        <f>VLOOKUP(B40,templateLookup!A:B,2,0)</f>
        <v>PrimeVminSearchTestMethod</v>
      </c>
      <c r="D40" t="str">
        <f t="shared" si="18"/>
        <v>LSA_CCF_VMIN_K_PREHVQK_TITO_CLR_MIN_LFM_SBO</v>
      </c>
      <c r="E40" t="s">
        <v>59</v>
      </c>
      <c r="F40" t="s">
        <v>32</v>
      </c>
      <c r="G40" t="s">
        <v>50</v>
      </c>
      <c r="H40" t="s">
        <v>51</v>
      </c>
      <c r="I40" t="s">
        <v>124</v>
      </c>
      <c r="J40" t="s">
        <v>138</v>
      </c>
      <c r="K40" t="s">
        <v>55</v>
      </c>
      <c r="L40" t="s">
        <v>35</v>
      </c>
      <c r="M40" t="s">
        <v>60</v>
      </c>
      <c r="N40" t="s">
        <v>36</v>
      </c>
      <c r="O40" t="s">
        <v>37</v>
      </c>
      <c r="P40" t="s">
        <v>38</v>
      </c>
      <c r="Q40">
        <f>VLOOKUP(E40,binningRules!$B$6:$C$9,2,0)</f>
        <v>21</v>
      </c>
      <c r="R40">
        <v>11</v>
      </c>
      <c r="S40">
        <v>203</v>
      </c>
      <c r="T40">
        <v>2003</v>
      </c>
      <c r="U40" t="b">
        <v>0</v>
      </c>
      <c r="V40">
        <f t="shared" si="19"/>
        <v>2</v>
      </c>
      <c r="W40">
        <v>1</v>
      </c>
      <c r="X40" t="str">
        <f>D41</f>
        <v>ROM_CCF_VMIN_K_PREHVQK_TITO_CLR_MIN_LFM_PMA</v>
      </c>
      <c r="Y40" t="str">
        <f>D41</f>
        <v>ROM_CCF_VMIN_K_PREHVQK_TITO_CLR_MIN_LFM_PMA</v>
      </c>
    </row>
    <row r="41" spans="1:32" x14ac:dyDescent="0.25">
      <c r="A41" s="4" t="s">
        <v>48</v>
      </c>
      <c r="B41" s="4" t="s">
        <v>49</v>
      </c>
      <c r="C41" s="4" t="str">
        <f>VLOOKUP(B41,templateLookup!A:B,2,0)</f>
        <v>PrimeVminSearchTestMethod</v>
      </c>
      <c r="D41" t="str">
        <f t="shared" si="18"/>
        <v>ROM_CCF_VMIN_K_PREHVQK_TITO_CLR_MIN_LFM_PMA</v>
      </c>
      <c r="E41" t="s">
        <v>61</v>
      </c>
      <c r="F41" t="s">
        <v>32</v>
      </c>
      <c r="G41" t="s">
        <v>50</v>
      </c>
      <c r="H41" t="s">
        <v>51</v>
      </c>
      <c r="I41" t="s">
        <v>124</v>
      </c>
      <c r="J41" t="s">
        <v>138</v>
      </c>
      <c r="K41" t="s">
        <v>55</v>
      </c>
      <c r="L41" t="s">
        <v>35</v>
      </c>
      <c r="M41" t="s">
        <v>58</v>
      </c>
      <c r="N41" t="s">
        <v>36</v>
      </c>
      <c r="O41" t="s">
        <v>37</v>
      </c>
      <c r="P41" t="s">
        <v>38</v>
      </c>
      <c r="Q41">
        <f>VLOOKUP(E41,binningRules!$B$6:$C$9,2,0)</f>
        <v>21</v>
      </c>
      <c r="R41">
        <v>11</v>
      </c>
      <c r="S41">
        <v>204</v>
      </c>
      <c r="T41">
        <v>2004</v>
      </c>
      <c r="U41" t="b">
        <v>0</v>
      </c>
      <c r="V41">
        <f t="shared" si="19"/>
        <v>2</v>
      </c>
      <c r="W41">
        <v>1</v>
      </c>
      <c r="X41" t="str">
        <f>D42</f>
        <v>ROM_CCF_VMIN_K_PREHVQK_TITO_CLR_MIN_LFM_SBO</v>
      </c>
      <c r="Y41" t="str">
        <f>D42</f>
        <v>ROM_CCF_VMIN_K_PREHVQK_TITO_CLR_MIN_LFM_SBO</v>
      </c>
    </row>
    <row r="42" spans="1:32" x14ac:dyDescent="0.25">
      <c r="A42" s="4" t="s">
        <v>48</v>
      </c>
      <c r="B42" s="4" t="s">
        <v>49</v>
      </c>
      <c r="C42" s="4" t="str">
        <f>VLOOKUP(B42,templateLookup!A:B,2,0)</f>
        <v>PrimeVminSearchTestMethod</v>
      </c>
      <c r="D42" t="str">
        <f t="shared" si="18"/>
        <v>ROM_CCF_VMIN_K_PREHVQK_TITO_CLR_MIN_LFM_SBO</v>
      </c>
      <c r="E42" t="s">
        <v>61</v>
      </c>
      <c r="F42" t="s">
        <v>32</v>
      </c>
      <c r="G42" t="s">
        <v>50</v>
      </c>
      <c r="H42" t="s">
        <v>51</v>
      </c>
      <c r="I42" t="s">
        <v>124</v>
      </c>
      <c r="J42" t="s">
        <v>138</v>
      </c>
      <c r="K42" t="s">
        <v>55</v>
      </c>
      <c r="L42" t="s">
        <v>35</v>
      </c>
      <c r="M42" t="s">
        <v>60</v>
      </c>
      <c r="N42" t="s">
        <v>36</v>
      </c>
      <c r="O42" t="s">
        <v>37</v>
      </c>
      <c r="P42" t="s">
        <v>38</v>
      </c>
      <c r="Q42">
        <f>VLOOKUP(E42,binningRules!$B$6:$C$9,2,0)</f>
        <v>21</v>
      </c>
      <c r="R42">
        <v>11</v>
      </c>
      <c r="S42">
        <v>205</v>
      </c>
      <c r="T42">
        <v>2005</v>
      </c>
      <c r="U42" t="b">
        <v>0</v>
      </c>
      <c r="V42">
        <f t="shared" si="19"/>
        <v>2</v>
      </c>
      <c r="W42">
        <v>1</v>
      </c>
      <c r="X42">
        <v>1</v>
      </c>
      <c r="Y42">
        <v>1</v>
      </c>
    </row>
    <row r="43" spans="1:32" s="7" customFormat="1" x14ac:dyDescent="0.25">
      <c r="A43" s="7" t="s">
        <v>48</v>
      </c>
      <c r="B43" s="7" t="s">
        <v>42</v>
      </c>
      <c r="C43" s="7" t="str">
        <f>VLOOKUP(B43,templateLookup!A:B,2,0)</f>
        <v>COMPOSITE</v>
      </c>
    </row>
    <row r="44" spans="1:32" s="7" customFormat="1" x14ac:dyDescent="0.25">
      <c r="A44" s="7" t="s">
        <v>64</v>
      </c>
      <c r="B44" s="7" t="s">
        <v>27</v>
      </c>
      <c r="C44" s="7" t="str">
        <f>VLOOKUP(B44,templateLookup!A:B,2,0)</f>
        <v>COMPOSITE</v>
      </c>
      <c r="D44" s="7" t="s">
        <v>64</v>
      </c>
    </row>
    <row r="45" spans="1:32" x14ac:dyDescent="0.25">
      <c r="A45" s="6" t="s">
        <v>64</v>
      </c>
      <c r="B45" s="6" t="s">
        <v>65</v>
      </c>
      <c r="C45" s="6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ALL_CCF_HVQK_K_STRESS_TITO_CLRSS_MAX_LFM_CBO_SBO</v>
      </c>
      <c r="E45" t="s">
        <v>45</v>
      </c>
      <c r="F45" t="s">
        <v>32</v>
      </c>
      <c r="G45" t="s">
        <v>125</v>
      </c>
      <c r="H45" t="s">
        <v>51</v>
      </c>
      <c r="I45" t="s">
        <v>124</v>
      </c>
      <c r="J45" t="s">
        <v>139</v>
      </c>
      <c r="K45" t="s">
        <v>56</v>
      </c>
      <c r="L45" t="s">
        <v>35</v>
      </c>
      <c r="M45" t="s">
        <v>68</v>
      </c>
      <c r="N45" t="s">
        <v>36</v>
      </c>
      <c r="O45" t="s">
        <v>37</v>
      </c>
      <c r="P45" t="s">
        <v>38</v>
      </c>
      <c r="Q45">
        <v>17</v>
      </c>
      <c r="R45">
        <f>VLOOKUP(E45,binningRules!$B$6:$C$9,2,0)</f>
        <v>61</v>
      </c>
      <c r="S45">
        <v>300</v>
      </c>
      <c r="U45" t="b">
        <v>0</v>
      </c>
      <c r="V45">
        <f t="shared" ref="V45:V46" si="20">COUNTA(X45:AG45)</f>
        <v>4</v>
      </c>
      <c r="W45" t="s">
        <v>120</v>
      </c>
      <c r="X45" t="str">
        <f>D46</f>
        <v>ALL_CCF_HVQK_K_STRESS_TITO_CLRSS_MAX_LFM_PMA</v>
      </c>
      <c r="Y45" t="str">
        <f>D46</f>
        <v>ALL_CCF_HVQK_K_STRESS_TITO_CLRSS_MAX_LFM_PMA</v>
      </c>
      <c r="Z45" t="str">
        <f>D46</f>
        <v>ALL_CCF_HVQK_K_STRESS_TITO_CLRSS_MAX_LFM_PMA</v>
      </c>
      <c r="AA45" t="str">
        <f>D46</f>
        <v>ALL_CCF_HVQK_K_STRESS_TITO_CLRSS_MAX_LFM_PMA</v>
      </c>
    </row>
    <row r="46" spans="1:32" x14ac:dyDescent="0.25">
      <c r="A46" s="6" t="s">
        <v>64</v>
      </c>
      <c r="B46" s="6" t="s">
        <v>65</v>
      </c>
      <c r="C46" s="6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ALL_CCF_HVQK_K_STRESS_TITO_CLRSS_MAX_LFM_PMA</v>
      </c>
      <c r="E46" t="s">
        <v>45</v>
      </c>
      <c r="F46" t="s">
        <v>32</v>
      </c>
      <c r="G46" t="s">
        <v>125</v>
      </c>
      <c r="H46" t="s">
        <v>51</v>
      </c>
      <c r="I46" t="s">
        <v>124</v>
      </c>
      <c r="J46" t="s">
        <v>139</v>
      </c>
      <c r="K46" t="s">
        <v>56</v>
      </c>
      <c r="L46" t="s">
        <v>35</v>
      </c>
      <c r="M46" t="s">
        <v>58</v>
      </c>
      <c r="N46" t="s">
        <v>36</v>
      </c>
      <c r="O46" t="s">
        <v>37</v>
      </c>
      <c r="P46" t="s">
        <v>38</v>
      </c>
      <c r="Q46">
        <v>17</v>
      </c>
      <c r="R46">
        <f>VLOOKUP(E46,binningRules!$B$6:$C$9,2,0)</f>
        <v>61</v>
      </c>
      <c r="S46">
        <v>301</v>
      </c>
      <c r="U46" t="b">
        <v>0</v>
      </c>
      <c r="V46">
        <f t="shared" si="20"/>
        <v>4</v>
      </c>
      <c r="W46" t="s">
        <v>120</v>
      </c>
      <c r="X46">
        <v>1</v>
      </c>
      <c r="Y46">
        <v>1</v>
      </c>
      <c r="Z46">
        <v>1</v>
      </c>
      <c r="AA46">
        <v>1</v>
      </c>
    </row>
    <row r="47" spans="1:32" s="7" customFormat="1" x14ac:dyDescent="0.25">
      <c r="A47" s="7" t="s">
        <v>64</v>
      </c>
      <c r="B47" s="7" t="s">
        <v>42</v>
      </c>
      <c r="C47" s="7" t="str">
        <f>VLOOKUP(B47,templateLookup!A:B,2,0)</f>
        <v>COMPOSITE</v>
      </c>
    </row>
    <row r="48" spans="1:32" s="7" customFormat="1" x14ac:dyDescent="0.25">
      <c r="A48" s="7" t="s">
        <v>62</v>
      </c>
      <c r="B48" s="7" t="s">
        <v>27</v>
      </c>
      <c r="C48" s="7" t="str">
        <f>VLOOKUP(B48,templateLookup!A:B,2,0)</f>
        <v>COMPOSITE</v>
      </c>
      <c r="D48" s="7" t="s">
        <v>62</v>
      </c>
    </row>
    <row r="49" spans="1:25" x14ac:dyDescent="0.25">
      <c r="A49" s="5" t="s">
        <v>62</v>
      </c>
      <c r="B49" s="5" t="s">
        <v>49</v>
      </c>
      <c r="C49" s="5" t="str">
        <f>VLOOKUP(B49,templateLookup!A:B,2,0)</f>
        <v>PrimeVminSearchTestMethod</v>
      </c>
      <c r="D49" t="str">
        <f t="shared" ref="D49:D54" si="21">E49&amp;"_"&amp;F49&amp;"_"&amp;G49&amp;"_"&amp;H49&amp;"_"&amp;A49&amp;"_"&amp;I49&amp;"_"&amp;J49&amp;"_"&amp;K49&amp;"_"&amp;L49&amp;"_"&amp;M49</f>
        <v>SSA_CCF_VMIN_K_POSTHVQK_TITO_CLRSS_MIN_LFM_CBO</v>
      </c>
      <c r="E49" t="s">
        <v>31</v>
      </c>
      <c r="F49" t="s">
        <v>32</v>
      </c>
      <c r="G49" t="s">
        <v>50</v>
      </c>
      <c r="H49" t="s">
        <v>51</v>
      </c>
      <c r="I49" t="s">
        <v>124</v>
      </c>
      <c r="J49" t="s">
        <v>139</v>
      </c>
      <c r="K49" t="s">
        <v>55</v>
      </c>
      <c r="L49" t="s">
        <v>35</v>
      </c>
      <c r="M49" t="s">
        <v>57</v>
      </c>
      <c r="N49" t="s">
        <v>36</v>
      </c>
      <c r="O49" t="s">
        <v>37</v>
      </c>
      <c r="P49" t="s">
        <v>38</v>
      </c>
      <c r="Q49">
        <v>26</v>
      </c>
      <c r="R49">
        <f>VLOOKUP(E49,binningRules!$B$6:$C$9,2,0)</f>
        <v>61</v>
      </c>
      <c r="S49">
        <v>400</v>
      </c>
      <c r="T49">
        <v>2010</v>
      </c>
      <c r="U49" t="b">
        <v>0</v>
      </c>
      <c r="V49">
        <f t="shared" ref="V49:V54" si="22">COUNTA(X49:AG49)</f>
        <v>2</v>
      </c>
      <c r="W49">
        <v>1</v>
      </c>
      <c r="X49" t="str">
        <f>D50</f>
        <v>SSA_CCF_VMIN_K_POSTHVQK_TITO_CLRSS_MIN_LFM_PMA</v>
      </c>
      <c r="Y49" t="str">
        <f>D50</f>
        <v>SSA_CCF_VMIN_K_POSTHVQK_TITO_CLRSS_MIN_LFM_PMA</v>
      </c>
    </row>
    <row r="50" spans="1:25" x14ac:dyDescent="0.25">
      <c r="A50" s="5" t="s">
        <v>62</v>
      </c>
      <c r="B50" s="5" t="s">
        <v>49</v>
      </c>
      <c r="C50" s="5" t="str">
        <f>VLOOKUP(B50,templateLookup!A:B,2,0)</f>
        <v>PrimeVminSearchTestMethod</v>
      </c>
      <c r="D50" t="str">
        <f t="shared" si="21"/>
        <v>SSA_CCF_VMIN_K_POSTHVQK_TITO_CLRSS_MIN_LFM_PMA</v>
      </c>
      <c r="E50" t="s">
        <v>31</v>
      </c>
      <c r="F50" t="s">
        <v>32</v>
      </c>
      <c r="G50" t="s">
        <v>50</v>
      </c>
      <c r="H50" t="s">
        <v>51</v>
      </c>
      <c r="I50" t="s">
        <v>124</v>
      </c>
      <c r="J50" t="s">
        <v>139</v>
      </c>
      <c r="K50" t="s">
        <v>55</v>
      </c>
      <c r="L50" t="s">
        <v>35</v>
      </c>
      <c r="M50" t="s">
        <v>58</v>
      </c>
      <c r="N50" t="s">
        <v>36</v>
      </c>
      <c r="O50" t="s">
        <v>37</v>
      </c>
      <c r="P50" t="s">
        <v>38</v>
      </c>
      <c r="Q50">
        <v>26</v>
      </c>
      <c r="R50">
        <f>VLOOKUP(E50,binningRules!$B$6:$C$9,2,0)</f>
        <v>61</v>
      </c>
      <c r="S50">
        <v>401</v>
      </c>
      <c r="T50">
        <v>2011</v>
      </c>
      <c r="U50" t="b">
        <v>0</v>
      </c>
      <c r="V50">
        <f t="shared" si="22"/>
        <v>2</v>
      </c>
      <c r="W50">
        <v>1</v>
      </c>
      <c r="X50" t="str">
        <f>D51</f>
        <v>LSA_CCF_VMIN_K_POSTHVQK_TITO_CLR_MIN_LFM_CBO</v>
      </c>
      <c r="Y50" t="str">
        <f>D51</f>
        <v>LSA_CCF_VMIN_K_POSTHVQK_TITO_CLR_MIN_LFM_CBO</v>
      </c>
    </row>
    <row r="51" spans="1:25" x14ac:dyDescent="0.25">
      <c r="A51" s="5" t="s">
        <v>62</v>
      </c>
      <c r="B51" s="5" t="s">
        <v>49</v>
      </c>
      <c r="C51" s="5" t="str">
        <f>VLOOKUP(B51,templateLookup!A:B,2,0)</f>
        <v>PrimeVminSearchTestMethod</v>
      </c>
      <c r="D51" t="str">
        <f t="shared" si="21"/>
        <v>LSA_CCF_VMIN_K_POSTHVQK_TITO_CLR_MIN_LFM_CBO</v>
      </c>
      <c r="E51" t="s">
        <v>59</v>
      </c>
      <c r="F51" t="s">
        <v>32</v>
      </c>
      <c r="G51" t="s">
        <v>50</v>
      </c>
      <c r="H51" t="s">
        <v>51</v>
      </c>
      <c r="I51" t="s">
        <v>124</v>
      </c>
      <c r="J51" t="s">
        <v>138</v>
      </c>
      <c r="K51" t="s">
        <v>55</v>
      </c>
      <c r="L51" t="s">
        <v>35</v>
      </c>
      <c r="M51" t="s">
        <v>57</v>
      </c>
      <c r="N51" t="s">
        <v>36</v>
      </c>
      <c r="O51" t="s">
        <v>37</v>
      </c>
      <c r="P51" t="s">
        <v>38</v>
      </c>
      <c r="Q51">
        <v>26</v>
      </c>
      <c r="R51">
        <f>VLOOKUP(E51,binningRules!$B$6:$C$9,2,0)</f>
        <v>21</v>
      </c>
      <c r="S51">
        <v>402</v>
      </c>
      <c r="T51">
        <v>2012</v>
      </c>
      <c r="U51" t="b">
        <v>0</v>
      </c>
      <c r="V51">
        <f t="shared" si="22"/>
        <v>2</v>
      </c>
      <c r="W51">
        <v>1</v>
      </c>
      <c r="X51" t="str">
        <f>D52</f>
        <v>LSA_CCF_VMIN_K_POSTHVQK_TITO_CLR_MIN_LFM_SBO</v>
      </c>
      <c r="Y51" t="str">
        <f>D52</f>
        <v>LSA_CCF_VMIN_K_POSTHVQK_TITO_CLR_MIN_LFM_SBO</v>
      </c>
    </row>
    <row r="52" spans="1:25" x14ac:dyDescent="0.25">
      <c r="A52" s="5" t="s">
        <v>62</v>
      </c>
      <c r="B52" s="5" t="s">
        <v>49</v>
      </c>
      <c r="C52" s="5" t="str">
        <f>VLOOKUP(B52,templateLookup!A:B,2,0)</f>
        <v>PrimeVminSearchTestMethod</v>
      </c>
      <c r="D52" t="str">
        <f t="shared" si="21"/>
        <v>LSA_CCF_VMIN_K_POSTHVQK_TITO_CLR_MIN_LFM_SBO</v>
      </c>
      <c r="E52" t="s">
        <v>59</v>
      </c>
      <c r="F52" t="s">
        <v>32</v>
      </c>
      <c r="G52" t="s">
        <v>50</v>
      </c>
      <c r="H52" t="s">
        <v>51</v>
      </c>
      <c r="I52" t="s">
        <v>124</v>
      </c>
      <c r="J52" t="s">
        <v>138</v>
      </c>
      <c r="K52" t="s">
        <v>55</v>
      </c>
      <c r="L52" t="s">
        <v>35</v>
      </c>
      <c r="M52" t="s">
        <v>60</v>
      </c>
      <c r="N52" t="s">
        <v>36</v>
      </c>
      <c r="O52" t="s">
        <v>37</v>
      </c>
      <c r="P52" t="s">
        <v>38</v>
      </c>
      <c r="Q52">
        <v>26</v>
      </c>
      <c r="R52">
        <f>VLOOKUP(E52,binningRules!$B$6:$C$9,2,0)</f>
        <v>21</v>
      </c>
      <c r="S52">
        <v>403</v>
      </c>
      <c r="T52">
        <v>2013</v>
      </c>
      <c r="U52" t="b">
        <v>0</v>
      </c>
      <c r="V52">
        <f t="shared" si="22"/>
        <v>2</v>
      </c>
      <c r="W52">
        <v>1</v>
      </c>
      <c r="X52" t="str">
        <f>D53</f>
        <v>ROM_CCF_VMIN_K_POSTHVQK_TITO_CLR_MIN_LFM_PMA</v>
      </c>
      <c r="Y52" t="str">
        <f>D53</f>
        <v>ROM_CCF_VMIN_K_POSTHVQK_TITO_CLR_MIN_LFM_PMA</v>
      </c>
    </row>
    <row r="53" spans="1:25" x14ac:dyDescent="0.25">
      <c r="A53" s="5" t="s">
        <v>62</v>
      </c>
      <c r="B53" s="5" t="s">
        <v>49</v>
      </c>
      <c r="C53" s="5" t="str">
        <f>VLOOKUP(B53,templateLookup!A:B,2,0)</f>
        <v>PrimeVminSearchTestMethod</v>
      </c>
      <c r="D53" t="str">
        <f t="shared" si="21"/>
        <v>ROM_CCF_VMIN_K_POSTHVQK_TITO_CLR_MIN_LFM_PMA</v>
      </c>
      <c r="E53" t="s">
        <v>61</v>
      </c>
      <c r="F53" t="s">
        <v>32</v>
      </c>
      <c r="G53" t="s">
        <v>50</v>
      </c>
      <c r="H53" t="s">
        <v>51</v>
      </c>
      <c r="I53" t="s">
        <v>124</v>
      </c>
      <c r="J53" t="s">
        <v>138</v>
      </c>
      <c r="K53" t="s">
        <v>55</v>
      </c>
      <c r="L53" t="s">
        <v>35</v>
      </c>
      <c r="M53" t="s">
        <v>58</v>
      </c>
      <c r="N53" t="s">
        <v>36</v>
      </c>
      <c r="O53" t="s">
        <v>37</v>
      </c>
      <c r="P53" t="s">
        <v>38</v>
      </c>
      <c r="Q53">
        <v>26</v>
      </c>
      <c r="R53">
        <f>VLOOKUP(E53,binningRules!$B$6:$C$9,2,0)</f>
        <v>21</v>
      </c>
      <c r="S53">
        <v>404</v>
      </c>
      <c r="T53">
        <v>2014</v>
      </c>
      <c r="U53" t="b">
        <v>0</v>
      </c>
      <c r="V53">
        <f t="shared" si="22"/>
        <v>2</v>
      </c>
      <c r="W53">
        <v>1</v>
      </c>
      <c r="X53" t="str">
        <f>D54</f>
        <v>ROM_CCF_VMIN_K_POSTHVQK_TITO_CLR_MIN_LFM_SBO</v>
      </c>
      <c r="Y53" t="str">
        <f>D54</f>
        <v>ROM_CCF_VMIN_K_POSTHVQK_TITO_CLR_MIN_LFM_SBO</v>
      </c>
    </row>
    <row r="54" spans="1:25" x14ac:dyDescent="0.25">
      <c r="A54" s="5" t="s">
        <v>62</v>
      </c>
      <c r="B54" s="5" t="s">
        <v>49</v>
      </c>
      <c r="C54" s="5" t="str">
        <f>VLOOKUP(B54,templateLookup!A:B,2,0)</f>
        <v>PrimeVminSearchTestMethod</v>
      </c>
      <c r="D54" t="str">
        <f t="shared" si="21"/>
        <v>ROM_CCF_VMIN_K_POSTHVQK_TITO_CLR_MIN_LFM_SBO</v>
      </c>
      <c r="E54" t="s">
        <v>61</v>
      </c>
      <c r="F54" t="s">
        <v>32</v>
      </c>
      <c r="G54" t="s">
        <v>50</v>
      </c>
      <c r="H54" t="s">
        <v>51</v>
      </c>
      <c r="I54" t="s">
        <v>124</v>
      </c>
      <c r="J54" t="s">
        <v>138</v>
      </c>
      <c r="K54" t="s">
        <v>55</v>
      </c>
      <c r="L54" t="s">
        <v>35</v>
      </c>
      <c r="M54" t="s">
        <v>60</v>
      </c>
      <c r="N54" t="s">
        <v>36</v>
      </c>
      <c r="O54" t="s">
        <v>37</v>
      </c>
      <c r="P54" t="s">
        <v>38</v>
      </c>
      <c r="Q54">
        <v>26</v>
      </c>
      <c r="R54">
        <f>VLOOKUP(E54,binningRules!$B$6:$C$9,2,0)</f>
        <v>21</v>
      </c>
      <c r="S54">
        <v>405</v>
      </c>
      <c r="T54">
        <v>2015</v>
      </c>
      <c r="U54" t="b">
        <v>0</v>
      </c>
      <c r="V54">
        <f t="shared" si="22"/>
        <v>2</v>
      </c>
      <c r="W54">
        <v>1</v>
      </c>
      <c r="X54">
        <v>1</v>
      </c>
      <c r="Y54">
        <v>1</v>
      </c>
    </row>
    <row r="55" spans="1:25" s="7" customFormat="1" x14ac:dyDescent="0.25">
      <c r="A55" s="7" t="s">
        <v>62</v>
      </c>
      <c r="B55" s="7" t="s">
        <v>42</v>
      </c>
      <c r="C55" s="7" t="str">
        <f>VLOOKUP(B55,templateLookup!A:B,2,0)</f>
        <v>COMPOSITE</v>
      </c>
    </row>
    <row r="56" spans="1:25" s="7" customFormat="1" x14ac:dyDescent="0.25">
      <c r="A56" s="7" t="s">
        <v>63</v>
      </c>
      <c r="B56" s="7" t="s">
        <v>27</v>
      </c>
      <c r="C56" s="7" t="str">
        <f>VLOOKUP(B56,templateLookup!A:B,2,0)</f>
        <v>COMPOSITE</v>
      </c>
      <c r="D56" s="7" t="s">
        <v>63</v>
      </c>
    </row>
    <row r="57" spans="1:25" x14ac:dyDescent="0.25">
      <c r="A57" s="5" t="s">
        <v>63</v>
      </c>
      <c r="B57" s="5" t="s">
        <v>27</v>
      </c>
      <c r="C57" s="5" t="str">
        <f>VLOOKUP(B57,templateLookup!A:B,2,0)</f>
        <v>COMPOSITE</v>
      </c>
      <c r="D57" t="s">
        <v>66</v>
      </c>
      <c r="V57">
        <f t="shared" ref="V57" si="23">COUNTA(X57:AG57)</f>
        <v>2</v>
      </c>
      <c r="W57">
        <v>1</v>
      </c>
      <c r="X57" t="str">
        <f>D65</f>
        <v>VMAX</v>
      </c>
      <c r="Y57" t="str">
        <f>D65</f>
        <v>VMAX</v>
      </c>
    </row>
    <row r="58" spans="1:25" x14ac:dyDescent="0.25">
      <c r="A58" s="5" t="s">
        <v>63</v>
      </c>
      <c r="B58" s="5" t="s">
        <v>49</v>
      </c>
      <c r="C58" s="5" t="str">
        <f>VLOOKUP(B58,templateLookup!A:B,2,0)</f>
        <v>PrimeVminSearchTestMethod</v>
      </c>
      <c r="D58" t="str">
        <f t="shared" ref="D58:D63" si="24">E58&amp;"_"&amp;F58&amp;"_"&amp;G58&amp;"_"&amp;H58&amp;"_"&amp;A58&amp;"_"&amp;I58&amp;"_"&amp;J58&amp;"_"&amp;K58&amp;"_"&amp;L58&amp;"_"&amp;M58</f>
        <v>SSA_CCF_VMIN_K_END_TITO_CLRSS_MIN_LFM_CBO</v>
      </c>
      <c r="E58" t="s">
        <v>31</v>
      </c>
      <c r="F58" t="s">
        <v>32</v>
      </c>
      <c r="G58" t="s">
        <v>50</v>
      </c>
      <c r="H58" t="s">
        <v>51</v>
      </c>
      <c r="I58" t="s">
        <v>124</v>
      </c>
      <c r="J58" t="s">
        <v>139</v>
      </c>
      <c r="K58" t="s">
        <v>55</v>
      </c>
      <c r="L58" t="s">
        <v>35</v>
      </c>
      <c r="M58" t="s">
        <v>57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12</v>
      </c>
      <c r="S58">
        <v>500</v>
      </c>
      <c r="T58">
        <v>2020</v>
      </c>
      <c r="U58" t="b">
        <v>0</v>
      </c>
      <c r="V58">
        <f t="shared" ref="V58:V63" si="25">COUNTA(X58:AG58)</f>
        <v>2</v>
      </c>
      <c r="W58">
        <v>1</v>
      </c>
      <c r="X58" t="str">
        <f>D59</f>
        <v>SSA_CCF_VMIN_K_END_TITO_CLRSS_MIN_LFM_PMA</v>
      </c>
      <c r="Y58" t="str">
        <f>D59</f>
        <v>SSA_CCF_VMIN_K_END_TITO_CLRSS_MIN_LFM_PMA</v>
      </c>
    </row>
    <row r="59" spans="1:25" x14ac:dyDescent="0.25">
      <c r="A59" s="5" t="s">
        <v>63</v>
      </c>
      <c r="B59" s="5" t="s">
        <v>49</v>
      </c>
      <c r="C59" s="5" t="str">
        <f>VLOOKUP(B59,templateLookup!A:B,2,0)</f>
        <v>PrimeVminSearchTestMethod</v>
      </c>
      <c r="D59" t="str">
        <f t="shared" si="24"/>
        <v>SSA_CCF_VMIN_K_END_TITO_CLRSS_MIN_LFM_PMA</v>
      </c>
      <c r="E59" t="s">
        <v>31</v>
      </c>
      <c r="F59" t="s">
        <v>32</v>
      </c>
      <c r="G59" t="s">
        <v>50</v>
      </c>
      <c r="H59" t="s">
        <v>51</v>
      </c>
      <c r="I59" t="s">
        <v>124</v>
      </c>
      <c r="J59" t="s">
        <v>139</v>
      </c>
      <c r="K59" t="s">
        <v>55</v>
      </c>
      <c r="L59" t="s">
        <v>35</v>
      </c>
      <c r="M59" t="s">
        <v>58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12</v>
      </c>
      <c r="S59">
        <v>501</v>
      </c>
      <c r="T59">
        <v>2021</v>
      </c>
      <c r="U59" t="b">
        <v>0</v>
      </c>
      <c r="V59">
        <f t="shared" si="25"/>
        <v>2</v>
      </c>
      <c r="W59">
        <v>1</v>
      </c>
      <c r="X59" t="str">
        <f>D60</f>
        <v>LSA_CCF_VMIN_K_END_TITO_CLR_MIN_LFM_CBO</v>
      </c>
      <c r="Y59" t="str">
        <f>D60</f>
        <v>LSA_CCF_VMIN_K_END_TITO_CLR_MIN_LFM_CBO</v>
      </c>
    </row>
    <row r="60" spans="1:25" x14ac:dyDescent="0.25">
      <c r="A60" s="5" t="s">
        <v>63</v>
      </c>
      <c r="B60" s="5" t="s">
        <v>49</v>
      </c>
      <c r="C60" s="5" t="str">
        <f>VLOOKUP(B60,templateLookup!A:B,2,0)</f>
        <v>PrimeVminSearchTestMethod</v>
      </c>
      <c r="D60" t="str">
        <f t="shared" si="24"/>
        <v>LSA_CCF_VMIN_K_END_TITO_CLR_MIN_LFM_CBO</v>
      </c>
      <c r="E60" t="s">
        <v>59</v>
      </c>
      <c r="F60" t="s">
        <v>32</v>
      </c>
      <c r="G60" t="s">
        <v>50</v>
      </c>
      <c r="H60" t="s">
        <v>51</v>
      </c>
      <c r="I60" t="s">
        <v>124</v>
      </c>
      <c r="J60" t="s">
        <v>138</v>
      </c>
      <c r="K60" t="s">
        <v>55</v>
      </c>
      <c r="L60" t="s">
        <v>35</v>
      </c>
      <c r="M60" t="s">
        <v>57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12</v>
      </c>
      <c r="S60">
        <v>502</v>
      </c>
      <c r="T60">
        <v>2022</v>
      </c>
      <c r="U60" t="b">
        <v>0</v>
      </c>
      <c r="V60">
        <f t="shared" si="25"/>
        <v>2</v>
      </c>
      <c r="W60">
        <v>1</v>
      </c>
      <c r="X60" t="str">
        <f>D61</f>
        <v>LSA_CCF_VMIN_K_END_TITO_CLR_MIN_LFM_SBO</v>
      </c>
      <c r="Y60" t="str">
        <f>D61</f>
        <v>LSA_CCF_VMIN_K_END_TITO_CLR_MIN_LFM_SBO</v>
      </c>
    </row>
    <row r="61" spans="1:25" x14ac:dyDescent="0.25">
      <c r="A61" s="5" t="s">
        <v>63</v>
      </c>
      <c r="B61" s="5" t="s">
        <v>49</v>
      </c>
      <c r="C61" s="5" t="str">
        <f>VLOOKUP(B61,templateLookup!A:B,2,0)</f>
        <v>PrimeVminSearchTestMethod</v>
      </c>
      <c r="D61" t="str">
        <f t="shared" si="24"/>
        <v>LSA_CCF_VMIN_K_END_TITO_CLR_MIN_LFM_SBO</v>
      </c>
      <c r="E61" t="s">
        <v>59</v>
      </c>
      <c r="F61" t="s">
        <v>32</v>
      </c>
      <c r="G61" t="s">
        <v>50</v>
      </c>
      <c r="H61" t="s">
        <v>51</v>
      </c>
      <c r="I61" t="s">
        <v>124</v>
      </c>
      <c r="J61" t="s">
        <v>138</v>
      </c>
      <c r="K61" t="s">
        <v>55</v>
      </c>
      <c r="L61" t="s">
        <v>35</v>
      </c>
      <c r="M61" t="s">
        <v>60</v>
      </c>
      <c r="N61" t="s">
        <v>36</v>
      </c>
      <c r="O61" t="s">
        <v>37</v>
      </c>
      <c r="P61" t="s">
        <v>38</v>
      </c>
      <c r="Q61">
        <f>VLOOKUP(E61,binningRules!$B$6:$C$9,2,0)</f>
        <v>21</v>
      </c>
      <c r="R61">
        <v>12</v>
      </c>
      <c r="S61">
        <v>503</v>
      </c>
      <c r="T61">
        <v>2023</v>
      </c>
      <c r="U61" t="b">
        <v>0</v>
      </c>
      <c r="V61">
        <f t="shared" si="25"/>
        <v>2</v>
      </c>
      <c r="W61">
        <v>1</v>
      </c>
      <c r="X61" t="str">
        <f>D62</f>
        <v>ROM_CCF_VMIN_K_END_TITO_CLR_MIN_LFM_PMA</v>
      </c>
      <c r="Y61" t="str">
        <f>D62</f>
        <v>ROM_CCF_VMIN_K_END_TITO_CLR_MIN_LFM_PMA</v>
      </c>
    </row>
    <row r="62" spans="1:25" x14ac:dyDescent="0.25">
      <c r="A62" s="5" t="s">
        <v>63</v>
      </c>
      <c r="B62" s="5" t="s">
        <v>49</v>
      </c>
      <c r="C62" s="5" t="str">
        <f>VLOOKUP(B62,templateLookup!A:B,2,0)</f>
        <v>PrimeVminSearchTestMethod</v>
      </c>
      <c r="D62" t="str">
        <f t="shared" si="24"/>
        <v>ROM_CCF_VMIN_K_END_TITO_CLR_MIN_LFM_PMA</v>
      </c>
      <c r="E62" t="s">
        <v>61</v>
      </c>
      <c r="F62" t="s">
        <v>32</v>
      </c>
      <c r="G62" t="s">
        <v>50</v>
      </c>
      <c r="H62" t="s">
        <v>51</v>
      </c>
      <c r="I62" t="s">
        <v>124</v>
      </c>
      <c r="J62" t="s">
        <v>138</v>
      </c>
      <c r="K62" t="s">
        <v>55</v>
      </c>
      <c r="L62" t="s">
        <v>35</v>
      </c>
      <c r="M62" t="s">
        <v>58</v>
      </c>
      <c r="N62" t="s">
        <v>36</v>
      </c>
      <c r="O62" t="s">
        <v>37</v>
      </c>
      <c r="P62" t="s">
        <v>38</v>
      </c>
      <c r="Q62">
        <f>VLOOKUP(E62,binningRules!$B$6:$C$9,2,0)</f>
        <v>21</v>
      </c>
      <c r="R62">
        <v>12</v>
      </c>
      <c r="S62">
        <v>504</v>
      </c>
      <c r="T62">
        <v>2024</v>
      </c>
      <c r="U62" t="b">
        <v>0</v>
      </c>
      <c r="V62">
        <f t="shared" si="25"/>
        <v>2</v>
      </c>
      <c r="W62">
        <v>1</v>
      </c>
      <c r="X62" t="str">
        <f>D63</f>
        <v>ROM_CCF_VMIN_K_END_TITO_CLR_MIN_LFM_SBO</v>
      </c>
      <c r="Y62" t="str">
        <f>D63</f>
        <v>ROM_CCF_VMIN_K_END_TITO_CLR_MIN_LFM_SBO</v>
      </c>
    </row>
    <row r="63" spans="1:25" x14ac:dyDescent="0.25">
      <c r="A63" s="5" t="s">
        <v>63</v>
      </c>
      <c r="B63" s="5" t="s">
        <v>49</v>
      </c>
      <c r="C63" s="5" t="str">
        <f>VLOOKUP(B63,templateLookup!A:B,2,0)</f>
        <v>PrimeVminSearchTestMethod</v>
      </c>
      <c r="D63" t="str">
        <f t="shared" si="24"/>
        <v>ROM_CCF_VMIN_K_END_TITO_CLR_MIN_LFM_SBO</v>
      </c>
      <c r="E63" t="s">
        <v>61</v>
      </c>
      <c r="F63" t="s">
        <v>32</v>
      </c>
      <c r="G63" t="s">
        <v>50</v>
      </c>
      <c r="H63" t="s">
        <v>51</v>
      </c>
      <c r="I63" t="s">
        <v>124</v>
      </c>
      <c r="J63" t="s">
        <v>138</v>
      </c>
      <c r="K63" t="s">
        <v>55</v>
      </c>
      <c r="L63" t="s">
        <v>35</v>
      </c>
      <c r="M63" t="s">
        <v>60</v>
      </c>
      <c r="N63" t="s">
        <v>36</v>
      </c>
      <c r="O63" t="s">
        <v>37</v>
      </c>
      <c r="P63" t="s">
        <v>38</v>
      </c>
      <c r="Q63">
        <f>VLOOKUP(E63,binningRules!$B$6:$C$9,2,0)</f>
        <v>21</v>
      </c>
      <c r="R63">
        <v>12</v>
      </c>
      <c r="S63">
        <v>505</v>
      </c>
      <c r="T63">
        <v>2025</v>
      </c>
      <c r="U63" t="b">
        <v>0</v>
      </c>
      <c r="V63">
        <f t="shared" si="25"/>
        <v>2</v>
      </c>
      <c r="W63">
        <v>1</v>
      </c>
      <c r="X63">
        <v>1</v>
      </c>
      <c r="Y63">
        <v>1</v>
      </c>
    </row>
    <row r="64" spans="1:25" x14ac:dyDescent="0.25">
      <c r="A64" s="5" t="s">
        <v>63</v>
      </c>
      <c r="B64" s="5" t="s">
        <v>42</v>
      </c>
      <c r="C64" s="5" t="str">
        <f>VLOOKUP(B64,templateLookup!A:B,2,0)</f>
        <v>COMPOSITE</v>
      </c>
    </row>
    <row r="65" spans="1:25" x14ac:dyDescent="0.25">
      <c r="A65" s="8" t="s">
        <v>63</v>
      </c>
      <c r="B65" s="8" t="s">
        <v>27</v>
      </c>
      <c r="C65" s="8" t="str">
        <f>VLOOKUP(B65,templateLookup!A:B,2,0)</f>
        <v>COMPOSITE</v>
      </c>
      <c r="D65" t="s">
        <v>67</v>
      </c>
      <c r="V65">
        <f t="shared" ref="V65" si="26">COUNTA(X65:AG65)</f>
        <v>2</v>
      </c>
      <c r="W65">
        <v>1</v>
      </c>
      <c r="X65">
        <v>1</v>
      </c>
      <c r="Y65">
        <v>1</v>
      </c>
    </row>
    <row r="66" spans="1:25" x14ac:dyDescent="0.25">
      <c r="A66" s="8" t="s">
        <v>63</v>
      </c>
      <c r="B66" s="8" t="s">
        <v>49</v>
      </c>
      <c r="C66" s="8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SSA_CCF_SB_K_END_TITO_CLRSS_MIN_LFM_CBO</v>
      </c>
      <c r="E66" t="s">
        <v>31</v>
      </c>
      <c r="F66" t="s">
        <v>32</v>
      </c>
      <c r="G66" t="s">
        <v>126</v>
      </c>
      <c r="H66" t="s">
        <v>51</v>
      </c>
      <c r="I66" t="s">
        <v>124</v>
      </c>
      <c r="J66" t="s">
        <v>139</v>
      </c>
      <c r="K66" t="s">
        <v>55</v>
      </c>
      <c r="L66" t="s">
        <v>35</v>
      </c>
      <c r="M66" t="s">
        <v>57</v>
      </c>
      <c r="N66" t="s">
        <v>36</v>
      </c>
      <c r="O66" t="s">
        <v>37</v>
      </c>
      <c r="P66" t="s">
        <v>38</v>
      </c>
      <c r="Q66">
        <v>17</v>
      </c>
      <c r="R66">
        <v>13</v>
      </c>
      <c r="S66">
        <v>600</v>
      </c>
      <c r="T66">
        <v>2030</v>
      </c>
      <c r="U66" t="b">
        <v>0</v>
      </c>
      <c r="V66">
        <f t="shared" ref="V66:V67" si="27">COUNTA(X66:AG66)</f>
        <v>2</v>
      </c>
      <c r="W66">
        <v>1</v>
      </c>
      <c r="X66" t="str">
        <f>D67</f>
        <v>SSA_CCF_SB_K_END_TITO_CLRSS_MIN_LFM_PMA</v>
      </c>
      <c r="Y66" t="str">
        <f>D67</f>
        <v>SSA_CCF_SB_K_END_TITO_CLRSS_MIN_LFM_PMA</v>
      </c>
    </row>
    <row r="67" spans="1:25" x14ac:dyDescent="0.25">
      <c r="A67" s="8" t="s">
        <v>63</v>
      </c>
      <c r="B67" s="8" t="s">
        <v>49</v>
      </c>
      <c r="C67" s="8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SSA_CCF_SB_K_END_TITO_CLRSS_MIN_LFM_PMA</v>
      </c>
      <c r="E67" t="s">
        <v>31</v>
      </c>
      <c r="F67" t="s">
        <v>32</v>
      </c>
      <c r="G67" t="s">
        <v>126</v>
      </c>
      <c r="H67" t="s">
        <v>51</v>
      </c>
      <c r="I67" t="s">
        <v>124</v>
      </c>
      <c r="J67" t="s">
        <v>139</v>
      </c>
      <c r="K67" t="s">
        <v>55</v>
      </c>
      <c r="L67" t="s">
        <v>35</v>
      </c>
      <c r="M67" t="s">
        <v>58</v>
      </c>
      <c r="N67" t="s">
        <v>36</v>
      </c>
      <c r="O67" t="s">
        <v>37</v>
      </c>
      <c r="P67" t="s">
        <v>38</v>
      </c>
      <c r="Q67">
        <v>17</v>
      </c>
      <c r="R67">
        <v>13</v>
      </c>
      <c r="S67">
        <v>601</v>
      </c>
      <c r="T67">
        <v>2031</v>
      </c>
      <c r="U67" t="b">
        <v>0</v>
      </c>
      <c r="V67">
        <f t="shared" si="27"/>
        <v>2</v>
      </c>
      <c r="W67">
        <v>1</v>
      </c>
      <c r="X67">
        <v>1</v>
      </c>
      <c r="Y67">
        <v>1</v>
      </c>
    </row>
    <row r="68" spans="1:25" x14ac:dyDescent="0.25">
      <c r="A68" s="8" t="s">
        <v>63</v>
      </c>
      <c r="B68" s="8" t="s">
        <v>42</v>
      </c>
      <c r="C68" s="8" t="str">
        <f>VLOOKUP(B68,templateLookup!A:B,2,0)</f>
        <v>COMPOSITE</v>
      </c>
    </row>
    <row r="69" spans="1:25" s="7" customFormat="1" x14ac:dyDescent="0.25">
      <c r="A69" s="7" t="s">
        <v>63</v>
      </c>
      <c r="B69" s="7" t="s">
        <v>42</v>
      </c>
      <c r="C69" s="7" t="str">
        <f>VLOOKUP(B69,templateLookup!A:B,2,0)</f>
        <v>COMPOSITE</v>
      </c>
    </row>
    <row r="70" spans="1:25" x14ac:dyDescent="0.25">
      <c r="A70" t="s">
        <v>92</v>
      </c>
      <c r="B70" t="s">
        <v>93</v>
      </c>
      <c r="C70" t="str">
        <f>VLOOKUP(B70,templateLookup!A:B,2,0)</f>
        <v>COMPOSITE</v>
      </c>
      <c r="D70" t="s">
        <v>92</v>
      </c>
    </row>
  </sheetData>
  <autoFilter ref="A1:AG70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binningRules</vt:lpstr>
      <vt:lpstr>arr_ccf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2023-02-24T12:11:21Z</dcterms:modified>
</cp:coreProperties>
</file>