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okmanis2\Desktop\"/>
    </mc:Choice>
  </mc:AlternateContent>
  <xr:revisionPtr revIDLastSave="0" documentId="13_ncr:1_{C17B3D4F-0C0E-4258-A0DD-6BE804DE12B1}" xr6:coauthVersionLast="47" xr6:coauthVersionMax="47" xr10:uidLastSave="{00000000-0000-0000-0000-000000000000}"/>
  <bookViews>
    <workbookView xWindow="-120" yWindow="-120" windowWidth="29040" windowHeight="15840" tabRatio="704" firstSheet="1" activeTab="1" xr2:uid="{00000000-000D-0000-FFFF-FFFF00000000}"/>
  </bookViews>
  <sheets>
    <sheet name="uzdevumi" sheetId="14" r:id="rId1"/>
    <sheet name="perimetrs" sheetId="13" r:id="rId2"/>
    <sheet name="skola" sheetId="16" r:id="rId3"/>
    <sheet name="zals" sheetId="28" r:id="rId4"/>
    <sheet name="lapa2" sheetId="19" r:id="rId5"/>
    <sheet name="laukums" sheetId="11" r:id="rId6"/>
    <sheet name="vienādsānu" sheetId="5" r:id="rId7"/>
    <sheet name="taisnleņķa" sheetId="20" r:id="rId8"/>
    <sheet name="dati1" sheetId="1" r:id="rId9"/>
    <sheet name="dati2" sheetId="2" r:id="rId10"/>
    <sheet name="pirkums" sheetId="21" r:id="rId11"/>
    <sheet name="cenas" sheetId="22" r:id="rId12"/>
    <sheet name="Kārlis" sheetId="27" r:id="rId13"/>
    <sheet name="velo" sheetId="23" r:id="rId14"/>
    <sheet name="pH" sheetId="24" r:id="rId15"/>
  </sheets>
  <definedNames>
    <definedName name="_xlnm._FilterDatabase" localSheetId="8" hidden="1">dati1!$A$3:$M$3</definedName>
    <definedName name="_xlnm._FilterDatabase" localSheetId="12" hidden="1">Kārlis!$A$1:$G$1487</definedName>
    <definedName name="_xlnm._FilterDatabase" localSheetId="13" hidden="1">velo!$A$1:$G$1487</definedName>
    <definedName name="_xlnm.Print_Area" localSheetId="5">laukums!$A$1:$E$2,laukums!$A$11:$E$26</definedName>
    <definedName name="_xlnm.Print_Area" localSheetId="1">perimetrs!$A$1:$E$10</definedName>
    <definedName name="_xlnm.Print_Area" localSheetId="10">pirkums!#REF!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08" i="27" l="1"/>
  <c r="D29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" i="21"/>
  <c r="N4" i="1"/>
  <c r="N62" i="1"/>
  <c r="N63" i="1"/>
  <c r="N64" i="1"/>
  <c r="N65" i="1"/>
  <c r="N66" i="1"/>
  <c r="N67" i="1"/>
  <c r="N68" i="1"/>
  <c r="N69" i="1"/>
  <c r="N70" i="1"/>
  <c r="N71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3" i="5"/>
  <c r="G3" i="5"/>
  <c r="C4" i="20"/>
  <c r="D4" i="20"/>
  <c r="E4" i="20"/>
  <c r="F4" i="20"/>
  <c r="G4" i="20"/>
  <c r="C5" i="20"/>
  <c r="D5" i="20"/>
  <c r="E5" i="20"/>
  <c r="F5" i="20"/>
  <c r="G5" i="20"/>
  <c r="C6" i="20"/>
  <c r="D6" i="20"/>
  <c r="E6" i="20"/>
  <c r="F6" i="20"/>
  <c r="G6" i="20"/>
  <c r="C7" i="20"/>
  <c r="D7" i="20"/>
  <c r="E7" i="20"/>
  <c r="F7" i="20"/>
  <c r="G7" i="20"/>
  <c r="C8" i="20"/>
  <c r="D8" i="20"/>
  <c r="E8" i="20"/>
  <c r="F8" i="20"/>
  <c r="G8" i="20"/>
  <c r="C9" i="20"/>
  <c r="D9" i="20"/>
  <c r="E9" i="20"/>
  <c r="F9" i="20"/>
  <c r="G9" i="20"/>
  <c r="B5" i="20"/>
  <c r="B6" i="20"/>
  <c r="B7" i="20"/>
  <c r="B8" i="20"/>
  <c r="B9" i="20"/>
  <c r="B4" i="20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H3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B4" i="5"/>
  <c r="B65" i="5"/>
  <c r="B66" i="5"/>
  <c r="B67" i="5"/>
  <c r="B68" i="5"/>
  <c r="B69" i="5"/>
  <c r="B70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" i="5"/>
  <c r="K3" i="5"/>
  <c r="J3" i="5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2" i="16"/>
  <c r="C26" i="11" l="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26" i="13" l="1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 l="1"/>
  <c r="C9" i="13"/>
  <c r="C8" i="13"/>
  <c r="C7" i="13"/>
  <c r="C6" i="13"/>
  <c r="C5" i="13"/>
  <c r="C4" i="13"/>
  <c r="C3" i="13"/>
  <c r="C5" i="11"/>
  <c r="C6" i="11"/>
  <c r="C7" i="11"/>
  <c r="C8" i="11"/>
  <c r="C9" i="11"/>
  <c r="C10" i="11"/>
  <c r="C4" i="11"/>
  <c r="C3" i="11"/>
</calcChain>
</file>

<file path=xl/sharedStrings.xml><?xml version="1.0" encoding="utf-8"?>
<sst xmlns="http://schemas.openxmlformats.org/spreadsheetml/2006/main" count="18081" uniqueCount="3916">
  <si>
    <t>x1</t>
  </si>
  <si>
    <t>y1</t>
  </si>
  <si>
    <t>x2</t>
  </si>
  <si>
    <t>y2</t>
  </si>
  <si>
    <t>x3</t>
  </si>
  <si>
    <t>y3</t>
  </si>
  <si>
    <t>leņķis1</t>
  </si>
  <si>
    <t>leņķis2</t>
  </si>
  <si>
    <t>leņķis3</t>
  </si>
  <si>
    <t>laukums</t>
  </si>
  <si>
    <t>perimetrs</t>
  </si>
  <si>
    <t>tips</t>
  </si>
  <si>
    <t>skaits</t>
  </si>
  <si>
    <t>Taisnleņķa trijstūru laukumi</t>
  </si>
  <si>
    <t>hipotenūza</t>
  </si>
  <si>
    <t>Taisnleņķa trijstūru perimetri</t>
  </si>
  <si>
    <t>lielākais leņķis</t>
  </si>
  <si>
    <t>alfa (leņķis pret pamatu)</t>
  </si>
  <si>
    <t>beta (leņķis pie pamata)</t>
  </si>
  <si>
    <t>a (pamats)</t>
  </si>
  <si>
    <t>b (sānu mala)</t>
  </si>
  <si>
    <t>c (sānu mala)</t>
  </si>
  <si>
    <t>Aprēķini vienādsānu trijstūrī</t>
  </si>
  <si>
    <t>p (perimetrs)</t>
  </si>
  <si>
    <t>S (laukums)</t>
  </si>
  <si>
    <t>Trijstūra virsotņu koordinātes</t>
  </si>
  <si>
    <t>Aprēķini trijstūrī</t>
  </si>
  <si>
    <t>h (augstums)</t>
  </si>
  <si>
    <t>mala1</t>
  </si>
  <si>
    <t>mala2</t>
  </si>
  <si>
    <t>mala3</t>
  </si>
  <si>
    <t>2014./2015. mācību gads</t>
  </si>
  <si>
    <t>Mācību gada sākums</t>
  </si>
  <si>
    <t>Mācību gada beigas 1.–8.klases un 10.–11.klašu skolēniem</t>
  </si>
  <si>
    <t>Mācību gada beigas 9. un 12. klašu skolēniem</t>
  </si>
  <si>
    <t>Rudens brīvlaika sākums</t>
  </si>
  <si>
    <t>Rudens brīvlaika beigas</t>
  </si>
  <si>
    <t>Ziemas brīvlaika sākums</t>
  </si>
  <si>
    <t>Ziemas brīvlaika beigas</t>
  </si>
  <si>
    <t>Pavasara brīvlaika sākums 1. -11.klašu skolēniem</t>
  </si>
  <si>
    <t>Pavasara brīvlaika beigas  1. -11.klašu skolēniem</t>
  </si>
  <si>
    <t>Pavasara brīvlaika sākums 12. klašu skolēniem</t>
  </si>
  <si>
    <t>Pavasara brīvlaika beigas 12. klašu skolēniem</t>
  </si>
  <si>
    <r>
      <t xml:space="preserve">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 xml:space="preserve">aizpildīt kolonnu </t>
    </r>
    <r>
      <rPr>
        <b/>
        <i/>
        <sz val="11"/>
        <color rgb="FF231F20"/>
        <rFont val="Arial"/>
        <family val="2"/>
      </rPr>
      <t xml:space="preserve">F </t>
    </r>
    <r>
      <rPr>
        <sz val="11"/>
        <color rgb="FF231F20"/>
        <rFont val="Arial"/>
        <family val="2"/>
      </rPr>
      <t>ar visu 2015. gada sestdienu datumiem.</t>
    </r>
  </si>
  <si>
    <r>
      <t xml:space="preserve">Darblapu </t>
    </r>
    <r>
      <rPr>
        <b/>
        <i/>
        <sz val="11"/>
        <color rgb="FF231F20"/>
        <rFont val="Arial"/>
        <family val="2"/>
      </rPr>
      <t xml:space="preserve">lapa2 </t>
    </r>
    <r>
      <rPr>
        <sz val="11"/>
        <color rgb="FF231F20"/>
        <rFont val="Arial"/>
        <family val="2"/>
      </rPr>
      <t>pārvietot uz jaunu, tukšu darbgrāmatu, jauno darbgrāmatu saglabāt kā veidni ar nosaukumu</t>
    </r>
    <r>
      <rPr>
        <i/>
        <sz val="11"/>
        <color rgb="FF231F20"/>
        <rFont val="Arial"/>
        <family val="2"/>
      </rPr>
      <t xml:space="preserve"> </t>
    </r>
    <r>
      <rPr>
        <b/>
        <i/>
        <sz val="11"/>
        <color rgb="FF231F20"/>
        <rFont val="Arial"/>
        <family val="2"/>
      </rPr>
      <t>zals</t>
    </r>
    <r>
      <rPr>
        <sz val="11"/>
        <color rgb="FF231F20"/>
        <rFont val="Arial"/>
        <family val="2"/>
      </rPr>
      <t xml:space="preserve"> un aizvērt.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</si>
  <si>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perimetrs </t>
    </r>
    <r>
      <rPr>
        <sz val="11"/>
        <color rgb="FF231F20"/>
        <rFont val="Arial"/>
        <family val="2"/>
      </rPr>
      <t xml:space="preserve">izveidot līniju diagrammu, izmantojot datus no šūnu apgabala </t>
    </r>
    <r>
      <rPr>
        <b/>
        <i/>
        <sz val="11"/>
        <color rgb="FF231F20"/>
        <rFont val="Arial"/>
        <family val="2"/>
      </rPr>
      <t>B2:C2;E2;B11:C18;E11:E18.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</si>
  <si>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laukums </t>
    </r>
    <r>
      <rPr>
        <sz val="11"/>
        <color rgb="FF231F20"/>
        <rFont val="Arial"/>
        <family val="2"/>
      </rPr>
      <t xml:space="preserve">dotajam grafikam pievienot virsrakstu </t>
    </r>
    <r>
      <rPr>
        <b/>
        <i/>
        <sz val="11"/>
        <color rgb="FF231F20"/>
        <rFont val="Arial"/>
        <family val="2"/>
      </rPr>
      <t>Laukums</t>
    </r>
    <r>
      <rPr>
        <sz val="11"/>
        <color rgb="FF231F20"/>
        <rFont val="Arial"/>
        <family val="2"/>
      </rPr>
      <t>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</si>
  <si>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šūnas </t>
    </r>
    <r>
      <rPr>
        <b/>
        <i/>
        <sz val="11"/>
        <color rgb="FF231F20"/>
        <rFont val="Arial"/>
        <family val="2"/>
      </rPr>
      <t xml:space="preserve">A1 </t>
    </r>
    <r>
      <rPr>
        <sz val="11"/>
        <color rgb="FF231F20"/>
        <rFont val="Arial"/>
        <family val="2"/>
      </rPr>
      <t xml:space="preserve">saturu centrēt šūnu apgabalā </t>
    </r>
    <r>
      <rPr>
        <b/>
        <i/>
        <sz val="11"/>
        <color rgb="FF231F20"/>
        <rFont val="Arial"/>
        <family val="2"/>
      </rPr>
      <t>A1:K1</t>
    </r>
    <r>
      <rPr>
        <sz val="11"/>
        <color rgb="FF231F20"/>
        <rFont val="Arial"/>
        <family val="2"/>
      </rPr>
      <t>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</si>
  <si>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K2 </t>
    </r>
    <r>
      <rPr>
        <sz val="11"/>
        <color rgb="FF231F20"/>
        <rFont val="Arial"/>
        <family val="2"/>
      </rPr>
      <t>veikt teksta aplaušanu.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</si>
  <si>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J3 </t>
    </r>
    <r>
      <rPr>
        <sz val="11"/>
        <color rgb="FF231F20"/>
        <rFont val="Arial"/>
        <family val="2"/>
      </rPr>
      <t xml:space="preserve">ievadīt formulu, kas aprēķina, cik leņķu vērtības ir dotas </t>
    </r>
    <r>
      <rPr>
        <b/>
        <i/>
        <sz val="11"/>
        <color rgb="FF231F20"/>
        <rFont val="Arial"/>
        <family val="2"/>
      </rPr>
      <t xml:space="preserve">A </t>
    </r>
    <r>
      <rPr>
        <sz val="11"/>
        <color rgb="FF231F20"/>
        <rFont val="Arial"/>
        <family val="2"/>
      </rPr>
      <t>kolonnā.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</si>
  <si>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K3 </t>
    </r>
    <r>
      <rPr>
        <sz val="11"/>
        <color rgb="FF231F20"/>
        <rFont val="Arial"/>
        <family val="2"/>
      </rPr>
      <t xml:space="preserve">ievadīt formulu, kas aprēķina lielāko no </t>
    </r>
    <r>
      <rPr>
        <b/>
        <i/>
        <sz val="11"/>
        <color rgb="FF231F20"/>
        <rFont val="Arial"/>
        <family val="2"/>
      </rPr>
      <t xml:space="preserve">A </t>
    </r>
    <r>
      <rPr>
        <sz val="11"/>
        <color rgb="FF231F20"/>
        <rFont val="Arial"/>
        <family val="2"/>
      </rPr>
      <t>kolonnā dotajiem leņķiem.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</si>
  <si>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B3:B70 </t>
    </r>
    <r>
      <rPr>
        <sz val="11"/>
        <color rgb="FF231F20"/>
        <rFont val="Arial"/>
        <family val="2"/>
      </rPr>
      <t xml:space="preserve">ievadīt formulu, kas izmantojot datus no kolonnas </t>
    </r>
    <r>
      <rPr>
        <b/>
        <i/>
        <sz val="11"/>
        <color rgb="FF231F20"/>
        <rFont val="Arial"/>
        <family val="2"/>
      </rPr>
      <t>A</t>
    </r>
    <r>
      <rPr>
        <sz val="11"/>
        <color rgb="FF231F20"/>
        <rFont val="Arial"/>
        <family val="2"/>
      </rPr>
      <t>, aprēķina vienādsānu trijstūra leņķi pie pamata.</t>
    </r>
  </si>
  <si>
    <r>
      <rPr>
        <sz val="11"/>
        <color theme="1"/>
        <rFont val="Arial"/>
        <family val="2"/>
      </rPr>
      <t>D</t>
    </r>
    <r>
      <rPr>
        <sz val="11"/>
        <color rgb="FF231F20"/>
        <rFont val="Arial"/>
        <family val="2"/>
      </rPr>
      <t xml:space="preserve">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G3:G70 </t>
    </r>
    <r>
      <rPr>
        <sz val="11"/>
        <color rgb="FF231F20"/>
        <rFont val="Arial"/>
        <family val="2"/>
      </rPr>
      <t xml:space="preserve">dota formula, kas kļūdaini aprēķina </t>
    </r>
    <r>
      <rPr>
        <sz val="11"/>
        <color theme="1"/>
        <rFont val="Arial"/>
        <family val="2"/>
      </rPr>
      <t>vienādsānu trijstūra perimetru pēc sakarības p=a+b+c. Izlabot kļūdu, nemainot izmantoto funkciju.</t>
    </r>
  </si>
  <si>
    <r>
      <rPr>
        <sz val="11"/>
        <color rgb="FF231F20"/>
        <rFont val="Arial"/>
        <family val="2"/>
      </rP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I3:I70 </t>
    </r>
    <r>
      <rPr>
        <sz val="11"/>
        <color rgb="FF231F20"/>
        <rFont val="Arial"/>
        <family val="2"/>
      </rPr>
      <t xml:space="preserve">ievadīt formulu, kas aprēķina vienādsānu trijstūra tipu. Formulai jāparāda teksts „platleņķa”, ja </t>
    </r>
    <r>
      <rPr>
        <b/>
        <i/>
        <sz val="11"/>
        <color rgb="FF231F20"/>
        <rFont val="Arial"/>
        <family val="2"/>
      </rPr>
      <t xml:space="preserve">A </t>
    </r>
    <r>
      <rPr>
        <sz val="11"/>
        <color rgb="FF231F20"/>
        <rFont val="Arial"/>
        <family val="2"/>
      </rPr>
      <t>kolonnā dotais leņķis ir lielāks par 90, vai arī teksts „cits” pretējā gadījumā.</t>
    </r>
  </si>
  <si>
    <r>
      <rPr>
        <sz val="11"/>
        <color rgb="FF231F20"/>
        <rFont val="Arial"/>
        <family val="2"/>
      </rPr>
      <t xml:space="preserve">Darblapā </t>
    </r>
    <r>
      <rPr>
        <b/>
        <i/>
        <sz val="11"/>
        <color rgb="FF231F20"/>
        <rFont val="Arial"/>
        <family val="2"/>
      </rPr>
      <t xml:space="preserve">dati2 </t>
    </r>
    <r>
      <rPr>
        <sz val="11"/>
        <color rgb="FF231F20"/>
        <rFont val="Arial"/>
        <family val="2"/>
      </rPr>
      <t xml:space="preserve">formatēt šūnu apgabala </t>
    </r>
    <r>
      <rPr>
        <b/>
        <i/>
        <sz val="11"/>
        <color rgb="FF231F20"/>
        <rFont val="Arial"/>
        <family val="2"/>
      </rPr>
      <t xml:space="preserve">G4:N71 </t>
    </r>
    <r>
      <rPr>
        <sz val="11"/>
        <color rgb="FF231F20"/>
        <rFont val="Arial"/>
        <family val="2"/>
      </rPr>
      <t>datus kā decimālskaitļus ar trīs cipariem aiz komata.</t>
    </r>
  </si>
  <si>
    <r>
      <rPr>
        <sz val="11"/>
        <color rgb="FF231F20"/>
        <rFont val="Arial"/>
        <family val="2"/>
      </rPr>
      <t xml:space="preserve">Darblapā </t>
    </r>
    <r>
      <rPr>
        <b/>
        <i/>
        <sz val="11"/>
        <color rgb="FF231F20"/>
        <rFont val="Arial"/>
        <family val="2"/>
      </rPr>
      <t xml:space="preserve">dati2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N2 </t>
    </r>
    <r>
      <rPr>
        <sz val="11"/>
        <color rgb="FF231F20"/>
        <rFont val="Arial"/>
        <family val="2"/>
      </rPr>
      <t>ievadīt formulu, kas aprēķina vidējo  no  dotajiem  trijstūru perimetriem.</t>
    </r>
  </si>
  <si>
    <r>
      <rPr>
        <sz val="11"/>
        <color rgb="FF231F20"/>
        <rFont val="Arial"/>
        <family val="2"/>
      </rPr>
      <t xml:space="preserve">Darblapā </t>
    </r>
    <r>
      <rPr>
        <b/>
        <i/>
        <sz val="11"/>
        <color rgb="FF231F20"/>
        <rFont val="Arial"/>
        <family val="2"/>
      </rPr>
      <t xml:space="preserve">dati1 </t>
    </r>
    <r>
      <rPr>
        <sz val="11"/>
        <color rgb="FF231F20"/>
        <rFont val="Arial"/>
        <family val="2"/>
      </rPr>
      <t xml:space="preserve">sakārtot šūnu apgabala </t>
    </r>
    <r>
      <rPr>
        <b/>
        <i/>
        <sz val="11"/>
        <color rgb="FF231F20"/>
        <rFont val="Arial"/>
        <family val="2"/>
      </rPr>
      <t xml:space="preserve">A4:M71 </t>
    </r>
    <r>
      <rPr>
        <sz val="11"/>
        <color rgb="FF231F20"/>
        <rFont val="Arial"/>
        <family val="2"/>
      </rPr>
      <t>datus augošā secībā pēc laukuma vērtības.</t>
    </r>
  </si>
  <si>
    <t>Aprēķināt visu iespējamo taisnleņķa trijstūru laukumus</t>
  </si>
  <si>
    <t>leņķis grādos</t>
  </si>
  <si>
    <r>
      <t xml:space="preserve">Darblapas </t>
    </r>
    <r>
      <rPr>
        <b/>
        <i/>
        <sz val="11"/>
        <color rgb="FF231F20"/>
        <rFont val="Arial"/>
        <family val="2"/>
      </rPr>
      <t xml:space="preserve">taisnleņķa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B4:G9 </t>
    </r>
    <r>
      <rPr>
        <sz val="11"/>
        <color rgb="FF231F20"/>
        <rFont val="Arial"/>
        <family val="2"/>
      </rPr>
      <t>ievadīt formulu, kas izmantojot dotos datus, aprēķina visu taisnleņķa trijstūru laukumus.</t>
    </r>
  </si>
  <si>
    <r>
      <t xml:space="preserve">Darblapai </t>
    </r>
    <r>
      <rPr>
        <b/>
        <i/>
        <sz val="11"/>
        <color rgb="FF231F20"/>
        <rFont val="Arial"/>
        <family val="2"/>
      </rPr>
      <t xml:space="preserve">dati2 </t>
    </r>
    <r>
      <rPr>
        <sz val="11"/>
        <color rgb="FF231F20"/>
        <rFont val="Arial"/>
        <family val="2"/>
      </rPr>
      <t>iesaldēt pirmās trīs rindas.</t>
    </r>
  </si>
  <si>
    <t>Priekšējais pārslēdz.</t>
  </si>
  <si>
    <t>Aizmugurējais pārslēdz.</t>
  </si>
  <si>
    <t>Klaņi</t>
  </si>
  <si>
    <t>Bremzes</t>
  </si>
  <si>
    <t>Pārslēdzēja slēdži</t>
  </si>
  <si>
    <t>Bremžu rokturi</t>
  </si>
  <si>
    <t>Monobloks</t>
  </si>
  <si>
    <t>Kasete</t>
  </si>
  <si>
    <t>Ķēde</t>
  </si>
  <si>
    <t>Priekšējā rumba</t>
  </si>
  <si>
    <t>Aizmugurējā rumba</t>
  </si>
  <si>
    <t>Diski</t>
  </si>
  <si>
    <t>Amortizators</t>
  </si>
  <si>
    <t>Spieķi</t>
  </si>
  <si>
    <t>Sēdeklis</t>
  </si>
  <si>
    <t>Sēdekļa stienis</t>
  </si>
  <si>
    <t>Rāmis</t>
  </si>
  <si>
    <t>Stūres stienis</t>
  </si>
  <si>
    <t>Stūres iznesums</t>
  </si>
  <si>
    <t>Radziņi</t>
  </si>
  <si>
    <t>Bļodiņas</t>
  </si>
  <si>
    <t>Trosītes</t>
  </si>
  <si>
    <t>Pedāļi</t>
  </si>
  <si>
    <t>Riepas</t>
  </si>
  <si>
    <t>Kameras</t>
  </si>
  <si>
    <t>Bremžu pastiprinātājs</t>
  </si>
  <si>
    <t>Trosīšu galiņi</t>
  </si>
  <si>
    <t>XTR</t>
  </si>
  <si>
    <t>XT</t>
  </si>
  <si>
    <t>Mavic</t>
  </si>
  <si>
    <t>Manitou</t>
  </si>
  <si>
    <t>Selle</t>
  </si>
  <si>
    <t>Titec</t>
  </si>
  <si>
    <t>Ritchy</t>
  </si>
  <si>
    <t>Cane</t>
  </si>
  <si>
    <t>Shimano</t>
  </si>
  <si>
    <t>WTB</t>
  </si>
  <si>
    <t>Kopējā maksa par noteiktām detaļām</t>
  </si>
  <si>
    <r>
      <rPr>
        <b/>
        <sz val="10"/>
        <rFont val="Arial"/>
        <family val="2"/>
      </rPr>
      <t>XTR detaļu skaits pirkumā</t>
    </r>
  </si>
  <si>
    <r>
      <t xml:space="preserve">atlaide atbilstošajām  </t>
    </r>
    <r>
      <rPr>
        <b/>
        <sz val="10"/>
        <rFont val="Arial"/>
        <family val="2"/>
      </rPr>
      <t>XTR detaļām %</t>
    </r>
  </si>
  <si>
    <t xml:space="preserve">Pirkuma kopsumma </t>
  </si>
  <si>
    <r>
      <t xml:space="preserve">Darblapā </t>
    </r>
    <r>
      <rPr>
        <b/>
        <i/>
        <sz val="11"/>
        <color rgb="FF231F20"/>
        <rFont val="Arial"/>
        <family val="2"/>
      </rPr>
      <t xml:space="preserve">pirkums </t>
    </r>
    <r>
      <rPr>
        <sz val="11"/>
        <color rgb="FF231F20"/>
        <rFont val="Arial"/>
        <family val="2"/>
      </rPr>
      <t>šūnu apgabalā D</t>
    </r>
    <r>
      <rPr>
        <b/>
        <i/>
        <sz val="11"/>
        <color rgb="FF231F20"/>
        <rFont val="Arial"/>
        <family val="2"/>
      </rPr>
      <t xml:space="preserve">2:D27 </t>
    </r>
    <r>
      <rPr>
        <sz val="11"/>
        <color rgb="FF231F20"/>
        <rFont val="Arial"/>
        <family val="2"/>
      </rPr>
      <t xml:space="preserve">ievadīt formulu, kas aprēķina maksu par katru pirkumu, ņemot vērā detaļu skaitu, atlaides un cenu no darblapas </t>
    </r>
    <r>
      <rPr>
        <b/>
        <i/>
        <sz val="11"/>
        <color rgb="FF231F20"/>
        <rFont val="Arial"/>
        <family val="2"/>
      </rPr>
      <t>cena</t>
    </r>
    <r>
      <rPr>
        <sz val="11"/>
        <color rgb="FF231F20"/>
        <rFont val="Arial"/>
        <family val="2"/>
      </rPr>
      <t>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</si>
  <si>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pirkums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D28 </t>
    </r>
    <r>
      <rPr>
        <sz val="11"/>
        <color rgb="FF231F20"/>
        <rFont val="Arial"/>
        <family val="2"/>
      </rPr>
      <t>ievadīt formulu, kas aprēķina pirkuma kopsummu.</t>
    </r>
  </si>
  <si>
    <t>Nr</t>
  </si>
  <si>
    <t>Grupa</t>
  </si>
  <si>
    <t>Uzvārds</t>
  </si>
  <si>
    <t>Vārds</t>
  </si>
  <si>
    <t>Klubs</t>
  </si>
  <si>
    <t>Laiks</t>
  </si>
  <si>
    <t>Ātrums</t>
  </si>
  <si>
    <t>240</t>
  </si>
  <si>
    <t>mtbW</t>
  </si>
  <si>
    <t>Ābele</t>
  </si>
  <si>
    <t>Ieva</t>
  </si>
  <si>
    <t>Rīga</t>
  </si>
  <si>
    <t>2:03:17</t>
  </si>
  <si>
    <t>219</t>
  </si>
  <si>
    <t>mtb M19</t>
  </si>
  <si>
    <t>Ābelīte</t>
  </si>
  <si>
    <t>Renārs</t>
  </si>
  <si>
    <t/>
  </si>
  <si>
    <t>1:17:53</t>
  </si>
  <si>
    <t>621</t>
  </si>
  <si>
    <t>T M</t>
  </si>
  <si>
    <t>Ābelīts</t>
  </si>
  <si>
    <t>Sandis</t>
  </si>
  <si>
    <t>VIC velokurjers</t>
  </si>
  <si>
    <t>1:02:55</t>
  </si>
  <si>
    <t>714</t>
  </si>
  <si>
    <t>Valdis</t>
  </si>
  <si>
    <t>V-sports</t>
  </si>
  <si>
    <t>1:22:23</t>
  </si>
  <si>
    <t>610</t>
  </si>
  <si>
    <t>Ābeļkalns</t>
  </si>
  <si>
    <t>Ilvis</t>
  </si>
  <si>
    <t>1:20:49</t>
  </si>
  <si>
    <t>131</t>
  </si>
  <si>
    <t>Ābiķis</t>
  </si>
  <si>
    <t>Dzintars</t>
  </si>
  <si>
    <t>1:32:43</t>
  </si>
  <si>
    <t>220</t>
  </si>
  <si>
    <t>Abiņš</t>
  </si>
  <si>
    <t>Juris</t>
  </si>
  <si>
    <t>Krāsu nams</t>
  </si>
  <si>
    <t>1:01:59</t>
  </si>
  <si>
    <t>419</t>
  </si>
  <si>
    <t>Āboliņš</t>
  </si>
  <si>
    <t>Gatis</t>
  </si>
  <si>
    <t>Viesnīca Santa</t>
  </si>
  <si>
    <t>1:15:42</t>
  </si>
  <si>
    <t>535</t>
  </si>
  <si>
    <t>Āris</t>
  </si>
  <si>
    <t>1:23:20</t>
  </si>
  <si>
    <t>226</t>
  </si>
  <si>
    <t>Adijāns</t>
  </si>
  <si>
    <t>Edgars</t>
  </si>
  <si>
    <t>Bosch</t>
  </si>
  <si>
    <t>1:23:25</t>
  </si>
  <si>
    <t>623</t>
  </si>
  <si>
    <t>Agejevs</t>
  </si>
  <si>
    <t>Aleksandrs</t>
  </si>
  <si>
    <t>1:03:42</t>
  </si>
  <si>
    <t>104</t>
  </si>
  <si>
    <t>Aizkalns</t>
  </si>
  <si>
    <t>Matīss</t>
  </si>
  <si>
    <t>1:40:14</t>
  </si>
  <si>
    <t>T W</t>
  </si>
  <si>
    <t>Olita</t>
  </si>
  <si>
    <t>Jelgava</t>
  </si>
  <si>
    <t>1:39:45</t>
  </si>
  <si>
    <t>241</t>
  </si>
  <si>
    <t>mtb M16</t>
  </si>
  <si>
    <t>Mārcis</t>
  </si>
  <si>
    <t>1:16:46</t>
  </si>
  <si>
    <t>242</t>
  </si>
  <si>
    <t>mtb M36</t>
  </si>
  <si>
    <t>Normunds</t>
  </si>
  <si>
    <t>1:50:53</t>
  </si>
  <si>
    <t>968</t>
  </si>
  <si>
    <t>Aizups</t>
  </si>
  <si>
    <t>Andris</t>
  </si>
  <si>
    <t>1:16:55</t>
  </si>
  <si>
    <t>921</t>
  </si>
  <si>
    <t>Akmentiņa</t>
  </si>
  <si>
    <t>Laura</t>
  </si>
  <si>
    <t>Valmieras kom.Grods</t>
  </si>
  <si>
    <t>1:59:21</t>
  </si>
  <si>
    <t>106</t>
  </si>
  <si>
    <t>Āķis</t>
  </si>
  <si>
    <t>Mikus</t>
  </si>
  <si>
    <t>1:41:19</t>
  </si>
  <si>
    <t>Helmuts</t>
  </si>
  <si>
    <t>1:39:28</t>
  </si>
  <si>
    <t>1:15:34</t>
  </si>
  <si>
    <t>127</t>
  </si>
  <si>
    <t>Albāts</t>
  </si>
  <si>
    <t>Jānis</t>
  </si>
  <si>
    <t>2:04:13</t>
  </si>
  <si>
    <t>142</t>
  </si>
  <si>
    <t>Lauris</t>
  </si>
  <si>
    <t>2:04:12</t>
  </si>
  <si>
    <t>822</t>
  </si>
  <si>
    <t>Alberte</t>
  </si>
  <si>
    <t>Madara</t>
  </si>
  <si>
    <t>1:10:22</t>
  </si>
  <si>
    <t>289</t>
  </si>
  <si>
    <t>Alberts</t>
  </si>
  <si>
    <t>Māris</t>
  </si>
  <si>
    <t>1:08:40</t>
  </si>
  <si>
    <t>130</t>
  </si>
  <si>
    <t>Aleksandrovs</t>
  </si>
  <si>
    <t>Veloserviss</t>
  </si>
  <si>
    <t>0:57:37</t>
  </si>
  <si>
    <t>107</t>
  </si>
  <si>
    <t>Aleksīns</t>
  </si>
  <si>
    <t>Viesturs</t>
  </si>
  <si>
    <t>1:12:16</t>
  </si>
  <si>
    <t>221</t>
  </si>
  <si>
    <t>mtb M46</t>
  </si>
  <si>
    <t>Aliks</t>
  </si>
  <si>
    <t>1:52:09</t>
  </si>
  <si>
    <t>216</t>
  </si>
  <si>
    <t>Alksnis</t>
  </si>
  <si>
    <t>1:30:07</t>
  </si>
  <si>
    <t>592</t>
  </si>
  <si>
    <t>Alsiņš</t>
  </si>
  <si>
    <t>Reinis</t>
  </si>
  <si>
    <t>1:28:52</t>
  </si>
  <si>
    <t>593</t>
  </si>
  <si>
    <t>Modris</t>
  </si>
  <si>
    <t>1:17:36</t>
  </si>
  <si>
    <t>Alviķis</t>
  </si>
  <si>
    <t>Pauls</t>
  </si>
  <si>
    <t>Sigulda</t>
  </si>
  <si>
    <t>1:44:53</t>
  </si>
  <si>
    <t>7</t>
  </si>
  <si>
    <t>M46</t>
  </si>
  <si>
    <t>Aļeksejevs</t>
  </si>
  <si>
    <t>Leonīds</t>
  </si>
  <si>
    <t>1:38:56</t>
  </si>
  <si>
    <t>223</t>
  </si>
  <si>
    <t>Ambainis</t>
  </si>
  <si>
    <t>Aigars</t>
  </si>
  <si>
    <t>1:10:30</t>
  </si>
  <si>
    <t>105</t>
  </si>
  <si>
    <t>Ameters</t>
  </si>
  <si>
    <t>Armands</t>
  </si>
  <si>
    <t>1:35:46</t>
  </si>
  <si>
    <t>672</t>
  </si>
  <si>
    <t>Anderdorfs</t>
  </si>
  <si>
    <t>Janeks</t>
  </si>
  <si>
    <t>Ventspils</t>
  </si>
  <si>
    <t>1:06:33</t>
  </si>
  <si>
    <t>Andersons</t>
  </si>
  <si>
    <t>Arvils</t>
  </si>
  <si>
    <t>1:10:32</t>
  </si>
  <si>
    <t>500</t>
  </si>
  <si>
    <t>Ilmārs</t>
  </si>
  <si>
    <t>Vello 31</t>
  </si>
  <si>
    <t>1:51:44</t>
  </si>
  <si>
    <t>357</t>
  </si>
  <si>
    <t>Andrejevs</t>
  </si>
  <si>
    <t>Andrejs</t>
  </si>
  <si>
    <t>Valka</t>
  </si>
  <si>
    <t>1:06:21</t>
  </si>
  <si>
    <t>436</t>
  </si>
  <si>
    <t>Andrijanova</t>
  </si>
  <si>
    <t>Indra</t>
  </si>
  <si>
    <t>1:30:50</t>
  </si>
  <si>
    <t>12</t>
  </si>
  <si>
    <t>M18</t>
  </si>
  <si>
    <t>Andrijanovs</t>
  </si>
  <si>
    <t>Marss</t>
  </si>
  <si>
    <t>1:38:39</t>
  </si>
  <si>
    <t>1</t>
  </si>
  <si>
    <t>M19</t>
  </si>
  <si>
    <t>Ansons</t>
  </si>
  <si>
    <t>Artūrs</t>
  </si>
  <si>
    <t>Rietumu Banka</t>
  </si>
  <si>
    <t>1:37:32</t>
  </si>
  <si>
    <t>102</t>
  </si>
  <si>
    <t>Anspoka</t>
  </si>
  <si>
    <t>Ilze</t>
  </si>
  <si>
    <t>1:57:12</t>
  </si>
  <si>
    <t>Anspoks</t>
  </si>
  <si>
    <t>2:07:12</t>
  </si>
  <si>
    <t>326</t>
  </si>
  <si>
    <t>Antonovs</t>
  </si>
  <si>
    <t>1:12:03</t>
  </si>
  <si>
    <t>245</t>
  </si>
  <si>
    <t>Antropovs</t>
  </si>
  <si>
    <t>Peteris</t>
  </si>
  <si>
    <t>Lateko</t>
  </si>
  <si>
    <t>1:13:32</t>
  </si>
  <si>
    <t>267</t>
  </si>
  <si>
    <t>Apsītis</t>
  </si>
  <si>
    <t>Komforts MTB</t>
  </si>
  <si>
    <t>1:07:23</t>
  </si>
  <si>
    <t>275</t>
  </si>
  <si>
    <t>Komforts MTB RT</t>
  </si>
  <si>
    <t>1:03:02</t>
  </si>
  <si>
    <t>298</t>
  </si>
  <si>
    <t>1:08:48</t>
  </si>
  <si>
    <t>689</t>
  </si>
  <si>
    <t>Aramina</t>
  </si>
  <si>
    <t>Agnese</t>
  </si>
  <si>
    <t>Aramini</t>
  </si>
  <si>
    <t>1:26:30</t>
  </si>
  <si>
    <t>687</t>
  </si>
  <si>
    <t>Aramins</t>
  </si>
  <si>
    <t>Uldis</t>
  </si>
  <si>
    <t>1:12:01</t>
  </si>
  <si>
    <t>688</t>
  </si>
  <si>
    <t>Artis</t>
  </si>
  <si>
    <t>1:06:26</t>
  </si>
  <si>
    <t>870</t>
  </si>
  <si>
    <t>Arbidāne</t>
  </si>
  <si>
    <t>Kristīne</t>
  </si>
  <si>
    <t>Ondulat</t>
  </si>
  <si>
    <t>1:32:52</t>
  </si>
  <si>
    <t>265</t>
  </si>
  <si>
    <t>Arbidāns</t>
  </si>
  <si>
    <t>1:02:35</t>
  </si>
  <si>
    <t>Arsts</t>
  </si>
  <si>
    <t>1:06:04</t>
  </si>
  <si>
    <t>951</t>
  </si>
  <si>
    <t>Auriņš</t>
  </si>
  <si>
    <t>1:13:55</t>
  </si>
  <si>
    <t>209</t>
  </si>
  <si>
    <t>Ausmanis</t>
  </si>
  <si>
    <t>Kuldīgas sporta sk.</t>
  </si>
  <si>
    <t>1:20:47</t>
  </si>
  <si>
    <t>435</t>
  </si>
  <si>
    <t>Avens</t>
  </si>
  <si>
    <t>V-Sports</t>
  </si>
  <si>
    <t>1:35:04</t>
  </si>
  <si>
    <t>6</t>
  </si>
  <si>
    <t>1:39:17</t>
  </si>
  <si>
    <t>133</t>
  </si>
  <si>
    <t>Avotiņš</t>
  </si>
  <si>
    <t>Sandris</t>
  </si>
  <si>
    <t>1:12:43</t>
  </si>
  <si>
    <t>576</t>
  </si>
  <si>
    <t>Baklanova</t>
  </si>
  <si>
    <t>Karlos K</t>
  </si>
  <si>
    <t>1:55:02</t>
  </si>
  <si>
    <t>215</t>
  </si>
  <si>
    <t>Baklāns</t>
  </si>
  <si>
    <t>1:22:46</t>
  </si>
  <si>
    <t>660</t>
  </si>
  <si>
    <t>Bāliņa</t>
  </si>
  <si>
    <t>Līga</t>
  </si>
  <si>
    <t>1:41:28</t>
  </si>
  <si>
    <t>680</t>
  </si>
  <si>
    <t>2:16:38</t>
  </si>
  <si>
    <t>659</t>
  </si>
  <si>
    <t>Bāliņš</t>
  </si>
  <si>
    <t>Kaspars</t>
  </si>
  <si>
    <t>1:08:08</t>
  </si>
  <si>
    <t>Balodis</t>
  </si>
  <si>
    <t>Tukums</t>
  </si>
  <si>
    <t>1:12:34</t>
  </si>
  <si>
    <t>204</t>
  </si>
  <si>
    <t>Ainārs</t>
  </si>
  <si>
    <t>Fans Cube Team</t>
  </si>
  <si>
    <t>1:07:49</t>
  </si>
  <si>
    <t>30</t>
  </si>
  <si>
    <t>1:45:47</t>
  </si>
  <si>
    <t>232</t>
  </si>
  <si>
    <t>Baltiņš</t>
  </si>
  <si>
    <t>1:27:56</t>
  </si>
  <si>
    <t>Vilnis</t>
  </si>
  <si>
    <t>Jaunmārupe</t>
  </si>
  <si>
    <t>1:38:57</t>
  </si>
  <si>
    <t>387</t>
  </si>
  <si>
    <t>Visvaldis</t>
  </si>
  <si>
    <t>Cēsis</t>
  </si>
  <si>
    <t>1:16:52</t>
  </si>
  <si>
    <t>511</t>
  </si>
  <si>
    <t>Kārlis</t>
  </si>
  <si>
    <t>Triāla klubs Karters</t>
  </si>
  <si>
    <t>1:36:52</t>
  </si>
  <si>
    <t>103</t>
  </si>
  <si>
    <t>Bamers</t>
  </si>
  <si>
    <t>Team Milo Latvia</t>
  </si>
  <si>
    <t>2:01:30</t>
  </si>
  <si>
    <t>512</t>
  </si>
  <si>
    <t>Banders</t>
  </si>
  <si>
    <t>Didzis</t>
  </si>
  <si>
    <t>1:28:05</t>
  </si>
  <si>
    <t>201</t>
  </si>
  <si>
    <t>Baranovskis</t>
  </si>
  <si>
    <t>Guntars</t>
  </si>
  <si>
    <t>Spectus-Smiltene</t>
  </si>
  <si>
    <t>1:01:07</t>
  </si>
  <si>
    <t>Bārenis</t>
  </si>
  <si>
    <t>1:01:55</t>
  </si>
  <si>
    <t>Bāris</t>
  </si>
  <si>
    <t>2:19:11</t>
  </si>
  <si>
    <t>126</t>
  </si>
  <si>
    <t>Barkovskis</t>
  </si>
  <si>
    <t>1:43:23</t>
  </si>
  <si>
    <t>857</t>
  </si>
  <si>
    <t>Barons</t>
  </si>
  <si>
    <t>Mārtiņš</t>
  </si>
  <si>
    <t>1:11:56</t>
  </si>
  <si>
    <t>124</t>
  </si>
  <si>
    <t>Bartavskis</t>
  </si>
  <si>
    <t>Janis</t>
  </si>
  <si>
    <t>1:39:16</t>
  </si>
  <si>
    <t>Bartusauskis</t>
  </si>
  <si>
    <t>Raivis</t>
  </si>
  <si>
    <t>1:35:00</t>
  </si>
  <si>
    <t>72</t>
  </si>
  <si>
    <t>M16</t>
  </si>
  <si>
    <t>Bartuševičs</t>
  </si>
  <si>
    <t>Rihards</t>
  </si>
  <si>
    <t>Zumus</t>
  </si>
  <si>
    <t>1:39:06</t>
  </si>
  <si>
    <t>73</t>
  </si>
  <si>
    <t>M56</t>
  </si>
  <si>
    <t>Mečeslavs</t>
  </si>
  <si>
    <t>1:40:51</t>
  </si>
  <si>
    <t>224</t>
  </si>
  <si>
    <t>Barzdevičs</t>
  </si>
  <si>
    <t>1:46:46</t>
  </si>
  <si>
    <t>424</t>
  </si>
  <si>
    <t>Batraga</t>
  </si>
  <si>
    <t>Irēna</t>
  </si>
  <si>
    <t>1:29:14</t>
  </si>
  <si>
    <t>379</t>
  </si>
  <si>
    <t>Batrags</t>
  </si>
  <si>
    <t>1:15:22</t>
  </si>
  <si>
    <t>128</t>
  </si>
  <si>
    <t>Baumanis</t>
  </si>
  <si>
    <t>Ule</t>
  </si>
  <si>
    <t>1:50:46</t>
  </si>
  <si>
    <t>134</t>
  </si>
  <si>
    <t>Dāvis</t>
  </si>
  <si>
    <t>DTK</t>
  </si>
  <si>
    <t>1:19:36</t>
  </si>
  <si>
    <t>Hardijs</t>
  </si>
  <si>
    <t>1:15:59</t>
  </si>
  <si>
    <t>44</t>
  </si>
  <si>
    <t>M36</t>
  </si>
  <si>
    <t>Viktors</t>
  </si>
  <si>
    <t>Latvello</t>
  </si>
  <si>
    <t>1:40:53</t>
  </si>
  <si>
    <t>Bazevičs</t>
  </si>
  <si>
    <t>Gūtmanis</t>
  </si>
  <si>
    <t>0:59:51</t>
  </si>
  <si>
    <t>Bebrovskis</t>
  </si>
  <si>
    <t>Ģirts</t>
  </si>
  <si>
    <t>1:29:22</t>
  </si>
  <si>
    <t>mtb M14</t>
  </si>
  <si>
    <t>Bēcis</t>
  </si>
  <si>
    <t>1:05:51</t>
  </si>
  <si>
    <t>Beika</t>
  </si>
  <si>
    <t>Normuds</t>
  </si>
  <si>
    <t>1:11:23</t>
  </si>
  <si>
    <t>246</t>
  </si>
  <si>
    <t>Beitāns</t>
  </si>
  <si>
    <t>Niks</t>
  </si>
  <si>
    <t>1:35:26</t>
  </si>
  <si>
    <t>1:21:04</t>
  </si>
  <si>
    <t>11</t>
  </si>
  <si>
    <t>Bekmanis</t>
  </si>
  <si>
    <t>Indulis</t>
  </si>
  <si>
    <t>NN-Marss</t>
  </si>
  <si>
    <t>1:37:33</t>
  </si>
  <si>
    <t>Beķeris</t>
  </si>
  <si>
    <t>1:42:34</t>
  </si>
  <si>
    <t>140</t>
  </si>
  <si>
    <t>Guntis</t>
  </si>
  <si>
    <t>1:42:33</t>
  </si>
  <si>
    <t>Pēteris</t>
  </si>
  <si>
    <t>Tridens</t>
  </si>
  <si>
    <t>1:19:56</t>
  </si>
  <si>
    <t>375</t>
  </si>
  <si>
    <t>Gints</t>
  </si>
  <si>
    <t>214</t>
  </si>
  <si>
    <t>Beķis</t>
  </si>
  <si>
    <t>Glazūra AG</t>
  </si>
  <si>
    <t>0:58:09</t>
  </si>
  <si>
    <t>37</t>
  </si>
  <si>
    <t>Belmanis</t>
  </si>
  <si>
    <t>Oļģerts</t>
  </si>
  <si>
    <t>Ogre-Latvello</t>
  </si>
  <si>
    <t>2:11:28</t>
  </si>
  <si>
    <t>50</t>
  </si>
  <si>
    <t>Belozerovs</t>
  </si>
  <si>
    <t>Anatolijs</t>
  </si>
  <si>
    <t>1:59:47</t>
  </si>
  <si>
    <t>Bemere</t>
  </si>
  <si>
    <t>Rūta</t>
  </si>
  <si>
    <t>2:01:32</t>
  </si>
  <si>
    <t>Benefelds</t>
  </si>
  <si>
    <t>119</t>
  </si>
  <si>
    <t>Benhens</t>
  </si>
  <si>
    <t>Jūrmala</t>
  </si>
  <si>
    <t>1:16:43</t>
  </si>
  <si>
    <t>Ernests</t>
  </si>
  <si>
    <t>820</t>
  </si>
  <si>
    <t>Berga</t>
  </si>
  <si>
    <t>Evita</t>
  </si>
  <si>
    <t>1:41:11</t>
  </si>
  <si>
    <t>Bergmanis</t>
  </si>
  <si>
    <t>1:07:44</t>
  </si>
  <si>
    <t>235</t>
  </si>
  <si>
    <t>Uno</t>
  </si>
  <si>
    <t>1:20:19</t>
  </si>
  <si>
    <t>mtb M56</t>
  </si>
  <si>
    <t>Bergs</t>
  </si>
  <si>
    <t>1:21:47</t>
  </si>
  <si>
    <t>312</t>
  </si>
  <si>
    <t>Toms</t>
  </si>
  <si>
    <t>ZZK</t>
  </si>
  <si>
    <t>1:23:36</t>
  </si>
  <si>
    <t>854</t>
  </si>
  <si>
    <t>Berhards</t>
  </si>
  <si>
    <t>Kristiāns</t>
  </si>
  <si>
    <t>JAM</t>
  </si>
  <si>
    <t>1:28:31</t>
  </si>
  <si>
    <t>249</t>
  </si>
  <si>
    <t>Berjoza</t>
  </si>
  <si>
    <t>Ojārs</t>
  </si>
  <si>
    <t>Velobode</t>
  </si>
  <si>
    <t>1:15:46</t>
  </si>
  <si>
    <t>Berkmanis</t>
  </si>
  <si>
    <t>1:26:12</t>
  </si>
  <si>
    <t>118</t>
  </si>
  <si>
    <t>Berķe</t>
  </si>
  <si>
    <t>Ingūna</t>
  </si>
  <si>
    <t>1:33:17</t>
  </si>
  <si>
    <t>202</t>
  </si>
  <si>
    <t>Berķis</t>
  </si>
  <si>
    <t>1:03:59</t>
  </si>
  <si>
    <t>203</t>
  </si>
  <si>
    <t>Madona</t>
  </si>
  <si>
    <t>1:09:46</t>
  </si>
  <si>
    <t>207</t>
  </si>
  <si>
    <t>1:13:46</t>
  </si>
  <si>
    <t>231</t>
  </si>
  <si>
    <t>Kristaps</t>
  </si>
  <si>
    <t>Ķegums</t>
  </si>
  <si>
    <t>1:18:59</t>
  </si>
  <si>
    <t>244</t>
  </si>
  <si>
    <t>1:15:25</t>
  </si>
  <si>
    <t>316</t>
  </si>
  <si>
    <t>Bernāne</t>
  </si>
  <si>
    <t>Kristīna</t>
  </si>
  <si>
    <t>Priekuļi</t>
  </si>
  <si>
    <t>1:15:11</t>
  </si>
  <si>
    <t>706</t>
  </si>
  <si>
    <t>Herta</t>
  </si>
  <si>
    <t>1:21:35</t>
  </si>
  <si>
    <t>Bernāns</t>
  </si>
  <si>
    <t>1:12:56</t>
  </si>
  <si>
    <t>206</t>
  </si>
  <si>
    <t>mtb M18</t>
  </si>
  <si>
    <t>Miķelis</t>
  </si>
  <si>
    <t>1:07:21</t>
  </si>
  <si>
    <t>701</t>
  </si>
  <si>
    <t>Uģis</t>
  </si>
  <si>
    <t>Priekuļis</t>
  </si>
  <si>
    <t>1:14:29</t>
  </si>
  <si>
    <t>340</t>
  </si>
  <si>
    <t>Berners</t>
  </si>
  <si>
    <t>Edvīns</t>
  </si>
  <si>
    <t>OK Prizma</t>
  </si>
  <si>
    <t>1:17:26</t>
  </si>
  <si>
    <t>122</t>
  </si>
  <si>
    <t>Bernharde</t>
  </si>
  <si>
    <t>Beāte</t>
  </si>
  <si>
    <t>1:35:52</t>
  </si>
  <si>
    <t>Bernhards</t>
  </si>
  <si>
    <t>55</t>
  </si>
  <si>
    <t>Bērsons</t>
  </si>
  <si>
    <t>1:38:51</t>
  </si>
  <si>
    <t>439</t>
  </si>
  <si>
    <t>Bērziņa</t>
  </si>
  <si>
    <t>Lauma</t>
  </si>
  <si>
    <t>1:29:26</t>
  </si>
  <si>
    <t>467</t>
  </si>
  <si>
    <t>Sarma</t>
  </si>
  <si>
    <t>1:34:24</t>
  </si>
  <si>
    <t>800</t>
  </si>
  <si>
    <t>Dace</t>
  </si>
  <si>
    <t>2:24:09</t>
  </si>
  <si>
    <t>Bērziņš</t>
  </si>
  <si>
    <t>Aivars</t>
  </si>
  <si>
    <t>Scantest</t>
  </si>
  <si>
    <t>1:21:56</t>
  </si>
  <si>
    <t>247</t>
  </si>
  <si>
    <t>Jēkabs</t>
  </si>
  <si>
    <t>1:26:17</t>
  </si>
  <si>
    <t>261</t>
  </si>
  <si>
    <t>1:15:41</t>
  </si>
  <si>
    <t>278</t>
  </si>
  <si>
    <t>Aldis</t>
  </si>
  <si>
    <t>1:03:12</t>
  </si>
  <si>
    <t>426</t>
  </si>
  <si>
    <t>1:23:15</t>
  </si>
  <si>
    <t>445</t>
  </si>
  <si>
    <t>Auteko</t>
  </si>
  <si>
    <t>1:27:59</t>
  </si>
  <si>
    <t>478</t>
  </si>
  <si>
    <t>Hansabanka</t>
  </si>
  <si>
    <t>1:42:21</t>
  </si>
  <si>
    <t>758</t>
  </si>
  <si>
    <t>"Projekts Pēdas"</t>
  </si>
  <si>
    <t>2:09:27</t>
  </si>
  <si>
    <t>772</t>
  </si>
  <si>
    <t>1:13:04</t>
  </si>
  <si>
    <t>801</t>
  </si>
  <si>
    <t>Imants</t>
  </si>
  <si>
    <t>2:24:10</t>
  </si>
  <si>
    <t>808</t>
  </si>
  <si>
    <t>2:07:15</t>
  </si>
  <si>
    <t>935</t>
  </si>
  <si>
    <t>1:18:24</t>
  </si>
  <si>
    <t>949</t>
  </si>
  <si>
    <t>Arnis</t>
  </si>
  <si>
    <t>1:19:39</t>
  </si>
  <si>
    <t>239</t>
  </si>
  <si>
    <t>Bethens</t>
  </si>
  <si>
    <t>Zigmunds</t>
  </si>
  <si>
    <t>Spars</t>
  </si>
  <si>
    <t>1:56:20</t>
  </si>
  <si>
    <t>217</t>
  </si>
  <si>
    <t>mtb W18</t>
  </si>
  <si>
    <t>Bidiņa</t>
  </si>
  <si>
    <t>Luīze</t>
  </si>
  <si>
    <t>2:07:33</t>
  </si>
  <si>
    <t>218</t>
  </si>
  <si>
    <t>Agate</t>
  </si>
  <si>
    <t>2:24:41</t>
  </si>
  <si>
    <t>Bidiņš</t>
  </si>
  <si>
    <t>1:21:14</t>
  </si>
  <si>
    <t>228</t>
  </si>
  <si>
    <t>Bīlāns</t>
  </si>
  <si>
    <t>1:19:00</t>
  </si>
  <si>
    <t>Bilzēns</t>
  </si>
  <si>
    <t>1:24:25</t>
  </si>
  <si>
    <t>Atis</t>
  </si>
  <si>
    <t>1:49:45</t>
  </si>
  <si>
    <t>819</t>
  </si>
  <si>
    <t>Biraus</t>
  </si>
  <si>
    <t>Agris</t>
  </si>
  <si>
    <t>1:31:01</t>
  </si>
  <si>
    <t>307</t>
  </si>
  <si>
    <t>Birkants</t>
  </si>
  <si>
    <t>1:21:38</t>
  </si>
  <si>
    <t>409</t>
  </si>
  <si>
    <t>1:14:19</t>
  </si>
  <si>
    <t>Birkentāla</t>
  </si>
  <si>
    <t>Raivita</t>
  </si>
  <si>
    <t>Raimaks</t>
  </si>
  <si>
    <t>Birkentāls</t>
  </si>
  <si>
    <t>Nauris</t>
  </si>
  <si>
    <t>842</t>
  </si>
  <si>
    <t>Birks</t>
  </si>
  <si>
    <t>1:16:49</t>
  </si>
  <si>
    <t>742</t>
  </si>
  <si>
    <t>Birža</t>
  </si>
  <si>
    <t>Inese</t>
  </si>
  <si>
    <t>1:36:09</t>
  </si>
  <si>
    <t>648</t>
  </si>
  <si>
    <t>Bisenieks</t>
  </si>
  <si>
    <t>1:29:08</t>
  </si>
  <si>
    <t>358</t>
  </si>
  <si>
    <t>Bitītis</t>
  </si>
  <si>
    <t>Krimuldas vsk.</t>
  </si>
  <si>
    <t>1:08:27</t>
  </si>
  <si>
    <t>474</t>
  </si>
  <si>
    <t>1:25:49</t>
  </si>
  <si>
    <t>768</t>
  </si>
  <si>
    <t>1:21:48</t>
  </si>
  <si>
    <t>Bjalkoskis</t>
  </si>
  <si>
    <t>Salaspils Zīriņi</t>
  </si>
  <si>
    <t>1:05:22</t>
  </si>
  <si>
    <t>647</t>
  </si>
  <si>
    <t>Blūma</t>
  </si>
  <si>
    <t>Emerita</t>
  </si>
  <si>
    <t>Velo-30</t>
  </si>
  <si>
    <t>1:23:19</t>
  </si>
  <si>
    <t>243</t>
  </si>
  <si>
    <t>Blumbergs</t>
  </si>
  <si>
    <t>Jurģis</t>
  </si>
  <si>
    <t>Concorde</t>
  </si>
  <si>
    <t>1:22:05</t>
  </si>
  <si>
    <t>227</t>
  </si>
  <si>
    <t>Blūms</t>
  </si>
  <si>
    <t>1:24:29</t>
  </si>
  <si>
    <t>781</t>
  </si>
  <si>
    <t>1:25:47</t>
  </si>
  <si>
    <t>563</t>
  </si>
  <si>
    <t>Bļinovs</t>
  </si>
  <si>
    <t>Sergejs</t>
  </si>
  <si>
    <t>Zumus sport</t>
  </si>
  <si>
    <t>1:00:15</t>
  </si>
  <si>
    <t>56</t>
  </si>
  <si>
    <t>Bļodnieks</t>
  </si>
  <si>
    <t>Bļusis</t>
  </si>
  <si>
    <t>1:11:14</t>
  </si>
  <si>
    <t>225</t>
  </si>
  <si>
    <t>1:05:44</t>
  </si>
  <si>
    <t>302</t>
  </si>
  <si>
    <t>Bodnieks</t>
  </si>
  <si>
    <t>Atvars</t>
  </si>
  <si>
    <t>911</t>
  </si>
  <si>
    <t>Boganova</t>
  </si>
  <si>
    <t>1:44:30</t>
  </si>
  <si>
    <t>Bogdanovičs</t>
  </si>
  <si>
    <t>Tandēms/Dobele</t>
  </si>
  <si>
    <t>1:19:38</t>
  </si>
  <si>
    <t>Bogdanovs</t>
  </si>
  <si>
    <t>Cēsis 800 - Cēsu alus</t>
  </si>
  <si>
    <t>1:05:24</t>
  </si>
  <si>
    <t>211</t>
  </si>
  <si>
    <t>Boldāns</t>
  </si>
  <si>
    <t>JV 11</t>
  </si>
  <si>
    <t>213</t>
  </si>
  <si>
    <t>Bomiks</t>
  </si>
  <si>
    <t>1:20:12</t>
  </si>
  <si>
    <t>Bondars</t>
  </si>
  <si>
    <t>Grifs AG</t>
  </si>
  <si>
    <t>1:23:02</t>
  </si>
  <si>
    <t>Borisovs</t>
  </si>
  <si>
    <t>1:37:16</t>
  </si>
  <si>
    <t>208</t>
  </si>
  <si>
    <t>Oļegs</t>
  </si>
  <si>
    <t>1:17:20</t>
  </si>
  <si>
    <t>700</t>
  </si>
  <si>
    <t>Boša</t>
  </si>
  <si>
    <t>Vita</t>
  </si>
  <si>
    <t>1:53:58</t>
  </si>
  <si>
    <t>698</t>
  </si>
  <si>
    <t>Bošs</t>
  </si>
  <si>
    <t>1:12:50</t>
  </si>
  <si>
    <t>708</t>
  </si>
  <si>
    <t>Bowen</t>
  </si>
  <si>
    <t>Edward</t>
  </si>
  <si>
    <t>1:06:16</t>
  </si>
  <si>
    <t>460</t>
  </si>
  <si>
    <t>Brālis</t>
  </si>
  <si>
    <t>2:01:02</t>
  </si>
  <si>
    <t>100</t>
  </si>
  <si>
    <t>Branmbergs</t>
  </si>
  <si>
    <t>Ludvigs</t>
  </si>
  <si>
    <t>1:17:49</t>
  </si>
  <si>
    <t>323</t>
  </si>
  <si>
    <t>Brence</t>
  </si>
  <si>
    <t>Zane</t>
  </si>
  <si>
    <t>1:02:24</t>
  </si>
  <si>
    <t>Bricis</t>
  </si>
  <si>
    <t>Kalvis</t>
  </si>
  <si>
    <t>1:21:24</t>
  </si>
  <si>
    <t>Briede</t>
  </si>
  <si>
    <t>1:48:42</t>
  </si>
  <si>
    <t>942</t>
  </si>
  <si>
    <t>Briedis</t>
  </si>
  <si>
    <t>1:20:34</t>
  </si>
  <si>
    <t>943</t>
  </si>
  <si>
    <t>1:24:08</t>
  </si>
  <si>
    <t>664</t>
  </si>
  <si>
    <t>Briedīts</t>
  </si>
  <si>
    <t>1:11:04</t>
  </si>
  <si>
    <t>497</t>
  </si>
  <si>
    <t>Broka</t>
  </si>
  <si>
    <t>Elīna</t>
  </si>
  <si>
    <t>1:31:27</t>
  </si>
  <si>
    <t>291</t>
  </si>
  <si>
    <t>Broks</t>
  </si>
  <si>
    <t>Ceļu Projekts</t>
  </si>
  <si>
    <t>1:34:11</t>
  </si>
  <si>
    <t>487</t>
  </si>
  <si>
    <t>1:33:04</t>
  </si>
  <si>
    <t>644</t>
  </si>
  <si>
    <t>Brūvele</t>
  </si>
  <si>
    <t>Arita</t>
  </si>
  <si>
    <t>1:48:52</t>
  </si>
  <si>
    <t>645</t>
  </si>
  <si>
    <t>Brūvelis</t>
  </si>
  <si>
    <t>1:35:10</t>
  </si>
  <si>
    <t>440</t>
  </si>
  <si>
    <t>Bružis</t>
  </si>
  <si>
    <t>1:08:33</t>
  </si>
  <si>
    <t>Builis</t>
  </si>
  <si>
    <t>Dainis</t>
  </si>
  <si>
    <t>Kodak</t>
  </si>
  <si>
    <t>1:16:29</t>
  </si>
  <si>
    <t>565</t>
  </si>
  <si>
    <t>Buivids</t>
  </si>
  <si>
    <t>Oskars</t>
  </si>
  <si>
    <t>Siguldas ģimn.</t>
  </si>
  <si>
    <t>1:11:12</t>
  </si>
  <si>
    <t>Bukavs</t>
  </si>
  <si>
    <t>Ziedonis</t>
  </si>
  <si>
    <t>1:30:13</t>
  </si>
  <si>
    <t>234</t>
  </si>
  <si>
    <t>Bukins</t>
  </si>
  <si>
    <t>LKSB</t>
  </si>
  <si>
    <t>1:16:53</t>
  </si>
  <si>
    <t>210</t>
  </si>
  <si>
    <t>Bukovskis</t>
  </si>
  <si>
    <t>1:13:35</t>
  </si>
  <si>
    <t>Buks</t>
  </si>
  <si>
    <t>Mintauts</t>
  </si>
  <si>
    <t>Kadaga</t>
  </si>
  <si>
    <t>1:28:49</t>
  </si>
  <si>
    <t>760</t>
  </si>
  <si>
    <t>Buķis</t>
  </si>
  <si>
    <t>1:25:40</t>
  </si>
  <si>
    <t>562</t>
  </si>
  <si>
    <t>Buliga</t>
  </si>
  <si>
    <t>0:57:54</t>
  </si>
  <si>
    <t>43</t>
  </si>
  <si>
    <t>Bumbulis</t>
  </si>
  <si>
    <t>Grobiņa</t>
  </si>
  <si>
    <t>1:40:26</t>
  </si>
  <si>
    <t>553</t>
  </si>
  <si>
    <t>1:19:32</t>
  </si>
  <si>
    <t>Bundze</t>
  </si>
  <si>
    <t>Ginta</t>
  </si>
  <si>
    <t>1:15:39</t>
  </si>
  <si>
    <t>212</t>
  </si>
  <si>
    <t>Bundzenieks</t>
  </si>
  <si>
    <t>584</t>
  </si>
  <si>
    <t>Bunga Loce</t>
  </si>
  <si>
    <t>Eva</t>
  </si>
  <si>
    <t>2:21:38</t>
  </si>
  <si>
    <t>48</t>
  </si>
  <si>
    <t>W</t>
  </si>
  <si>
    <t>Bungše</t>
  </si>
  <si>
    <t>Vizma</t>
  </si>
  <si>
    <t>2:53:57</t>
  </si>
  <si>
    <t>769</t>
  </si>
  <si>
    <t>Būris</t>
  </si>
  <si>
    <t>1:07:17</t>
  </si>
  <si>
    <t>26</t>
  </si>
  <si>
    <t>W18</t>
  </si>
  <si>
    <t xml:space="preserve">Burka       </t>
  </si>
  <si>
    <t>Anete</t>
  </si>
  <si>
    <t>Talsi</t>
  </si>
  <si>
    <t>1:40:58</t>
  </si>
  <si>
    <t>786</t>
  </si>
  <si>
    <t>Burkevičs</t>
  </si>
  <si>
    <t>1:47:48</t>
  </si>
  <si>
    <t>Butauts</t>
  </si>
  <si>
    <t>Linards</t>
  </si>
  <si>
    <t>Dunalka</t>
  </si>
  <si>
    <t>1:09:59</t>
  </si>
  <si>
    <t>233</t>
  </si>
  <si>
    <t>Caune</t>
  </si>
  <si>
    <t>1:25:00</t>
  </si>
  <si>
    <t>Vismants</t>
  </si>
  <si>
    <t>1:17:51</t>
  </si>
  <si>
    <t>906</t>
  </si>
  <si>
    <t>Daina</t>
  </si>
  <si>
    <t>1:36:47</t>
  </si>
  <si>
    <t>Caune-Morzik</t>
  </si>
  <si>
    <t>Baiba</t>
  </si>
  <si>
    <t>1:36:15</t>
  </si>
  <si>
    <t>200</t>
  </si>
  <si>
    <t>Celms</t>
  </si>
  <si>
    <t>0:59:36</t>
  </si>
  <si>
    <t>1:19:31</t>
  </si>
  <si>
    <t>230</t>
  </si>
  <si>
    <t>Ceplīte</t>
  </si>
  <si>
    <t>Ina</t>
  </si>
  <si>
    <t>2:06:41</t>
  </si>
  <si>
    <t>600</t>
  </si>
  <si>
    <t>Cepurītis</t>
  </si>
  <si>
    <t>Rolands</t>
  </si>
  <si>
    <t>1:27:44</t>
  </si>
  <si>
    <t>120</t>
  </si>
  <si>
    <t>Cera</t>
  </si>
  <si>
    <t>Lienīte</t>
  </si>
  <si>
    <t>1:40:30</t>
  </si>
  <si>
    <t>121</t>
  </si>
  <si>
    <t>1:38:40</t>
  </si>
  <si>
    <t>507</t>
  </si>
  <si>
    <t>Ceru ģim.</t>
  </si>
  <si>
    <t>1:50:59</t>
  </si>
  <si>
    <t>508</t>
  </si>
  <si>
    <t>1:49:55</t>
  </si>
  <si>
    <t>Cers</t>
  </si>
  <si>
    <t>1:50:08</t>
  </si>
  <si>
    <t>Egils</t>
  </si>
  <si>
    <t>1:38:45</t>
  </si>
  <si>
    <t>1:32:10</t>
  </si>
  <si>
    <t>1:19:07</t>
  </si>
  <si>
    <t>321</t>
  </si>
  <si>
    <t>1:50:04</t>
  </si>
  <si>
    <t>Ciaguns</t>
  </si>
  <si>
    <t>Ivars</t>
  </si>
  <si>
    <t>Jotul</t>
  </si>
  <si>
    <t>0:57:42</t>
  </si>
  <si>
    <t>683</t>
  </si>
  <si>
    <t>Cikmačs</t>
  </si>
  <si>
    <t>1:30:15</t>
  </si>
  <si>
    <t>Cimdiņš</t>
  </si>
  <si>
    <t>Osvalds</t>
  </si>
  <si>
    <t>2:01:04</t>
  </si>
  <si>
    <t>2:01:22</t>
  </si>
  <si>
    <t>Cimermanis</t>
  </si>
  <si>
    <t>1:03:45</t>
  </si>
  <si>
    <t>956</t>
  </si>
  <si>
    <t>Cīmurs</t>
  </si>
  <si>
    <t>1:07:13</t>
  </si>
  <si>
    <t>Cipe</t>
  </si>
  <si>
    <t>Raimonds</t>
  </si>
  <si>
    <t>BVA Auseklis</t>
  </si>
  <si>
    <t>1:20:11</t>
  </si>
  <si>
    <t>Cipulis</t>
  </si>
  <si>
    <t>1:25:22</t>
  </si>
  <si>
    <t>236</t>
  </si>
  <si>
    <t>Circāns</t>
  </si>
  <si>
    <t>1:54:02</t>
  </si>
  <si>
    <t>481</t>
  </si>
  <si>
    <t>Circene</t>
  </si>
  <si>
    <t>Jeļena</t>
  </si>
  <si>
    <t>1:27:42</t>
  </si>
  <si>
    <t>Cīrule</t>
  </si>
  <si>
    <t>1:48:43</t>
  </si>
  <si>
    <t>222</t>
  </si>
  <si>
    <t>1:23:10</t>
  </si>
  <si>
    <t>Cīrulis</t>
  </si>
  <si>
    <t>Bensons Auto</t>
  </si>
  <si>
    <t>1:10:14</t>
  </si>
  <si>
    <t>Reir</t>
  </si>
  <si>
    <t>1:02:21</t>
  </si>
  <si>
    <t>Ivo</t>
  </si>
  <si>
    <t>1:46:28</t>
  </si>
  <si>
    <t>1:16:02</t>
  </si>
  <si>
    <t>526</t>
  </si>
  <si>
    <t>1:04:23</t>
  </si>
  <si>
    <t>Cirvelis</t>
  </si>
  <si>
    <t>1:30:45</t>
  </si>
  <si>
    <t>Citskovskis</t>
  </si>
  <si>
    <t>1:31:59</t>
  </si>
  <si>
    <t>318</t>
  </si>
  <si>
    <t>Čavars</t>
  </si>
  <si>
    <t>Ikšķile</t>
  </si>
  <si>
    <t>1:09:30</t>
  </si>
  <si>
    <t>Čeksteris</t>
  </si>
  <si>
    <t>1:41:52</t>
  </si>
  <si>
    <t>Čeksters</t>
  </si>
  <si>
    <t>1:21:53</t>
  </si>
  <si>
    <t>987</t>
  </si>
  <si>
    <t>Čerņavska</t>
  </si>
  <si>
    <t>Linda</t>
  </si>
  <si>
    <t>1:50:00</t>
  </si>
  <si>
    <t>862</t>
  </si>
  <si>
    <t>Čiekure</t>
  </si>
  <si>
    <t>Līva</t>
  </si>
  <si>
    <t>1:45:22</t>
  </si>
  <si>
    <t>863</t>
  </si>
  <si>
    <t>Čiekurs</t>
  </si>
  <si>
    <t>Ralfs</t>
  </si>
  <si>
    <t>1:43:01</t>
  </si>
  <si>
    <t>Čigurs</t>
  </si>
  <si>
    <t>BRT</t>
  </si>
  <si>
    <t>1:21:03</t>
  </si>
  <si>
    <t>Čipots</t>
  </si>
  <si>
    <t>1:23:13</t>
  </si>
  <si>
    <t>855</t>
  </si>
  <si>
    <t>Čiževskis</t>
  </si>
  <si>
    <t>Aleksejs</t>
  </si>
  <si>
    <t>1:12:40</t>
  </si>
  <si>
    <t>Čūdere</t>
  </si>
  <si>
    <t>1:51:42</t>
  </si>
  <si>
    <t>556</t>
  </si>
  <si>
    <t>Čukure</t>
  </si>
  <si>
    <t>Guntra</t>
  </si>
  <si>
    <t>Liepāja</t>
  </si>
  <si>
    <t>1:26:14</t>
  </si>
  <si>
    <t>Čukurs</t>
  </si>
  <si>
    <t>1:06:25</t>
  </si>
  <si>
    <t>Čuņčule</t>
  </si>
  <si>
    <t>Diāna</t>
  </si>
  <si>
    <t>2:04:11</t>
  </si>
  <si>
    <t>Dābola</t>
  </si>
  <si>
    <t>Daiga</t>
  </si>
  <si>
    <t>Bensons auto</t>
  </si>
  <si>
    <t>1:41:15</t>
  </si>
  <si>
    <t>Daģis</t>
  </si>
  <si>
    <t>1:17:30</t>
  </si>
  <si>
    <t>52</t>
  </si>
  <si>
    <t>1:47:21</t>
  </si>
  <si>
    <t>Dakteris</t>
  </si>
  <si>
    <t>Sprints AVK Tukums</t>
  </si>
  <si>
    <t>237</t>
  </si>
  <si>
    <t>1:18:39</t>
  </si>
  <si>
    <t>123</t>
  </si>
  <si>
    <t>Daktiņš</t>
  </si>
  <si>
    <t>1:14:10</t>
  </si>
  <si>
    <t>Dalderis</t>
  </si>
  <si>
    <t>1:11:15</t>
  </si>
  <si>
    <t>Dambekalns</t>
  </si>
  <si>
    <t>Valdemārs</t>
  </si>
  <si>
    <t>1:21:12</t>
  </si>
  <si>
    <t>741</t>
  </si>
  <si>
    <t>Dambeniece</t>
  </si>
  <si>
    <t>Ivita</t>
  </si>
  <si>
    <t>1:27:24</t>
  </si>
  <si>
    <t>740</t>
  </si>
  <si>
    <t>Dambenieks</t>
  </si>
  <si>
    <t>1:36:25</t>
  </si>
  <si>
    <t>125</t>
  </si>
  <si>
    <t>Dambinieks</t>
  </si>
  <si>
    <t>1:13:51</t>
  </si>
  <si>
    <t>101</t>
  </si>
  <si>
    <t>Daniļina</t>
  </si>
  <si>
    <t>Jūlija</t>
  </si>
  <si>
    <t>1:32:30</t>
  </si>
  <si>
    <t>Dannebergs</t>
  </si>
  <si>
    <t>1:13:48</t>
  </si>
  <si>
    <t>Daņiļeviča</t>
  </si>
  <si>
    <t>Katrīna</t>
  </si>
  <si>
    <t>Z-Pols</t>
  </si>
  <si>
    <t>1:40:34</t>
  </si>
  <si>
    <t>Dasko</t>
  </si>
  <si>
    <t>Jevgēnijs</t>
  </si>
  <si>
    <t>1:06:41</t>
  </si>
  <si>
    <t>383</t>
  </si>
  <si>
    <t>Daugaviņš</t>
  </si>
  <si>
    <t>Berģi</t>
  </si>
  <si>
    <t>1:14:11</t>
  </si>
  <si>
    <t>923</t>
  </si>
  <si>
    <t>Daugule</t>
  </si>
  <si>
    <t>1:47:26</t>
  </si>
  <si>
    <t>771</t>
  </si>
  <si>
    <t>Dauksts</t>
  </si>
  <si>
    <t>1:24:10</t>
  </si>
  <si>
    <t>519</t>
  </si>
  <si>
    <t>Deičmane</t>
  </si>
  <si>
    <t>1:49:08</t>
  </si>
  <si>
    <t>354</t>
  </si>
  <si>
    <t>Deičmanis</t>
  </si>
  <si>
    <t>Ēriks</t>
  </si>
  <si>
    <t>1:16:33</t>
  </si>
  <si>
    <t>650</t>
  </si>
  <si>
    <t>1:29:00</t>
  </si>
  <si>
    <t>Deksnis</t>
  </si>
  <si>
    <t>1:18:50</t>
  </si>
  <si>
    <t>924</t>
  </si>
  <si>
    <t>Delle</t>
  </si>
  <si>
    <t>Tomass</t>
  </si>
  <si>
    <t>1:17:02</t>
  </si>
  <si>
    <t>766</t>
  </si>
  <si>
    <t>Deniņa</t>
  </si>
  <si>
    <t>Arta</t>
  </si>
  <si>
    <t>1:45:14</t>
  </si>
  <si>
    <t>238</t>
  </si>
  <si>
    <t>Dergača</t>
  </si>
  <si>
    <t>Viktorija</t>
  </si>
  <si>
    <t>1:20:57</t>
  </si>
  <si>
    <t>Derrings</t>
  </si>
  <si>
    <t>1:15:51</t>
  </si>
  <si>
    <t>109</t>
  </si>
  <si>
    <t>Detlavs</t>
  </si>
  <si>
    <t>1:05:56</t>
  </si>
  <si>
    <t>132</t>
  </si>
  <si>
    <t>1:35:23</t>
  </si>
  <si>
    <t>355</t>
  </si>
  <si>
    <t>Dievkociņš</t>
  </si>
  <si>
    <t>1:22:25</t>
  </si>
  <si>
    <t>Dillon</t>
  </si>
  <si>
    <t>David</t>
  </si>
  <si>
    <t>Trek Philips</t>
  </si>
  <si>
    <t>1:20:16</t>
  </si>
  <si>
    <t>80</t>
  </si>
  <si>
    <t>Dimza</t>
  </si>
  <si>
    <t>Tukums KMK</t>
  </si>
  <si>
    <t>1:38:59</t>
  </si>
  <si>
    <t>Dmitrijevs</t>
  </si>
  <si>
    <t>1:05:49</t>
  </si>
  <si>
    <t>618</t>
  </si>
  <si>
    <t>Dombrovska</t>
  </si>
  <si>
    <t>Jelena</t>
  </si>
  <si>
    <t>617</t>
  </si>
  <si>
    <t>Dombrovskis</t>
  </si>
  <si>
    <t>Mareks</t>
  </si>
  <si>
    <t>21</t>
  </si>
  <si>
    <t>Donalds</t>
  </si>
  <si>
    <t>Vasilis</t>
  </si>
  <si>
    <t>Beitāni</t>
  </si>
  <si>
    <t>1:38:55</t>
  </si>
  <si>
    <t>277</t>
  </si>
  <si>
    <t>Dorošs</t>
  </si>
  <si>
    <t>Vadims</t>
  </si>
  <si>
    <t>Velomaniac</t>
  </si>
  <si>
    <t>1:05:40</t>
  </si>
  <si>
    <t>Dragels</t>
  </si>
  <si>
    <t>Boriss</t>
  </si>
  <si>
    <t>1:59:53</t>
  </si>
  <si>
    <t>Draugs</t>
  </si>
  <si>
    <t>Roberts</t>
  </si>
  <si>
    <t>1:00:53</t>
  </si>
  <si>
    <t>Dravants</t>
  </si>
  <si>
    <t>Andis</t>
  </si>
  <si>
    <t>Dravnieks</t>
  </si>
  <si>
    <t>Iecava</t>
  </si>
  <si>
    <t>1:18:54</t>
  </si>
  <si>
    <t>895</t>
  </si>
  <si>
    <t>Droškina</t>
  </si>
  <si>
    <t>1:36:29</t>
  </si>
  <si>
    <t>Drozdovs</t>
  </si>
  <si>
    <t>Igors</t>
  </si>
  <si>
    <t>mtb.lv</t>
  </si>
  <si>
    <t>529</t>
  </si>
  <si>
    <t>Pāvels</t>
  </si>
  <si>
    <t>1:03:38</t>
  </si>
  <si>
    <t>Dundure</t>
  </si>
  <si>
    <t>www.247.lv</t>
  </si>
  <si>
    <t>1:33:56</t>
  </si>
  <si>
    <t>828</t>
  </si>
  <si>
    <t>2:20:16</t>
  </si>
  <si>
    <t>Dzalbs</t>
  </si>
  <si>
    <t>Gunārs</t>
  </si>
  <si>
    <t>Fuji Team</t>
  </si>
  <si>
    <t>1:01:03</t>
  </si>
  <si>
    <t>Dzirnieks</t>
  </si>
  <si>
    <t>IR</t>
  </si>
  <si>
    <t>1:21:00</t>
  </si>
  <si>
    <t>351</t>
  </si>
  <si>
    <t>Ādažu vsk.</t>
  </si>
  <si>
    <t>1:07:58</t>
  </si>
  <si>
    <t>Dzirvinskis</t>
  </si>
  <si>
    <t>Gintars</t>
  </si>
  <si>
    <t>1:13:56</t>
  </si>
  <si>
    <t>Dzīvītis</t>
  </si>
  <si>
    <t>Bauska</t>
  </si>
  <si>
    <t>1:13:26</t>
  </si>
  <si>
    <t>257</t>
  </si>
  <si>
    <t>1:12:05</t>
  </si>
  <si>
    <t>652</t>
  </si>
  <si>
    <t>Eglīte</t>
  </si>
  <si>
    <t>Hawaii Express</t>
  </si>
  <si>
    <t>896</t>
  </si>
  <si>
    <t>Ligita</t>
  </si>
  <si>
    <t>1:19:22</t>
  </si>
  <si>
    <t>Eglītis</t>
  </si>
  <si>
    <t>1:16:28</t>
  </si>
  <si>
    <t>282</t>
  </si>
  <si>
    <t>1:08:06</t>
  </si>
  <si>
    <t>Eiduka</t>
  </si>
  <si>
    <t>Ivanda</t>
  </si>
  <si>
    <t>1:10:00</t>
  </si>
  <si>
    <t>229</t>
  </si>
  <si>
    <t>Eiduks</t>
  </si>
  <si>
    <t>1:15:23</t>
  </si>
  <si>
    <t>632</t>
  </si>
  <si>
    <t>1:09:57</t>
  </si>
  <si>
    <t>205</t>
  </si>
  <si>
    <t>Eislers</t>
  </si>
  <si>
    <t>Ingus</t>
  </si>
  <si>
    <t>Smiltene-Spectus</t>
  </si>
  <si>
    <t>1:01:10</t>
  </si>
  <si>
    <t>Smiltene/Specuts</t>
  </si>
  <si>
    <t>1:15:47</t>
  </si>
  <si>
    <t>Eliass</t>
  </si>
  <si>
    <t>1:15:57</t>
  </si>
  <si>
    <t>628</t>
  </si>
  <si>
    <t>Elksnīts</t>
  </si>
  <si>
    <t>1:35:31</t>
  </si>
  <si>
    <t>Elsons</t>
  </si>
  <si>
    <t>Kalngale</t>
  </si>
  <si>
    <t>1:42:03</t>
  </si>
  <si>
    <t>Einārs</t>
  </si>
  <si>
    <t>1:42:04</t>
  </si>
  <si>
    <t>892</t>
  </si>
  <si>
    <t>Empelis</t>
  </si>
  <si>
    <t>Edijs</t>
  </si>
  <si>
    <t>Tandēms</t>
  </si>
  <si>
    <t>1:13:28</t>
  </si>
  <si>
    <t>Ennītis</t>
  </si>
  <si>
    <t>Varavīksne</t>
  </si>
  <si>
    <t>1:25:11</t>
  </si>
  <si>
    <t>386</t>
  </si>
  <si>
    <t>Erdmane</t>
  </si>
  <si>
    <t>Gunta</t>
  </si>
  <si>
    <t>1:20:05</t>
  </si>
  <si>
    <t>860</t>
  </si>
  <si>
    <t>Ērglis</t>
  </si>
  <si>
    <t>1:45:38</t>
  </si>
  <si>
    <t>Eriņš</t>
  </si>
  <si>
    <t>1:10:41</t>
  </si>
  <si>
    <t>861</t>
  </si>
  <si>
    <t>1:45:19</t>
  </si>
  <si>
    <t>Ērmanis</t>
  </si>
  <si>
    <t>1:30:54</t>
  </si>
  <si>
    <t>5</t>
  </si>
  <si>
    <t>Ermansons</t>
  </si>
  <si>
    <t>Ingmārs</t>
  </si>
  <si>
    <t>1:39:32</t>
  </si>
  <si>
    <t>Ermiņš</t>
  </si>
  <si>
    <t>1:31:07</t>
  </si>
  <si>
    <t>Fedosjonoks</t>
  </si>
  <si>
    <t>1:19:34</t>
  </si>
  <si>
    <t>71</t>
  </si>
  <si>
    <t>Fedotovs</t>
  </si>
  <si>
    <t>Mihails</t>
  </si>
  <si>
    <t>1:41:54</t>
  </si>
  <si>
    <t>720</t>
  </si>
  <si>
    <t>Fels</t>
  </si>
  <si>
    <t>1:42:55</t>
  </si>
  <si>
    <t>953</t>
  </si>
  <si>
    <t>Felsa</t>
  </si>
  <si>
    <t>Marta</t>
  </si>
  <si>
    <t>1:42:54</t>
  </si>
  <si>
    <t>271</t>
  </si>
  <si>
    <t>Filipsons</t>
  </si>
  <si>
    <t>1:06:40</t>
  </si>
  <si>
    <t>Finartija</t>
  </si>
  <si>
    <t>Inita</t>
  </si>
  <si>
    <t>Piņķi</t>
  </si>
  <si>
    <t>1:36:43</t>
  </si>
  <si>
    <t>Finartijs</t>
  </si>
  <si>
    <t>Babīte</t>
  </si>
  <si>
    <t>1:17:33</t>
  </si>
  <si>
    <t>Flaksis</t>
  </si>
  <si>
    <t>Andžs</t>
  </si>
  <si>
    <t>1:55:29</t>
  </si>
  <si>
    <t>58</t>
  </si>
  <si>
    <t>1:50:51</t>
  </si>
  <si>
    <t>Fogelis</t>
  </si>
  <si>
    <t>Einars</t>
  </si>
  <si>
    <t>1:11:55</t>
  </si>
  <si>
    <t>751</t>
  </si>
  <si>
    <t>Fogels</t>
  </si>
  <si>
    <t>Edmunds</t>
  </si>
  <si>
    <t>1:17:16</t>
  </si>
  <si>
    <t>752</t>
  </si>
  <si>
    <t>Emīls</t>
  </si>
  <si>
    <t>1:34:57</t>
  </si>
  <si>
    <t>Fomina</t>
  </si>
  <si>
    <t>Asnate</t>
  </si>
  <si>
    <t>1:39:11</t>
  </si>
  <si>
    <t>Fomins</t>
  </si>
  <si>
    <t>Davids</t>
  </si>
  <si>
    <t>1:42:28</t>
  </si>
  <si>
    <t>Freda</t>
  </si>
  <si>
    <t>Maija</t>
  </si>
  <si>
    <t>1:19:57</t>
  </si>
  <si>
    <t>Frejs</t>
  </si>
  <si>
    <t>1:13:27</t>
  </si>
  <si>
    <t>90</t>
  </si>
  <si>
    <t>Frīdenbergs</t>
  </si>
  <si>
    <t>1:39:44</t>
  </si>
  <si>
    <t>Fridrihsons</t>
  </si>
  <si>
    <t>1:19:10</t>
  </si>
  <si>
    <t>Frišfelds</t>
  </si>
  <si>
    <t>1:18:41</t>
  </si>
  <si>
    <t>Fūrmane</t>
  </si>
  <si>
    <t>3V</t>
  </si>
  <si>
    <t>1:13:34</t>
  </si>
  <si>
    <t>Fūrmanis</t>
  </si>
  <si>
    <t>1:06:12</t>
  </si>
  <si>
    <t>837</t>
  </si>
  <si>
    <t>Gabrāne</t>
  </si>
  <si>
    <t>1:58:31</t>
  </si>
  <si>
    <t>Gagainis</t>
  </si>
  <si>
    <t>1:11:51</t>
  </si>
  <si>
    <t>Gailis</t>
  </si>
  <si>
    <t>1:22:10</t>
  </si>
  <si>
    <t>Gailītis</t>
  </si>
  <si>
    <t>Smiltene</t>
  </si>
  <si>
    <t>1:13:50</t>
  </si>
  <si>
    <t>Raitis</t>
  </si>
  <si>
    <t>1:43:29</t>
  </si>
  <si>
    <t>29</t>
  </si>
  <si>
    <t>Gailums</t>
  </si>
  <si>
    <t>2:14:38</t>
  </si>
  <si>
    <t>Galejs</t>
  </si>
  <si>
    <t>1:02:44</t>
  </si>
  <si>
    <t>Galinauskas</t>
  </si>
  <si>
    <t>Vitautas</t>
  </si>
  <si>
    <t>1:02:34</t>
  </si>
  <si>
    <t>Gaļinovskis</t>
  </si>
  <si>
    <t>1:18:17</t>
  </si>
  <si>
    <t>Garenčiks</t>
  </si>
  <si>
    <t>Carnikava</t>
  </si>
  <si>
    <t>1:17:13</t>
  </si>
  <si>
    <t>Garkalns</t>
  </si>
  <si>
    <t>1:46:58</t>
  </si>
  <si>
    <t>Gasūna</t>
  </si>
  <si>
    <t>Lelde</t>
  </si>
  <si>
    <t>Siguldas sporta sk.</t>
  </si>
  <si>
    <t>750</t>
  </si>
  <si>
    <t>Gatere</t>
  </si>
  <si>
    <t>"Projekts Pēda</t>
  </si>
  <si>
    <t>1:46:38</t>
  </si>
  <si>
    <t>651</t>
  </si>
  <si>
    <t>Gauja</t>
  </si>
  <si>
    <t>Kuldīga</t>
  </si>
  <si>
    <t>1:10:50</t>
  </si>
  <si>
    <t>Gavare</t>
  </si>
  <si>
    <t>Maira</t>
  </si>
  <si>
    <t>1:52:21</t>
  </si>
  <si>
    <t>2:03:53</t>
  </si>
  <si>
    <t>Džineta</t>
  </si>
  <si>
    <t>1:59:22</t>
  </si>
  <si>
    <t>Gavars</t>
  </si>
  <si>
    <t>2:04:28</t>
  </si>
  <si>
    <t>141</t>
  </si>
  <si>
    <t>1:59:15</t>
  </si>
  <si>
    <t>1:32:01</t>
  </si>
  <si>
    <t>4</t>
  </si>
  <si>
    <t>Gāze</t>
  </si>
  <si>
    <t>Harijs</t>
  </si>
  <si>
    <t>1:39:04</t>
  </si>
  <si>
    <t>509</t>
  </si>
  <si>
    <t>Gedrovica</t>
  </si>
  <si>
    <t>Anda</t>
  </si>
  <si>
    <t>1:25:12</t>
  </si>
  <si>
    <t>Gedrovics</t>
  </si>
  <si>
    <t>Ārijs</t>
  </si>
  <si>
    <t>1:30:32</t>
  </si>
  <si>
    <t>868</t>
  </si>
  <si>
    <t>Geduša</t>
  </si>
  <si>
    <t>Ēvija</t>
  </si>
  <si>
    <t>1:31:54</t>
  </si>
  <si>
    <t>869</t>
  </si>
  <si>
    <t>Gedušs</t>
  </si>
  <si>
    <t>1:33:39</t>
  </si>
  <si>
    <t>676</t>
  </si>
  <si>
    <t>Geraskins</t>
  </si>
  <si>
    <t>1:34:55</t>
  </si>
  <si>
    <t>49</t>
  </si>
  <si>
    <t>Gerīnbergs</t>
  </si>
  <si>
    <t>1:39:00</t>
  </si>
  <si>
    <t>Gerliņš</t>
  </si>
  <si>
    <t>1:50:57</t>
  </si>
  <si>
    <t>Geta</t>
  </si>
  <si>
    <t>1:07:20</t>
  </si>
  <si>
    <t>520</t>
  </si>
  <si>
    <t>Gibze</t>
  </si>
  <si>
    <t>Katrīne</t>
  </si>
  <si>
    <t>1:56:48</t>
  </si>
  <si>
    <t>Gilucis</t>
  </si>
  <si>
    <t>Vecdaugava</t>
  </si>
  <si>
    <t>1:01:30</t>
  </si>
  <si>
    <t>890</t>
  </si>
  <si>
    <t>Gintere</t>
  </si>
  <si>
    <t>Marita</t>
  </si>
  <si>
    <t>SK Favorīts</t>
  </si>
  <si>
    <t>2:09:43</t>
  </si>
  <si>
    <t>Goba</t>
  </si>
  <si>
    <t>1:39:41</t>
  </si>
  <si>
    <t>779</t>
  </si>
  <si>
    <t>Goģis</t>
  </si>
  <si>
    <t>1:10:20</t>
  </si>
  <si>
    <t>988</t>
  </si>
  <si>
    <t>Goldbergs</t>
  </si>
  <si>
    <t>Goncaronoks</t>
  </si>
  <si>
    <t>Genadijs</t>
  </si>
  <si>
    <t>1:09:53</t>
  </si>
  <si>
    <t>Gončars</t>
  </si>
  <si>
    <t>1:24:44</t>
  </si>
  <si>
    <t>990</t>
  </si>
  <si>
    <t>Gorodeckis</t>
  </si>
  <si>
    <t>1:06:50</t>
  </si>
  <si>
    <t>Gotfridsons</t>
  </si>
  <si>
    <t>1:09:22</t>
  </si>
  <si>
    <t>Gradkovskis</t>
  </si>
  <si>
    <t>Vitālijs</t>
  </si>
  <si>
    <t>Daugavpils</t>
  </si>
  <si>
    <t>1:14:47</t>
  </si>
  <si>
    <t>Grams</t>
  </si>
  <si>
    <t>1:39:47</t>
  </si>
  <si>
    <t>Gransberga</t>
  </si>
  <si>
    <t>Grass</t>
  </si>
  <si>
    <t>1:07:18</t>
  </si>
  <si>
    <t>Grebežnieks</t>
  </si>
  <si>
    <t>1:42:45</t>
  </si>
  <si>
    <t>Greckis</t>
  </si>
  <si>
    <t>Maksims</t>
  </si>
  <si>
    <t>1:14:50</t>
  </si>
  <si>
    <t>557</t>
  </si>
  <si>
    <t>Grigalinovič</t>
  </si>
  <si>
    <t>Krišjānis</t>
  </si>
  <si>
    <t>Frukava</t>
  </si>
  <si>
    <t>1:01:39</t>
  </si>
  <si>
    <t>Grigorjevs</t>
  </si>
  <si>
    <t>1:08:30</t>
  </si>
  <si>
    <t>Grīgs</t>
  </si>
  <si>
    <t>Zeņģis Racing Team</t>
  </si>
  <si>
    <t>1:23:51</t>
  </si>
  <si>
    <t>541</t>
  </si>
  <si>
    <t>Grikke</t>
  </si>
  <si>
    <t>Elkor sports-author</t>
  </si>
  <si>
    <t>1:14:34</t>
  </si>
  <si>
    <t>839</t>
  </si>
  <si>
    <t>Griķe</t>
  </si>
  <si>
    <t>Velga</t>
  </si>
  <si>
    <t>1:34:14</t>
  </si>
  <si>
    <t>Griķis</t>
  </si>
  <si>
    <t>1:34:15</t>
  </si>
  <si>
    <t>347</t>
  </si>
  <si>
    <t>Grinbergs</t>
  </si>
  <si>
    <t>1:30:41</t>
  </si>
  <si>
    <t>368</t>
  </si>
  <si>
    <t>1:12:57</t>
  </si>
  <si>
    <t>Grīnbergs</t>
  </si>
  <si>
    <t>1:25:31</t>
  </si>
  <si>
    <t>773</t>
  </si>
  <si>
    <t>1:15:26</t>
  </si>
  <si>
    <t>753</t>
  </si>
  <si>
    <t>Grīnhofs</t>
  </si>
  <si>
    <t>1:25:15</t>
  </si>
  <si>
    <t>754</t>
  </si>
  <si>
    <t>1:28:02</t>
  </si>
  <si>
    <t>732</t>
  </si>
  <si>
    <t>Grīnmane</t>
  </si>
  <si>
    <t>Evija</t>
  </si>
  <si>
    <t>1:22:54</t>
  </si>
  <si>
    <t>Grods</t>
  </si>
  <si>
    <t>1:08:50</t>
  </si>
  <si>
    <t>730</t>
  </si>
  <si>
    <t>Grundule</t>
  </si>
  <si>
    <t>Iveta</t>
  </si>
  <si>
    <t>1:46:06</t>
  </si>
  <si>
    <t>Grundulis</t>
  </si>
  <si>
    <t>1:07:56</t>
  </si>
  <si>
    <t>Gruziņš</t>
  </si>
  <si>
    <t>Sprints AVK</t>
  </si>
  <si>
    <t>1:44:42</t>
  </si>
  <si>
    <t>Gulbe</t>
  </si>
  <si>
    <t>Laila</t>
  </si>
  <si>
    <t>1:24:57</t>
  </si>
  <si>
    <t>Gulbergs</t>
  </si>
  <si>
    <t>Pits</t>
  </si>
  <si>
    <t>SK More</t>
  </si>
  <si>
    <t>1:14:58</t>
  </si>
  <si>
    <t>Gulbis</t>
  </si>
  <si>
    <t>1:28:33</t>
  </si>
  <si>
    <t>Guļevskis</t>
  </si>
  <si>
    <t>1:49:44</t>
  </si>
  <si>
    <t>1:49:43</t>
  </si>
  <si>
    <t>280</t>
  </si>
  <si>
    <t>Guņkovs</t>
  </si>
  <si>
    <t>Zepter</t>
  </si>
  <si>
    <t>1:15:24</t>
  </si>
  <si>
    <t>34</t>
  </si>
  <si>
    <t>Gurtiņa</t>
  </si>
  <si>
    <t>Vangaži</t>
  </si>
  <si>
    <t>1:56:25</t>
  </si>
  <si>
    <t>70</t>
  </si>
  <si>
    <t>Guščins</t>
  </si>
  <si>
    <t>Vladimirs</t>
  </si>
  <si>
    <t>1:39:13</t>
  </si>
  <si>
    <t>523</t>
  </si>
  <si>
    <t>Gūtmane</t>
  </si>
  <si>
    <t>Sofija</t>
  </si>
  <si>
    <t>1:44:46</t>
  </si>
  <si>
    <t>Gvido Zvaigz</t>
  </si>
  <si>
    <t>SK Brīvnieki</t>
  </si>
  <si>
    <t>1:22:04</t>
  </si>
  <si>
    <t>Ģērmanis</t>
  </si>
  <si>
    <t>1:09:13</t>
  </si>
  <si>
    <t>Ģēvelis</t>
  </si>
  <si>
    <t>1:31:49</t>
  </si>
  <si>
    <t>824</t>
  </si>
  <si>
    <t>Ģinis</t>
  </si>
  <si>
    <t>76</t>
  </si>
  <si>
    <t>Haritesku</t>
  </si>
  <si>
    <t>Deniss</t>
  </si>
  <si>
    <t>Trek-Philips</t>
  </si>
  <si>
    <t>1:38:49</t>
  </si>
  <si>
    <t>Hartmanis</t>
  </si>
  <si>
    <t>1:14:13</t>
  </si>
  <si>
    <t>Hāze</t>
  </si>
  <si>
    <t>Otrā elpa</t>
  </si>
  <si>
    <t>1:06:29</t>
  </si>
  <si>
    <t>Heimrāts</t>
  </si>
  <si>
    <t>1:40:31</t>
  </si>
  <si>
    <t>1:29:25</t>
  </si>
  <si>
    <t>Heinols</t>
  </si>
  <si>
    <t>Valmiera</t>
  </si>
  <si>
    <t>0:59:57</t>
  </si>
  <si>
    <t>482</t>
  </si>
  <si>
    <t>Helmane</t>
  </si>
  <si>
    <t>Natālija</t>
  </si>
  <si>
    <t>1:43:57</t>
  </si>
  <si>
    <t>Hertmane</t>
  </si>
  <si>
    <t>1:39:18</t>
  </si>
  <si>
    <t>Holma</t>
  </si>
  <si>
    <t>1:27:35</t>
  </si>
  <si>
    <t>Holšteins</t>
  </si>
  <si>
    <t>p/k Tinis</t>
  </si>
  <si>
    <t>1:08:52</t>
  </si>
  <si>
    <t>825</t>
  </si>
  <si>
    <t>1:12:36</t>
  </si>
  <si>
    <t>731</t>
  </si>
  <si>
    <t>Iekļavs</t>
  </si>
  <si>
    <t>1:13:52</t>
  </si>
  <si>
    <t>957</t>
  </si>
  <si>
    <t>Ieviņš</t>
  </si>
  <si>
    <t>Cekules gaļas komb.</t>
  </si>
  <si>
    <t>2:02:43</t>
  </si>
  <si>
    <t>993</t>
  </si>
  <si>
    <t>Iklāvs</t>
  </si>
  <si>
    <t>Gandrs</t>
  </si>
  <si>
    <t>1:11:37</t>
  </si>
  <si>
    <t>Īle</t>
  </si>
  <si>
    <t>1:27:11</t>
  </si>
  <si>
    <t>851</t>
  </si>
  <si>
    <t>Ilmeļņickis</t>
  </si>
  <si>
    <t>Ogre</t>
  </si>
  <si>
    <t>1:16:37</t>
  </si>
  <si>
    <t>Iļjenko</t>
  </si>
  <si>
    <t>1:05:52</t>
  </si>
  <si>
    <t>719</t>
  </si>
  <si>
    <t>Iļķēns</t>
  </si>
  <si>
    <t>1:42:57</t>
  </si>
  <si>
    <t>909</t>
  </si>
  <si>
    <t>Imune</t>
  </si>
  <si>
    <t>1:08:46</t>
  </si>
  <si>
    <t>997</t>
  </si>
  <si>
    <t>Ince</t>
  </si>
  <si>
    <t>Arkādija</t>
  </si>
  <si>
    <t>1:10:43</t>
  </si>
  <si>
    <t>718</t>
  </si>
  <si>
    <t>Indrāns</t>
  </si>
  <si>
    <t>1:40:49</t>
  </si>
  <si>
    <t>Inka</t>
  </si>
  <si>
    <t>Tinis</t>
  </si>
  <si>
    <t>940</t>
  </si>
  <si>
    <t>Irklis</t>
  </si>
  <si>
    <t>Selonija</t>
  </si>
  <si>
    <t>1:08:05</t>
  </si>
  <si>
    <t>514</t>
  </si>
  <si>
    <t>Istjagina</t>
  </si>
  <si>
    <t>Irina</t>
  </si>
  <si>
    <t>1:16:48</t>
  </si>
  <si>
    <t>448</t>
  </si>
  <si>
    <t>Istjagins</t>
  </si>
  <si>
    <t>Vladislavs</t>
  </si>
  <si>
    <t>1:25:58</t>
  </si>
  <si>
    <t>Ivanovs</t>
  </si>
  <si>
    <t>1:04:04</t>
  </si>
  <si>
    <t>560</t>
  </si>
  <si>
    <t>Ivanovska</t>
  </si>
  <si>
    <t>Gabriela</t>
  </si>
  <si>
    <t>1:29:11</t>
  </si>
  <si>
    <t>352</t>
  </si>
  <si>
    <t>Jākabsons</t>
  </si>
  <si>
    <t>Rauna</t>
  </si>
  <si>
    <t>1:13:16</t>
  </si>
  <si>
    <t>709</t>
  </si>
  <si>
    <t>1:41:40</t>
  </si>
  <si>
    <t>Jakovels</t>
  </si>
  <si>
    <t>0:59:10</t>
  </si>
  <si>
    <t>598</t>
  </si>
  <si>
    <t>Jakovļeva</t>
  </si>
  <si>
    <t>Dzintra</t>
  </si>
  <si>
    <t>Cēsis Reiņa trase</t>
  </si>
  <si>
    <t>1:13:44</t>
  </si>
  <si>
    <t>Jakovļevs</t>
  </si>
  <si>
    <t>1:19:29</t>
  </si>
  <si>
    <t>1:21:42</t>
  </si>
  <si>
    <t>393</t>
  </si>
  <si>
    <t>Jakubovska</t>
  </si>
  <si>
    <t>Tatjana</t>
  </si>
  <si>
    <t>1:22:52</t>
  </si>
  <si>
    <t>783</t>
  </si>
  <si>
    <t>Jakubovskis</t>
  </si>
  <si>
    <t>Germans</t>
  </si>
  <si>
    <t>1:16:45</t>
  </si>
  <si>
    <t>678</t>
  </si>
  <si>
    <t>Jankova</t>
  </si>
  <si>
    <t>Alise</t>
  </si>
  <si>
    <t>1:40:44</t>
  </si>
  <si>
    <t>23</t>
  </si>
  <si>
    <t>Jankovs</t>
  </si>
  <si>
    <t>Dmitrijs</t>
  </si>
  <si>
    <t>1:42:47</t>
  </si>
  <si>
    <t>412</t>
  </si>
  <si>
    <t>Jankovskis</t>
  </si>
  <si>
    <t>1:19:06</t>
  </si>
  <si>
    <t>Janova</t>
  </si>
  <si>
    <t>Iekšciems</t>
  </si>
  <si>
    <t>1:51:39</t>
  </si>
  <si>
    <t>785</t>
  </si>
  <si>
    <t>Janoviča</t>
  </si>
  <si>
    <t>Karīna</t>
  </si>
  <si>
    <t>1:26:33</t>
  </si>
  <si>
    <t>Jansone</t>
  </si>
  <si>
    <t>Gulbene</t>
  </si>
  <si>
    <t>1:30:44</t>
  </si>
  <si>
    <t>Dana</t>
  </si>
  <si>
    <t>1:57:26</t>
  </si>
  <si>
    <t>Jansons</t>
  </si>
  <si>
    <t>2:06:43</t>
  </si>
  <si>
    <t>Mārupe</t>
  </si>
  <si>
    <t>2:05:45</t>
  </si>
  <si>
    <t>2:05:50</t>
  </si>
  <si>
    <t>Ainars</t>
  </si>
  <si>
    <t>1:15:05</t>
  </si>
  <si>
    <t>1:14:53</t>
  </si>
  <si>
    <t>1:14:31</t>
  </si>
  <si>
    <t>1:19:21</t>
  </si>
  <si>
    <t>295</t>
  </si>
  <si>
    <t>1:02:04</t>
  </si>
  <si>
    <t>630</t>
  </si>
  <si>
    <t>Jantone</t>
  </si>
  <si>
    <t>Signe</t>
  </si>
  <si>
    <t>1:31:14</t>
  </si>
  <si>
    <t>702</t>
  </si>
  <si>
    <t>Jasinkeviča</t>
  </si>
  <si>
    <t>Inga</t>
  </si>
  <si>
    <t>1:48:51</t>
  </si>
  <si>
    <t>707</t>
  </si>
  <si>
    <t>Jasinkēviča</t>
  </si>
  <si>
    <t>2:22:43</t>
  </si>
  <si>
    <t>703</t>
  </si>
  <si>
    <t>Jasinkevičs</t>
  </si>
  <si>
    <t>1:18:55</t>
  </si>
  <si>
    <t>Jaunītis</t>
  </si>
  <si>
    <t>Rietumu banka</t>
  </si>
  <si>
    <t>1:19:53</t>
  </si>
  <si>
    <t>Jauntēvs</t>
  </si>
  <si>
    <t>1:15:17</t>
  </si>
  <si>
    <t>738</t>
  </si>
  <si>
    <t>Jaunzeme</t>
  </si>
  <si>
    <t>1:28:21</t>
  </si>
  <si>
    <t>655</t>
  </si>
  <si>
    <t>Jēgers</t>
  </si>
  <si>
    <t>24</t>
  </si>
  <si>
    <t>Jegorenko</t>
  </si>
  <si>
    <t>Nikolajs</t>
  </si>
  <si>
    <t>1:40:07</t>
  </si>
  <si>
    <t>404</t>
  </si>
  <si>
    <t>Jēkabsone</t>
  </si>
  <si>
    <t>1:29:20</t>
  </si>
  <si>
    <t>749</t>
  </si>
  <si>
    <t>1:39:23</t>
  </si>
  <si>
    <t>Jēkabsons</t>
  </si>
  <si>
    <t>Elvijs</t>
  </si>
  <si>
    <t>Focus</t>
  </si>
  <si>
    <t>755</t>
  </si>
  <si>
    <t>Jekševics</t>
  </si>
  <si>
    <t>Valters</t>
  </si>
  <si>
    <t>919</t>
  </si>
  <si>
    <t>Jelisejevs</t>
  </si>
  <si>
    <t>augavpils</t>
  </si>
  <si>
    <t>1:02:59</t>
  </si>
  <si>
    <t>642</t>
  </si>
  <si>
    <t>Jerjomenko</t>
  </si>
  <si>
    <t>Antons</t>
  </si>
  <si>
    <t>1:20:51</t>
  </si>
  <si>
    <t>Jevsevjevs</t>
  </si>
  <si>
    <t>Elkor Sport Author</t>
  </si>
  <si>
    <t>1:32:33</t>
  </si>
  <si>
    <t>Jonaitis</t>
  </si>
  <si>
    <t>1:20:50</t>
  </si>
  <si>
    <t>Jonass</t>
  </si>
  <si>
    <t>310</t>
  </si>
  <si>
    <t>Jonāts</t>
  </si>
  <si>
    <t>1:15:54</t>
  </si>
  <si>
    <t>Joņkus</t>
  </si>
  <si>
    <t>1:15:29</t>
  </si>
  <si>
    <t>Jurgels</t>
  </si>
  <si>
    <t>Capusta Club</t>
  </si>
  <si>
    <t>1:31:03</t>
  </si>
  <si>
    <t>1:42:22</t>
  </si>
  <si>
    <t>65</t>
  </si>
  <si>
    <t>Jurģelis</t>
  </si>
  <si>
    <t>2:11:19</t>
  </si>
  <si>
    <t>780</t>
  </si>
  <si>
    <t>Jurisons</t>
  </si>
  <si>
    <t>1:36:40</t>
  </si>
  <si>
    <t>971</t>
  </si>
  <si>
    <t>Jurševska</t>
  </si>
  <si>
    <t>Iluta</t>
  </si>
  <si>
    <t>1:39:12</t>
  </si>
  <si>
    <t>Jurševskis</t>
  </si>
  <si>
    <t>1:40:05</t>
  </si>
  <si>
    <t>972</t>
  </si>
  <si>
    <t>1:39:48</t>
  </si>
  <si>
    <t>Kairišs</t>
  </si>
  <si>
    <t>Balvi</t>
  </si>
  <si>
    <t>1:08:53</t>
  </si>
  <si>
    <t>68</t>
  </si>
  <si>
    <t>Kalašņikovs</t>
  </si>
  <si>
    <t>1:46:05</t>
  </si>
  <si>
    <t>251</t>
  </si>
  <si>
    <t>Kalējs</t>
  </si>
  <si>
    <t>0:57:43</t>
  </si>
  <si>
    <t>965</t>
  </si>
  <si>
    <t>1:05:26</t>
  </si>
  <si>
    <t>346</t>
  </si>
  <si>
    <t>Kaliksone</t>
  </si>
  <si>
    <t>Ilva</t>
  </si>
  <si>
    <t>1:22:51</t>
  </si>
  <si>
    <t>373</t>
  </si>
  <si>
    <t>Kaliksons</t>
  </si>
  <si>
    <t>1:23:49</t>
  </si>
  <si>
    <t>427</t>
  </si>
  <si>
    <t>Zigurds</t>
  </si>
  <si>
    <t>1:17:03</t>
  </si>
  <si>
    <t>611</t>
  </si>
  <si>
    <t>Kalinka</t>
  </si>
  <si>
    <t>Ronalds</t>
  </si>
  <si>
    <t>1:13:24</t>
  </si>
  <si>
    <t>423</t>
  </si>
  <si>
    <t>Kālis</t>
  </si>
  <si>
    <t>Askolds</t>
  </si>
  <si>
    <t>1:24:48</t>
  </si>
  <si>
    <t>Kalniņa</t>
  </si>
  <si>
    <t>1:35:29</t>
  </si>
  <si>
    <t>Elita</t>
  </si>
  <si>
    <t>1:49:05</t>
  </si>
  <si>
    <t>Aiva</t>
  </si>
  <si>
    <t>1:25:18</t>
  </si>
  <si>
    <t>381</t>
  </si>
  <si>
    <t>Baltika</t>
  </si>
  <si>
    <t>830</t>
  </si>
  <si>
    <t>1:34:12</t>
  </si>
  <si>
    <t>899</t>
  </si>
  <si>
    <t>Sannija</t>
  </si>
  <si>
    <t>1:26:58</t>
  </si>
  <si>
    <t>Kalniņš</t>
  </si>
  <si>
    <t>Noris</t>
  </si>
  <si>
    <t>1:41:41</t>
  </si>
  <si>
    <t>1:30:51</t>
  </si>
  <si>
    <t>Halis</t>
  </si>
  <si>
    <t>0:57:35</t>
  </si>
  <si>
    <t>1:03:39</t>
  </si>
  <si>
    <t>1:01:12</t>
  </si>
  <si>
    <t>303</t>
  </si>
  <si>
    <t>658</t>
  </si>
  <si>
    <t>850</t>
  </si>
  <si>
    <t>898</t>
  </si>
  <si>
    <t>Madars</t>
  </si>
  <si>
    <t>1:09:35</t>
  </si>
  <si>
    <t>937</t>
  </si>
  <si>
    <t>1:04:59</t>
  </si>
  <si>
    <t>969</t>
  </si>
  <si>
    <t>1:20:18</t>
  </si>
  <si>
    <t>970</t>
  </si>
  <si>
    <t>Jānis-Egīls</t>
  </si>
  <si>
    <t>1:29:18</t>
  </si>
  <si>
    <t>Kalnups</t>
  </si>
  <si>
    <t>SK Bebra</t>
  </si>
  <si>
    <t>570</t>
  </si>
  <si>
    <t>1:11:07</t>
  </si>
  <si>
    <t>255</t>
  </si>
  <si>
    <t>Kalve</t>
  </si>
  <si>
    <t>1:09:38</t>
  </si>
  <si>
    <t>818</t>
  </si>
  <si>
    <t>1:31:57</t>
  </si>
  <si>
    <t>904</t>
  </si>
  <si>
    <t>Kalverša</t>
  </si>
  <si>
    <t>1:24:59</t>
  </si>
  <si>
    <t>905</t>
  </si>
  <si>
    <t>1:33:23</t>
  </si>
  <si>
    <t>903</t>
  </si>
  <si>
    <t>Kalveršs</t>
  </si>
  <si>
    <t>1:24:58</t>
  </si>
  <si>
    <t>Kalvišķis</t>
  </si>
  <si>
    <t>1:22:24</t>
  </si>
  <si>
    <t>613</t>
  </si>
  <si>
    <t>Kampuse</t>
  </si>
  <si>
    <t>Mazsalaca</t>
  </si>
  <si>
    <t>1:25:50</t>
  </si>
  <si>
    <t>612</t>
  </si>
  <si>
    <t>Kampuss</t>
  </si>
  <si>
    <t>Egīls</t>
  </si>
  <si>
    <t>1:15:08</t>
  </si>
  <si>
    <t>Kanaviņš</t>
  </si>
  <si>
    <t>Ainis</t>
  </si>
  <si>
    <t>1:18:28</t>
  </si>
  <si>
    <t>Kandelis</t>
  </si>
  <si>
    <t>Kapitonovs</t>
  </si>
  <si>
    <t>Hipotēku Banka</t>
  </si>
  <si>
    <t>Kārkliņš</t>
  </si>
  <si>
    <t>Kuldīgas sporta</t>
  </si>
  <si>
    <t>1:11:41</t>
  </si>
  <si>
    <t>614</t>
  </si>
  <si>
    <t>1:12:31</t>
  </si>
  <si>
    <t>Karpinskis</t>
  </si>
  <si>
    <t>288</t>
  </si>
  <si>
    <t>Kāršenieks</t>
  </si>
  <si>
    <t>728</t>
  </si>
  <si>
    <t>Kāršniece</t>
  </si>
  <si>
    <t>Malda</t>
  </si>
  <si>
    <t>2:10:45</t>
  </si>
  <si>
    <t>274</t>
  </si>
  <si>
    <t>Kasparsons</t>
  </si>
  <si>
    <t>Kwintet</t>
  </si>
  <si>
    <t>1:10:38</t>
  </si>
  <si>
    <t>Kaupe</t>
  </si>
  <si>
    <t>0:56:57</t>
  </si>
  <si>
    <t>342</t>
  </si>
  <si>
    <t>1:16:40</t>
  </si>
  <si>
    <t>408</t>
  </si>
  <si>
    <t>Kazainis</t>
  </si>
  <si>
    <t>1:28:06</t>
  </si>
  <si>
    <t>Každaļevič</t>
  </si>
  <si>
    <t>Aleksandr</t>
  </si>
  <si>
    <t>1:18:16</t>
  </si>
  <si>
    <t>777</t>
  </si>
  <si>
    <t>Keiša</t>
  </si>
  <si>
    <t>Sandra</t>
  </si>
  <si>
    <t>"Projekts Pē</t>
  </si>
  <si>
    <t>1:46:39</t>
  </si>
  <si>
    <t>441</t>
  </si>
  <si>
    <t>Kikusts</t>
  </si>
  <si>
    <t>1:20:13</t>
  </si>
  <si>
    <t>585</t>
  </si>
  <si>
    <t>Kipurs</t>
  </si>
  <si>
    <t>1:05:35</t>
  </si>
  <si>
    <t>586</t>
  </si>
  <si>
    <t>0:57:29</t>
  </si>
  <si>
    <t>587</t>
  </si>
  <si>
    <t>588</t>
  </si>
  <si>
    <t>0:58:04</t>
  </si>
  <si>
    <t>975</t>
  </si>
  <si>
    <t>Klefelde</t>
  </si>
  <si>
    <t>Anita</t>
  </si>
  <si>
    <t>NCC Konstrukcijas</t>
  </si>
  <si>
    <t>1:37:09</t>
  </si>
  <si>
    <t>976</t>
  </si>
  <si>
    <t>Kleinberga</t>
  </si>
  <si>
    <t>1:57:54</t>
  </si>
  <si>
    <t>Kleinbergs</t>
  </si>
  <si>
    <t>260</t>
  </si>
  <si>
    <t>X sports Corrate</t>
  </si>
  <si>
    <t>1:04:06</t>
  </si>
  <si>
    <t>Klepers</t>
  </si>
  <si>
    <t>Ģeogrāfi</t>
  </si>
  <si>
    <t>1:24:02</t>
  </si>
  <si>
    <t>657</t>
  </si>
  <si>
    <t>Klēvers</t>
  </si>
  <si>
    <t>1:36:10</t>
  </si>
  <si>
    <t>108</t>
  </si>
  <si>
    <t>Klucis</t>
  </si>
  <si>
    <t>1:19:08</t>
  </si>
  <si>
    <t>Kļaviņš</t>
  </si>
  <si>
    <t>Miks</t>
  </si>
  <si>
    <t>Gandrs-Viss</t>
  </si>
  <si>
    <t>1:17:00</t>
  </si>
  <si>
    <t>Ansis</t>
  </si>
  <si>
    <t>1:31:40</t>
  </si>
  <si>
    <t>xc.lv</t>
  </si>
  <si>
    <t>1:14:57</t>
  </si>
  <si>
    <t>594</t>
  </si>
  <si>
    <t>0:57:17</t>
  </si>
  <si>
    <t>595</t>
  </si>
  <si>
    <t>Olafs</t>
  </si>
  <si>
    <t>1:20:59</t>
  </si>
  <si>
    <t>950</t>
  </si>
  <si>
    <t>Kļavnieks</t>
  </si>
  <si>
    <t>1:19:35</t>
  </si>
  <si>
    <t>Kļukins</t>
  </si>
  <si>
    <t>JV11</t>
  </si>
  <si>
    <t>1:16:11</t>
  </si>
  <si>
    <t>Knēža</t>
  </si>
  <si>
    <t>1:09:01</t>
  </si>
  <si>
    <t>32</t>
  </si>
  <si>
    <t>Knope</t>
  </si>
  <si>
    <t>1:54:47</t>
  </si>
  <si>
    <t>Kokare</t>
  </si>
  <si>
    <t>Paula</t>
  </si>
  <si>
    <t>1:43:34</t>
  </si>
  <si>
    <t>Kokars</t>
  </si>
  <si>
    <t>1:21:18</t>
  </si>
  <si>
    <t>Kokts</t>
  </si>
  <si>
    <t>Ulbroka</t>
  </si>
  <si>
    <t>1:41:57</t>
  </si>
  <si>
    <t>1:32:11</t>
  </si>
  <si>
    <t>273</t>
  </si>
  <si>
    <t>Kolovza</t>
  </si>
  <si>
    <t>549</t>
  </si>
  <si>
    <t>Koļagins</t>
  </si>
  <si>
    <t>Jurijs</t>
  </si>
  <si>
    <t>794</t>
  </si>
  <si>
    <t>Komovs</t>
  </si>
  <si>
    <t>2:28:40</t>
  </si>
  <si>
    <t>776</t>
  </si>
  <si>
    <t>Kondrāds</t>
  </si>
  <si>
    <t>1:13:36</t>
  </si>
  <si>
    <t>624</t>
  </si>
  <si>
    <t>Kondratjevs</t>
  </si>
  <si>
    <t>542</t>
  </si>
  <si>
    <t>Kononovič</t>
  </si>
  <si>
    <t>Nikolais</t>
  </si>
  <si>
    <t>1:00:28</t>
  </si>
  <si>
    <t>811</t>
  </si>
  <si>
    <t>Kononovs</t>
  </si>
  <si>
    <t>1:22:38</t>
  </si>
  <si>
    <t>775</t>
  </si>
  <si>
    <t>Konrāde</t>
  </si>
  <si>
    <t>Mārīte</t>
  </si>
  <si>
    <t>1:46:42</t>
  </si>
  <si>
    <t>Konunovs</t>
  </si>
  <si>
    <t>2:00:43</t>
  </si>
  <si>
    <t>483</t>
  </si>
  <si>
    <t>Korņējeva</t>
  </si>
  <si>
    <t>Liene</t>
  </si>
  <si>
    <t>Ģimenīte "Pipariņi"</t>
  </si>
  <si>
    <t>569</t>
  </si>
  <si>
    <t>Korņējevs</t>
  </si>
  <si>
    <t>Balta</t>
  </si>
  <si>
    <t>0:59:07</t>
  </si>
  <si>
    <t>2</t>
  </si>
  <si>
    <t>Korņilovs</t>
  </si>
  <si>
    <t>1:39:05</t>
  </si>
  <si>
    <t>977</t>
  </si>
  <si>
    <t>Korotkovs</t>
  </si>
  <si>
    <t>Denis</t>
  </si>
  <si>
    <t>Kosarevs</t>
  </si>
  <si>
    <t>Rīgas Dome</t>
  </si>
  <si>
    <t>1:58:23</t>
  </si>
  <si>
    <t>Kovalevska</t>
  </si>
  <si>
    <t>Rima</t>
  </si>
  <si>
    <t>2:09:48</t>
  </si>
  <si>
    <t>391</t>
  </si>
  <si>
    <t>Kovals</t>
  </si>
  <si>
    <t>430</t>
  </si>
  <si>
    <t>Kovaļenko</t>
  </si>
  <si>
    <t>1:25:23</t>
  </si>
  <si>
    <t>Kovšele</t>
  </si>
  <si>
    <t>2:08:11</t>
  </si>
  <si>
    <t>793</t>
  </si>
  <si>
    <t>Kovtuņenko</t>
  </si>
  <si>
    <t>431</t>
  </si>
  <si>
    <t>Krama</t>
  </si>
  <si>
    <t>1:26:02</t>
  </si>
  <si>
    <t>637</t>
  </si>
  <si>
    <t>Krams</t>
  </si>
  <si>
    <t>Fokus Team</t>
  </si>
  <si>
    <t>1:06:30</t>
  </si>
  <si>
    <t>Krasta</t>
  </si>
  <si>
    <t>693</t>
  </si>
  <si>
    <t>1:44:41</t>
  </si>
  <si>
    <t>Krastiņš</t>
  </si>
  <si>
    <t>16</t>
  </si>
  <si>
    <t>1:38:58</t>
  </si>
  <si>
    <t>Elmārs</t>
  </si>
  <si>
    <t>Ķekava</t>
  </si>
  <si>
    <t>1:22:20</t>
  </si>
  <si>
    <t>1:14:12</t>
  </si>
  <si>
    <t>1:01:58</t>
  </si>
  <si>
    <t>Krasts</t>
  </si>
  <si>
    <t>Schell Latvia</t>
  </si>
  <si>
    <t>1:11:38</t>
  </si>
  <si>
    <t>Krauja</t>
  </si>
  <si>
    <t>Rollerblade champion</t>
  </si>
  <si>
    <t>Rollerblade-champion</t>
  </si>
  <si>
    <t>1:26:26</t>
  </si>
  <si>
    <t>843</t>
  </si>
  <si>
    <t>Kraukle</t>
  </si>
  <si>
    <t>1:31:26</t>
  </si>
  <si>
    <t>606</t>
  </si>
  <si>
    <t>Kravale</t>
  </si>
  <si>
    <t>1:41:50</t>
  </si>
  <si>
    <t>605</t>
  </si>
  <si>
    <t>Kravalis</t>
  </si>
  <si>
    <t>1:08:49</t>
  </si>
  <si>
    <t>713</t>
  </si>
  <si>
    <t>Kreicbergs</t>
  </si>
  <si>
    <t>1:11:19</t>
  </si>
  <si>
    <t>286</t>
  </si>
  <si>
    <t>Kreiss</t>
  </si>
  <si>
    <t>Eduards</t>
  </si>
  <si>
    <t>1:04:22</t>
  </si>
  <si>
    <t>696</t>
  </si>
  <si>
    <t>Krēsliņš</t>
  </si>
  <si>
    <t>1:22:19</t>
  </si>
  <si>
    <t>788</t>
  </si>
  <si>
    <t>Krievāne</t>
  </si>
  <si>
    <t>Silvija</t>
  </si>
  <si>
    <t>1:34:17</t>
  </si>
  <si>
    <t>Krievkalns</t>
  </si>
  <si>
    <t>Ints</t>
  </si>
  <si>
    <t>Ropaži</t>
  </si>
  <si>
    <t>1:13:33</t>
  </si>
  <si>
    <t>805</t>
  </si>
  <si>
    <t>Krievs</t>
  </si>
  <si>
    <t>1:12:46</t>
  </si>
  <si>
    <t>87</t>
  </si>
  <si>
    <t>Kristovskis</t>
  </si>
  <si>
    <t>Orfo</t>
  </si>
  <si>
    <t>2:17:54</t>
  </si>
  <si>
    <t>967</t>
  </si>
  <si>
    <t>Krogzeme</t>
  </si>
  <si>
    <t>1:51:46</t>
  </si>
  <si>
    <t>Krogzems</t>
  </si>
  <si>
    <t>1:29:47</t>
  </si>
  <si>
    <t>Krūklīte</t>
  </si>
  <si>
    <t>Krūklītis</t>
  </si>
  <si>
    <t>1:34:18</t>
  </si>
  <si>
    <t>Krūmiņa</t>
  </si>
  <si>
    <t>1:19:47</t>
  </si>
  <si>
    <t>Agija</t>
  </si>
  <si>
    <t>Theparadise.lv</t>
  </si>
  <si>
    <t>1:52:29</t>
  </si>
  <si>
    <t>992</t>
  </si>
  <si>
    <t>1:32:22</t>
  </si>
  <si>
    <t>Krūmiņliepa</t>
  </si>
  <si>
    <t>Focus Team</t>
  </si>
  <si>
    <t>1:00:13</t>
  </si>
  <si>
    <t>Krūmiņš</t>
  </si>
  <si>
    <t>Ilgonis</t>
  </si>
  <si>
    <t>1:27:51</t>
  </si>
  <si>
    <t>479</t>
  </si>
  <si>
    <t>SEB Unibanka</t>
  </si>
  <si>
    <t>677</t>
  </si>
  <si>
    <t>1:03:08</t>
  </si>
  <si>
    <t>856</t>
  </si>
  <si>
    <t>Krustiņš</t>
  </si>
  <si>
    <t>Kublačovs</t>
  </si>
  <si>
    <t>1:10:05</t>
  </si>
  <si>
    <t>Kubliņš</t>
  </si>
  <si>
    <t>1:23:14</t>
  </si>
  <si>
    <t>248</t>
  </si>
  <si>
    <t>Kudrašs</t>
  </si>
  <si>
    <t>1:23:00</t>
  </si>
  <si>
    <t>Kukaine</t>
  </si>
  <si>
    <t>1:08:13</t>
  </si>
  <si>
    <t>Kulago</t>
  </si>
  <si>
    <t>1:07:09</t>
  </si>
  <si>
    <t>1:24:04</t>
  </si>
  <si>
    <t>933</t>
  </si>
  <si>
    <t>1:48:45</t>
  </si>
  <si>
    <t>Kulpe</t>
  </si>
  <si>
    <t>1:18:46</t>
  </si>
  <si>
    <t>Kupča</t>
  </si>
  <si>
    <t>Broņislavs</t>
  </si>
  <si>
    <t>VAB</t>
  </si>
  <si>
    <t>1:00:03</t>
  </si>
  <si>
    <t>74</t>
  </si>
  <si>
    <t>1:39:02</t>
  </si>
  <si>
    <t>Kupčs</t>
  </si>
  <si>
    <t>Kuplis</t>
  </si>
  <si>
    <t>1:18:37</t>
  </si>
  <si>
    <t>1:26:40</t>
  </si>
  <si>
    <t>81</t>
  </si>
  <si>
    <t>Kuprišs</t>
  </si>
  <si>
    <t>Kurmeļjevs</t>
  </si>
  <si>
    <t>0:57:38</t>
  </si>
  <si>
    <t>513</t>
  </si>
  <si>
    <t>Kursiša</t>
  </si>
  <si>
    <t>2:07:30</t>
  </si>
  <si>
    <t>Kursītis</t>
  </si>
  <si>
    <t>Ozolnieki</t>
  </si>
  <si>
    <t>1:13:25</t>
  </si>
  <si>
    <t>979</t>
  </si>
  <si>
    <t>Kusiņa</t>
  </si>
  <si>
    <t>Benita</t>
  </si>
  <si>
    <t>1:26:35</t>
  </si>
  <si>
    <t>Kusiņš</t>
  </si>
  <si>
    <t>Timurs</t>
  </si>
  <si>
    <t>1:33:58</t>
  </si>
  <si>
    <t>631</t>
  </si>
  <si>
    <t>Kušķe</t>
  </si>
  <si>
    <t>Renāte</t>
  </si>
  <si>
    <t>R/a 2 koki u</t>
  </si>
  <si>
    <t>1:32:19</t>
  </si>
  <si>
    <t>Kvašņova</t>
  </si>
  <si>
    <t>Ādaži</t>
  </si>
  <si>
    <t>1:36:32</t>
  </si>
  <si>
    <t>Ķemme</t>
  </si>
  <si>
    <t>1:52:22</t>
  </si>
  <si>
    <t>Ķerpe</t>
  </si>
  <si>
    <t>1:29:38</t>
  </si>
  <si>
    <t>646</t>
  </si>
  <si>
    <t>Ķiece</t>
  </si>
  <si>
    <t>Laima</t>
  </si>
  <si>
    <t>1:35:01</t>
  </si>
  <si>
    <t>Ķiecis</t>
  </si>
  <si>
    <t>Olavs</t>
  </si>
  <si>
    <t>Ķiepe</t>
  </si>
  <si>
    <t>1:04:31</t>
  </si>
  <si>
    <t>Ķikuts</t>
  </si>
  <si>
    <t>1:08:25</t>
  </si>
  <si>
    <t>1:20:20</t>
  </si>
  <si>
    <t>767</t>
  </si>
  <si>
    <t>Ķipurs</t>
  </si>
  <si>
    <t>1:12:59</t>
  </si>
  <si>
    <t>831</t>
  </si>
  <si>
    <t>Ķirsons</t>
  </si>
  <si>
    <t>1:20:14</t>
  </si>
  <si>
    <t>320</t>
  </si>
  <si>
    <t>Ķīse</t>
  </si>
  <si>
    <t>Irita</t>
  </si>
  <si>
    <t>1:12:58</t>
  </si>
  <si>
    <t>Ķude</t>
  </si>
  <si>
    <t>1:16:21</t>
  </si>
  <si>
    <t>Labeckis</t>
  </si>
  <si>
    <t>1:23:08</t>
  </si>
  <si>
    <t>Lāce</t>
  </si>
  <si>
    <t>Lāči</t>
  </si>
  <si>
    <t>PRO Kapital Latvia</t>
  </si>
  <si>
    <t>1:13:20</t>
  </si>
  <si>
    <t>Lācis</t>
  </si>
  <si>
    <t>PRD Kapital Latvia</t>
  </si>
  <si>
    <t>1:07:33</t>
  </si>
  <si>
    <t>1:07:31</t>
  </si>
  <si>
    <t>397</t>
  </si>
  <si>
    <t>1:16:01</t>
  </si>
  <si>
    <t>Lagzdiņš</t>
  </si>
  <si>
    <t>ZAP</t>
  </si>
  <si>
    <t>1:12:26</t>
  </si>
  <si>
    <t>538</t>
  </si>
  <si>
    <t>Laiva</t>
  </si>
  <si>
    <t>Mairis</t>
  </si>
  <si>
    <t>1:35:08</t>
  </si>
  <si>
    <t>727</t>
  </si>
  <si>
    <t>1:32:05</t>
  </si>
  <si>
    <t>Lamberts</t>
  </si>
  <si>
    <t>Ķekavas vsk</t>
  </si>
  <si>
    <t>1:22:17</t>
  </si>
  <si>
    <t>873</t>
  </si>
  <si>
    <t>Lanceniece</t>
  </si>
  <si>
    <t>1:26:19</t>
  </si>
  <si>
    <t>Lange</t>
  </si>
  <si>
    <t>1:26:05</t>
  </si>
  <si>
    <t>304</t>
  </si>
  <si>
    <t>Lapiņš</t>
  </si>
  <si>
    <t>Lapsa</t>
  </si>
  <si>
    <t>1:13:29</t>
  </si>
  <si>
    <t>958</t>
  </si>
  <si>
    <t>Lāriņš</t>
  </si>
  <si>
    <t>1:21:45</t>
  </si>
  <si>
    <t>311</t>
  </si>
  <si>
    <t>Lasks</t>
  </si>
  <si>
    <t>1:06:09</t>
  </si>
  <si>
    <t>571</t>
  </si>
  <si>
    <t>Lauriks m</t>
  </si>
  <si>
    <t>Konstantīns</t>
  </si>
  <si>
    <t>tb.lv</t>
  </si>
  <si>
    <t>0:57:31</t>
  </si>
  <si>
    <t>Lavišs</t>
  </si>
  <si>
    <t>1:08:43</t>
  </si>
  <si>
    <t>Lavrinovičs</t>
  </si>
  <si>
    <t>1:42:56</t>
  </si>
  <si>
    <t>Lazdāne</t>
  </si>
  <si>
    <t>Santa</t>
  </si>
  <si>
    <t>Turaida</t>
  </si>
  <si>
    <t>2:07:17</t>
  </si>
  <si>
    <t>390</t>
  </si>
  <si>
    <t>1:41:18</t>
  </si>
  <si>
    <t>Lazdāns</t>
  </si>
  <si>
    <t>1:20:17</t>
  </si>
  <si>
    <t>Lazdiņš</t>
  </si>
  <si>
    <t>1:41:59</t>
  </si>
  <si>
    <t>490</t>
  </si>
  <si>
    <t>845</t>
  </si>
  <si>
    <t>Lebedevs</t>
  </si>
  <si>
    <t>1:16:35</t>
  </si>
  <si>
    <t>Lediņš</t>
  </si>
  <si>
    <t>Fraternitas Lettica</t>
  </si>
  <si>
    <t>1:20:31</t>
  </si>
  <si>
    <t>910</t>
  </si>
  <si>
    <t>Leiboma</t>
  </si>
  <si>
    <t>Agita</t>
  </si>
  <si>
    <t>1:42:13</t>
  </si>
  <si>
    <t>Leilande</t>
  </si>
  <si>
    <t>Krista</t>
  </si>
  <si>
    <t>2:04:04</t>
  </si>
  <si>
    <t>60</t>
  </si>
  <si>
    <t>Leimanis</t>
  </si>
  <si>
    <t>MSĢ</t>
  </si>
  <si>
    <t>1:39:09</t>
  </si>
  <si>
    <t>Leitāne</t>
  </si>
  <si>
    <t>1:52:54</t>
  </si>
  <si>
    <t>Lejiņš</t>
  </si>
  <si>
    <t>1:10:45</t>
  </si>
  <si>
    <t>1:31:22</t>
  </si>
  <si>
    <t>1:08:21</t>
  </si>
  <si>
    <t>62</t>
  </si>
  <si>
    <t>1:39:21</t>
  </si>
  <si>
    <t>589</t>
  </si>
  <si>
    <t>Lejnieks</t>
  </si>
  <si>
    <t>1:07:01</t>
  </si>
  <si>
    <t>Lepers</t>
  </si>
  <si>
    <t>0:57:30</t>
  </si>
  <si>
    <t>39</t>
  </si>
  <si>
    <t>Lepse</t>
  </si>
  <si>
    <t>Ināra</t>
  </si>
  <si>
    <t>3:04:34</t>
  </si>
  <si>
    <t>663</t>
  </si>
  <si>
    <t>Letapure</t>
  </si>
  <si>
    <t>1:45:16</t>
  </si>
  <si>
    <t>916</t>
  </si>
  <si>
    <t>Levš</t>
  </si>
  <si>
    <t>0:58:29</t>
  </si>
  <si>
    <t>Lezdiņš</t>
  </si>
  <si>
    <t>1:26:07</t>
  </si>
  <si>
    <t>Līce</t>
  </si>
  <si>
    <t>Una</t>
  </si>
  <si>
    <t>Fans Cub</t>
  </si>
  <si>
    <t>1:24:18</t>
  </si>
  <si>
    <t>Līcis</t>
  </si>
  <si>
    <t>1:47:15</t>
  </si>
  <si>
    <t>Valts</t>
  </si>
  <si>
    <t>1:14:49</t>
  </si>
  <si>
    <t>901</t>
  </si>
  <si>
    <t>Līduma</t>
  </si>
  <si>
    <t>Lielgalvis</t>
  </si>
  <si>
    <t>1:21:50</t>
  </si>
  <si>
    <t>1:25:51</t>
  </si>
  <si>
    <t>532</t>
  </si>
  <si>
    <t>Lielpēteris</t>
  </si>
  <si>
    <t>1:08:11</t>
  </si>
  <si>
    <t>Liepa</t>
  </si>
  <si>
    <t>1:11:20</t>
  </si>
  <si>
    <t>1:16:57</t>
  </si>
  <si>
    <t>Liepiņa</t>
  </si>
  <si>
    <t>2:15:49</t>
  </si>
  <si>
    <t>366</t>
  </si>
  <si>
    <t>1:11:35</t>
  </si>
  <si>
    <t>472</t>
  </si>
  <si>
    <t>Intra</t>
  </si>
  <si>
    <t>1:31:47</t>
  </si>
  <si>
    <t>522</t>
  </si>
  <si>
    <t>1:33:50</t>
  </si>
  <si>
    <t>Liepiņš</t>
  </si>
  <si>
    <t>Tandēms/Dobel</t>
  </si>
  <si>
    <t>0:57:00</t>
  </si>
  <si>
    <t>Salspils trase</t>
  </si>
  <si>
    <t>1:12:54</t>
  </si>
  <si>
    <t>Tukuma sporta sk.</t>
  </si>
  <si>
    <t>365</t>
  </si>
  <si>
    <t>Rimants</t>
  </si>
  <si>
    <t>1:17:23</t>
  </si>
  <si>
    <t>446</t>
  </si>
  <si>
    <t>666</t>
  </si>
  <si>
    <t>803</t>
  </si>
  <si>
    <t>814</t>
  </si>
  <si>
    <t>Niklavs</t>
  </si>
  <si>
    <t>1:07:19</t>
  </si>
  <si>
    <t>729</t>
  </si>
  <si>
    <t>Līkuma</t>
  </si>
  <si>
    <t>1:49:40</t>
  </si>
  <si>
    <t>608</t>
  </si>
  <si>
    <t>Linde</t>
  </si>
  <si>
    <t>583</t>
  </si>
  <si>
    <t>Locis</t>
  </si>
  <si>
    <t>2:21:40</t>
  </si>
  <si>
    <t>Logina</t>
  </si>
  <si>
    <t>Gita</t>
  </si>
  <si>
    <t>1:37:56</t>
  </si>
  <si>
    <t>Logins</t>
  </si>
  <si>
    <t>Reinis-Augusts</t>
  </si>
  <si>
    <t>1:40:48</t>
  </si>
  <si>
    <t>418</t>
  </si>
  <si>
    <t>Loks</t>
  </si>
  <si>
    <t>Krimuldas</t>
  </si>
  <si>
    <t>457</t>
  </si>
  <si>
    <t>1:41:27</t>
  </si>
  <si>
    <t>872</t>
  </si>
  <si>
    <t>Lopatko</t>
  </si>
  <si>
    <t>Eži</t>
  </si>
  <si>
    <t>591</t>
  </si>
  <si>
    <t>Lubāns</t>
  </si>
  <si>
    <t>1:09:26</t>
  </si>
  <si>
    <t>Lukjanovs</t>
  </si>
  <si>
    <t>Valērijs</t>
  </si>
  <si>
    <t>1:12:47</t>
  </si>
  <si>
    <t>897</t>
  </si>
  <si>
    <t>Lurgins</t>
  </si>
  <si>
    <t>Lonebiker</t>
  </si>
  <si>
    <t>1:06:35</t>
  </si>
  <si>
    <t>Lūse</t>
  </si>
  <si>
    <t>Ogres raj.</t>
  </si>
  <si>
    <t>1:34:20</t>
  </si>
  <si>
    <t>Lūsis</t>
  </si>
  <si>
    <t>X-sports Cor</t>
  </si>
  <si>
    <t>1:32:59</t>
  </si>
  <si>
    <t>324</t>
  </si>
  <si>
    <t>Ariks</t>
  </si>
  <si>
    <t>1:06:51</t>
  </si>
  <si>
    <t>334</t>
  </si>
  <si>
    <t>1:12:32</t>
  </si>
  <si>
    <t>946</t>
  </si>
  <si>
    <t>1:04:53</t>
  </si>
  <si>
    <t>444</t>
  </si>
  <si>
    <t>Ļeonovs</t>
  </si>
  <si>
    <t>Elkor sport-author</t>
  </si>
  <si>
    <t>1:34:28</t>
  </si>
  <si>
    <t>15</t>
  </si>
  <si>
    <t>Ļevša</t>
  </si>
  <si>
    <t>1:39:29</t>
  </si>
  <si>
    <t>254</t>
  </si>
  <si>
    <t>Ļubickij</t>
  </si>
  <si>
    <t>1:00:25</t>
  </si>
  <si>
    <t>874</t>
  </si>
  <si>
    <t>Magaziņš</t>
  </si>
  <si>
    <t>1:27:57</t>
  </si>
  <si>
    <t>Magone</t>
  </si>
  <si>
    <t>1:15:19</t>
  </si>
  <si>
    <t>345</t>
  </si>
  <si>
    <t>Majors</t>
  </si>
  <si>
    <t>546</t>
  </si>
  <si>
    <t>1:03:10</t>
  </si>
  <si>
    <t>989</t>
  </si>
  <si>
    <t>Maķeļenoks</t>
  </si>
  <si>
    <t>2:41:15</t>
  </si>
  <si>
    <t>Maķevics</t>
  </si>
  <si>
    <t>501</t>
  </si>
  <si>
    <t>Maldere</t>
  </si>
  <si>
    <t>Liāna</t>
  </si>
  <si>
    <t>1:46:15</t>
  </si>
  <si>
    <t>Malderis</t>
  </si>
  <si>
    <t>908</t>
  </si>
  <si>
    <t>734</t>
  </si>
  <si>
    <t>Mālniece</t>
  </si>
  <si>
    <t>Zande</t>
  </si>
  <si>
    <t>1:14:38</t>
  </si>
  <si>
    <t>Mālnieks</t>
  </si>
  <si>
    <t>1:17:11</t>
  </si>
  <si>
    <t>447</t>
  </si>
  <si>
    <t>Mantiņa</t>
  </si>
  <si>
    <t>328</t>
  </si>
  <si>
    <t>Mantiņš</t>
  </si>
  <si>
    <t>1:12:10</t>
  </si>
  <si>
    <t>456</t>
  </si>
  <si>
    <t>1:32:53</t>
  </si>
  <si>
    <t>Marais</t>
  </si>
  <si>
    <t>Rietumu nafta</t>
  </si>
  <si>
    <t>1:18:26</t>
  </si>
  <si>
    <t>Marčenkovs</t>
  </si>
  <si>
    <t>1:21:44</t>
  </si>
  <si>
    <t>1:57:52</t>
  </si>
  <si>
    <t>Markitāns</t>
  </si>
  <si>
    <t>Agnis</t>
  </si>
  <si>
    <t>1:08:01</t>
  </si>
  <si>
    <t>Markss</t>
  </si>
  <si>
    <t>Spectus/Smiltene</t>
  </si>
  <si>
    <t>0:59:56</t>
  </si>
  <si>
    <t>Gundars</t>
  </si>
  <si>
    <t>0:58:08</t>
  </si>
  <si>
    <t>Martinsons</t>
  </si>
  <si>
    <t>1:15:35</t>
  </si>
  <si>
    <t>51</t>
  </si>
  <si>
    <t>Matvejs</t>
  </si>
  <si>
    <t>2:05:21</t>
  </si>
  <si>
    <t>Maurāns</t>
  </si>
  <si>
    <t>Mazurs</t>
  </si>
  <si>
    <t>Olaine</t>
  </si>
  <si>
    <t>388</t>
  </si>
  <si>
    <t>Tērvete</t>
  </si>
  <si>
    <t>536</t>
  </si>
  <si>
    <t>1:01:54</t>
  </si>
  <si>
    <t>329</t>
  </si>
  <si>
    <t>Mednis</t>
  </si>
  <si>
    <t>1:03:14</t>
  </si>
  <si>
    <t>548</t>
  </si>
  <si>
    <t>Medvēģevs</t>
  </si>
  <si>
    <t>1:18:15</t>
  </si>
  <si>
    <t>Meldrāja</t>
  </si>
  <si>
    <t>Raimonda</t>
  </si>
  <si>
    <t>1:54:24</t>
  </si>
  <si>
    <t>Meldrājs</t>
  </si>
  <si>
    <t>Arvis</t>
  </si>
  <si>
    <t>1:41:37</t>
  </si>
  <si>
    <t>1:42:12</t>
  </si>
  <si>
    <t>Melgalvis</t>
  </si>
  <si>
    <t>1:05:02</t>
  </si>
  <si>
    <t>792</t>
  </si>
  <si>
    <t>Meļņikovs</t>
  </si>
  <si>
    <t>Ņikita</t>
  </si>
  <si>
    <t>Meņģelis</t>
  </si>
  <si>
    <t>1:02:11</t>
  </si>
  <si>
    <t>Midegs</t>
  </si>
  <si>
    <t>1:01:19</t>
  </si>
  <si>
    <t>88</t>
  </si>
  <si>
    <t>Mierkalns</t>
  </si>
  <si>
    <t>1:38:54</t>
  </si>
  <si>
    <t>596</t>
  </si>
  <si>
    <t>Miezītis</t>
  </si>
  <si>
    <t>Miglāns</t>
  </si>
  <si>
    <t>1:03:52</t>
  </si>
  <si>
    <t>262</t>
  </si>
  <si>
    <t>Mihailovs</t>
  </si>
  <si>
    <t>Jevgenijs</t>
  </si>
  <si>
    <t>1:01:42</t>
  </si>
  <si>
    <t>466</t>
  </si>
  <si>
    <t>Mihalovskis</t>
  </si>
  <si>
    <t>1:30:59</t>
  </si>
  <si>
    <t>999</t>
  </si>
  <si>
    <t>Mikāne</t>
  </si>
  <si>
    <t>1:36:49</t>
  </si>
  <si>
    <t>396</t>
  </si>
  <si>
    <t>Miķelsnons</t>
  </si>
  <si>
    <t>1:16:17</t>
  </si>
  <si>
    <t>504</t>
  </si>
  <si>
    <t>Nilss</t>
  </si>
  <si>
    <t>1:34:10</t>
  </si>
  <si>
    <t>Miķelsone</t>
  </si>
  <si>
    <t>1:48:26</t>
  </si>
  <si>
    <t>1:54:51</t>
  </si>
  <si>
    <t>Miķelsons</t>
  </si>
  <si>
    <t>1:10:59</t>
  </si>
  <si>
    <t>1:23:40</t>
  </si>
  <si>
    <t>28</t>
  </si>
  <si>
    <t>1:48:47</t>
  </si>
  <si>
    <t>559</t>
  </si>
  <si>
    <t>461</t>
  </si>
  <si>
    <t>Milovānovs</t>
  </si>
  <si>
    <t>1:28:28</t>
  </si>
  <si>
    <t>322</t>
  </si>
  <si>
    <t>Miļūna</t>
  </si>
  <si>
    <t>1:12:12</t>
  </si>
  <si>
    <t>Misūne</t>
  </si>
  <si>
    <t>2:01:10</t>
  </si>
  <si>
    <t>Misūns</t>
  </si>
  <si>
    <t>2:01:28</t>
  </si>
  <si>
    <t>1:26:52</t>
  </si>
  <si>
    <t>Mitans</t>
  </si>
  <si>
    <t>Morzika</t>
  </si>
  <si>
    <t>1:27:14</t>
  </si>
  <si>
    <t>530</t>
  </si>
  <si>
    <t>Morziks</t>
  </si>
  <si>
    <t>1:31:23</t>
  </si>
  <si>
    <t>Mosins</t>
  </si>
  <si>
    <t>Bābelīte</t>
  </si>
  <si>
    <t>1:09:32</t>
  </si>
  <si>
    <t>263</t>
  </si>
  <si>
    <t>Vasilijs</t>
  </si>
  <si>
    <t>1:12:06</t>
  </si>
  <si>
    <t>Mošenkovs</t>
  </si>
  <si>
    <t>1:02:12</t>
  </si>
  <si>
    <t>939</t>
  </si>
  <si>
    <t>Mozga</t>
  </si>
  <si>
    <t>1:16:23</t>
  </si>
  <si>
    <t>Mozulis</t>
  </si>
  <si>
    <t>Rietumu Nafta</t>
  </si>
  <si>
    <t>434</t>
  </si>
  <si>
    <t>Mucenieks</t>
  </si>
  <si>
    <t>Dūdas</t>
  </si>
  <si>
    <t>1:38:12</t>
  </si>
  <si>
    <t>2:06:46</t>
  </si>
  <si>
    <t>1:38:10</t>
  </si>
  <si>
    <t>421</t>
  </si>
  <si>
    <t>954</t>
  </si>
  <si>
    <t>Muižarājs</t>
  </si>
  <si>
    <t>1:24:05</t>
  </si>
  <si>
    <t>Anrijs</t>
  </si>
  <si>
    <t>1:25:45</t>
  </si>
  <si>
    <t>875</t>
  </si>
  <si>
    <t>Muižnieks</t>
  </si>
  <si>
    <t>1:05:27</t>
  </si>
  <si>
    <t>516</t>
  </si>
  <si>
    <t>Murāne</t>
  </si>
  <si>
    <t>Elīza</t>
  </si>
  <si>
    <t>1:43:46</t>
  </si>
  <si>
    <t>757</t>
  </si>
  <si>
    <t>Lāsma</t>
  </si>
  <si>
    <t>1:20:39</t>
  </si>
  <si>
    <t>Murāns</t>
  </si>
  <si>
    <t>1:41:07</t>
  </si>
  <si>
    <t>756</t>
  </si>
  <si>
    <t>1:41:08</t>
  </si>
  <si>
    <t>540</t>
  </si>
  <si>
    <t>Muravjovs</t>
  </si>
  <si>
    <t>Mūrmanis</t>
  </si>
  <si>
    <t>1:27:27</t>
  </si>
  <si>
    <t>364</t>
  </si>
  <si>
    <t>Mūrnieks</t>
  </si>
  <si>
    <t>1:08:28</t>
  </si>
  <si>
    <t>332</t>
  </si>
  <si>
    <t>Murovska</t>
  </si>
  <si>
    <t>Lizete</t>
  </si>
  <si>
    <t>1:13:02</t>
  </si>
  <si>
    <t>Murovskis</t>
  </si>
  <si>
    <t>464</t>
  </si>
  <si>
    <t>Narnicka</t>
  </si>
  <si>
    <t>1:41:31</t>
  </si>
  <si>
    <t>Narnickis</t>
  </si>
  <si>
    <t>1:43:55</t>
  </si>
  <si>
    <t>Nātra</t>
  </si>
  <si>
    <t>Saldus</t>
  </si>
  <si>
    <t>2:08:47</t>
  </si>
  <si>
    <t>533</t>
  </si>
  <si>
    <t>Naumovs</t>
  </si>
  <si>
    <t>1:17:28</t>
  </si>
  <si>
    <t>539</t>
  </si>
  <si>
    <t>Dimitrijs</t>
  </si>
  <si>
    <t>1:33:16</t>
  </si>
  <si>
    <t>331</t>
  </si>
  <si>
    <t>Nāzers</t>
  </si>
  <si>
    <t>1:21:16</t>
  </si>
  <si>
    <t>Neimanis</t>
  </si>
  <si>
    <t>1:20:06</t>
  </si>
  <si>
    <t>89</t>
  </si>
  <si>
    <t>1:41:21</t>
  </si>
  <si>
    <t>Nēliusa</t>
  </si>
  <si>
    <t>karters.lv</t>
  </si>
  <si>
    <t>1:50:13</t>
  </si>
  <si>
    <t>Nelsons</t>
  </si>
  <si>
    <t>1:47:02</t>
  </si>
  <si>
    <t>1:40:50</t>
  </si>
  <si>
    <t>492</t>
  </si>
  <si>
    <t>Nemenjonoka</t>
  </si>
  <si>
    <t>493</t>
  </si>
  <si>
    <t>Nemenjonoks</t>
  </si>
  <si>
    <t>Nemiro</t>
  </si>
  <si>
    <t>1:24:13</t>
  </si>
  <si>
    <t>Nerugals</t>
  </si>
  <si>
    <t>1:09:33</t>
  </si>
  <si>
    <t>Nete</t>
  </si>
  <si>
    <t>1:09:40</t>
  </si>
  <si>
    <t>Niedols</t>
  </si>
  <si>
    <t>2:00:38</t>
  </si>
  <si>
    <t>296</t>
  </si>
  <si>
    <t>Niedra</t>
  </si>
  <si>
    <t>1:06:28</t>
  </si>
  <si>
    <t>82</t>
  </si>
  <si>
    <t>Nikolajenko</t>
  </si>
  <si>
    <t>Nikolajevs</t>
  </si>
  <si>
    <t>1:14:14</t>
  </si>
  <si>
    <t>978</t>
  </si>
  <si>
    <t>Vladlens</t>
  </si>
  <si>
    <t>349</t>
  </si>
  <si>
    <t>Nikoluškins</t>
  </si>
  <si>
    <t>1:11:40</t>
  </si>
  <si>
    <t>258</t>
  </si>
  <si>
    <t>Nikoņenko</t>
  </si>
  <si>
    <t>Salaspils</t>
  </si>
  <si>
    <t>2:05:42</t>
  </si>
  <si>
    <t>Nītiņš</t>
  </si>
  <si>
    <t>1:11:22</t>
  </si>
  <si>
    <t>770</t>
  </si>
  <si>
    <t>Nodievs</t>
  </si>
  <si>
    <t>1:27:49</t>
  </si>
  <si>
    <t>681</t>
  </si>
  <si>
    <t>Norberts</t>
  </si>
  <si>
    <t>Rikards</t>
  </si>
  <si>
    <t>Frukawa</t>
  </si>
  <si>
    <t>1:07:04</t>
  </si>
  <si>
    <t>555</t>
  </si>
  <si>
    <t>Noreika</t>
  </si>
  <si>
    <t>Sigita</t>
  </si>
  <si>
    <t>Noreiks</t>
  </si>
  <si>
    <t>1:09:47</t>
  </si>
  <si>
    <t>925</t>
  </si>
  <si>
    <t>Noriņa</t>
  </si>
  <si>
    <t>Limbaži</t>
  </si>
  <si>
    <t>1:17:15</t>
  </si>
  <si>
    <t>795</t>
  </si>
  <si>
    <t>Ņikrasova</t>
  </si>
  <si>
    <t>Olga</t>
  </si>
  <si>
    <t>2:14:07</t>
  </si>
  <si>
    <t>411</t>
  </si>
  <si>
    <t>Odziņa</t>
  </si>
  <si>
    <t>Irīna</t>
  </si>
  <si>
    <t>1:27:43</t>
  </si>
  <si>
    <t>934</t>
  </si>
  <si>
    <t>Olders</t>
  </si>
  <si>
    <t>Opmanis</t>
  </si>
  <si>
    <t>Elvis</t>
  </si>
  <si>
    <t>889</t>
  </si>
  <si>
    <t>2:01:03</t>
  </si>
  <si>
    <t>360</t>
  </si>
  <si>
    <t>Orniņš</t>
  </si>
  <si>
    <t>Santeko</t>
  </si>
  <si>
    <t>372</t>
  </si>
  <si>
    <t>Osaulenko</t>
  </si>
  <si>
    <t>1:28:04</t>
  </si>
  <si>
    <t>Osītis</t>
  </si>
  <si>
    <t>1:02:42</t>
  </si>
  <si>
    <t>Ošenieks</t>
  </si>
  <si>
    <t>1:21:32</t>
  </si>
  <si>
    <t>496</t>
  </si>
  <si>
    <t>Ošiņa</t>
  </si>
  <si>
    <t>1:43:54</t>
  </si>
  <si>
    <t>308</t>
  </si>
  <si>
    <t>Ošs</t>
  </si>
  <si>
    <t>Julijs</t>
  </si>
  <si>
    <t>Ozers</t>
  </si>
  <si>
    <t>0:58:42</t>
  </si>
  <si>
    <t>420</t>
  </si>
  <si>
    <t>Ozola</t>
  </si>
  <si>
    <t>Ineta</t>
  </si>
  <si>
    <t>1:31:16</t>
  </si>
  <si>
    <t>Ozoliņa</t>
  </si>
  <si>
    <t>Ilona</t>
  </si>
  <si>
    <t>2:06:52</t>
  </si>
  <si>
    <t>518</t>
  </si>
  <si>
    <t>Lilita</t>
  </si>
  <si>
    <t>1:56:32</t>
  </si>
  <si>
    <t>636</t>
  </si>
  <si>
    <t>Ārija</t>
  </si>
  <si>
    <t>1:21:46</t>
  </si>
  <si>
    <t>667</t>
  </si>
  <si>
    <t>Astra</t>
  </si>
  <si>
    <t>695</t>
  </si>
  <si>
    <t>Sabīne</t>
  </si>
  <si>
    <t>Ozoliņš</t>
  </si>
  <si>
    <t>Renis</t>
  </si>
  <si>
    <t>1:19:05</t>
  </si>
  <si>
    <t>1:07:41</t>
  </si>
  <si>
    <t>1:07:52</t>
  </si>
  <si>
    <t>1:12:38</t>
  </si>
  <si>
    <t>Ritvars</t>
  </si>
  <si>
    <t>1:18:18</t>
  </si>
  <si>
    <t>1:40:02</t>
  </si>
  <si>
    <t>Arvīds</t>
  </si>
  <si>
    <t>1:45:50</t>
  </si>
  <si>
    <t>1:03:01</t>
  </si>
  <si>
    <t>356</t>
  </si>
  <si>
    <t>R/a 2 koki u.c. Zvēri</t>
  </si>
  <si>
    <t>1:26:47</t>
  </si>
  <si>
    <t>802</t>
  </si>
  <si>
    <t>Sarmis</t>
  </si>
  <si>
    <t>2:11:43</t>
  </si>
  <si>
    <t>973</t>
  </si>
  <si>
    <t>0:57:25</t>
  </si>
  <si>
    <t>Ozols</t>
  </si>
  <si>
    <t>1:06:46</t>
  </si>
  <si>
    <t>Kristers</t>
  </si>
  <si>
    <t>1:54:39</t>
  </si>
  <si>
    <t>Raivo</t>
  </si>
  <si>
    <t>1:13:18</t>
  </si>
  <si>
    <t>1:24:20</t>
  </si>
  <si>
    <t>250</t>
  </si>
  <si>
    <t>1:02:27</t>
  </si>
  <si>
    <t>284</t>
  </si>
  <si>
    <t>1:01:47</t>
  </si>
  <si>
    <t>376</t>
  </si>
  <si>
    <t>1:13:39</t>
  </si>
  <si>
    <t>473</t>
  </si>
  <si>
    <t>1:34:23</t>
  </si>
  <si>
    <t>480</t>
  </si>
  <si>
    <t>1:20:40</t>
  </si>
  <si>
    <t>545</t>
  </si>
  <si>
    <t>1:03:16</t>
  </si>
  <si>
    <t>721</t>
  </si>
  <si>
    <t>Paegle</t>
  </si>
  <si>
    <t>KHS-Briko</t>
  </si>
  <si>
    <t>1:19:14</t>
  </si>
  <si>
    <t>1:04:38</t>
  </si>
  <si>
    <t>343</t>
  </si>
  <si>
    <t>1:15:48</t>
  </si>
  <si>
    <t>640</t>
  </si>
  <si>
    <t>Paeglis</t>
  </si>
  <si>
    <t>1:29:58</t>
  </si>
  <si>
    <t>Tālis</t>
  </si>
  <si>
    <t>0:59:06</t>
  </si>
  <si>
    <t>1:01:51</t>
  </si>
  <si>
    <t>635</t>
  </si>
  <si>
    <t>1:16:24</t>
  </si>
  <si>
    <t>341</t>
  </si>
  <si>
    <t>Paije</t>
  </si>
  <si>
    <t>Latvijas Gāze</t>
  </si>
  <si>
    <t>1:29:43</t>
  </si>
  <si>
    <t>Pakulis</t>
  </si>
  <si>
    <t>1:10:01</t>
  </si>
  <si>
    <t>Panders</t>
  </si>
  <si>
    <t>1:17:57</t>
  </si>
  <si>
    <t>1:29:46</t>
  </si>
  <si>
    <t>78</t>
  </si>
  <si>
    <t>Parings</t>
  </si>
  <si>
    <t>Ervīns</t>
  </si>
  <si>
    <t>Pastors</t>
  </si>
  <si>
    <t>983</t>
  </si>
  <si>
    <t>Paškovska</t>
  </si>
  <si>
    <t>Andra</t>
  </si>
  <si>
    <t>NCC Konstrukcij</t>
  </si>
  <si>
    <t>759</t>
  </si>
  <si>
    <t>Pauliņš</t>
  </si>
  <si>
    <t>1:07:57</t>
  </si>
  <si>
    <t>450</t>
  </si>
  <si>
    <t>Paulis</t>
  </si>
  <si>
    <t>Laimonis</t>
  </si>
  <si>
    <t>1:35:34</t>
  </si>
  <si>
    <t>Pavārs</t>
  </si>
  <si>
    <t>Cirkulis</t>
  </si>
  <si>
    <t>1:18:13</t>
  </si>
  <si>
    <t>Pāvuls</t>
  </si>
  <si>
    <t>Ulvis</t>
  </si>
  <si>
    <t>Patriks</t>
  </si>
  <si>
    <t>Pelcberga</t>
  </si>
  <si>
    <t>1:56:43</t>
  </si>
  <si>
    <t>Pelcbergs</t>
  </si>
  <si>
    <t>2:08:21</t>
  </si>
  <si>
    <t>774</t>
  </si>
  <si>
    <t>Pelšs</t>
  </si>
  <si>
    <t>1:07:53</t>
  </si>
  <si>
    <t>962</t>
  </si>
  <si>
    <t>Pētermane</t>
  </si>
  <si>
    <t>1:29:36</t>
  </si>
  <si>
    <t>Pētersone</t>
  </si>
  <si>
    <t>Mare</t>
  </si>
  <si>
    <t>Saulkrasti</t>
  </si>
  <si>
    <t>1:29:04</t>
  </si>
  <si>
    <t>Gundega</t>
  </si>
  <si>
    <t>1:52:46</t>
  </si>
  <si>
    <t>748</t>
  </si>
  <si>
    <t>1:46:49</t>
  </si>
  <si>
    <t>Pētersons</t>
  </si>
  <si>
    <t>1:15:30</t>
  </si>
  <si>
    <t>0:58:35</t>
  </si>
  <si>
    <t>948</t>
  </si>
  <si>
    <t>Petrovs</t>
  </si>
  <si>
    <t>1:24:49</t>
  </si>
  <si>
    <t>649</t>
  </si>
  <si>
    <t>1:05:31</t>
  </si>
  <si>
    <t>27</t>
  </si>
  <si>
    <t>Pikšēns</t>
  </si>
  <si>
    <t>1:39:55</t>
  </si>
  <si>
    <t>762</t>
  </si>
  <si>
    <t>Piļipaviča</t>
  </si>
  <si>
    <t>1:34:35</t>
  </si>
  <si>
    <t>Pīmanis</t>
  </si>
  <si>
    <t>1:45:30</t>
  </si>
  <si>
    <t>395</t>
  </si>
  <si>
    <t>Pipare</t>
  </si>
  <si>
    <t>1:16:30</t>
  </si>
  <si>
    <t>384</t>
  </si>
  <si>
    <t>Pipars</t>
  </si>
  <si>
    <t>401</t>
  </si>
  <si>
    <t>1:16:31</t>
  </si>
  <si>
    <t>402</t>
  </si>
  <si>
    <t>1:16:32</t>
  </si>
  <si>
    <t>18</t>
  </si>
  <si>
    <t>Piziks</t>
  </si>
  <si>
    <t>V3</t>
  </si>
  <si>
    <t>1:39:56</t>
  </si>
  <si>
    <t>54</t>
  </si>
  <si>
    <t>Platacis</t>
  </si>
  <si>
    <t>1:40:01</t>
  </si>
  <si>
    <t>Plezers</t>
  </si>
  <si>
    <t>Dailis</t>
  </si>
  <si>
    <t>1:10:26</t>
  </si>
  <si>
    <t>692</t>
  </si>
  <si>
    <t>1:33:30</t>
  </si>
  <si>
    <t>10</t>
  </si>
  <si>
    <t>Plūme</t>
  </si>
  <si>
    <t>Hotel Centra Latvello</t>
  </si>
  <si>
    <t>1:40:21</t>
  </si>
  <si>
    <t>63</t>
  </si>
  <si>
    <t>743</t>
  </si>
  <si>
    <t>Pļaviņa</t>
  </si>
  <si>
    <t>1:34:13</t>
  </si>
  <si>
    <t>319</t>
  </si>
  <si>
    <t>Pļaviņš</t>
  </si>
  <si>
    <t>590</t>
  </si>
  <si>
    <t>Podiņš</t>
  </si>
  <si>
    <t>Bruno</t>
  </si>
  <si>
    <t>1:09:45</t>
  </si>
  <si>
    <t>Podlubnijjs</t>
  </si>
  <si>
    <t>1:23:50</t>
  </si>
  <si>
    <t>Podnieks</t>
  </si>
  <si>
    <t>1:37:28</t>
  </si>
  <si>
    <t>1:34:37</t>
  </si>
  <si>
    <t>984</t>
  </si>
  <si>
    <t>Podziņš</t>
  </si>
  <si>
    <t>Pogodins</t>
  </si>
  <si>
    <t>Kirils</t>
  </si>
  <si>
    <t>1:05:03</t>
  </si>
  <si>
    <t>745</t>
  </si>
  <si>
    <t>Poišs</t>
  </si>
  <si>
    <t>Pole</t>
  </si>
  <si>
    <t>2:20:08</t>
  </si>
  <si>
    <t>Polis</t>
  </si>
  <si>
    <t>1:18:27</t>
  </si>
  <si>
    <t>406</t>
  </si>
  <si>
    <t>Poļakovskis</t>
  </si>
  <si>
    <t>Kāpa</t>
  </si>
  <si>
    <t>1:31:55</t>
  </si>
  <si>
    <t>463</t>
  </si>
  <si>
    <t>Dual</t>
  </si>
  <si>
    <t>1:28:01</t>
  </si>
  <si>
    <t>Pomarņevskis</t>
  </si>
  <si>
    <t>Pommers</t>
  </si>
  <si>
    <t>1:18:21</t>
  </si>
  <si>
    <t>Porejs</t>
  </si>
  <si>
    <t>1:33:06</t>
  </si>
  <si>
    <t>Porietis</t>
  </si>
  <si>
    <t>1:11:30</t>
  </si>
  <si>
    <t>Pors</t>
  </si>
  <si>
    <t>2:00:42</t>
  </si>
  <si>
    <t>Portnajs</t>
  </si>
  <si>
    <t>1:23:41</t>
  </si>
  <si>
    <t>Pošeika</t>
  </si>
  <si>
    <t>Poška</t>
  </si>
  <si>
    <t>1:18:03</t>
  </si>
  <si>
    <t>Prauliņš</t>
  </si>
  <si>
    <t>1:00:56</t>
  </si>
  <si>
    <t>Preimanis</t>
  </si>
  <si>
    <t>1:14:17</t>
  </si>
  <si>
    <t>Priede</t>
  </si>
  <si>
    <t>398</t>
  </si>
  <si>
    <t>1:14:56</t>
  </si>
  <si>
    <t>455</t>
  </si>
  <si>
    <t>Priedēns</t>
  </si>
  <si>
    <t>1:22:12</t>
  </si>
  <si>
    <t>Priedītis</t>
  </si>
  <si>
    <t>1:25:54</t>
  </si>
  <si>
    <t>1:19:37</t>
  </si>
  <si>
    <t>602</t>
  </si>
  <si>
    <t>Sia Laneks-Kone</t>
  </si>
  <si>
    <t>1:05:08</t>
  </si>
  <si>
    <t>724</t>
  </si>
  <si>
    <t>Priedniece</t>
  </si>
  <si>
    <t>722</t>
  </si>
  <si>
    <t>Priednieks</t>
  </si>
  <si>
    <t>1:11:18</t>
  </si>
  <si>
    <t>723</t>
  </si>
  <si>
    <t>1:23:43</t>
  </si>
  <si>
    <t>789</t>
  </si>
  <si>
    <t>Prikulis</t>
  </si>
  <si>
    <t>1:10:13</t>
  </si>
  <si>
    <t>Prīsis</t>
  </si>
  <si>
    <t>1:21:55</t>
  </si>
  <si>
    <t>Prižavoits</t>
  </si>
  <si>
    <t>980</t>
  </si>
  <si>
    <t>Priževoits</t>
  </si>
  <si>
    <t>2:01:09</t>
  </si>
  <si>
    <t>Prokofjevs</t>
  </si>
  <si>
    <t>1:15:40</t>
  </si>
  <si>
    <t>1:06:43</t>
  </si>
  <si>
    <t>991</t>
  </si>
  <si>
    <t>Proņičeva</t>
  </si>
  <si>
    <t>Jana</t>
  </si>
  <si>
    <t>1:52:00</t>
  </si>
  <si>
    <t>468</t>
  </si>
  <si>
    <t>Pūce</t>
  </si>
  <si>
    <t>1:34:43</t>
  </si>
  <si>
    <t>377</t>
  </si>
  <si>
    <t>Pugovičs</t>
  </si>
  <si>
    <t>1:19:49</t>
  </si>
  <si>
    <t>378</t>
  </si>
  <si>
    <t>761</t>
  </si>
  <si>
    <t>Puikāns</t>
  </si>
  <si>
    <t>1:27:25</t>
  </si>
  <si>
    <t>Pujats</t>
  </si>
  <si>
    <t>1:06:06</t>
  </si>
  <si>
    <t>622</t>
  </si>
  <si>
    <t>Pūliņš</t>
  </si>
  <si>
    <t>1:04:37</t>
  </si>
  <si>
    <t>Pumpurs</t>
  </si>
  <si>
    <t>1:31:58</t>
  </si>
  <si>
    <t>601</t>
  </si>
  <si>
    <t>Punculis</t>
  </si>
  <si>
    <t>9</t>
  </si>
  <si>
    <t>Pundurs</t>
  </si>
  <si>
    <t>1:39:38</t>
  </si>
  <si>
    <t>45</t>
  </si>
  <si>
    <t>Puriņš</t>
  </si>
  <si>
    <t>1:46:21</t>
  </si>
  <si>
    <t>847</t>
  </si>
  <si>
    <t>1:21:43</t>
  </si>
  <si>
    <t>848</t>
  </si>
  <si>
    <t>1:08:16</t>
  </si>
  <si>
    <t>344</t>
  </si>
  <si>
    <t>Purmalis</t>
  </si>
  <si>
    <t>1:03:23</t>
  </si>
  <si>
    <t>385</t>
  </si>
  <si>
    <t>0:57:33</t>
  </si>
  <si>
    <t>Purviņš</t>
  </si>
  <si>
    <t>Putāne</t>
  </si>
  <si>
    <t>20</t>
  </si>
  <si>
    <t>Puzaks</t>
  </si>
  <si>
    <t>1:39:53</t>
  </si>
  <si>
    <t>Rabša</t>
  </si>
  <si>
    <t>Račis</t>
  </si>
  <si>
    <t>Velo 30</t>
  </si>
  <si>
    <t>1:34:16</t>
  </si>
  <si>
    <t>25</t>
  </si>
  <si>
    <t>Radionova</t>
  </si>
  <si>
    <t>1:46:41</t>
  </si>
  <si>
    <t>686</t>
  </si>
  <si>
    <t>Radziņa</t>
  </si>
  <si>
    <t>Raituma</t>
  </si>
  <si>
    <t>Raitums</t>
  </si>
  <si>
    <t>1:47:04</t>
  </si>
  <si>
    <t>1:21:10</t>
  </si>
  <si>
    <t>711</t>
  </si>
  <si>
    <t>Rancāne</t>
  </si>
  <si>
    <t>1:27:26</t>
  </si>
  <si>
    <t>Rancāns</t>
  </si>
  <si>
    <t>1:27:37</t>
  </si>
  <si>
    <t>712</t>
  </si>
  <si>
    <t>1:30:38</t>
  </si>
  <si>
    <t>Ranis</t>
  </si>
  <si>
    <t>1:28:36</t>
  </si>
  <si>
    <t>Rapa</t>
  </si>
  <si>
    <t>1:10:40</t>
  </si>
  <si>
    <t>716</t>
  </si>
  <si>
    <t>Sanda</t>
  </si>
  <si>
    <t>1:17:29</t>
  </si>
  <si>
    <t>891</t>
  </si>
  <si>
    <t>Rasiņš</t>
  </si>
  <si>
    <t>1:27:45</t>
  </si>
  <si>
    <t>615</t>
  </si>
  <si>
    <t>Rasmane</t>
  </si>
  <si>
    <t>Nelda</t>
  </si>
  <si>
    <t>1:39:30</t>
  </si>
  <si>
    <t>Rasmanis</t>
  </si>
  <si>
    <t>1:26:11</t>
  </si>
  <si>
    <t>1:17:07</t>
  </si>
  <si>
    <t>1:23:23</t>
  </si>
  <si>
    <t>616</t>
  </si>
  <si>
    <t>1:32:48</t>
  </si>
  <si>
    <t>Ratiniks</t>
  </si>
  <si>
    <t>0:57:07</t>
  </si>
  <si>
    <t>Rautenbergs</t>
  </si>
  <si>
    <t>1:09:50</t>
  </si>
  <si>
    <t>443</t>
  </si>
  <si>
    <t>Regža</t>
  </si>
  <si>
    <t>1:29:52</t>
  </si>
  <si>
    <t>449</t>
  </si>
  <si>
    <t>469</t>
  </si>
  <si>
    <t>865</t>
  </si>
  <si>
    <t>1:39:51</t>
  </si>
  <si>
    <t>866</t>
  </si>
  <si>
    <t>1:38:23</t>
  </si>
  <si>
    <t>881</t>
  </si>
  <si>
    <t>Reigass</t>
  </si>
  <si>
    <t>1:20:35</t>
  </si>
  <si>
    <t>Reimanis</t>
  </si>
  <si>
    <t>Arkādijs</t>
  </si>
  <si>
    <t>1:22:49</t>
  </si>
  <si>
    <t>782</t>
  </si>
  <si>
    <t>Reimats</t>
  </si>
  <si>
    <t>1:19:16</t>
  </si>
  <si>
    <t>Reinolds</t>
  </si>
  <si>
    <t>1:03:36</t>
  </si>
  <si>
    <t>Reiss</t>
  </si>
  <si>
    <t>1:18:30</t>
  </si>
  <si>
    <t>575</t>
  </si>
  <si>
    <t>Reiters</t>
  </si>
  <si>
    <t>Rēns</t>
  </si>
  <si>
    <t>551</t>
  </si>
  <si>
    <t>Reņķis</t>
  </si>
  <si>
    <t>47</t>
  </si>
  <si>
    <t>Repiševskis</t>
  </si>
  <si>
    <t>Riekstiņš</t>
  </si>
  <si>
    <t>Talsu raj.</t>
  </si>
  <si>
    <t>Laumas</t>
  </si>
  <si>
    <t>268</t>
  </si>
  <si>
    <t>1:03:21</t>
  </si>
  <si>
    <t>31</t>
  </si>
  <si>
    <t>Ape</t>
  </si>
  <si>
    <t>2:00:53</t>
  </si>
  <si>
    <t>528</t>
  </si>
  <si>
    <t>1:14:27</t>
  </si>
  <si>
    <t>629</t>
  </si>
  <si>
    <t>Riks</t>
  </si>
  <si>
    <t>1:20:25</t>
  </si>
  <si>
    <t>Rikša</t>
  </si>
  <si>
    <t>1:50:44</t>
  </si>
  <si>
    <t>38</t>
  </si>
  <si>
    <t>Rinkus</t>
  </si>
  <si>
    <t>Arnolds</t>
  </si>
  <si>
    <t>2:08:10</t>
  </si>
  <si>
    <t>Roģis</t>
  </si>
  <si>
    <t>668</t>
  </si>
  <si>
    <t>Rohtlo</t>
  </si>
  <si>
    <t>1:09:00</t>
  </si>
  <si>
    <t>Roķis</t>
  </si>
  <si>
    <t>Līnijdeju klubs</t>
  </si>
  <si>
    <t>1:13:49</t>
  </si>
  <si>
    <t>996</t>
  </si>
  <si>
    <t>1:09:09</t>
  </si>
  <si>
    <t>912</t>
  </si>
  <si>
    <t>Romanovska</t>
  </si>
  <si>
    <t>L</t>
  </si>
  <si>
    <t>1:23:39</t>
  </si>
  <si>
    <t>913</t>
  </si>
  <si>
    <t>Romanovskis</t>
  </si>
  <si>
    <t>J</t>
  </si>
  <si>
    <t>915</t>
  </si>
  <si>
    <t>R</t>
  </si>
  <si>
    <t>1:09:07</t>
  </si>
  <si>
    <t>Romenkova</t>
  </si>
  <si>
    <t>Ikšķiles varenais trijnieks</t>
  </si>
  <si>
    <t>1:42:07</t>
  </si>
  <si>
    <t>465</t>
  </si>
  <si>
    <t>Ronis</t>
  </si>
  <si>
    <t>279</t>
  </si>
  <si>
    <t>Rozebkova</t>
  </si>
  <si>
    <t>Nina</t>
  </si>
  <si>
    <t>1:15:21</t>
  </si>
  <si>
    <t>Rozenberga</t>
  </si>
  <si>
    <t>2:01:49</t>
  </si>
  <si>
    <t>Rozenbrergs</t>
  </si>
  <si>
    <t>1:52:37</t>
  </si>
  <si>
    <t>525</t>
  </si>
  <si>
    <t>Rozenfelds</t>
  </si>
  <si>
    <t>Egons</t>
  </si>
  <si>
    <t>827</t>
  </si>
  <si>
    <t>Patrioti</t>
  </si>
  <si>
    <t>1:17:17</t>
  </si>
  <si>
    <t>Rozenšteins</t>
  </si>
  <si>
    <t>2:03:34</t>
  </si>
  <si>
    <t>864</t>
  </si>
  <si>
    <t>1:07:40</t>
  </si>
  <si>
    <t>859</t>
  </si>
  <si>
    <t>Rozīte</t>
  </si>
  <si>
    <t>Agneta</t>
  </si>
  <si>
    <t>1:56:08</t>
  </si>
  <si>
    <t>Rozītis</t>
  </si>
  <si>
    <t>1:05:13</t>
  </si>
  <si>
    <t>531</t>
  </si>
  <si>
    <t>1:02:32</t>
  </si>
  <si>
    <t>Roznieks</t>
  </si>
  <si>
    <t>8</t>
  </si>
  <si>
    <t>Rubenis</t>
  </si>
  <si>
    <t>z/s Beitāni</t>
  </si>
  <si>
    <t>1:39:58</t>
  </si>
  <si>
    <t>Rubiks</t>
  </si>
  <si>
    <t>0:57:27</t>
  </si>
  <si>
    <t>Ručevska</t>
  </si>
  <si>
    <t>Vecāķi</t>
  </si>
  <si>
    <t>1:57:43</t>
  </si>
  <si>
    <t>Rudi</t>
  </si>
  <si>
    <t>Dārta</t>
  </si>
  <si>
    <t>1:09:54</t>
  </si>
  <si>
    <t>Rudzītis</t>
  </si>
  <si>
    <t>1:21:27</t>
  </si>
  <si>
    <t>293</t>
  </si>
  <si>
    <t>Rulle</t>
  </si>
  <si>
    <t>Rullis</t>
  </si>
  <si>
    <t>1:05:01</t>
  </si>
  <si>
    <t>871</t>
  </si>
  <si>
    <t>Apallie</t>
  </si>
  <si>
    <t>1:22:32</t>
  </si>
  <si>
    <t>Rumaka</t>
  </si>
  <si>
    <t>451</t>
  </si>
  <si>
    <t>Rūmniece</t>
  </si>
  <si>
    <t>1:30:08</t>
  </si>
  <si>
    <t>Rūmnieks</t>
  </si>
  <si>
    <t>Helmārs</t>
  </si>
  <si>
    <t>1:02:41</t>
  </si>
  <si>
    <t>Ruska</t>
  </si>
  <si>
    <t>Grīziņš</t>
  </si>
  <si>
    <t>1:12:11</t>
  </si>
  <si>
    <t>1:20:53</t>
  </si>
  <si>
    <t>Rutkis</t>
  </si>
  <si>
    <t>1:01:40</t>
  </si>
  <si>
    <t>Rutulis</t>
  </si>
  <si>
    <t>1:09:52</t>
  </si>
  <si>
    <t>Sabulis</t>
  </si>
  <si>
    <t>Gvido</t>
  </si>
  <si>
    <t>1:16:47</t>
  </si>
  <si>
    <t>1:18:12</t>
  </si>
  <si>
    <t>726</t>
  </si>
  <si>
    <t>Salenieks</t>
  </si>
  <si>
    <t>1:59:23</t>
  </si>
  <si>
    <t>930</t>
  </si>
  <si>
    <t>Salijevs</t>
  </si>
  <si>
    <t>1:46:53</t>
  </si>
  <si>
    <t>485</t>
  </si>
  <si>
    <t>Salmiņš</t>
  </si>
  <si>
    <t>1:26:36</t>
  </si>
  <si>
    <t>491</t>
  </si>
  <si>
    <t>270</t>
  </si>
  <si>
    <t>Sanders</t>
  </si>
  <si>
    <t>Armīns</t>
  </si>
  <si>
    <t>1:32:12</t>
  </si>
  <si>
    <t>Sarkans</t>
  </si>
  <si>
    <t>1:18:40</t>
  </si>
  <si>
    <t>Mikuss</t>
  </si>
  <si>
    <t>1:34:34</t>
  </si>
  <si>
    <t>Rukevs</t>
  </si>
  <si>
    <t>1:43:12</t>
  </si>
  <si>
    <t>Sibilla</t>
  </si>
  <si>
    <t>Saule</t>
  </si>
  <si>
    <t>1:56:58</t>
  </si>
  <si>
    <t>Saušs</t>
  </si>
  <si>
    <t>1:06:10</t>
  </si>
  <si>
    <t>917</t>
  </si>
  <si>
    <t>Romāns</t>
  </si>
  <si>
    <t>832</t>
  </si>
  <si>
    <t>Saveļjevs</t>
  </si>
  <si>
    <t>1:16:59</t>
  </si>
  <si>
    <t>986</t>
  </si>
  <si>
    <t>Savickis</t>
  </si>
  <si>
    <t>1:40:11</t>
  </si>
  <si>
    <t>Sedlenieks</t>
  </si>
  <si>
    <t>1:07:51</t>
  </si>
  <si>
    <t>Segrums</t>
  </si>
  <si>
    <t>1:17:21</t>
  </si>
  <si>
    <t>Seilis</t>
  </si>
  <si>
    <t>Seipulis</t>
  </si>
  <si>
    <t>1:41:47</t>
  </si>
  <si>
    <t>292</t>
  </si>
  <si>
    <t>Selga</t>
  </si>
  <si>
    <t>Vēsma</t>
  </si>
  <si>
    <t>Seļava</t>
  </si>
  <si>
    <t>Vivita</t>
  </si>
  <si>
    <t>2:10:33</t>
  </si>
  <si>
    <t>86</t>
  </si>
  <si>
    <t>Serdants</t>
  </si>
  <si>
    <t>Kuldīgas sp.sk</t>
  </si>
  <si>
    <t>Serovs</t>
  </si>
  <si>
    <t>1:02:20</t>
  </si>
  <si>
    <t>259</t>
  </si>
  <si>
    <t>Silakalns</t>
  </si>
  <si>
    <t>Rinalds</t>
  </si>
  <si>
    <t>1:04:20</t>
  </si>
  <si>
    <t>Siliņa</t>
  </si>
  <si>
    <t>Egija</t>
  </si>
  <si>
    <t>Baldone</t>
  </si>
  <si>
    <t>1:56:21</t>
  </si>
  <si>
    <t>407</t>
  </si>
  <si>
    <t>1:36:31</t>
  </si>
  <si>
    <t>410</t>
  </si>
  <si>
    <t>Siliņš</t>
  </si>
  <si>
    <t>0:57:49</t>
  </si>
  <si>
    <t>1:14:32</t>
  </si>
  <si>
    <t>371</t>
  </si>
  <si>
    <t>1:12:04</t>
  </si>
  <si>
    <t>489</t>
  </si>
  <si>
    <t>Sīlis</t>
  </si>
  <si>
    <t>1:28:00</t>
  </si>
  <si>
    <t>Silkalna</t>
  </si>
  <si>
    <t>1:39:07</t>
  </si>
  <si>
    <t>Sils</t>
  </si>
  <si>
    <t>1:35:57</t>
  </si>
  <si>
    <t>2:07:16</t>
  </si>
  <si>
    <t>Siminaitis</t>
  </si>
  <si>
    <t>527</t>
  </si>
  <si>
    <t>1:00:12</t>
  </si>
  <si>
    <t>Sinka</t>
  </si>
  <si>
    <t>1:17:47</t>
  </si>
  <si>
    <t>566</t>
  </si>
  <si>
    <t>503</t>
  </si>
  <si>
    <t>Sinkevičs</t>
  </si>
  <si>
    <t>1:36:37</t>
  </si>
  <si>
    <t>816</t>
  </si>
  <si>
    <t>Sirgeda</t>
  </si>
  <si>
    <t>1:57:16</t>
  </si>
  <si>
    <t>Sirmais</t>
  </si>
  <si>
    <t>1:19:30</t>
  </si>
  <si>
    <t>Sirodans</t>
  </si>
  <si>
    <t>1:12:24</t>
  </si>
  <si>
    <t>938</t>
  </si>
  <si>
    <t>Skadiņš</t>
  </si>
  <si>
    <t>Skadulis</t>
  </si>
  <si>
    <t>1:53:57</t>
  </si>
  <si>
    <t>Skrastiņš</t>
  </si>
  <si>
    <t>486</t>
  </si>
  <si>
    <t>796</t>
  </si>
  <si>
    <t>Alvils</t>
  </si>
  <si>
    <t>1:22:31</t>
  </si>
  <si>
    <t>797</t>
  </si>
  <si>
    <t>1:03:04</t>
  </si>
  <si>
    <t>Skrebels</t>
  </si>
  <si>
    <t>495</t>
  </si>
  <si>
    <t>Skridulis</t>
  </si>
  <si>
    <t>1:36:58</t>
  </si>
  <si>
    <t>638</t>
  </si>
  <si>
    <t>Skripijs</t>
  </si>
  <si>
    <t>1:30:40</t>
  </si>
  <si>
    <t>Skrodelis</t>
  </si>
  <si>
    <t>502</t>
  </si>
  <si>
    <t>Skudra</t>
  </si>
  <si>
    <t>1:45:28</t>
  </si>
  <si>
    <t>705</t>
  </si>
  <si>
    <t>61</t>
  </si>
  <si>
    <t>Skuja</t>
  </si>
  <si>
    <t>1:38:50</t>
  </si>
  <si>
    <t>641</t>
  </si>
  <si>
    <t>1:32:15</t>
  </si>
  <si>
    <t>682</t>
  </si>
  <si>
    <t>Skujiņa</t>
  </si>
  <si>
    <t>1:25:26</t>
  </si>
  <si>
    <t>Skujiņš</t>
  </si>
  <si>
    <t>1:15:43</t>
  </si>
  <si>
    <t>561</t>
  </si>
  <si>
    <t>Skutelis</t>
  </si>
  <si>
    <t>1:05:45</t>
  </si>
  <si>
    <t>627</t>
  </si>
  <si>
    <t>Slēži</t>
  </si>
  <si>
    <t>1:08:34</t>
  </si>
  <si>
    <t>300</t>
  </si>
  <si>
    <t>Slišāns</t>
  </si>
  <si>
    <t>1:07:35</t>
  </si>
  <si>
    <t>927</t>
  </si>
  <si>
    <t>Slivjančuks</t>
  </si>
  <si>
    <t>1:08:35</t>
  </si>
  <si>
    <t>Sloka</t>
  </si>
  <si>
    <t>1:22:44</t>
  </si>
  <si>
    <t>Smildziņš</t>
  </si>
  <si>
    <t>1:09:44</t>
  </si>
  <si>
    <t>Smirnovs</t>
  </si>
  <si>
    <t>0:59:40</t>
  </si>
  <si>
    <t>Smoļins</t>
  </si>
  <si>
    <t>3</t>
  </si>
  <si>
    <t>Smukulis</t>
  </si>
  <si>
    <t>1:34:44</t>
  </si>
  <si>
    <t>Sniedze</t>
  </si>
  <si>
    <t>Aija</t>
  </si>
  <si>
    <t>1:44:48</t>
  </si>
  <si>
    <t>361</t>
  </si>
  <si>
    <t>Sniķere</t>
  </si>
  <si>
    <t>Sandija</t>
  </si>
  <si>
    <t>1:24:51</t>
  </si>
  <si>
    <t>Sniķeris</t>
  </si>
  <si>
    <t>1:03:26</t>
  </si>
  <si>
    <t>656</t>
  </si>
  <si>
    <t>Sokolovskis</t>
  </si>
  <si>
    <t>1:03:13</t>
  </si>
  <si>
    <t>Solnceva</t>
  </si>
  <si>
    <t>1:40:27</t>
  </si>
  <si>
    <t>Sondors</t>
  </si>
  <si>
    <t>Sorokins</t>
  </si>
  <si>
    <t>0:57:05</t>
  </si>
  <si>
    <t>Soste</t>
  </si>
  <si>
    <t>Malvīne</t>
  </si>
  <si>
    <t>1:26:56</t>
  </si>
  <si>
    <t>Spalviņš</t>
  </si>
  <si>
    <t>1:36:14</t>
  </si>
  <si>
    <t>314</t>
  </si>
  <si>
    <t>315</t>
  </si>
  <si>
    <t>337</t>
  </si>
  <si>
    <t>Spigovskis</t>
  </si>
  <si>
    <t>1:15:45</t>
  </si>
  <si>
    <t>Splīte</t>
  </si>
  <si>
    <t>414</t>
  </si>
  <si>
    <t>1:24:14</t>
  </si>
  <si>
    <t>826</t>
  </si>
  <si>
    <t>Spoģis</t>
  </si>
  <si>
    <t>Spriesle</t>
  </si>
  <si>
    <t>1:37:45</t>
  </si>
  <si>
    <t>Sprūds</t>
  </si>
  <si>
    <t>Sprukule</t>
  </si>
  <si>
    <t>Māra</t>
  </si>
  <si>
    <t>Zariņi</t>
  </si>
  <si>
    <t>1:43:52</t>
  </si>
  <si>
    <t>Sprukulis</t>
  </si>
  <si>
    <t>Haralds</t>
  </si>
  <si>
    <t>42</t>
  </si>
  <si>
    <t>Spūlis</t>
  </si>
  <si>
    <t>Komin</t>
  </si>
  <si>
    <t>1:59:04</t>
  </si>
  <si>
    <t>817</t>
  </si>
  <si>
    <t>Rūdolfs</t>
  </si>
  <si>
    <t>1:13:59</t>
  </si>
  <si>
    <t>389</t>
  </si>
  <si>
    <t>Spulle</t>
  </si>
  <si>
    <t>506</t>
  </si>
  <si>
    <t>1:42:58</t>
  </si>
  <si>
    <t>573</t>
  </si>
  <si>
    <t>Stabulnieks</t>
  </si>
  <si>
    <t>Mālpils</t>
  </si>
  <si>
    <t>834</t>
  </si>
  <si>
    <t>Stalis</t>
  </si>
  <si>
    <t>Emils</t>
  </si>
  <si>
    <t>1:47:01</t>
  </si>
  <si>
    <t>35</t>
  </si>
  <si>
    <t>Starotonenko</t>
  </si>
  <si>
    <t>2:15:52</t>
  </si>
  <si>
    <t>Staškēvics</t>
  </si>
  <si>
    <t>Alvis</t>
  </si>
  <si>
    <t>1:22:37</t>
  </si>
  <si>
    <t>359</t>
  </si>
  <si>
    <t>Stašulis</t>
  </si>
  <si>
    <t>Bieriņi</t>
  </si>
  <si>
    <t>1:16:44</t>
  </si>
  <si>
    <t>394</t>
  </si>
  <si>
    <t>Stelps</t>
  </si>
  <si>
    <t>1:14:21</t>
  </si>
  <si>
    <t>Stepens</t>
  </si>
  <si>
    <t>Aloizs</t>
  </si>
  <si>
    <t>835</t>
  </si>
  <si>
    <t>Stephens</t>
  </si>
  <si>
    <t>Raymond</t>
  </si>
  <si>
    <t>1:48:40</t>
  </si>
  <si>
    <t>403</t>
  </si>
  <si>
    <t>Stepka</t>
  </si>
  <si>
    <t>1:14:26</t>
  </si>
  <si>
    <t>425</t>
  </si>
  <si>
    <t>428</t>
  </si>
  <si>
    <t>Stīpiņa</t>
  </si>
  <si>
    <t>1:26:59</t>
  </si>
  <si>
    <t>Stonis</t>
  </si>
  <si>
    <t>Dunalka-Kuldīgas sp.sk</t>
  </si>
  <si>
    <t>1:15:44</t>
  </si>
  <si>
    <t>369</t>
  </si>
  <si>
    <t>Stračinska</t>
  </si>
  <si>
    <t>1:28:41</t>
  </si>
  <si>
    <t>552</t>
  </si>
  <si>
    <t>Stračinskis</t>
  </si>
  <si>
    <t>Aivis</t>
  </si>
  <si>
    <t>Strads</t>
  </si>
  <si>
    <t>Marians</t>
  </si>
  <si>
    <t>1:02:54</t>
  </si>
  <si>
    <t>679</t>
  </si>
  <si>
    <t>Strakša</t>
  </si>
  <si>
    <t>Kristiāna</t>
  </si>
  <si>
    <t>458</t>
  </si>
  <si>
    <t>Strakšas</t>
  </si>
  <si>
    <t>739</t>
  </si>
  <si>
    <t>Strangats</t>
  </si>
  <si>
    <t>959</t>
  </si>
  <si>
    <t>Straume</t>
  </si>
  <si>
    <t>1:39:52</t>
  </si>
  <si>
    <t>266</t>
  </si>
  <si>
    <t>Straupe</t>
  </si>
  <si>
    <t>Verners</t>
  </si>
  <si>
    <t>1:03:07</t>
  </si>
  <si>
    <t>Strauss</t>
  </si>
  <si>
    <t>Woodline</t>
  </si>
  <si>
    <t>Strazdiņa</t>
  </si>
  <si>
    <t>Zaiga</t>
  </si>
  <si>
    <t>Superior</t>
  </si>
  <si>
    <t>1:45:57</t>
  </si>
  <si>
    <t>Strazdiņš</t>
  </si>
  <si>
    <t>1:55:33</t>
  </si>
  <si>
    <t>858</t>
  </si>
  <si>
    <t>Strēle</t>
  </si>
  <si>
    <t>1:03:15</t>
  </si>
  <si>
    <t>Strēlnieks</t>
  </si>
  <si>
    <t>1:24:54</t>
  </si>
  <si>
    <t>313</t>
  </si>
  <si>
    <t>Strupis</t>
  </si>
  <si>
    <t>558</t>
  </si>
  <si>
    <t>Studāns</t>
  </si>
  <si>
    <t>1:14:02</t>
  </si>
  <si>
    <t>Stukuls</t>
  </si>
  <si>
    <t>1:07:27</t>
  </si>
  <si>
    <t>382</t>
  </si>
  <si>
    <t>Stupins</t>
  </si>
  <si>
    <t>1:07:55</t>
  </si>
  <si>
    <t>416</t>
  </si>
  <si>
    <t>1:31:19</t>
  </si>
  <si>
    <t>840</t>
  </si>
  <si>
    <t>Stūrmanis</t>
  </si>
  <si>
    <t>684</t>
  </si>
  <si>
    <t>Suharevs</t>
  </si>
  <si>
    <t>Ruslans</t>
  </si>
  <si>
    <t>1:08:32</t>
  </si>
  <si>
    <t>710</t>
  </si>
  <si>
    <t>Sūna</t>
  </si>
  <si>
    <t>SK Vidzeme</t>
  </si>
  <si>
    <t>1:10:58</t>
  </si>
  <si>
    <t>944</t>
  </si>
  <si>
    <t>Sundukova</t>
  </si>
  <si>
    <t>1:30:18</t>
  </si>
  <si>
    <t>Supe</t>
  </si>
  <si>
    <t>1:29:16</t>
  </si>
  <si>
    <t>Surgunts</t>
  </si>
  <si>
    <t>1:24:34</t>
  </si>
  <si>
    <t>333</t>
  </si>
  <si>
    <t>Suvorovs</t>
  </si>
  <si>
    <t>Sviščš</t>
  </si>
  <si>
    <t>Romans</t>
  </si>
  <si>
    <t>1:00:16</t>
  </si>
  <si>
    <t>Šāblis</t>
  </si>
  <si>
    <t>People</t>
  </si>
  <si>
    <t>1:19:50</t>
  </si>
  <si>
    <t>634</t>
  </si>
  <si>
    <t>Šalts</t>
  </si>
  <si>
    <t>867</t>
  </si>
  <si>
    <t>Šapiro</t>
  </si>
  <si>
    <t>Šarākovs</t>
  </si>
  <si>
    <t>Focus Saulkrasti</t>
  </si>
  <si>
    <t>Šarova</t>
  </si>
  <si>
    <t>488</t>
  </si>
  <si>
    <t>Šāvēja</t>
  </si>
  <si>
    <t>Vilma</t>
  </si>
  <si>
    <t>1:26:38</t>
  </si>
  <si>
    <t>515</t>
  </si>
  <si>
    <t>1:32:25</t>
  </si>
  <si>
    <t>Šāvējs</t>
  </si>
  <si>
    <t>1:06:01</t>
  </si>
  <si>
    <t>1:51:52</t>
  </si>
  <si>
    <t>929</t>
  </si>
  <si>
    <t>Šelušenkovs</t>
  </si>
  <si>
    <t>Grigorijs</t>
  </si>
  <si>
    <t>505</t>
  </si>
  <si>
    <t>Ševčenko</t>
  </si>
  <si>
    <t>1:35:21</t>
  </si>
  <si>
    <t>437</t>
  </si>
  <si>
    <t>Šica</t>
  </si>
  <si>
    <t>1:29:01</t>
  </si>
  <si>
    <t>Šīmane</t>
  </si>
  <si>
    <t>1:37:52</t>
  </si>
  <si>
    <t>Šinka</t>
  </si>
  <si>
    <t>1:18:47</t>
  </si>
  <si>
    <t>Škapars</t>
  </si>
  <si>
    <t>1:08:51</t>
  </si>
  <si>
    <t>544</t>
  </si>
  <si>
    <t>Škņarovs</t>
  </si>
  <si>
    <t>Šķeperis</t>
  </si>
  <si>
    <t>1:06:13</t>
  </si>
  <si>
    <t>790</t>
  </si>
  <si>
    <t>1:15:01</t>
  </si>
  <si>
    <t>Šķēps</t>
  </si>
  <si>
    <t>1:20:23</t>
  </si>
  <si>
    <t>Šķobe</t>
  </si>
  <si>
    <t>1:58:26</t>
  </si>
  <si>
    <t>841</t>
  </si>
  <si>
    <t>Šmerliņš</t>
  </si>
  <si>
    <t>1:10:02</t>
  </si>
  <si>
    <t>Šmits</t>
  </si>
  <si>
    <t>1:35:14</t>
  </si>
  <si>
    <t>Nikari</t>
  </si>
  <si>
    <t>305</t>
  </si>
  <si>
    <t>1:03:47</t>
  </si>
  <si>
    <t>374</t>
  </si>
  <si>
    <t>1:23:24</t>
  </si>
  <si>
    <t>876</t>
  </si>
  <si>
    <t>877</t>
  </si>
  <si>
    <t>294</t>
  </si>
  <si>
    <t>Štāls</t>
  </si>
  <si>
    <t>1:10:15</t>
  </si>
  <si>
    <t>367</t>
  </si>
  <si>
    <t>Šteinberga</t>
  </si>
  <si>
    <t>1:14:35</t>
  </si>
  <si>
    <t>484</t>
  </si>
  <si>
    <t>1:41:44</t>
  </si>
  <si>
    <t>Šteinbergs</t>
  </si>
  <si>
    <t>1:17:52</t>
  </si>
  <si>
    <t>499</t>
  </si>
  <si>
    <t>433</t>
  </si>
  <si>
    <t>Šterns</t>
  </si>
  <si>
    <t>1:15:49</t>
  </si>
  <si>
    <t>317</t>
  </si>
  <si>
    <t>Štrāls</t>
  </si>
  <si>
    <t>339</t>
  </si>
  <si>
    <t>Štrauhmanis</t>
  </si>
  <si>
    <t>1:06:48</t>
  </si>
  <si>
    <t>Šuksts</t>
  </si>
  <si>
    <t>Šulce-Grante</t>
  </si>
  <si>
    <t>1:28:18</t>
  </si>
  <si>
    <t>Šulckis</t>
  </si>
  <si>
    <t>733</t>
  </si>
  <si>
    <t>Šulcs</t>
  </si>
  <si>
    <t>1:19:33</t>
  </si>
  <si>
    <t>966</t>
  </si>
  <si>
    <t>1:24:09</t>
  </si>
  <si>
    <t>670</t>
  </si>
  <si>
    <t>Šulmanis</t>
  </si>
  <si>
    <t>Arilds</t>
  </si>
  <si>
    <t>1:28:09</t>
  </si>
  <si>
    <t>673</t>
  </si>
  <si>
    <t>1:30:06</t>
  </si>
  <si>
    <t>Šūlmeistars</t>
  </si>
  <si>
    <t>1:15:14</t>
  </si>
  <si>
    <t>607</t>
  </si>
  <si>
    <t>Šuvarkova</t>
  </si>
  <si>
    <t>603</t>
  </si>
  <si>
    <t>Tabors</t>
  </si>
  <si>
    <t>1:29:07</t>
  </si>
  <si>
    <t>297</t>
  </si>
  <si>
    <t>Talcis</t>
  </si>
  <si>
    <t>1:04:17</t>
  </si>
  <si>
    <t>547</t>
  </si>
  <si>
    <t>1:07:25</t>
  </si>
  <si>
    <t>46</t>
  </si>
  <si>
    <t>Tamanis</t>
  </si>
  <si>
    <t>1:39:08</t>
  </si>
  <si>
    <t>Tarans</t>
  </si>
  <si>
    <t>1:21:41</t>
  </si>
  <si>
    <t>453</t>
  </si>
  <si>
    <t>Tarāsova</t>
  </si>
  <si>
    <t>1:13:41</t>
  </si>
  <si>
    <t>Tarasovs</t>
  </si>
  <si>
    <t>1:10:10</t>
  </si>
  <si>
    <t>Taupmane</t>
  </si>
  <si>
    <t>1:49:50</t>
  </si>
  <si>
    <t>604</t>
  </si>
  <si>
    <t>Tauriņš</t>
  </si>
  <si>
    <t>902</t>
  </si>
  <si>
    <t>1:28:51</t>
  </si>
  <si>
    <t>429</t>
  </si>
  <si>
    <t>Teibe</t>
  </si>
  <si>
    <t>1:10:57</t>
  </si>
  <si>
    <t>438</t>
  </si>
  <si>
    <t>849</t>
  </si>
  <si>
    <t>Teirlynck</t>
  </si>
  <si>
    <t>Mary</t>
  </si>
  <si>
    <t>2:02:35</t>
  </si>
  <si>
    <t>19</t>
  </si>
  <si>
    <t>Temnovs</t>
  </si>
  <si>
    <t>1:39:10</t>
  </si>
  <si>
    <t>Terinks</t>
  </si>
  <si>
    <t>1:23:46</t>
  </si>
  <si>
    <t>309</t>
  </si>
  <si>
    <t>Teteris</t>
  </si>
  <si>
    <t>Tihonovs</t>
  </si>
  <si>
    <t>Tīlišķis</t>
  </si>
  <si>
    <t>Big Team</t>
  </si>
  <si>
    <t>Timofejevs</t>
  </si>
  <si>
    <t>290</t>
  </si>
  <si>
    <t>Tīruma</t>
  </si>
  <si>
    <t>1:12:53</t>
  </si>
  <si>
    <t>521</t>
  </si>
  <si>
    <t>1:43:51</t>
  </si>
  <si>
    <t>Tjarve</t>
  </si>
  <si>
    <t>1:25:52</t>
  </si>
  <si>
    <t>Tola</t>
  </si>
  <si>
    <t>2:06:09</t>
  </si>
  <si>
    <t>838</t>
  </si>
  <si>
    <t>Tols</t>
  </si>
  <si>
    <t>Tomsons</t>
  </si>
  <si>
    <t>Vilmārs</t>
  </si>
  <si>
    <t>Fotolukss</t>
  </si>
  <si>
    <t>1:03:22</t>
  </si>
  <si>
    <t>Tomševics</t>
  </si>
  <si>
    <t>Elans</t>
  </si>
  <si>
    <t>1:14:25</t>
  </si>
  <si>
    <t>974</t>
  </si>
  <si>
    <t>Toomingas</t>
  </si>
  <si>
    <t>Priit</t>
  </si>
  <si>
    <t>Traniņa</t>
  </si>
  <si>
    <t>NBS Sporta klubs</t>
  </si>
  <si>
    <t>510</t>
  </si>
  <si>
    <t>Trautmane</t>
  </si>
  <si>
    <t>Anna</t>
  </si>
  <si>
    <t>1:34:45</t>
  </si>
  <si>
    <t>57</t>
  </si>
  <si>
    <t>Trautmanis</t>
  </si>
  <si>
    <t>1:37:38</t>
  </si>
  <si>
    <t>669</t>
  </si>
  <si>
    <t>747</t>
  </si>
  <si>
    <t>Treimane</t>
  </si>
  <si>
    <t>1:36:03</t>
  </si>
  <si>
    <t>Trifānovs</t>
  </si>
  <si>
    <t>40</t>
  </si>
  <si>
    <t>Trofimovs</t>
  </si>
  <si>
    <t>Trojonovs</t>
  </si>
  <si>
    <t>1:17:04</t>
  </si>
  <si>
    <t>287</t>
  </si>
  <si>
    <t>Trops</t>
  </si>
  <si>
    <t>1:03:05</t>
  </si>
  <si>
    <t>550</t>
  </si>
  <si>
    <t>Trubicino</t>
  </si>
  <si>
    <t>Anastasija</t>
  </si>
  <si>
    <t>1:33:34</t>
  </si>
  <si>
    <t>Turauskis</t>
  </si>
  <si>
    <t>Nils</t>
  </si>
  <si>
    <t>1:43:58</t>
  </si>
  <si>
    <t>14</t>
  </si>
  <si>
    <t>Ūdris</t>
  </si>
  <si>
    <t>1:38:52</t>
  </si>
  <si>
    <t>852</t>
  </si>
  <si>
    <t>Ukins</t>
  </si>
  <si>
    <t>Ulmis</t>
  </si>
  <si>
    <t>1:17:54</t>
  </si>
  <si>
    <t>392</t>
  </si>
  <si>
    <t>Ulpe</t>
  </si>
  <si>
    <t>1:20:30</t>
  </si>
  <si>
    <t>306</t>
  </si>
  <si>
    <t>Upe</t>
  </si>
  <si>
    <t>Berģu 50</t>
  </si>
  <si>
    <t>1:08:54</t>
  </si>
  <si>
    <t>454</t>
  </si>
  <si>
    <t>Upīte-Upenie</t>
  </si>
  <si>
    <t>285</t>
  </si>
  <si>
    <t>Upītis-Upeni</t>
  </si>
  <si>
    <t>348</t>
  </si>
  <si>
    <t>Upmalis</t>
  </si>
  <si>
    <t>Vidvuds</t>
  </si>
  <si>
    <t>995</t>
  </si>
  <si>
    <t>Urbāns</t>
  </si>
  <si>
    <t>Ragana</t>
  </si>
  <si>
    <t>1:12:14</t>
  </si>
  <si>
    <t>Ustinovičs</t>
  </si>
  <si>
    <t>Valentīns</t>
  </si>
  <si>
    <t>Uve</t>
  </si>
  <si>
    <t>1:01:48</t>
  </si>
  <si>
    <t>269</t>
  </si>
  <si>
    <t>VIP Style</t>
  </si>
  <si>
    <t>1:05:20</t>
  </si>
  <si>
    <t>799</t>
  </si>
  <si>
    <t>Ustinovs</t>
  </si>
  <si>
    <t>Georgs</t>
  </si>
  <si>
    <t>1:26:42</t>
  </si>
  <si>
    <t>836</t>
  </si>
  <si>
    <t>Uzija</t>
  </si>
  <si>
    <t>1:28:50</t>
  </si>
  <si>
    <t>Uzkalns</t>
  </si>
  <si>
    <t>1:17:39</t>
  </si>
  <si>
    <t>67</t>
  </si>
  <si>
    <t>Uzulis</t>
  </si>
  <si>
    <t>1:53:08</t>
  </si>
  <si>
    <t>Užāns</t>
  </si>
  <si>
    <t>1:48:14</t>
  </si>
  <si>
    <t>272</t>
  </si>
  <si>
    <t>1:30:00</t>
  </si>
  <si>
    <t>Vabole</t>
  </si>
  <si>
    <t>2:13:32</t>
  </si>
  <si>
    <t>Vaikulis</t>
  </si>
  <si>
    <t>1:55:13</t>
  </si>
  <si>
    <t>380</t>
  </si>
  <si>
    <t>Vaipans</t>
  </si>
  <si>
    <t>Staņislavs</t>
  </si>
  <si>
    <t>1:18:29</t>
  </si>
  <si>
    <t>537</t>
  </si>
  <si>
    <t>Vaitekūns</t>
  </si>
  <si>
    <t>812</t>
  </si>
  <si>
    <t>1:09:23</t>
  </si>
  <si>
    <t>281</t>
  </si>
  <si>
    <t>Vaivare</t>
  </si>
  <si>
    <t>Ruta</t>
  </si>
  <si>
    <t>1:11:31</t>
  </si>
  <si>
    <t>Vaivars</t>
  </si>
  <si>
    <t>Valpēteris</t>
  </si>
  <si>
    <t>Vanags</t>
  </si>
  <si>
    <t>1:02:56</t>
  </si>
  <si>
    <t>Vasiļevskis</t>
  </si>
  <si>
    <t>1:25:48</t>
  </si>
  <si>
    <t>778</t>
  </si>
  <si>
    <t>Vasins</t>
  </si>
  <si>
    <t>Vasks</t>
  </si>
  <si>
    <t>1:03:34</t>
  </si>
  <si>
    <t>821</t>
  </si>
  <si>
    <t>Vāvere</t>
  </si>
  <si>
    <t>Vazdiķis</t>
  </si>
  <si>
    <t>1:10:54</t>
  </si>
  <si>
    <t>75</t>
  </si>
  <si>
    <t>Vecenans</t>
  </si>
  <si>
    <t>2:06:01</t>
  </si>
  <si>
    <t>91</t>
  </si>
  <si>
    <t>Vectirāns</t>
  </si>
  <si>
    <t>Amserv Motors</t>
  </si>
  <si>
    <t>2:08:34</t>
  </si>
  <si>
    <t>Vegnere</t>
  </si>
  <si>
    <t>Vēģelis</t>
  </si>
  <si>
    <t>Saulis</t>
  </si>
  <si>
    <t>1:27:07</t>
  </si>
  <si>
    <t>276</t>
  </si>
  <si>
    <t>Veide</t>
  </si>
  <si>
    <t>Edīte</t>
  </si>
  <si>
    <t>619</t>
  </si>
  <si>
    <t>704</t>
  </si>
  <si>
    <t>1:40:23</t>
  </si>
  <si>
    <t>Veidemanis</t>
  </si>
  <si>
    <t>1:45:55</t>
  </si>
  <si>
    <t>Veinbergs</t>
  </si>
  <si>
    <t>1:24:45</t>
  </si>
  <si>
    <t>1:19:02</t>
  </si>
  <si>
    <t>945</t>
  </si>
  <si>
    <t>Veismanis</t>
  </si>
  <si>
    <t>Intars</t>
  </si>
  <si>
    <t>Vējiņš</t>
  </si>
  <si>
    <t>Viesuļi</t>
  </si>
  <si>
    <t>1:20:52</t>
  </si>
  <si>
    <t>Veličko</t>
  </si>
  <si>
    <t>1:16:27</t>
  </si>
  <si>
    <t>53</t>
  </si>
  <si>
    <t>Velke</t>
  </si>
  <si>
    <t>1:53:21</t>
  </si>
  <si>
    <t>936</t>
  </si>
  <si>
    <t>Verdens</t>
  </si>
  <si>
    <t>952</t>
  </si>
  <si>
    <t>Vertuls</t>
  </si>
  <si>
    <t>1:14:03</t>
  </si>
  <si>
    <t>717</t>
  </si>
  <si>
    <t>Vesers</t>
  </si>
  <si>
    <t>Vidžups</t>
  </si>
  <si>
    <t>Vīksna</t>
  </si>
  <si>
    <t>1:34:03</t>
  </si>
  <si>
    <t>Alūksne</t>
  </si>
  <si>
    <t>1:58:11</t>
  </si>
  <si>
    <t>Vīksne</t>
  </si>
  <si>
    <t>1:25:07</t>
  </si>
  <si>
    <t>Vikštrems</t>
  </si>
  <si>
    <t>1:48:13</t>
  </si>
  <si>
    <t>955</t>
  </si>
  <si>
    <t>Vilāns</t>
  </si>
  <si>
    <t>1:36:19</t>
  </si>
  <si>
    <t>567</t>
  </si>
  <si>
    <t>Viļimas</t>
  </si>
  <si>
    <t>Aļģirds</t>
  </si>
  <si>
    <t>Viļķis</t>
  </si>
  <si>
    <t>Viļumovs</t>
  </si>
  <si>
    <t>1:05:55</t>
  </si>
  <si>
    <t>Vimba</t>
  </si>
  <si>
    <t>1:15:27</t>
  </si>
  <si>
    <t>961</t>
  </si>
  <si>
    <t>Vingris</t>
  </si>
  <si>
    <t>941</t>
  </si>
  <si>
    <t>Virsnīte</t>
  </si>
  <si>
    <t>1:27:04</t>
  </si>
  <si>
    <t>Virza</t>
  </si>
  <si>
    <t>1:29:41</t>
  </si>
  <si>
    <t>413</t>
  </si>
  <si>
    <t>Visnola</t>
  </si>
  <si>
    <t>1:28:32</t>
  </si>
  <si>
    <t>Visockis</t>
  </si>
  <si>
    <t>1:18:10</t>
  </si>
  <si>
    <t>1:22:06</t>
  </si>
  <si>
    <t>Viškers</t>
  </si>
  <si>
    <t>Vīte</t>
  </si>
  <si>
    <t>0:59:08</t>
  </si>
  <si>
    <t>813</t>
  </si>
  <si>
    <t>Vitenburgs</t>
  </si>
  <si>
    <t>1:21:05</t>
  </si>
  <si>
    <t>Vītola</t>
  </si>
  <si>
    <t>Aloja</t>
  </si>
  <si>
    <t>1:25:05</t>
  </si>
  <si>
    <t>715</t>
  </si>
  <si>
    <t>Vītoliņa</t>
  </si>
  <si>
    <t>Vītoliņš</t>
  </si>
  <si>
    <t>1:04:02</t>
  </si>
  <si>
    <t>Vītols</t>
  </si>
  <si>
    <t>1:18:42</t>
  </si>
  <si>
    <t>417</t>
  </si>
  <si>
    <t>900</t>
  </si>
  <si>
    <t>1:22:22</t>
  </si>
  <si>
    <t>Vlasova</t>
  </si>
  <si>
    <t>Lida</t>
  </si>
  <si>
    <t>2:06:12</t>
  </si>
  <si>
    <t>964</t>
  </si>
  <si>
    <t>Voicehoviča</t>
  </si>
  <si>
    <t>1:44:21</t>
  </si>
  <si>
    <t>Voika</t>
  </si>
  <si>
    <t>1:23:07</t>
  </si>
  <si>
    <t>823</t>
  </si>
  <si>
    <t>Voitkāne</t>
  </si>
  <si>
    <t>580</t>
  </si>
  <si>
    <t>Volkova</t>
  </si>
  <si>
    <t>Žanna</t>
  </si>
  <si>
    <t>1:51:22</t>
  </si>
  <si>
    <t>Volkovičs</t>
  </si>
  <si>
    <t>1:00:31</t>
  </si>
  <si>
    <t>581</t>
  </si>
  <si>
    <t>Volkovs</t>
  </si>
  <si>
    <t>2:01:42</t>
  </si>
  <si>
    <t>Volodko</t>
  </si>
  <si>
    <t>1:23:26</t>
  </si>
  <si>
    <t>77</t>
  </si>
  <si>
    <t>Vosekalns</t>
  </si>
  <si>
    <t>1:39:14</t>
  </si>
  <si>
    <t>918</t>
  </si>
  <si>
    <t>Vronskis</t>
  </si>
  <si>
    <t>Fēliks</t>
  </si>
  <si>
    <t>Yakovlev</t>
  </si>
  <si>
    <t>Sergey</t>
  </si>
  <si>
    <t>Maskava</t>
  </si>
  <si>
    <t>1:24:30</t>
  </si>
  <si>
    <t>Zagorska</t>
  </si>
  <si>
    <t>Lielvārde</t>
  </si>
  <si>
    <t>2:04:32</t>
  </si>
  <si>
    <t>Zagorskis</t>
  </si>
  <si>
    <t>Ingars</t>
  </si>
  <si>
    <t>3W</t>
  </si>
  <si>
    <t>1:05:53</t>
  </si>
  <si>
    <t>470</t>
  </si>
  <si>
    <t>1:15:15</t>
  </si>
  <si>
    <t>574</t>
  </si>
  <si>
    <t>Tālivaldis</t>
  </si>
  <si>
    <t>697</t>
  </si>
  <si>
    <t>Zaķis</t>
  </si>
  <si>
    <t>1:13:58</t>
  </si>
  <si>
    <t>459</t>
  </si>
  <si>
    <t>Zalcmane</t>
  </si>
  <si>
    <t>IT Alise</t>
  </si>
  <si>
    <t>1:45:21</t>
  </si>
  <si>
    <t>Zalcmanis</t>
  </si>
  <si>
    <t>1:44:23</t>
  </si>
  <si>
    <t>Zālītis</t>
  </si>
  <si>
    <t>17</t>
  </si>
  <si>
    <t>1:39:33</t>
  </si>
  <si>
    <t>Zandovskis</t>
  </si>
  <si>
    <t>Zariņa</t>
  </si>
  <si>
    <t>X sports Corratec</t>
  </si>
  <si>
    <t>1:26:22</t>
  </si>
  <si>
    <t>13</t>
  </si>
  <si>
    <t>Zariņš</t>
  </si>
  <si>
    <t>1:11:34</t>
  </si>
  <si>
    <t>1:03:56</t>
  </si>
  <si>
    <t>1:45:17</t>
  </si>
  <si>
    <t>462</t>
  </si>
  <si>
    <t>1:34:33</t>
  </si>
  <si>
    <t>Zavicka</t>
  </si>
  <si>
    <t>1:21:39</t>
  </si>
  <si>
    <t>Zavickis</t>
  </si>
  <si>
    <t>Gaidis</t>
  </si>
  <si>
    <t>1:20:38</t>
  </si>
  <si>
    <t>Zbitņevs</t>
  </si>
  <si>
    <t>1:09:06</t>
  </si>
  <si>
    <t>Zdanovskis</t>
  </si>
  <si>
    <t>Tandems</t>
  </si>
  <si>
    <t>885</t>
  </si>
  <si>
    <t>1:07:39</t>
  </si>
  <si>
    <t>Zeics</t>
  </si>
  <si>
    <t>1:17:34</t>
  </si>
  <si>
    <t>579</t>
  </si>
  <si>
    <t>Zeiza</t>
  </si>
  <si>
    <t>1:32:55</t>
  </si>
  <si>
    <t>853</t>
  </si>
  <si>
    <t>Zelča</t>
  </si>
  <si>
    <t>Lolita</t>
  </si>
  <si>
    <t>Zelči</t>
  </si>
  <si>
    <t>1:52:25</t>
  </si>
  <si>
    <t>Zelčs</t>
  </si>
  <si>
    <t>Romualds</t>
  </si>
  <si>
    <t>1:14:07</t>
  </si>
  <si>
    <t>301</t>
  </si>
  <si>
    <t>1:48:59</t>
  </si>
  <si>
    <t>543</t>
  </si>
  <si>
    <t>Kaķīškalns</t>
  </si>
  <si>
    <t>1:03:17</t>
  </si>
  <si>
    <t>694</t>
  </si>
  <si>
    <t>Zeļonka</t>
  </si>
  <si>
    <t>Zembergs</t>
  </si>
  <si>
    <t>1:11:39</t>
  </si>
  <si>
    <t>Zemitis</t>
  </si>
  <si>
    <t>Martins</t>
  </si>
  <si>
    <t>Martins un Co</t>
  </si>
  <si>
    <t>517</t>
  </si>
  <si>
    <t>Zemītis</t>
  </si>
  <si>
    <t>1:36:51</t>
  </si>
  <si>
    <t>330</t>
  </si>
  <si>
    <t>Zeņģis</t>
  </si>
  <si>
    <t>Zeņģis Racinng Team</t>
  </si>
  <si>
    <t>1:06:27</t>
  </si>
  <si>
    <t>Zeps</t>
  </si>
  <si>
    <t>1:24:07</t>
  </si>
  <si>
    <t>685</t>
  </si>
  <si>
    <t>Ziders</t>
  </si>
  <si>
    <t>Ziediņš</t>
  </si>
  <si>
    <t>471</t>
  </si>
  <si>
    <t>Ziemelis</t>
  </si>
  <si>
    <t>Zikmanis</t>
  </si>
  <si>
    <t>1:22:02</t>
  </si>
  <si>
    <t>Zilis</t>
  </si>
  <si>
    <t>Zīverts</t>
  </si>
  <si>
    <t>Zlotņikovs</t>
  </si>
  <si>
    <t>0:58:00</t>
  </si>
  <si>
    <t>Znotiņš</t>
  </si>
  <si>
    <t>36</t>
  </si>
  <si>
    <t xml:space="preserve">Zorģe       </t>
  </si>
  <si>
    <t>1:39:36</t>
  </si>
  <si>
    <t>639</t>
  </si>
  <si>
    <t>Zvagūze</t>
  </si>
  <si>
    <t>Monta</t>
  </si>
  <si>
    <t>2:00:22</t>
  </si>
  <si>
    <t>Zvaneris</t>
  </si>
  <si>
    <t>1:15:36</t>
  </si>
  <si>
    <t>Zvīdriņš</t>
  </si>
  <si>
    <t>1:13:10</t>
  </si>
  <si>
    <t>744</t>
  </si>
  <si>
    <t>Zviedris</t>
  </si>
  <si>
    <t>1:30:01</t>
  </si>
  <si>
    <t>Zvingulis</t>
  </si>
  <si>
    <t>Zvirbule</t>
  </si>
  <si>
    <t>Līna</t>
  </si>
  <si>
    <t>Zvirbulis</t>
  </si>
  <si>
    <t>1:30:58</t>
  </si>
  <si>
    <t>Zvirgzdiņš</t>
  </si>
  <si>
    <t>1:03:53</t>
  </si>
  <si>
    <t>Zvjatkova</t>
  </si>
  <si>
    <t>Velta</t>
  </si>
  <si>
    <t>OK Alnis</t>
  </si>
  <si>
    <t>1:33:13</t>
  </si>
  <si>
    <t>577</t>
  </si>
  <si>
    <t>Žagata</t>
  </si>
  <si>
    <t>494</t>
  </si>
  <si>
    <t>Žebere</t>
  </si>
  <si>
    <t>1:15:53</t>
  </si>
  <si>
    <t>787</t>
  </si>
  <si>
    <t>1:10:23</t>
  </si>
  <si>
    <t>Žebers</t>
  </si>
  <si>
    <t>Žīgurs</t>
  </si>
  <si>
    <t>1:20:21</t>
  </si>
  <si>
    <t>Žihars</t>
  </si>
  <si>
    <t>1:23:42</t>
  </si>
  <si>
    <t>Žižkuns</t>
  </si>
  <si>
    <t>1:42:01</t>
  </si>
  <si>
    <t>59</t>
  </si>
  <si>
    <t>Žuburs</t>
  </si>
  <si>
    <t>1:55:50</t>
  </si>
  <si>
    <t>815</t>
  </si>
  <si>
    <t>Žunda</t>
  </si>
  <si>
    <t>Vjačeslavs</t>
  </si>
  <si>
    <t>1:02:37</t>
  </si>
  <si>
    <t>415</t>
  </si>
  <si>
    <t>Žunna</t>
  </si>
  <si>
    <t>Ādolfs</t>
  </si>
  <si>
    <t>1:24:06</t>
  </si>
  <si>
    <t>662</t>
  </si>
  <si>
    <t>Žurovs</t>
  </si>
  <si>
    <t>0:57:23</t>
  </si>
  <si>
    <r>
      <t xml:space="preserve">No lapas </t>
    </r>
    <r>
      <rPr>
        <b/>
        <i/>
        <sz val="11"/>
        <rFont val="Arial"/>
        <family val="2"/>
      </rPr>
      <t>velo</t>
    </r>
    <r>
      <rPr>
        <sz val="11"/>
        <rFont val="Arial"/>
        <family val="2"/>
      </rPr>
      <t xml:space="preserve"> datiem jaunā darblapā iegūt kopsavilkuma tabulu, kurā būtu redzams cik bija dalībnieku, kuru vārds ir </t>
    </r>
    <r>
      <rPr>
        <b/>
        <i/>
        <sz val="11"/>
        <rFont val="Arial"/>
        <family val="2"/>
      </rPr>
      <t>Kārlis</t>
    </r>
    <r>
      <rPr>
        <sz val="11"/>
        <rFont val="Arial"/>
        <family val="2"/>
      </rPr>
      <t>.</t>
    </r>
  </si>
  <si>
    <r>
      <t xml:space="preserve">No lapas </t>
    </r>
    <r>
      <rPr>
        <b/>
        <i/>
        <sz val="11"/>
        <rFont val="Arial"/>
        <family val="2"/>
        <charset val="186"/>
      </rPr>
      <t>velo</t>
    </r>
    <r>
      <rPr>
        <sz val="11"/>
        <rFont val="Arial"/>
        <family val="2"/>
        <charset val="186"/>
      </rPr>
      <t xml:space="preserve"> datiem jaunā darblapā iegūt kopsavilkuma tabulu, kurā būtu redzams, kāds bija katras kalnu velosipēdu (mtb) grupas dalībnieku vidējais ātrums.</t>
    </r>
  </si>
  <si>
    <t>2 punkti</t>
  </si>
  <si>
    <t>1 punkts</t>
  </si>
  <si>
    <r>
      <t xml:space="preserve">Ddarblapā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 xml:space="preserve">šūnu apgabalu </t>
    </r>
    <r>
      <rPr>
        <b/>
        <i/>
        <sz val="11"/>
        <color rgb="FF231F20"/>
        <rFont val="Arial"/>
        <family val="2"/>
      </rPr>
      <t xml:space="preserve">B2:B12 </t>
    </r>
    <r>
      <rPr>
        <i/>
        <sz val="11"/>
        <color rgb="FF231F20"/>
        <rFont val="Arial"/>
        <family val="2"/>
      </rPr>
      <t>formatēt, nelietojot tūkstošu atdalītāju.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</si>
  <si>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>aizpildīt kolonnu</t>
    </r>
    <r>
      <rPr>
        <b/>
        <sz val="11"/>
        <color rgb="FF231F20"/>
        <rFont val="Arial"/>
        <family val="2"/>
      </rPr>
      <t xml:space="preserve"> F</t>
    </r>
    <r>
      <rPr>
        <b/>
        <i/>
        <sz val="11"/>
        <color rgb="FF231F20"/>
        <rFont val="Arial"/>
        <family val="2"/>
      </rPr>
      <t xml:space="preserve"> </t>
    </r>
    <r>
      <rPr>
        <sz val="11"/>
        <color rgb="FF231F20"/>
        <rFont val="Arial"/>
        <family val="2"/>
      </rPr>
      <t xml:space="preserve">ar visu </t>
    </r>
    <r>
      <rPr>
        <b/>
        <i/>
        <sz val="11"/>
        <color rgb="FF231F20"/>
        <rFont val="Arial"/>
        <family val="2"/>
      </rPr>
      <t>2015</t>
    </r>
    <r>
      <rPr>
        <sz val="11"/>
        <color rgb="FF231F20"/>
        <rFont val="Arial"/>
        <family val="2"/>
      </rPr>
      <t xml:space="preserve">. gada </t>
    </r>
    <r>
      <rPr>
        <b/>
        <i/>
        <sz val="11"/>
        <color rgb="FF231F20"/>
        <rFont val="Arial"/>
        <family val="2"/>
      </rPr>
      <t>sestdienu</t>
    </r>
    <r>
      <rPr>
        <sz val="11"/>
        <color rgb="FF231F20"/>
        <rFont val="Arial"/>
        <family val="2"/>
      </rPr>
      <t xml:space="preserve"> datumiem.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</si>
  <si>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 xml:space="preserve">formatēt šūnu apgabala </t>
    </r>
    <r>
      <rPr>
        <b/>
        <i/>
        <sz val="11"/>
        <color rgb="FF231F20"/>
        <rFont val="Arial"/>
        <family val="2"/>
      </rPr>
      <t>B2:B12</t>
    </r>
    <r>
      <rPr>
        <i/>
        <sz val="11"/>
        <color rgb="FF231F20"/>
        <rFont val="Arial"/>
        <family val="2"/>
      </rPr>
      <t xml:space="preserve"> </t>
    </r>
    <r>
      <rPr>
        <sz val="11"/>
        <color rgb="FF231F20"/>
        <rFont val="Arial"/>
        <family val="2"/>
      </rPr>
      <t>nelietojot tūkstošu atdalītāju.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</si>
  <si>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H3:H70 </t>
    </r>
    <r>
      <rPr>
        <sz val="11"/>
        <color rgb="FF231F20"/>
        <rFont val="Arial"/>
        <family val="2"/>
      </rPr>
      <t xml:space="preserve">ievadīt formulu, kas izmantojot datus no kolonnām </t>
    </r>
    <r>
      <rPr>
        <b/>
        <i/>
        <sz val="11"/>
        <color rgb="FF231F20"/>
        <rFont val="Arial"/>
        <family val="2"/>
      </rPr>
      <t>D</t>
    </r>
    <r>
      <rPr>
        <sz val="11"/>
        <color rgb="FF231F20"/>
        <rFont val="Arial"/>
        <family val="2"/>
      </rPr>
      <t xml:space="preserve"> un</t>
    </r>
    <r>
      <rPr>
        <b/>
        <i/>
        <sz val="11"/>
        <color rgb="FF231F20"/>
        <rFont val="Arial"/>
        <family val="2"/>
      </rPr>
      <t xml:space="preserve"> E</t>
    </r>
    <r>
      <rPr>
        <sz val="11"/>
        <color rgb="FF231F20"/>
        <rFont val="Arial"/>
        <family val="2"/>
      </rPr>
      <t>, aprēķina  vienādsānu trijstūra augstumu pret pamatu.</t>
    </r>
  </si>
  <si>
    <r>
      <rPr>
        <sz val="11"/>
        <color rgb="FF231F20"/>
        <rFont val="Arial"/>
        <family val="2"/>
      </rPr>
      <t xml:space="preserve">Darblapā </t>
    </r>
    <r>
      <rPr>
        <b/>
        <i/>
        <sz val="11"/>
        <color rgb="FF231F20"/>
        <rFont val="Arial"/>
        <family val="2"/>
      </rPr>
      <t xml:space="preserve">dati1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N4:N71 </t>
    </r>
    <r>
      <rPr>
        <sz val="11"/>
        <color rgb="FF231F20"/>
        <rFont val="Arial"/>
        <family val="2"/>
      </rPr>
      <t xml:space="preserve">ievadīt formulu, kas pēc </t>
    </r>
    <r>
      <rPr>
        <b/>
        <i/>
        <sz val="11"/>
        <color rgb="FF231F20"/>
        <rFont val="Arial"/>
        <family val="2"/>
      </rPr>
      <t>G</t>
    </r>
    <r>
      <rPr>
        <sz val="11"/>
        <color rgb="FF231F20"/>
        <rFont val="Arial"/>
        <family val="2"/>
      </rPr>
      <t xml:space="preserve">, </t>
    </r>
    <r>
      <rPr>
        <b/>
        <i/>
        <sz val="11"/>
        <color rgb="FF231F20"/>
        <rFont val="Arial"/>
        <family val="2"/>
      </rPr>
      <t xml:space="preserve">H </t>
    </r>
    <r>
      <rPr>
        <sz val="11"/>
        <color rgb="FF231F20"/>
        <rFont val="Arial"/>
        <family val="2"/>
      </rPr>
      <t xml:space="preserve">un </t>
    </r>
    <r>
      <rPr>
        <b/>
        <i/>
        <sz val="11"/>
        <color rgb="FF231F20"/>
        <rFont val="Arial"/>
        <family val="2"/>
      </rPr>
      <t xml:space="preserve">I </t>
    </r>
    <r>
      <rPr>
        <sz val="11"/>
        <color rgb="FF231F20"/>
        <rFont val="Arial"/>
        <family val="2"/>
      </rPr>
      <t xml:space="preserve">kolonnās dotajām leņķu vērtībām nosaka atbilstošā trijstūra tipu. Formulai jāparāda teksts </t>
    </r>
    <r>
      <rPr>
        <b/>
        <sz val="11"/>
        <color rgb="FF231F20"/>
        <rFont val="Arial"/>
        <family val="2"/>
      </rPr>
      <t>ir šaurleņķa</t>
    </r>
    <r>
      <rPr>
        <sz val="11"/>
        <color rgb="FF231F20"/>
        <rFont val="Arial"/>
        <family val="2"/>
      </rPr>
      <t>, ja neviens no leņķiem nav lielāks par 90</t>
    </r>
    <r>
      <rPr>
        <vertAlign val="superscript"/>
        <sz val="6.5"/>
        <color rgb="FF231F20"/>
        <rFont val="Arial"/>
        <family val="2"/>
      </rPr>
      <t>o</t>
    </r>
    <r>
      <rPr>
        <sz val="11"/>
        <color rgb="FF231F20"/>
        <rFont val="Arial"/>
        <family val="2"/>
      </rPr>
      <t xml:space="preserve">, vai arī teksts </t>
    </r>
    <r>
      <rPr>
        <b/>
        <sz val="11"/>
        <color rgb="FF231F20"/>
        <rFont val="Arial"/>
        <family val="2"/>
      </rPr>
      <t xml:space="preserve">nav šaurleņķa </t>
    </r>
    <r>
      <rPr>
        <sz val="11"/>
        <color rgb="FF231F20"/>
        <rFont val="Arial"/>
        <family val="2"/>
      </rPr>
      <t>pretējā gadījumā.</t>
    </r>
  </si>
  <si>
    <t>3 punkti</t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</si>
  <si>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>šūnu apgabalā C</t>
    </r>
    <r>
      <rPr>
        <b/>
        <i/>
        <sz val="11"/>
        <color rgb="FF231F20"/>
        <rFont val="Arial"/>
        <family val="2"/>
      </rPr>
      <t xml:space="preserve">3:C70 </t>
    </r>
    <r>
      <rPr>
        <sz val="11"/>
        <color rgb="FF231F20"/>
        <rFont val="Arial"/>
        <family val="2"/>
      </rPr>
      <t xml:space="preserve">ievadīt formulu, kas izmantojot datus no kolonnām </t>
    </r>
    <r>
      <rPr>
        <b/>
        <i/>
        <sz val="11"/>
        <color rgb="FF231F20"/>
        <rFont val="Arial"/>
        <family val="2"/>
      </rPr>
      <t>E</t>
    </r>
    <r>
      <rPr>
        <sz val="11"/>
        <color rgb="FF231F20"/>
        <rFont val="Arial"/>
        <family val="2"/>
      </rPr>
      <t>,F un G pēc Hērona formulas aprēķina trijstūra laukumu</t>
    </r>
  </si>
  <si>
    <r>
      <t xml:space="preserve">Darblapas </t>
    </r>
    <r>
      <rPr>
        <b/>
        <sz val="11"/>
        <color rgb="FF231F20"/>
        <rFont val="Arial"/>
        <family val="2"/>
      </rPr>
      <t>vienādsānu</t>
    </r>
    <r>
      <rPr>
        <sz val="11"/>
        <color rgb="FF231F20"/>
        <rFont val="Arial"/>
        <family val="2"/>
      </rPr>
      <t xml:space="preserve"> šūnu apgabalā C3:C70 ievadīt formulu, kas izmantojot datus no kolonnām E,F un G pēc Hērona formulas aprēķina trijstūra laukumu</t>
    </r>
  </si>
  <si>
    <r>
      <t xml:space="preserve">No lapas </t>
    </r>
    <r>
      <rPr>
        <b/>
        <i/>
        <sz val="11"/>
        <rFont val="Arial"/>
        <family val="2"/>
        <charset val="186"/>
      </rPr>
      <t>velo</t>
    </r>
    <r>
      <rPr>
        <sz val="11"/>
        <rFont val="Arial"/>
        <family val="2"/>
        <charset val="186"/>
      </rPr>
      <t xml:space="preserve"> G kolonnas datiem izveidot histogrammu, kurā būtu redzams dalībnieku skaita sadalījums pēc vidējā ātruma intervālos pa 5km/h.</t>
    </r>
  </si>
  <si>
    <t>No lapas velo G kolonnas datiem izveidot histogrammu, kurā būtu redzams dalībnieku skaita sadalījums pēc vidējā ātruma intervālos pa 5km/h.</t>
  </si>
  <si>
    <t xml:space="preserve">NaOH (ml) </t>
  </si>
  <si>
    <t>pH</t>
  </si>
  <si>
    <t xml:space="preserve">Šķīdumam pievienojot nātrija hidroksīdu, izmainās tā pH līmenis. Tabulā doti dati par pielieto nātrija hidroksīda daudzumu un pH līmeni. </t>
  </si>
  <si>
    <r>
      <t xml:space="preserve">Attēlo šos datus izkliedes diagrammā  ar pievienotu </t>
    </r>
    <r>
      <rPr>
        <b/>
        <sz val="10"/>
        <color theme="1"/>
        <rFont val="Arial"/>
        <family val="2"/>
      </rPr>
      <t>polinomiālu</t>
    </r>
    <r>
      <rPr>
        <sz val="10"/>
        <color theme="1"/>
        <rFont val="Arial"/>
        <family val="2"/>
        <charset val="186"/>
      </rPr>
      <t xml:space="preserve"> tendenču līkni un tās raksturlielumiem - vienādojumu un korelācijas koeficientu.</t>
    </r>
  </si>
  <si>
    <r>
      <t xml:space="preserve">Uzraksti formulu, kas atrod </t>
    </r>
    <r>
      <rPr>
        <b/>
        <sz val="10"/>
        <color theme="1"/>
        <rFont val="Arial"/>
        <family val="2"/>
      </rPr>
      <t>lineāru</t>
    </r>
    <r>
      <rPr>
        <sz val="10"/>
        <color theme="1"/>
        <rFont val="Arial"/>
        <family val="2"/>
        <charset val="186"/>
      </rPr>
      <t xml:space="preserve"> sakarību (taisnes vienādojumu) starp pielieto nātrija hidroksīdu un pH līmeni.</t>
    </r>
  </si>
  <si>
    <t>`</t>
  </si>
  <si>
    <r>
      <t xml:space="preserve">Attēlo darblapā </t>
    </r>
    <r>
      <rPr>
        <b/>
        <i/>
        <sz val="11"/>
        <color theme="1"/>
        <rFont val="Arial"/>
        <family val="2"/>
      </rPr>
      <t>pH</t>
    </r>
    <r>
      <rPr>
        <sz val="11"/>
        <color theme="1"/>
        <rFont val="Arial"/>
        <family val="2"/>
      </rPr>
      <t xml:space="preserve"> dotos datus izkliedes diagrammā  ar pievienotu </t>
    </r>
    <r>
      <rPr>
        <b/>
        <sz val="11"/>
        <color theme="1"/>
        <rFont val="Arial"/>
        <family val="2"/>
      </rPr>
      <t>polinomiālu</t>
    </r>
    <r>
      <rPr>
        <sz val="11"/>
        <color theme="1"/>
        <rFont val="Arial"/>
        <family val="2"/>
      </rPr>
      <t xml:space="preserve"> tendenču līkni un tās raksturlielumiem - vienādojumu un korelācijas koeficientu.</t>
    </r>
  </si>
  <si>
    <r>
      <t xml:space="preserve">Darblapā pH uzraksti formulu, kas atrod </t>
    </r>
    <r>
      <rPr>
        <b/>
        <sz val="11"/>
        <color theme="1"/>
        <rFont val="Arial"/>
        <family val="2"/>
      </rPr>
      <t>lineāru</t>
    </r>
    <r>
      <rPr>
        <sz val="11"/>
        <color theme="1"/>
        <rFont val="Arial"/>
        <family val="2"/>
      </rPr>
      <t xml:space="preserve"> sakarību (taisnes vienādojumu) starp pielieto nātrija hidroksīdu un pH līmeni.</t>
    </r>
  </si>
  <si>
    <r>
      <t>D</t>
    </r>
    <r>
      <rPr>
        <sz val="11"/>
        <color rgb="FF231F20"/>
        <rFont val="Arial"/>
        <family val="2"/>
      </rPr>
      <t xml:space="preserve">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G3:G70 </t>
    </r>
    <r>
      <rPr>
        <sz val="11"/>
        <color rgb="FF231F20"/>
        <rFont val="Arial"/>
        <family val="2"/>
      </rPr>
      <t xml:space="preserve">dota formula, kas kļūdaini aprēķina </t>
    </r>
    <r>
      <rPr>
        <sz val="11"/>
        <color theme="1"/>
        <rFont val="Arial"/>
        <family val="2"/>
      </rPr>
      <t>vienādsānu trijstūra perimetru pēc sakarības p=a+b+c. Izlabot kļūdu, nemainot izmantoto funkciju.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</si>
  <si>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I3:I70 </t>
    </r>
    <r>
      <rPr>
        <sz val="11"/>
        <color rgb="FF231F20"/>
        <rFont val="Arial"/>
        <family val="2"/>
      </rPr>
      <t xml:space="preserve">ievadīt formulu, kas aprēķina vienādsānu trijstūra tipu. Formulai jāparāda teksts „platleņķa”, ja </t>
    </r>
    <r>
      <rPr>
        <b/>
        <i/>
        <sz val="11"/>
        <color rgb="FF231F20"/>
        <rFont val="Arial"/>
        <family val="2"/>
      </rPr>
      <t xml:space="preserve">A </t>
    </r>
    <r>
      <rPr>
        <sz val="11"/>
        <color rgb="FF231F20"/>
        <rFont val="Arial"/>
        <family val="2"/>
      </rPr>
      <t>kolonnā dotais leņķis ir lielāks par 90, vai arī teksts „cits” pretējā gadījumā.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</si>
  <si>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dati2 </t>
    </r>
    <r>
      <rPr>
        <sz val="11"/>
        <color rgb="FF231F20"/>
        <rFont val="Arial"/>
        <family val="2"/>
      </rPr>
      <t xml:space="preserve">formatēt šūnu apgabala </t>
    </r>
    <r>
      <rPr>
        <b/>
        <i/>
        <sz val="11"/>
        <color rgb="FF231F20"/>
        <rFont val="Arial"/>
        <family val="2"/>
      </rPr>
      <t xml:space="preserve">G4:N71 </t>
    </r>
    <r>
      <rPr>
        <sz val="11"/>
        <color rgb="FF231F20"/>
        <rFont val="Arial"/>
        <family val="2"/>
      </rPr>
      <t>datus kā decimālskaitļus ar trīs cipariem aiz komata.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</si>
  <si>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dati2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N2 </t>
    </r>
    <r>
      <rPr>
        <sz val="11"/>
        <color rgb="FF231F20"/>
        <rFont val="Arial"/>
        <family val="2"/>
      </rPr>
      <t>ievadīt formulu, kas aprēķina vidējo  no  dotajiem  trijstūru perimetriem.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</si>
  <si>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dati1 </t>
    </r>
    <r>
      <rPr>
        <sz val="11"/>
        <color rgb="FF231F20"/>
        <rFont val="Arial"/>
        <family val="2"/>
      </rPr>
      <t xml:space="preserve">sakārtot šūnu apgabala </t>
    </r>
    <r>
      <rPr>
        <b/>
        <i/>
        <sz val="11"/>
        <color rgb="FF231F20"/>
        <rFont val="Arial"/>
        <family val="2"/>
      </rPr>
      <t xml:space="preserve">A4:M71 </t>
    </r>
    <r>
      <rPr>
        <sz val="11"/>
        <color rgb="FF231F20"/>
        <rFont val="Arial"/>
        <family val="2"/>
      </rPr>
      <t>datus augošā secībā pēc laukuma vērtības.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</si>
  <si>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dati1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N4:N71 </t>
    </r>
    <r>
      <rPr>
        <sz val="11"/>
        <color rgb="FF231F20"/>
        <rFont val="Arial"/>
        <family val="2"/>
      </rPr>
      <t xml:space="preserve">ievadīt formulu, kas pēc </t>
    </r>
    <r>
      <rPr>
        <b/>
        <i/>
        <sz val="11"/>
        <color rgb="FF231F20"/>
        <rFont val="Arial"/>
        <family val="2"/>
      </rPr>
      <t>G</t>
    </r>
    <r>
      <rPr>
        <sz val="11"/>
        <color rgb="FF231F20"/>
        <rFont val="Arial"/>
        <family val="2"/>
      </rPr>
      <t xml:space="preserve">, </t>
    </r>
    <r>
      <rPr>
        <b/>
        <i/>
        <sz val="11"/>
        <color rgb="FF231F20"/>
        <rFont val="Arial"/>
        <family val="2"/>
      </rPr>
      <t xml:space="preserve">H </t>
    </r>
    <r>
      <rPr>
        <sz val="11"/>
        <color rgb="FF231F20"/>
        <rFont val="Arial"/>
        <family val="2"/>
      </rPr>
      <t xml:space="preserve">un </t>
    </r>
    <r>
      <rPr>
        <b/>
        <i/>
        <sz val="11"/>
        <color rgb="FF231F20"/>
        <rFont val="Arial"/>
        <family val="2"/>
      </rPr>
      <t xml:space="preserve">I </t>
    </r>
    <r>
      <rPr>
        <sz val="11"/>
        <color rgb="FF231F20"/>
        <rFont val="Arial"/>
        <family val="2"/>
      </rPr>
      <t xml:space="preserve">kolonnās dotajām leņķu vērtībām nosaka atbilstošā trijstūra tipu. Formulai jāparāda teksts </t>
    </r>
    <r>
      <rPr>
        <b/>
        <sz val="11"/>
        <color rgb="FF231F20"/>
        <rFont val="Arial"/>
        <family val="2"/>
      </rPr>
      <t>ir šaurleņķa</t>
    </r>
    <r>
      <rPr>
        <sz val="11"/>
        <color rgb="FF231F20"/>
        <rFont val="Arial"/>
        <family val="2"/>
      </rPr>
      <t xml:space="preserve">, ja neviens no leņķiem nav lielāks par 90o, vai arī teksts </t>
    </r>
    <r>
      <rPr>
        <b/>
        <sz val="11"/>
        <color rgb="FF231F20"/>
        <rFont val="Arial"/>
        <family val="2"/>
      </rPr>
      <t xml:space="preserve">nav šaurleņķa </t>
    </r>
    <r>
      <rPr>
        <sz val="11"/>
        <color rgb="FF231F20"/>
        <rFont val="Arial"/>
        <family val="2"/>
      </rPr>
      <t>pretējā gadījumā.</t>
    </r>
  </si>
  <si>
    <r>
      <t xml:space="preserve">No lapas </t>
    </r>
    <r>
      <rPr>
        <b/>
        <i/>
        <sz val="11"/>
        <rFont val="Arial"/>
        <family val="2"/>
      </rPr>
      <t>velo</t>
    </r>
    <r>
      <rPr>
        <sz val="11"/>
        <rFont val="Arial"/>
        <family val="2"/>
      </rPr>
      <t xml:space="preserve"> datiem jaunā darblapā iegūt kopsavilkuma tabulu, kurā būtu redzams, kāds bija katras kalnu velosipēdu (mtb) grupas dalībnieku vidējais ātrums.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</si>
  <si>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D1 </t>
    </r>
    <r>
      <rPr>
        <b/>
        <sz val="11"/>
        <color rgb="FF231F20"/>
        <rFont val="Arial"/>
        <family val="2"/>
      </rPr>
      <t>datuma formātā</t>
    </r>
    <r>
      <rPr>
        <sz val="11"/>
        <color rgb="FF231F20"/>
        <rFont val="Arial"/>
        <family val="2"/>
      </rPr>
      <t xml:space="preserve"> ievadīt datumu </t>
    </r>
    <r>
      <rPr>
        <b/>
        <i/>
        <sz val="11"/>
        <color rgb="FF231F20"/>
        <rFont val="Arial"/>
        <family val="2"/>
      </rPr>
      <t>pirmdiena, 2015. gada 12. janvāris</t>
    </r>
    <r>
      <rPr>
        <sz val="11"/>
        <color rgb="FF231F20"/>
        <rFont val="Arial"/>
        <family val="2"/>
      </rPr>
      <t>.</t>
    </r>
  </si>
  <si>
    <r>
      <t xml:space="preserve">Ddarblapā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D1 </t>
    </r>
    <r>
      <rPr>
        <u/>
        <sz val="11"/>
        <color rgb="FF231F20"/>
        <rFont val="Arial"/>
        <family val="2"/>
      </rPr>
      <t>datuma formātā</t>
    </r>
    <r>
      <rPr>
        <sz val="11"/>
        <color rgb="FF231F20"/>
        <rFont val="Arial"/>
        <family val="2"/>
      </rPr>
      <t xml:space="preserve"> ievadīt datumu </t>
    </r>
    <r>
      <rPr>
        <b/>
        <i/>
        <sz val="11"/>
        <color rgb="FF231F20"/>
        <rFont val="Arial"/>
        <family val="2"/>
      </rPr>
      <t>pirmdiena, 2015. gada 12. janvāris</t>
    </r>
    <r>
      <rPr>
        <sz val="11"/>
        <color rgb="FF231F20"/>
        <rFont val="Arial"/>
        <family val="2"/>
      </rPr>
      <t>.</t>
    </r>
  </si>
  <si>
    <t>?</t>
  </si>
  <si>
    <r>
      <t>y = 0.0072x</t>
    </r>
    <r>
      <rPr>
        <vertAlign val="superscript"/>
        <sz val="9"/>
        <color rgb="FF595959"/>
        <rFont val="Calibri"/>
        <family val="2"/>
        <charset val="186"/>
      </rPr>
      <t>2</t>
    </r>
    <r>
      <rPr>
        <sz val="9"/>
        <color rgb="FF595959"/>
        <rFont val="Calibri"/>
        <family val="2"/>
        <charset val="186"/>
      </rPr>
      <t xml:space="preserve"> - 0.2699x + 2.0903</t>
    </r>
  </si>
  <si>
    <t>R² = 0.7299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</si>
</sst>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F800]dddd\,\ mmmm\ dd\,\ yyyy"/>
    <numFmt numFmtId="165" formatCode="#,##0_ ;\-#,##0\ "/>
    <numFmt numFmtId="166" formatCode="_-* #,##0.00\ _L_s_-;\-* #,##0.00\ _L_s_-;_-* &quot;-&quot;??\ _L_s_-;_-@_-"/>
    <numFmt numFmtId="167" formatCode="_-* #,##0.0\ _L_s_-;\-* #,##0.0\ _L_s_-;_-* &quot;-&quot;??\ _L_s_-;_-@_-"/>
    <numFmt numFmtId="168" formatCode="0.000"/>
  </numFmts>
  <fonts count="32" x14ac:knownFonts="1">
    <font>
      <sz val="10"/>
      <color theme="1"/>
      <name val="Arial"/>
      <family val="2"/>
      <charset val="186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231F20"/>
      <name val="Arial"/>
      <family val="2"/>
    </font>
    <font>
      <b/>
      <sz val="11"/>
      <color rgb="FF231F20"/>
      <name val="Arial"/>
      <family val="2"/>
    </font>
    <font>
      <b/>
      <i/>
      <sz val="11"/>
      <color rgb="FF231F20"/>
      <name val="Arial"/>
      <family val="2"/>
    </font>
    <font>
      <sz val="10"/>
      <color theme="1"/>
      <name val="Arial"/>
      <family val="2"/>
      <charset val="186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Arial"/>
      <family val="2"/>
      <charset val="186"/>
    </font>
    <font>
      <i/>
      <sz val="11"/>
      <color rgb="FF231F20"/>
      <name val="Arial"/>
      <family val="2"/>
    </font>
    <font>
      <sz val="11"/>
      <color theme="1"/>
      <name val="Arial"/>
      <family val="2"/>
    </font>
    <font>
      <sz val="10"/>
      <color rgb="FF231F2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Tahoma"/>
      <family val="2"/>
      <charset val="186"/>
    </font>
    <font>
      <b/>
      <sz val="10"/>
      <name val="Arial"/>
      <family val="2"/>
    </font>
    <font>
      <sz val="10"/>
      <name val="Arial"/>
      <family val="2"/>
      <charset val="186"/>
    </font>
    <font>
      <b/>
      <i/>
      <sz val="11"/>
      <name val="Arial"/>
      <family val="2"/>
    </font>
    <font>
      <sz val="11"/>
      <name val="Arial"/>
      <family val="2"/>
    </font>
    <font>
      <b/>
      <sz val="10"/>
      <name val="Arial"/>
      <family val="2"/>
      <charset val="186"/>
    </font>
    <font>
      <b/>
      <sz val="10"/>
      <name val="Tahoma"/>
      <family val="2"/>
    </font>
    <font>
      <sz val="11"/>
      <name val="Arial"/>
      <family val="2"/>
      <charset val="186"/>
    </font>
    <font>
      <b/>
      <i/>
      <sz val="11"/>
      <name val="Arial"/>
      <family val="2"/>
      <charset val="186"/>
    </font>
    <font>
      <b/>
      <sz val="11"/>
      <name val="Arial"/>
      <family val="2"/>
    </font>
    <font>
      <sz val="8"/>
      <name val="Arial"/>
      <family val="2"/>
      <charset val="186"/>
    </font>
    <font>
      <vertAlign val="superscript"/>
      <sz val="6.5"/>
      <color rgb="FF231F20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rgb="FF231F20"/>
      <name val="Arial"/>
      <family val="2"/>
    </font>
    <font>
      <sz val="9"/>
      <color rgb="FF595959"/>
      <name val="Calibri"/>
      <family val="2"/>
      <charset val="186"/>
    </font>
    <font>
      <vertAlign val="superscript"/>
      <sz val="9"/>
      <color rgb="FF595959"/>
      <name val="Calibri"/>
      <family val="2"/>
      <charset val="18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6" fillId="0" borderId="0" applyFont="0" applyFill="0" applyBorder="0" applyAlignment="0" applyProtection="0"/>
    <xf numFmtId="0" fontId="13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6" fontId="17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3"/>
    </xf>
    <xf numFmtId="0" fontId="8" fillId="0" borderId="3" xfId="0" applyFont="1" applyBorder="1" applyAlignment="1">
      <alignment vertical="center"/>
    </xf>
    <xf numFmtId="43" fontId="0" fillId="0" borderId="0" xfId="1" applyFont="1" applyAlignment="1">
      <alignment horizontal="center"/>
    </xf>
    <xf numFmtId="164" fontId="0" fillId="2" borderId="0" xfId="1" applyNumberFormat="1" applyFont="1" applyFill="1"/>
    <xf numFmtId="43" fontId="8" fillId="2" borderId="3" xfId="1" applyFont="1" applyFill="1" applyBorder="1" applyAlignment="1">
      <alignment horizontal="center" vertical="center"/>
    </xf>
    <xf numFmtId="0" fontId="9" fillId="0" borderId="4" xfId="0" applyFont="1" applyBorder="1"/>
    <xf numFmtId="0" fontId="0" fillId="0" borderId="4" xfId="0" applyBorder="1"/>
    <xf numFmtId="0" fontId="3" fillId="0" borderId="0" xfId="0" applyFont="1" applyAlignment="1">
      <alignment vertical="center"/>
    </xf>
    <xf numFmtId="0" fontId="11" fillId="0" borderId="0" xfId="0" applyFont="1"/>
    <xf numFmtId="0" fontId="3" fillId="0" borderId="0" xfId="0" applyFont="1"/>
    <xf numFmtId="0" fontId="0" fillId="2" borderId="0" xfId="0" applyFill="1" applyAlignment="1">
      <alignment horizontal="center"/>
    </xf>
    <xf numFmtId="0" fontId="14" fillId="0" borderId="0" xfId="2" applyFont="1"/>
    <xf numFmtId="0" fontId="13" fillId="0" borderId="0" xfId="2"/>
    <xf numFmtId="0" fontId="13" fillId="0" borderId="0" xfId="2" applyAlignment="1">
      <alignment horizontal="center"/>
    </xf>
    <xf numFmtId="0" fontId="13" fillId="2" borderId="0" xfId="2" applyFill="1"/>
    <xf numFmtId="0" fontId="15" fillId="0" borderId="0" xfId="2" applyFont="1"/>
    <xf numFmtId="0" fontId="17" fillId="0" borderId="0" xfId="2" applyFont="1"/>
    <xf numFmtId="0" fontId="15" fillId="0" borderId="0" xfId="2" applyFont="1" applyAlignment="1">
      <alignment horizontal="center"/>
    </xf>
    <xf numFmtId="167" fontId="15" fillId="0" borderId="0" xfId="2" applyNumberFormat="1" applyFont="1" applyAlignment="1">
      <alignment horizontal="center"/>
    </xf>
    <xf numFmtId="0" fontId="13" fillId="3" borderId="0" xfId="2" applyFill="1"/>
    <xf numFmtId="0" fontId="13" fillId="2" borderId="3" xfId="2" applyFill="1" applyBorder="1"/>
    <xf numFmtId="0" fontId="16" fillId="3" borderId="0" xfId="2" applyFont="1" applyFill="1" applyAlignment="1">
      <alignment horizontal="center" vertical="center" wrapText="1"/>
    </xf>
    <xf numFmtId="165" fontId="15" fillId="3" borderId="0" xfId="3" applyNumberFormat="1" applyFont="1" applyFill="1" applyAlignment="1">
      <alignment horizontal="center"/>
    </xf>
    <xf numFmtId="9" fontId="17" fillId="3" borderId="0" xfId="4" applyFont="1" applyFill="1" applyAlignment="1">
      <alignment horizontal="center"/>
    </xf>
    <xf numFmtId="0" fontId="17" fillId="3" borderId="0" xfId="2" applyFont="1" applyFill="1" applyAlignment="1">
      <alignment horizontal="center"/>
    </xf>
    <xf numFmtId="0" fontId="20" fillId="3" borderId="0" xfId="2" applyFont="1" applyFill="1" applyAlignment="1">
      <alignment horizontal="center" vertical="center" wrapText="1"/>
    </xf>
    <xf numFmtId="167" fontId="15" fillId="3" borderId="0" xfId="5" applyNumberFormat="1" applyFont="1" applyFill="1" applyAlignment="1">
      <alignment horizontal="center"/>
    </xf>
    <xf numFmtId="167" fontId="15" fillId="3" borderId="0" xfId="2" applyNumberFormat="1" applyFont="1" applyFill="1" applyAlignment="1">
      <alignment horizontal="center"/>
    </xf>
    <xf numFmtId="0" fontId="15" fillId="3" borderId="0" xfId="2" applyFont="1" applyFill="1" applyAlignment="1">
      <alignment horizontal="center"/>
    </xf>
    <xf numFmtId="0" fontId="21" fillId="3" borderId="0" xfId="2" applyFont="1" applyFill="1" applyAlignment="1">
      <alignment horizontal="center"/>
    </xf>
    <xf numFmtId="0" fontId="21" fillId="0" borderId="0" xfId="2" applyFont="1" applyAlignment="1">
      <alignment horizontal="center"/>
    </xf>
    <xf numFmtId="0" fontId="20" fillId="0" borderId="0" xfId="2" applyFont="1" applyAlignment="1">
      <alignment horizontal="center"/>
    </xf>
    <xf numFmtId="0" fontId="20" fillId="0" borderId="0" xfId="2" applyFont="1"/>
    <xf numFmtId="46" fontId="13" fillId="0" borderId="0" xfId="2" applyNumberFormat="1"/>
    <xf numFmtId="0" fontId="16" fillId="0" borderId="0" xfId="2" applyFont="1"/>
    <xf numFmtId="0" fontId="3" fillId="2" borderId="0" xfId="0" applyFont="1" applyFill="1"/>
    <xf numFmtId="0" fontId="3" fillId="3" borderId="0" xfId="0" applyFont="1" applyFill="1"/>
    <xf numFmtId="0" fontId="24" fillId="0" borderId="0" xfId="2" applyFont="1" applyAlignment="1">
      <alignment vertical="center" wrapText="1"/>
    </xf>
    <xf numFmtId="0" fontId="1" fillId="0" borderId="0" xfId="0" applyFont="1" applyAlignment="1">
      <alignment horizontal="right"/>
    </xf>
    <xf numFmtId="0" fontId="3" fillId="4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3" fillId="0" borderId="0" xfId="2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11" fillId="2" borderId="0" xfId="0" applyFont="1" applyFill="1"/>
    <xf numFmtId="0" fontId="19" fillId="0" borderId="0" xfId="0" applyFont="1"/>
    <xf numFmtId="0" fontId="19" fillId="2" borderId="0" xfId="0" applyFont="1" applyFill="1"/>
    <xf numFmtId="164" fontId="0" fillId="2" borderId="3" xfId="1" applyNumberFormat="1" applyFont="1" applyFill="1" applyBorder="1"/>
    <xf numFmtId="0" fontId="1" fillId="0" borderId="0" xfId="0" applyFont="1" applyAlignment="1">
      <alignment horizontal="left" wrapText="1"/>
    </xf>
    <xf numFmtId="168" fontId="0" fillId="2" borderId="0" xfId="0" applyNumberFormat="1" applyFill="1" applyAlignment="1">
      <alignment horizontal="center"/>
    </xf>
    <xf numFmtId="0" fontId="30" fillId="0" borderId="0" xfId="0" applyFont="1" applyAlignment="1">
      <alignment horizontal="center" vertical="center" readingOrder="1"/>
    </xf>
    <xf numFmtId="0" fontId="3" fillId="2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0" fontId="13" fillId="0" borderId="0" xfId="2" applyAlignment="1">
      <alignment horizontal="center"/>
    </xf>
    <xf numFmtId="0" fontId="1" fillId="0" borderId="0" xfId="0" applyFont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9" fillId="0" borderId="0" xfId="2" applyFont="1" applyAlignment="1">
      <alignment horizontal="center" vertical="center" wrapText="1"/>
    </xf>
    <xf numFmtId="0" fontId="16" fillId="3" borderId="0" xfId="2" applyFont="1" applyFill="1" applyAlignment="1">
      <alignment horizontal="right"/>
    </xf>
    <xf numFmtId="0" fontId="16" fillId="3" borderId="5" xfId="2" applyFont="1" applyFill="1" applyBorder="1" applyAlignment="1">
      <alignment horizontal="right"/>
    </xf>
    <xf numFmtId="0" fontId="19" fillId="2" borderId="0" xfId="0" applyFont="1" applyFill="1" applyAlignment="1">
      <alignment horizontal="center" wrapText="1"/>
    </xf>
    <xf numFmtId="0" fontId="2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center" wrapText="1"/>
    </xf>
  </cellXfs>
  <cellStyles count="6">
    <cellStyle name="Comma" xfId="1" builtinId="3"/>
    <cellStyle name="Comma 2" xfId="3" xr:uid="{314266C1-7F8B-493C-A901-9769B07C2C6C}"/>
    <cellStyle name="Comma_Bikes" xfId="5" xr:uid="{4AC59478-B726-442D-98E5-08E88A699E00}"/>
    <cellStyle name="Normal" xfId="0" builtinId="0"/>
    <cellStyle name="Normal 2" xfId="2" xr:uid="{76135F93-20D0-493D-853C-B2590142FAAF}"/>
    <cellStyle name="Percent 2" xfId="4" xr:uid="{35760AC9-1F41-4619-A7D9-667A8A7F757E}"/>
  </cellStyles>
  <dxfs count="0"/>
  <tableStyles count="0" defaultTableStyle="TableStyleMedium2" defaultPivotStyle="PivotStyleLight16"/>
  <colors>
    <mruColors>
      <color rgb="FFDA2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perimetrs!$B$2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F43-B9E0-AC204A4CCE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perimetrs!$C$2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F43-B9E0-AC204A4CCE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perimetrs!$E$2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F43-B9E0-AC204A4CC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348879"/>
        <c:axId val="120734596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perimetrs!$B$11:$C$11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</c:v>
                      </c:pt>
                      <c:pt idx="1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AE2-4F43-B9E0-AC204A4CCE9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perimetrs!$B$12:$C$12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</c:v>
                      </c:pt>
                      <c:pt idx="1">
                        <c:v>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E2-4F43-B9E0-AC204A4CCE99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perimetrs!$B$13:$C$13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</c:v>
                      </c:pt>
                      <c:pt idx="1">
                        <c:v>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E2-4F43-B9E0-AC204A4CCE9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perimetrs!$B$14:$C$14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40</c:v>
                      </c:pt>
                      <c:pt idx="1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E2-4F43-B9E0-AC204A4CCE9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perimetrs!$B$15:$C$15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50</c:v>
                      </c:pt>
                      <c:pt idx="1">
                        <c:v>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E2-4F43-B9E0-AC204A4CCE9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perimetrs!$B$16:$C$16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60</c:v>
                      </c:pt>
                      <c:pt idx="1">
                        <c:v>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E2-4F43-B9E0-AC204A4CCE9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perimetrs!$B$17:$C$17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70</c:v>
                      </c:pt>
                      <c:pt idx="1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AE2-4F43-B9E0-AC204A4CCE99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perimetrs!$B$18:$C$18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80</c:v>
                      </c:pt>
                      <c:pt idx="1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AE2-4F43-B9E0-AC204A4CCE99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perimetrs!$E$11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64.753677920374145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AE2-4F43-B9E0-AC204A4CCE99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perimetrs!$E$12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68.451382923347296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AE2-4F43-B9E0-AC204A4CCE99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perimetrs!$E$13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70.980762113533146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AE2-4F43-B9E0-AC204A4CCE99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perimetrs!$E$14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72.264961584165519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AE2-4F43-B9E0-AC204A4CCE99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perimetrs!$E$15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72.264961584165519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AE2-4F43-B9E0-AC204A4CCE99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perimetrs!$E$16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70.980762113533146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AE2-4F43-B9E0-AC204A4CCE99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perimetrs!$E$17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68.451382923347325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AE2-4F43-B9E0-AC204A4CCE99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perimetrs!$E$18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64.753677920374159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AE2-4F43-B9E0-AC204A4CCE99}"/>
                  </c:ext>
                </c:extLst>
              </c15:ser>
            </c15:filteredLineSeries>
          </c:ext>
        </c:extLst>
      </c:lineChart>
      <c:catAx>
        <c:axId val="120734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207345967"/>
        <c:crosses val="autoZero"/>
        <c:auto val="1"/>
        <c:lblAlgn val="ctr"/>
        <c:lblOffset val="100"/>
        <c:noMultiLvlLbl val="0"/>
      </c:catAx>
      <c:valAx>
        <c:axId val="12073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2073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lv-LV"/>
              <a:t>Laukums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laukums!$B$2</c:f>
              <c:strCache>
                <c:ptCount val="1"/>
                <c:pt idx="0">
                  <c:v>leņķis2</c:v>
                </c:pt>
              </c:strCache>
            </c:strRef>
          </c:tx>
          <c:invertIfNegative val="0"/>
          <c:val>
            <c:numRef>
              <c:f>laukums!$B$3:$B$10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F-4801-9C22-6401FF3340DC}"/>
            </c:ext>
          </c:extLst>
        </c:ser>
        <c:ser>
          <c:idx val="1"/>
          <c:order val="1"/>
          <c:tx>
            <c:strRef>
              <c:f>laukums!$C$2</c:f>
              <c:strCache>
                <c:ptCount val="1"/>
                <c:pt idx="0">
                  <c:v>leņķis3</c:v>
                </c:pt>
              </c:strCache>
            </c:strRef>
          </c:tx>
          <c:invertIfNegative val="0"/>
          <c:val>
            <c:numRef>
              <c:f>laukums!$C$3:$C$10</c:f>
              <c:numCache>
                <c:formatCode>General</c:formatCode>
                <c:ptCount val="8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F-4801-9C22-6401FF3340DC}"/>
            </c:ext>
          </c:extLst>
        </c:ser>
        <c:ser>
          <c:idx val="2"/>
          <c:order val="2"/>
          <c:tx>
            <c:strRef>
              <c:f>laukums!$E$2</c:f>
              <c:strCache>
                <c:ptCount val="1"/>
                <c:pt idx="0">
                  <c:v>laukums</c:v>
                </c:pt>
              </c:strCache>
            </c:strRef>
          </c:tx>
          <c:invertIfNegative val="0"/>
          <c:val>
            <c:numRef>
              <c:f>laukums!$E$3:$E$10</c:f>
              <c:numCache>
                <c:formatCode>General</c:formatCode>
                <c:ptCount val="8"/>
                <c:pt idx="0">
                  <c:v>34.202014332566868</c:v>
                </c:pt>
                <c:pt idx="1">
                  <c:v>64.278760968653913</c:v>
                </c:pt>
                <c:pt idx="2">
                  <c:v>86.602540378443848</c:v>
                </c:pt>
                <c:pt idx="3">
                  <c:v>98.480775301220788</c:v>
                </c:pt>
                <c:pt idx="4">
                  <c:v>98.480775301220802</c:v>
                </c:pt>
                <c:pt idx="5">
                  <c:v>86.602540378443848</c:v>
                </c:pt>
                <c:pt idx="6">
                  <c:v>64.278760968653927</c:v>
                </c:pt>
                <c:pt idx="7">
                  <c:v>34.202014332566868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F-4801-9C22-6401FF33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692736"/>
        <c:axId val="186694272"/>
        <c:axId val="0"/>
      </c:bar3DChart>
      <c:catAx>
        <c:axId val="186692736"/>
        <c:scaling>
          <c:orientation val="minMax"/>
        </c:scaling>
        <c:delete val="0"/>
        <c:axPos val="l"/>
        <c:majorTickMark val="out"/>
        <c:minorTickMark val="none"/>
        <c:tickLblPos val="nextTo"/>
        <c:crossAx val="186694272"/>
        <c:crosses val="autoZero"/>
        <c:auto val="1"/>
        <c:lblAlgn val="ctr"/>
        <c:lblOffset val="100"/>
        <c:noMultiLvlLbl val="0"/>
      </c:catAx>
      <c:valAx>
        <c:axId val="1866942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66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pH!$B$1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v-LV"/>
                </a:p>
              </c:txPr>
            </c:trendlineLbl>
          </c:trendline>
          <c:xVal>
            <c:numRef>
              <c:f>pH!$A$2:$A$11</c:f>
              <c:numCache>
                <c:formatCode>_(* #,##0.00_);_(* \(#,##0.00\);_(* "-"??_);_(@_)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45</c:v>
                </c:pt>
                <c:pt idx="4">
                  <c:v>49.5</c:v>
                </c:pt>
                <c:pt idx="5">
                  <c:v>49.75</c:v>
                </c:pt>
                <c:pt idx="6">
                  <c:v>50</c:v>
                </c:pt>
                <c:pt idx="7">
                  <c:v>50.25</c:v>
                </c:pt>
                <c:pt idx="8">
                  <c:v>55</c:v>
                </c:pt>
                <c:pt idx="9">
                  <c:v>60</c:v>
                </c:pt>
              </c:numCache>
            </c:numRef>
          </c:xVal>
          <c:yVal>
            <c:numRef>
              <c:f>pH!$B$2:$B$11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1.17</c:v>
                </c:pt>
                <c:pt idx="2">
                  <c:v>1.48</c:v>
                </c:pt>
                <c:pt idx="3">
                  <c:v>2.2799999999999998</c:v>
                </c:pt>
                <c:pt idx="4">
                  <c:v>3.3</c:v>
                </c:pt>
                <c:pt idx="5">
                  <c:v>3.6</c:v>
                </c:pt>
                <c:pt idx="6">
                  <c:v>7</c:v>
                </c:pt>
                <c:pt idx="7">
                  <c:v>10.4</c:v>
                </c:pt>
                <c:pt idx="8">
                  <c:v>11.68</c:v>
                </c:pt>
                <c:pt idx="9">
                  <c:v>11.96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9C-4625-B4AD-87C5B101A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746943"/>
        <c:axId val="1292739871"/>
      </c:scatterChart>
      <c:valAx>
        <c:axId val="129274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292739871"/>
        <c:crosses val="autoZero"/>
        <c:crossBetween val="midCat"/>
      </c:valAx>
      <c:valAx>
        <c:axId val="12927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29274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401706</xdr:colOff>
      <xdr:row>10</xdr:row>
      <xdr:rowOff>127553</xdr:rowOff>
    </xdr:from>
    <xdr:to>
      <xdr:col>16</xdr:col>
      <xdr:colOff>70401</xdr:colOff>
      <xdr:row>27</xdr:row>
      <xdr:rowOff>54666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ACBDDD-14F9-4CEE-87E5-798D00244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</xdr:row>
      <xdr:rowOff>4762</xdr:rowOff>
    </xdr:from>
    <xdr:to>
      <xdr:col>18</xdr:col>
      <xdr:colOff>295275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9</xdr:row>
      <xdr:rowOff>9525</xdr:rowOff>
    </xdr:from>
    <xdr:to>
      <xdr:col>16</xdr:col>
      <xdr:colOff>214312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8A512-97FD-45A3-80BD-F14F24640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B493F-B66D-44A0-8D5B-4622E0A0E4A8}">
  <dimension ref="A1:M28"/>
  <sheetViews>
    <sheetView workbookViewId="0">
      <selection activeCell="B6" sqref="B6"/>
    </sheetView>
  </sheetViews>
  <sheetFormatPr defaultRowHeight="16.899999999999999" customHeight="1" x14ac:dyDescent="0.2"/>
  <cols>
    <col min="1" max="1" width="61.85546875" customWidth="1"/>
  </cols>
  <sheetData>
    <row r="1" spans="1:8" ht="16.899999999999999" customHeight="1" x14ac:dyDescent="0.2">
      <c r="A1" s="14" t="s">
        <v>3888</v>
      </c>
      <c r="C1" t="s">
        <v>3913</v>
      </c>
    </row>
    <row r="2" spans="1:8" ht="16.899999999999999" customHeight="1" x14ac:dyDescent="0.2">
      <c r="A2" s="14" t="s">
        <v>3911</v>
      </c>
    </row>
    <row r="3" spans="1:8" ht="16.899999999999999" customHeight="1" x14ac:dyDescent="0.2">
      <c r="A3" s="14" t="s">
        <v>43</v>
      </c>
    </row>
    <row r="4" spans="1:8" ht="16.899999999999999" customHeight="1" x14ac:dyDescent="0.2">
      <c r="A4" s="14" t="s">
        <v>44</v>
      </c>
      <c r="H4" t="s">
        <v>3913</v>
      </c>
    </row>
    <row r="5" spans="1:8" ht="16.899999999999999" customHeight="1" x14ac:dyDescent="0.2">
      <c r="A5" s="47" t="s">
        <v>45</v>
      </c>
      <c r="H5" t="s">
        <v>3913</v>
      </c>
    </row>
    <row r="6" spans="1:8" ht="16.899999999999999" customHeight="1" x14ac:dyDescent="0.2">
      <c r="A6" s="14" t="s">
        <v>46</v>
      </c>
    </row>
    <row r="7" spans="1:8" ht="16.899999999999999" customHeight="1" x14ac:dyDescent="0.2">
      <c r="A7" s="14" t="s">
        <v>47</v>
      </c>
    </row>
    <row r="8" spans="1:8" ht="16.899999999999999" customHeight="1" x14ac:dyDescent="0.2">
      <c r="A8" s="14" t="s">
        <v>48</v>
      </c>
    </row>
    <row r="9" spans="1:8" ht="16.899999999999999" customHeight="1" x14ac:dyDescent="0.2">
      <c r="A9" s="14" t="s">
        <v>49</v>
      </c>
    </row>
    <row r="10" spans="1:8" ht="16.899999999999999" customHeight="1" x14ac:dyDescent="0.2">
      <c r="A10" s="14" t="s">
        <v>50</v>
      </c>
    </row>
    <row r="11" spans="1:8" ht="16.899999999999999" customHeight="1" x14ac:dyDescent="0.2">
      <c r="A11" s="14" t="s">
        <v>51</v>
      </c>
    </row>
    <row r="12" spans="1:8" ht="16.899999999999999" customHeight="1" x14ac:dyDescent="0.2">
      <c r="A12" s="14" t="s">
        <v>3889</v>
      </c>
    </row>
    <row r="13" spans="1:8" ht="16.899999999999999" customHeight="1" x14ac:dyDescent="0.2">
      <c r="A13" s="15" t="s">
        <v>3904</v>
      </c>
      <c r="B13" s="7"/>
    </row>
    <row r="14" spans="1:8" ht="16.899999999999999" customHeight="1" x14ac:dyDescent="0.2">
      <c r="A14" s="16" t="s">
        <v>3905</v>
      </c>
    </row>
    <row r="15" spans="1:8" ht="16.899999999999999" customHeight="1" x14ac:dyDescent="0.2">
      <c r="A15" s="46" t="s">
        <v>59</v>
      </c>
    </row>
    <row r="16" spans="1:8" ht="16.899999999999999" customHeight="1" x14ac:dyDescent="0.2">
      <c r="A16" s="47" t="s">
        <v>3893</v>
      </c>
    </row>
    <row r="17" spans="1:13" ht="16.149999999999999" customHeight="1" x14ac:dyDescent="0.2">
      <c r="A17" s="16" t="s">
        <v>60</v>
      </c>
    </row>
    <row r="18" spans="1:13" ht="16.899999999999999" customHeight="1" x14ac:dyDescent="0.2">
      <c r="A18" s="16" t="s">
        <v>3906</v>
      </c>
    </row>
    <row r="19" spans="1:13" ht="16.899999999999999" customHeight="1" x14ac:dyDescent="0.2">
      <c r="A19" s="16" t="s">
        <v>3907</v>
      </c>
    </row>
    <row r="20" spans="1:13" ht="16.899999999999999" customHeight="1" x14ac:dyDescent="0.2">
      <c r="A20" s="16" t="s">
        <v>3908</v>
      </c>
    </row>
    <row r="21" spans="1:13" ht="16.899999999999999" customHeight="1" x14ac:dyDescent="0.25">
      <c r="A21" s="42" t="s">
        <v>3909</v>
      </c>
    </row>
    <row r="22" spans="1:13" ht="16.899999999999999" customHeight="1" x14ac:dyDescent="0.2">
      <c r="A22" s="42" t="s">
        <v>102</v>
      </c>
    </row>
    <row r="23" spans="1:13" ht="16.899999999999999" customHeight="1" x14ac:dyDescent="0.2">
      <c r="A23" s="16" t="s">
        <v>103</v>
      </c>
    </row>
    <row r="24" spans="1:13" ht="16.899999999999999" customHeight="1" x14ac:dyDescent="0.2">
      <c r="A24" s="56" t="s">
        <v>3882</v>
      </c>
    </row>
    <row r="25" spans="1:13" ht="16.899999999999999" customHeight="1" x14ac:dyDescent="0.2">
      <c r="A25" s="57" t="s">
        <v>3910</v>
      </c>
    </row>
    <row r="26" spans="1:13" ht="16.899999999999999" customHeight="1" x14ac:dyDescent="0.2">
      <c r="A26" s="57" t="s">
        <v>3895</v>
      </c>
    </row>
    <row r="27" spans="1:13" ht="16.899999999999999" customHeight="1" x14ac:dyDescent="0.25">
      <c r="A27" s="55" t="s">
        <v>3902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</row>
    <row r="28" spans="1:13" ht="16.899999999999999" customHeight="1" x14ac:dyDescent="0.25">
      <c r="A28" s="55" t="s">
        <v>3903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U71"/>
  <sheetViews>
    <sheetView topLeftCell="C1" zoomScaleNormal="100" workbookViewId="0">
      <pane ySplit="1" topLeftCell="A2" activePane="bottomLeft" state="frozen"/>
      <selection pane="bottomLeft" activeCell="G4" sqref="G4"/>
    </sheetView>
  </sheetViews>
  <sheetFormatPr defaultColWidth="9.140625" defaultRowHeight="12.75" x14ac:dyDescent="0.2"/>
  <cols>
    <col min="1" max="6" width="9.140625" style="1"/>
    <col min="7" max="14" width="15" style="1" customWidth="1"/>
    <col min="15" max="15" width="11.7109375" style="1" customWidth="1"/>
    <col min="16" max="19" width="9.140625" style="1"/>
    <col min="20" max="20" width="10.42578125" style="1" customWidth="1"/>
    <col min="21" max="16384" width="9.140625" style="1"/>
  </cols>
  <sheetData>
    <row r="1" spans="1:21" x14ac:dyDescent="0.2">
      <c r="A1" s="5" t="s">
        <v>26</v>
      </c>
    </row>
    <row r="2" spans="1:21" x14ac:dyDescent="0.2">
      <c r="A2" s="70" t="s">
        <v>25</v>
      </c>
      <c r="B2" s="70"/>
      <c r="C2" s="70"/>
      <c r="D2" s="70"/>
      <c r="E2" s="70"/>
      <c r="F2" s="70"/>
      <c r="G2" s="2"/>
      <c r="H2" s="2"/>
      <c r="I2" s="2"/>
      <c r="J2" s="2"/>
      <c r="N2" s="17"/>
    </row>
    <row r="3" spans="1:21" s="3" customForma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28</v>
      </c>
      <c r="L3" s="3" t="s">
        <v>29</v>
      </c>
      <c r="M3" s="3" t="s">
        <v>30</v>
      </c>
      <c r="N3" s="3" t="s">
        <v>10</v>
      </c>
    </row>
    <row r="4" spans="1:21" ht="14.25" x14ac:dyDescent="0.2">
      <c r="A4" s="1">
        <v>-35</v>
      </c>
      <c r="B4" s="1">
        <v>97</v>
      </c>
      <c r="C4" s="1">
        <v>79</v>
      </c>
      <c r="D4" s="1">
        <v>-4</v>
      </c>
      <c r="E4" s="1">
        <v>-43</v>
      </c>
      <c r="F4" s="1">
        <v>-27</v>
      </c>
      <c r="G4" s="60">
        <v>75.63225833085292</v>
      </c>
      <c r="H4" s="60">
        <v>52.216172453709319</v>
      </c>
      <c r="I4" s="60">
        <v>52.151569215437704</v>
      </c>
      <c r="J4" s="60">
        <v>14943.999999999995</v>
      </c>
      <c r="K4" s="60">
        <v>152.30561381643159</v>
      </c>
      <c r="L4" s="60">
        <v>124.1491039033307</v>
      </c>
      <c r="M4" s="60">
        <v>124.25779653607253</v>
      </c>
      <c r="N4" s="60">
        <v>400.71251425583483</v>
      </c>
      <c r="P4" s="45">
        <v>17</v>
      </c>
      <c r="Q4" s="42" t="s">
        <v>60</v>
      </c>
      <c r="R4" s="17"/>
      <c r="S4" s="17"/>
      <c r="T4" s="17"/>
      <c r="U4" s="1" t="s">
        <v>3885</v>
      </c>
    </row>
    <row r="5" spans="1:21" x14ac:dyDescent="0.2">
      <c r="A5" s="1">
        <v>-88</v>
      </c>
      <c r="B5" s="1">
        <v>-69</v>
      </c>
      <c r="C5" s="1">
        <v>87</v>
      </c>
      <c r="D5" s="1">
        <v>17</v>
      </c>
      <c r="E5" s="1">
        <v>-45</v>
      </c>
      <c r="F5" s="1">
        <v>58</v>
      </c>
      <c r="G5" s="60">
        <v>91.450098927324149</v>
      </c>
      <c r="H5" s="60">
        <v>43.425931385646315</v>
      </c>
      <c r="I5" s="60">
        <v>45.123969687029415</v>
      </c>
      <c r="J5" s="60">
        <v>18526.999999999989</v>
      </c>
      <c r="K5" s="60">
        <v>194.98974332000131</v>
      </c>
      <c r="L5" s="60">
        <v>138.2208377922808</v>
      </c>
      <c r="M5" s="60">
        <v>134.08206442324789</v>
      </c>
      <c r="N5" s="60">
        <v>467.29264553553003</v>
      </c>
      <c r="P5" s="45"/>
    </row>
    <row r="6" spans="1:21" ht="13.9" customHeight="1" x14ac:dyDescent="0.2">
      <c r="A6" s="1">
        <v>43</v>
      </c>
      <c r="B6" s="1">
        <v>-59</v>
      </c>
      <c r="C6" s="1">
        <v>-93</v>
      </c>
      <c r="D6" s="1">
        <v>-66</v>
      </c>
      <c r="E6" s="1">
        <v>8</v>
      </c>
      <c r="F6" s="1">
        <v>40</v>
      </c>
      <c r="G6" s="60">
        <v>63.086615042098479</v>
      </c>
      <c r="H6" s="60">
        <v>43.43723958735621</v>
      </c>
      <c r="I6" s="60">
        <v>73.476145370545396</v>
      </c>
      <c r="J6" s="60">
        <v>13709.000000000005</v>
      </c>
      <c r="K6" s="60">
        <v>136.18002790424151</v>
      </c>
      <c r="L6" s="60">
        <v>146.4137971640651</v>
      </c>
      <c r="M6" s="60">
        <v>105.00476179678711</v>
      </c>
      <c r="N6" s="60">
        <v>387.59858686509369</v>
      </c>
      <c r="P6" s="45">
        <v>18</v>
      </c>
      <c r="Q6" s="67" t="s">
        <v>54</v>
      </c>
      <c r="R6" s="67"/>
      <c r="S6" s="67"/>
      <c r="T6" s="67"/>
      <c r="U6" s="1" t="s">
        <v>3885</v>
      </c>
    </row>
    <row r="7" spans="1:21" x14ac:dyDescent="0.2">
      <c r="A7" s="1">
        <v>97</v>
      </c>
      <c r="B7" s="1">
        <v>-51</v>
      </c>
      <c r="C7" s="1">
        <v>72</v>
      </c>
      <c r="D7" s="1">
        <v>-18</v>
      </c>
      <c r="E7" s="1">
        <v>10</v>
      </c>
      <c r="F7" s="1">
        <v>-76</v>
      </c>
      <c r="G7" s="60">
        <v>27.0585082130677</v>
      </c>
      <c r="H7" s="60">
        <v>84.055839131018146</v>
      </c>
      <c r="I7" s="60">
        <v>68.8856526559142</v>
      </c>
      <c r="J7" s="60">
        <v>3496</v>
      </c>
      <c r="K7" s="60">
        <v>41.400483088968905</v>
      </c>
      <c r="L7" s="60">
        <v>84.899941107164494</v>
      </c>
      <c r="M7" s="60">
        <v>90.520715861066847</v>
      </c>
      <c r="N7" s="60">
        <v>216.82114005720024</v>
      </c>
      <c r="P7" s="45"/>
      <c r="Q7" s="67"/>
      <c r="R7" s="67"/>
      <c r="S7" s="67"/>
      <c r="T7" s="67"/>
    </row>
    <row r="8" spans="1:21" x14ac:dyDescent="0.2">
      <c r="A8" s="1">
        <v>-41</v>
      </c>
      <c r="B8" s="1">
        <v>-26</v>
      </c>
      <c r="C8" s="1">
        <v>-82</v>
      </c>
      <c r="D8" s="1">
        <v>62</v>
      </c>
      <c r="E8" s="1">
        <v>97</v>
      </c>
      <c r="F8" s="1">
        <v>-42</v>
      </c>
      <c r="G8" s="60">
        <v>23.543366594656415</v>
      </c>
      <c r="H8" s="60">
        <v>34.861933316812738</v>
      </c>
      <c r="I8" s="60">
        <v>121.5947000885308</v>
      </c>
      <c r="J8" s="60">
        <v>11487.999999999984</v>
      </c>
      <c r="K8" s="60">
        <v>97.082439194738001</v>
      </c>
      <c r="L8" s="60">
        <v>207.01932276963907</v>
      </c>
      <c r="M8" s="60">
        <v>138.92443989449805</v>
      </c>
      <c r="N8" s="60">
        <v>443.02620185887514</v>
      </c>
      <c r="P8" s="45"/>
      <c r="Q8" s="67"/>
      <c r="R8" s="67"/>
      <c r="S8" s="67"/>
      <c r="T8" s="67"/>
    </row>
    <row r="9" spans="1:21" x14ac:dyDescent="0.2">
      <c r="A9" s="1">
        <v>46</v>
      </c>
      <c r="B9" s="1">
        <v>-56</v>
      </c>
      <c r="C9" s="1">
        <v>5</v>
      </c>
      <c r="D9" s="1">
        <v>35</v>
      </c>
      <c r="E9" s="1">
        <v>-1</v>
      </c>
      <c r="F9" s="1">
        <v>3</v>
      </c>
      <c r="G9" s="60">
        <v>130.83916110256348</v>
      </c>
      <c r="H9" s="60">
        <v>34.873575000471696</v>
      </c>
      <c r="I9" s="60">
        <v>14.287263896964657</v>
      </c>
      <c r="J9" s="60">
        <v>1857.9999999999986</v>
      </c>
      <c r="K9" s="60">
        <v>99.809819156233317</v>
      </c>
      <c r="L9" s="60">
        <v>32.557641192199412</v>
      </c>
      <c r="M9" s="60">
        <v>75.432088662584434</v>
      </c>
      <c r="N9" s="60">
        <v>207.79954901101718</v>
      </c>
      <c r="P9" s="45"/>
    </row>
    <row r="10" spans="1:21" ht="13.9" customHeight="1" x14ac:dyDescent="0.2">
      <c r="A10" s="1">
        <v>41</v>
      </c>
      <c r="B10" s="1">
        <v>-70</v>
      </c>
      <c r="C10" s="1">
        <v>27</v>
      </c>
      <c r="D10" s="1">
        <v>76</v>
      </c>
      <c r="E10" s="1">
        <v>-71</v>
      </c>
      <c r="F10" s="1">
        <v>-81</v>
      </c>
      <c r="G10" s="60">
        <v>52.418157794066431</v>
      </c>
      <c r="H10" s="60">
        <v>37.449936488316631</v>
      </c>
      <c r="I10" s="60">
        <v>90.131905717616903</v>
      </c>
      <c r="J10" s="60">
        <v>16506.000000000007</v>
      </c>
      <c r="K10" s="60">
        <v>146.66969693839283</v>
      </c>
      <c r="L10" s="60">
        <v>185.07566020414461</v>
      </c>
      <c r="M10" s="60">
        <v>112.53888216967503</v>
      </c>
      <c r="N10" s="60">
        <v>444.28423931221249</v>
      </c>
      <c r="P10" s="45">
        <v>19</v>
      </c>
      <c r="Q10" s="67" t="s">
        <v>55</v>
      </c>
      <c r="R10" s="67"/>
      <c r="S10" s="67"/>
      <c r="T10" s="67"/>
      <c r="U10" s="1" t="s">
        <v>3885</v>
      </c>
    </row>
    <row r="11" spans="1:21" x14ac:dyDescent="0.2">
      <c r="A11" s="1">
        <v>-28</v>
      </c>
      <c r="B11" s="1">
        <v>-91</v>
      </c>
      <c r="C11" s="1">
        <v>73</v>
      </c>
      <c r="D11" s="1">
        <v>10</v>
      </c>
      <c r="E11" s="1">
        <v>21</v>
      </c>
      <c r="F11" s="1">
        <v>77</v>
      </c>
      <c r="G11" s="60">
        <v>54.07593731588512</v>
      </c>
      <c r="H11" s="60">
        <v>97.184267392426889</v>
      </c>
      <c r="I11" s="60">
        <v>28.739795291688058</v>
      </c>
      <c r="J11" s="60">
        <v>12018.999999999998</v>
      </c>
      <c r="K11" s="60">
        <v>142.83556979968259</v>
      </c>
      <c r="L11" s="60">
        <v>84.811555816409836</v>
      </c>
      <c r="M11" s="60">
        <v>175</v>
      </c>
      <c r="N11" s="60">
        <v>402.64712561609241</v>
      </c>
      <c r="Q11" s="67"/>
      <c r="R11" s="67"/>
      <c r="S11" s="67"/>
      <c r="T11" s="67"/>
    </row>
    <row r="12" spans="1:21" x14ac:dyDescent="0.2">
      <c r="A12" s="1">
        <v>-14</v>
      </c>
      <c r="B12" s="1">
        <v>-70</v>
      </c>
      <c r="C12" s="1">
        <v>-25</v>
      </c>
      <c r="D12" s="1">
        <v>97</v>
      </c>
      <c r="E12" s="1">
        <v>73</v>
      </c>
      <c r="F12" s="1">
        <v>94</v>
      </c>
      <c r="G12" s="60">
        <v>63.807999609549135</v>
      </c>
      <c r="H12" s="60">
        <v>84.478065430793094</v>
      </c>
      <c r="I12" s="60">
        <v>31.71393495965787</v>
      </c>
      <c r="J12" s="60">
        <v>16333</v>
      </c>
      <c r="K12" s="60">
        <v>167.36188335460378</v>
      </c>
      <c r="L12" s="60">
        <v>98.045907614749524</v>
      </c>
      <c r="M12" s="60">
        <v>185.64751546950473</v>
      </c>
      <c r="N12" s="60">
        <v>451.055306438858</v>
      </c>
      <c r="Q12" s="67"/>
      <c r="R12" s="67"/>
      <c r="S12" s="67"/>
      <c r="T12" s="67"/>
    </row>
    <row r="13" spans="1:21" x14ac:dyDescent="0.2">
      <c r="A13" s="1">
        <v>-59</v>
      </c>
      <c r="B13" s="1">
        <v>81</v>
      </c>
      <c r="C13" s="1">
        <v>2</v>
      </c>
      <c r="D13" s="1">
        <v>-53</v>
      </c>
      <c r="E13" s="1">
        <v>-16</v>
      </c>
      <c r="F13" s="1">
        <v>-11</v>
      </c>
      <c r="G13" s="60">
        <v>178.14761269720339</v>
      </c>
      <c r="H13" s="60">
        <v>1.2775709972209182</v>
      </c>
      <c r="I13" s="60">
        <v>0.57481630556929753</v>
      </c>
      <c r="J13" s="60">
        <v>149.99999999977916</v>
      </c>
      <c r="K13" s="60">
        <v>147.23111084278349</v>
      </c>
      <c r="L13" s="60">
        <v>45.694638635183452</v>
      </c>
      <c r="M13" s="60">
        <v>101.55294185792945</v>
      </c>
      <c r="N13" s="60">
        <v>294.47869133589643</v>
      </c>
    </row>
    <row r="14" spans="1:21" x14ac:dyDescent="0.2">
      <c r="A14" s="1">
        <v>-96</v>
      </c>
      <c r="B14" s="1">
        <v>47</v>
      </c>
      <c r="C14" s="1">
        <v>37</v>
      </c>
      <c r="D14" s="1">
        <v>-44</v>
      </c>
      <c r="E14" s="1">
        <v>35</v>
      </c>
      <c r="F14" s="1">
        <v>71</v>
      </c>
      <c r="G14" s="60">
        <v>80.614542737266675</v>
      </c>
      <c r="H14" s="60">
        <v>54.623307379650178</v>
      </c>
      <c r="I14" s="60">
        <v>44.762149883083083</v>
      </c>
      <c r="J14" s="60">
        <v>15112.999999999996</v>
      </c>
      <c r="K14" s="60">
        <v>161.15210206509875</v>
      </c>
      <c r="L14" s="60">
        <v>115.0173899895142</v>
      </c>
      <c r="M14" s="60">
        <v>133.18032887780387</v>
      </c>
      <c r="N14" s="60">
        <v>409.34982093241683</v>
      </c>
    </row>
    <row r="15" spans="1:21" x14ac:dyDescent="0.2">
      <c r="A15" s="1">
        <v>-7</v>
      </c>
      <c r="B15" s="1">
        <v>-30</v>
      </c>
      <c r="C15" s="1">
        <v>-72</v>
      </c>
      <c r="D15" s="1">
        <v>-3</v>
      </c>
      <c r="E15" s="1">
        <v>-75</v>
      </c>
      <c r="F15" s="1">
        <v>-80</v>
      </c>
      <c r="G15" s="60">
        <v>51.441999439848495</v>
      </c>
      <c r="H15" s="60">
        <v>69.673927973325561</v>
      </c>
      <c r="I15" s="60">
        <v>58.884072586825873</v>
      </c>
      <c r="J15" s="60">
        <v>5085.9999999999991</v>
      </c>
      <c r="K15" s="60">
        <v>70.384657419071104</v>
      </c>
      <c r="L15" s="60">
        <v>77.058419397233934</v>
      </c>
      <c r="M15" s="60">
        <v>84.403791384036765</v>
      </c>
      <c r="N15" s="60">
        <v>231.84686820034182</v>
      </c>
    </row>
    <row r="16" spans="1:21" x14ac:dyDescent="0.2">
      <c r="A16" s="1">
        <v>90</v>
      </c>
      <c r="B16" s="1">
        <v>-17</v>
      </c>
      <c r="C16" s="1">
        <v>75</v>
      </c>
      <c r="D16" s="1">
        <v>81</v>
      </c>
      <c r="E16" s="1">
        <v>56</v>
      </c>
      <c r="F16" s="1">
        <v>-22</v>
      </c>
      <c r="G16" s="60">
        <v>71.182480931978702</v>
      </c>
      <c r="H16" s="60">
        <v>19.153856733935445</v>
      </c>
      <c r="I16" s="60">
        <v>89.663662334085799</v>
      </c>
      <c r="J16" s="60">
        <v>3406.9999999999914</v>
      </c>
      <c r="K16" s="60">
        <v>99.141313285632847</v>
      </c>
      <c r="L16" s="60">
        <v>104.7377677822093</v>
      </c>
      <c r="M16" s="60">
        <v>34.365680554879162</v>
      </c>
      <c r="N16" s="60">
        <v>238.24476162272131</v>
      </c>
    </row>
    <row r="17" spans="1:14" x14ac:dyDescent="0.2">
      <c r="A17" s="1">
        <v>59</v>
      </c>
      <c r="B17" s="1">
        <v>-26</v>
      </c>
      <c r="C17" s="1">
        <v>-82</v>
      </c>
      <c r="D17" s="1">
        <v>-99</v>
      </c>
      <c r="E17" s="1">
        <v>-13</v>
      </c>
      <c r="F17" s="1">
        <v>-36</v>
      </c>
      <c r="G17" s="60">
        <v>145.50972490545837</v>
      </c>
      <c r="H17" s="60">
        <v>15.025457165319999</v>
      </c>
      <c r="I17" s="60">
        <v>19.464817929222001</v>
      </c>
      <c r="J17" s="60">
        <v>3846.0000000000418</v>
      </c>
      <c r="K17" s="60">
        <v>158.7765725792064</v>
      </c>
      <c r="L17" s="60">
        <v>93.434469014384618</v>
      </c>
      <c r="M17" s="60">
        <v>72.691127381544987</v>
      </c>
      <c r="N17" s="60">
        <v>324.90216897513596</v>
      </c>
    </row>
    <row r="18" spans="1:14" x14ac:dyDescent="0.2">
      <c r="A18" s="1">
        <v>-32</v>
      </c>
      <c r="B18" s="1">
        <v>-6</v>
      </c>
      <c r="C18" s="1">
        <v>50</v>
      </c>
      <c r="D18" s="1">
        <v>35</v>
      </c>
      <c r="E18" s="1">
        <v>69</v>
      </c>
      <c r="F18" s="1">
        <v>-82</v>
      </c>
      <c r="G18" s="60">
        <v>43.815522268731321</v>
      </c>
      <c r="H18" s="60">
        <v>72.658871105027345</v>
      </c>
      <c r="I18" s="60">
        <v>63.525606626241341</v>
      </c>
      <c r="J18" s="60">
        <v>10372.999999999998</v>
      </c>
      <c r="K18" s="60">
        <v>91.678787077491378</v>
      </c>
      <c r="L18" s="60">
        <v>118.53269591129698</v>
      </c>
      <c r="M18" s="60">
        <v>126.40015822774906</v>
      </c>
      <c r="N18" s="60">
        <v>336.61164121653741</v>
      </c>
    </row>
    <row r="19" spans="1:14" x14ac:dyDescent="0.2">
      <c r="A19" s="1">
        <v>88</v>
      </c>
      <c r="B19" s="1">
        <v>7</v>
      </c>
      <c r="C19" s="1">
        <v>6</v>
      </c>
      <c r="D19" s="1">
        <v>56</v>
      </c>
      <c r="E19" s="1">
        <v>-58</v>
      </c>
      <c r="F19" s="1">
        <v>49</v>
      </c>
      <c r="G19" s="60">
        <v>22.290919139948436</v>
      </c>
      <c r="H19" s="60">
        <v>142.89719396423553</v>
      </c>
      <c r="I19" s="60">
        <v>14.81188689581653</v>
      </c>
      <c r="J19" s="60">
        <v>3709.9999999999955</v>
      </c>
      <c r="K19" s="60">
        <v>95.524865872714003</v>
      </c>
      <c r="L19" s="60">
        <v>64.381674411279491</v>
      </c>
      <c r="M19" s="60">
        <v>151.92103211866353</v>
      </c>
      <c r="N19" s="60">
        <v>311.82757240265698</v>
      </c>
    </row>
    <row r="20" spans="1:14" x14ac:dyDescent="0.2">
      <c r="A20" s="1">
        <v>-10</v>
      </c>
      <c r="B20" s="1">
        <v>-10</v>
      </c>
      <c r="C20" s="1">
        <v>66</v>
      </c>
      <c r="D20" s="1">
        <v>-27</v>
      </c>
      <c r="E20" s="1">
        <v>39</v>
      </c>
      <c r="F20" s="1">
        <v>-80</v>
      </c>
      <c r="G20" s="60">
        <v>61.987858592645289</v>
      </c>
      <c r="H20" s="60">
        <v>75.612768399279631</v>
      </c>
      <c r="I20" s="60">
        <v>42.399373008075095</v>
      </c>
      <c r="J20" s="60">
        <v>4487</v>
      </c>
      <c r="K20" s="60">
        <v>77.878109889750149</v>
      </c>
      <c r="L20" s="60">
        <v>59.481089431852205</v>
      </c>
      <c r="M20" s="60">
        <v>85.445889310135925</v>
      </c>
      <c r="N20" s="60">
        <v>222.80508863173827</v>
      </c>
    </row>
    <row r="21" spans="1:14" x14ac:dyDescent="0.2">
      <c r="A21" s="1">
        <v>-20</v>
      </c>
      <c r="B21" s="1">
        <v>-5</v>
      </c>
      <c r="C21" s="1">
        <v>-20</v>
      </c>
      <c r="D21" s="1">
        <v>52</v>
      </c>
      <c r="E21" s="1">
        <v>-57</v>
      </c>
      <c r="F21" s="1">
        <v>-86</v>
      </c>
      <c r="G21" s="60">
        <v>9.5415387125488937</v>
      </c>
      <c r="H21" s="60">
        <v>15.008913676658743</v>
      </c>
      <c r="I21" s="60">
        <v>155.44954761079268</v>
      </c>
      <c r="J21" s="60">
        <v>2109.0000000000082</v>
      </c>
      <c r="K21" s="60">
        <v>57</v>
      </c>
      <c r="L21" s="60">
        <v>142.87407042567241</v>
      </c>
      <c r="M21" s="60">
        <v>89.050547443572739</v>
      </c>
      <c r="N21" s="60">
        <v>288.92461786924514</v>
      </c>
    </row>
    <row r="22" spans="1:14" x14ac:dyDescent="0.2">
      <c r="A22" s="1">
        <v>81</v>
      </c>
      <c r="B22" s="1">
        <v>-85</v>
      </c>
      <c r="C22" s="1">
        <v>79</v>
      </c>
      <c r="D22" s="1">
        <v>-10</v>
      </c>
      <c r="E22" s="1">
        <v>-33</v>
      </c>
      <c r="F22" s="1">
        <v>39</v>
      </c>
      <c r="G22" s="60">
        <v>23.776592785988477</v>
      </c>
      <c r="H22" s="60">
        <v>115.15690317286972</v>
      </c>
      <c r="I22" s="60">
        <v>41.066504041141755</v>
      </c>
      <c r="J22" s="60">
        <v>8302.0000000000018</v>
      </c>
      <c r="K22" s="60">
        <v>75.026661927610775</v>
      </c>
      <c r="L22" s="60">
        <v>122.24974437601087</v>
      </c>
      <c r="M22" s="60">
        <v>168.43990026119107</v>
      </c>
      <c r="N22" s="60">
        <v>365.71630656481273</v>
      </c>
    </row>
    <row r="23" spans="1:14" x14ac:dyDescent="0.2">
      <c r="A23" s="1">
        <v>15</v>
      </c>
      <c r="B23" s="1">
        <v>99</v>
      </c>
      <c r="C23" s="1">
        <v>-77</v>
      </c>
      <c r="D23" s="1">
        <v>78</v>
      </c>
      <c r="E23" s="1">
        <v>-93</v>
      </c>
      <c r="F23" s="1">
        <v>21</v>
      </c>
      <c r="G23" s="60">
        <v>38.482822923302493</v>
      </c>
      <c r="H23" s="60">
        <v>118.53761429541746</v>
      </c>
      <c r="I23" s="60">
        <v>22.979562781280098</v>
      </c>
      <c r="J23" s="60">
        <v>4908</v>
      </c>
      <c r="K23" s="60">
        <v>94.36630754670864</v>
      </c>
      <c r="L23" s="60">
        <v>59.203040462462738</v>
      </c>
      <c r="M23" s="60">
        <v>133.22161986704711</v>
      </c>
      <c r="N23" s="60">
        <v>286.79096787621847</v>
      </c>
    </row>
    <row r="24" spans="1:14" x14ac:dyDescent="0.2">
      <c r="A24" s="1">
        <v>47</v>
      </c>
      <c r="B24" s="1">
        <v>99</v>
      </c>
      <c r="C24" s="1">
        <v>15</v>
      </c>
      <c r="D24" s="1">
        <v>8</v>
      </c>
      <c r="E24" s="1">
        <v>-43</v>
      </c>
      <c r="F24" s="1">
        <v>44</v>
      </c>
      <c r="G24" s="60">
        <v>63.257012191511606</v>
      </c>
      <c r="H24" s="60">
        <v>77.54669319198446</v>
      </c>
      <c r="I24" s="60">
        <v>39.19629461650387</v>
      </c>
      <c r="J24" s="60">
        <v>6429.9999999999991</v>
      </c>
      <c r="K24" s="60">
        <v>96.462427918853464</v>
      </c>
      <c r="L24" s="60">
        <v>68.264192663504048</v>
      </c>
      <c r="M24" s="60">
        <v>105.47511554864494</v>
      </c>
      <c r="N24" s="60">
        <v>270.20173613100246</v>
      </c>
    </row>
    <row r="25" spans="1:14" x14ac:dyDescent="0.2">
      <c r="A25" s="1">
        <v>4</v>
      </c>
      <c r="B25" s="1">
        <v>45</v>
      </c>
      <c r="C25" s="1">
        <v>-33</v>
      </c>
      <c r="D25" s="1">
        <v>-74</v>
      </c>
      <c r="E25" s="1">
        <v>49</v>
      </c>
      <c r="F25" s="1">
        <v>57</v>
      </c>
      <c r="G25" s="60">
        <v>43.023902103128215</v>
      </c>
      <c r="H25" s="60">
        <v>14.772938141053261</v>
      </c>
      <c r="I25" s="60">
        <v>122.20315975581845</v>
      </c>
      <c r="J25" s="60">
        <v>4910.9999999999754</v>
      </c>
      <c r="K25" s="60">
        <v>124.61942063739504</v>
      </c>
      <c r="L25" s="60">
        <v>154.54772725601629</v>
      </c>
      <c r="M25" s="60">
        <v>46.572524088780071</v>
      </c>
      <c r="N25" s="60">
        <v>325.7396719821914</v>
      </c>
    </row>
    <row r="26" spans="1:14" x14ac:dyDescent="0.2">
      <c r="A26" s="1">
        <v>69</v>
      </c>
      <c r="B26" s="1">
        <v>10</v>
      </c>
      <c r="C26" s="1">
        <v>-81</v>
      </c>
      <c r="D26" s="1">
        <v>18</v>
      </c>
      <c r="E26" s="1">
        <v>-63</v>
      </c>
      <c r="F26" s="1">
        <v>0</v>
      </c>
      <c r="G26" s="60">
        <v>130.66768601681142</v>
      </c>
      <c r="H26" s="60">
        <v>41.947117485207571</v>
      </c>
      <c r="I26" s="60">
        <v>7.3851964979808304</v>
      </c>
      <c r="J26" s="60">
        <v>2555.9999999999995</v>
      </c>
      <c r="K26" s="60">
        <v>150.21318184500319</v>
      </c>
      <c r="L26" s="60">
        <v>25.45584412271571</v>
      </c>
      <c r="M26" s="60">
        <v>132.3782459469833</v>
      </c>
      <c r="N26" s="60">
        <v>308.04727191470221</v>
      </c>
    </row>
    <row r="27" spans="1:14" x14ac:dyDescent="0.2">
      <c r="A27" s="1">
        <v>80</v>
      </c>
      <c r="B27" s="1">
        <v>-1</v>
      </c>
      <c r="C27" s="1">
        <v>-92</v>
      </c>
      <c r="D27" s="1">
        <v>46</v>
      </c>
      <c r="E27" s="1">
        <v>75</v>
      </c>
      <c r="F27" s="1">
        <v>-86</v>
      </c>
      <c r="G27" s="60">
        <v>55.042940723831862</v>
      </c>
      <c r="H27" s="60">
        <v>23.040218366450549</v>
      </c>
      <c r="I27" s="60">
        <v>101.91684090971758</v>
      </c>
      <c r="J27" s="60">
        <v>14855.000000000022</v>
      </c>
      <c r="K27" s="60">
        <v>178.30591689565435</v>
      </c>
      <c r="L27" s="60">
        <v>212.86850401127921</v>
      </c>
      <c r="M27" s="60">
        <v>85.14693182963201</v>
      </c>
      <c r="N27" s="60">
        <v>476.32135273656559</v>
      </c>
    </row>
    <row r="28" spans="1:14" x14ac:dyDescent="0.2">
      <c r="A28" s="1">
        <v>46</v>
      </c>
      <c r="B28" s="1">
        <v>8</v>
      </c>
      <c r="C28" s="1">
        <v>-100</v>
      </c>
      <c r="D28" s="1">
        <v>24</v>
      </c>
      <c r="E28" s="1">
        <v>-26</v>
      </c>
      <c r="F28" s="1">
        <v>-40</v>
      </c>
      <c r="G28" s="60">
        <v>105.45455621512447</v>
      </c>
      <c r="H28" s="60">
        <v>34.601343514979156</v>
      </c>
      <c r="I28" s="60">
        <v>39.944100269896211</v>
      </c>
      <c r="J28" s="60">
        <v>8159.9999999999836</v>
      </c>
      <c r="K28" s="60">
        <v>146.87409574189726</v>
      </c>
      <c r="L28" s="60">
        <v>97.836598469080073</v>
      </c>
      <c r="M28" s="60">
        <v>86.53323061113575</v>
      </c>
      <c r="N28" s="60">
        <v>331.24392482211312</v>
      </c>
    </row>
    <row r="29" spans="1:14" x14ac:dyDescent="0.2">
      <c r="A29" s="1">
        <v>-97</v>
      </c>
      <c r="B29" s="1">
        <v>39</v>
      </c>
      <c r="C29" s="1">
        <v>-87</v>
      </c>
      <c r="D29" s="1">
        <v>13</v>
      </c>
      <c r="E29" s="1">
        <v>-18</v>
      </c>
      <c r="F29" s="1">
        <v>-48</v>
      </c>
      <c r="G29" s="60">
        <v>6.2805610355424903</v>
      </c>
      <c r="H29" s="60">
        <v>152.51605764849953</v>
      </c>
      <c r="I29" s="60">
        <v>21.203381315957945</v>
      </c>
      <c r="J29" s="60">
        <v>1184.000000000002</v>
      </c>
      <c r="K29" s="60">
        <v>27.856776554368238</v>
      </c>
      <c r="L29" s="60">
        <v>92.097774131626011</v>
      </c>
      <c r="M29" s="60">
        <v>117.51595636338071</v>
      </c>
      <c r="N29" s="60">
        <v>237.47050704937496</v>
      </c>
    </row>
    <row r="30" spans="1:14" x14ac:dyDescent="0.2">
      <c r="A30" s="1">
        <v>-51</v>
      </c>
      <c r="B30" s="1">
        <v>13</v>
      </c>
      <c r="C30" s="1">
        <v>81</v>
      </c>
      <c r="D30" s="1">
        <v>63</v>
      </c>
      <c r="E30" s="1">
        <v>52</v>
      </c>
      <c r="F30" s="1">
        <v>36</v>
      </c>
      <c r="G30" s="60">
        <v>149.63310187053602</v>
      </c>
      <c r="H30" s="60">
        <v>22.208511235429423</v>
      </c>
      <c r="I30" s="60">
        <v>8.1583868940346917</v>
      </c>
      <c r="J30" s="60">
        <v>2114.0000000000059</v>
      </c>
      <c r="K30" s="60">
        <v>141.15239990875111</v>
      </c>
      <c r="L30" s="60">
        <v>39.623225512317902</v>
      </c>
      <c r="M30" s="60">
        <v>105.53672346628922</v>
      </c>
      <c r="N30" s="60">
        <v>286.31234888735821</v>
      </c>
    </row>
    <row r="31" spans="1:14" x14ac:dyDescent="0.2">
      <c r="A31" s="1">
        <v>37</v>
      </c>
      <c r="B31" s="1">
        <v>-71</v>
      </c>
      <c r="C31" s="1">
        <v>19</v>
      </c>
      <c r="D31" s="1">
        <v>96</v>
      </c>
      <c r="E31" s="1">
        <v>-46</v>
      </c>
      <c r="F31" s="1">
        <v>-85</v>
      </c>
      <c r="G31" s="60">
        <v>60.671745676477592</v>
      </c>
      <c r="H31" s="60">
        <v>25.905869817716045</v>
      </c>
      <c r="I31" s="60">
        <v>93.422384505806249</v>
      </c>
      <c r="J31" s="60">
        <v>14112.999999999964</v>
      </c>
      <c r="K31" s="60">
        <v>167.96725871431016</v>
      </c>
      <c r="L31" s="60">
        <v>192.31744590650115</v>
      </c>
      <c r="M31" s="60">
        <v>84.172442046075858</v>
      </c>
      <c r="N31" s="60">
        <v>444.45714666688718</v>
      </c>
    </row>
    <row r="32" spans="1:14" x14ac:dyDescent="0.2">
      <c r="A32" s="1">
        <v>-37</v>
      </c>
      <c r="B32" s="1">
        <v>77</v>
      </c>
      <c r="C32" s="1">
        <v>-93</v>
      </c>
      <c r="D32" s="1">
        <v>-30</v>
      </c>
      <c r="E32" s="1">
        <v>-46</v>
      </c>
      <c r="F32" s="1">
        <v>84</v>
      </c>
      <c r="G32" s="60">
        <v>74.530425232267149</v>
      </c>
      <c r="H32" s="60">
        <v>5.2205539839765773</v>
      </c>
      <c r="I32" s="60">
        <v>100.2490207837559</v>
      </c>
      <c r="J32" s="60">
        <v>1354.9999999999243</v>
      </c>
      <c r="K32" s="60">
        <v>120.76837334335509</v>
      </c>
      <c r="L32" s="60">
        <v>123.30855606972291</v>
      </c>
      <c r="M32" s="60">
        <v>11.401754250991379</v>
      </c>
      <c r="N32" s="60">
        <v>255.47868366406939</v>
      </c>
    </row>
    <row r="33" spans="1:14" x14ac:dyDescent="0.2">
      <c r="A33" s="1">
        <v>-24</v>
      </c>
      <c r="B33" s="1">
        <v>-11</v>
      </c>
      <c r="C33" s="1">
        <v>3</v>
      </c>
      <c r="D33" s="1">
        <v>-71</v>
      </c>
      <c r="E33" s="1">
        <v>-82</v>
      </c>
      <c r="F33" s="1">
        <v>-28</v>
      </c>
      <c r="G33" s="60">
        <v>43.170086360492895</v>
      </c>
      <c r="H33" s="60">
        <v>38.938211211271316</v>
      </c>
      <c r="I33" s="60">
        <v>97.891702428235689</v>
      </c>
      <c r="J33" s="60">
        <v>3938.9999999999959</v>
      </c>
      <c r="K33" s="60">
        <v>65.79513659838392</v>
      </c>
      <c r="L33" s="60">
        <v>95.257545632878873</v>
      </c>
      <c r="M33" s="60">
        <v>60.440052945046304</v>
      </c>
      <c r="N33" s="60">
        <v>221.49273517630911</v>
      </c>
    </row>
    <row r="34" spans="1:14" x14ac:dyDescent="0.2">
      <c r="A34" s="1">
        <v>-77</v>
      </c>
      <c r="B34" s="1">
        <v>32</v>
      </c>
      <c r="C34" s="1">
        <v>-35</v>
      </c>
      <c r="D34" s="1">
        <v>67</v>
      </c>
      <c r="E34" s="1">
        <v>-62</v>
      </c>
      <c r="F34" s="1">
        <v>27</v>
      </c>
      <c r="G34" s="60">
        <v>105.58440116690444</v>
      </c>
      <c r="H34" s="60">
        <v>16.175078917908351</v>
      </c>
      <c r="I34" s="60">
        <v>58.240519915187235</v>
      </c>
      <c r="J34" s="60">
        <v>735</v>
      </c>
      <c r="K34" s="60">
        <v>54.671747731346578</v>
      </c>
      <c r="L34" s="60">
        <v>48.259714048054619</v>
      </c>
      <c r="M34" s="60">
        <v>15.811388300841896</v>
      </c>
      <c r="N34" s="60">
        <v>118.74285008024309</v>
      </c>
    </row>
    <row r="35" spans="1:14" x14ac:dyDescent="0.2">
      <c r="A35" s="1">
        <v>65</v>
      </c>
      <c r="B35" s="1">
        <v>-47</v>
      </c>
      <c r="C35" s="1">
        <v>78</v>
      </c>
      <c r="D35" s="1">
        <v>68</v>
      </c>
      <c r="E35" s="1">
        <v>-71</v>
      </c>
      <c r="F35" s="1">
        <v>-23</v>
      </c>
      <c r="G35" s="60">
        <v>41.421988593552385</v>
      </c>
      <c r="H35" s="60">
        <v>52.136456504046564</v>
      </c>
      <c r="I35" s="60">
        <v>86.441554902400895</v>
      </c>
      <c r="J35" s="60">
        <v>15951.999999999984</v>
      </c>
      <c r="K35" s="60">
        <v>115.73245007343446</v>
      </c>
      <c r="L35" s="60">
        <v>174.59095051004218</v>
      </c>
      <c r="M35" s="60">
        <v>138.10141201305655</v>
      </c>
      <c r="N35" s="60">
        <v>428.42481259653323</v>
      </c>
    </row>
    <row r="36" spans="1:14" x14ac:dyDescent="0.2">
      <c r="A36" s="1">
        <v>-69</v>
      </c>
      <c r="B36" s="1">
        <v>9</v>
      </c>
      <c r="C36" s="1">
        <v>98</v>
      </c>
      <c r="D36" s="1">
        <v>-13</v>
      </c>
      <c r="E36" s="1">
        <v>4</v>
      </c>
      <c r="F36" s="1">
        <v>-100</v>
      </c>
      <c r="G36" s="60">
        <v>81.025955199067425</v>
      </c>
      <c r="H36" s="60">
        <v>50.28997732329271</v>
      </c>
      <c r="I36" s="60">
        <v>48.68406747763985</v>
      </c>
      <c r="J36" s="60">
        <v>16596.999999999996</v>
      </c>
      <c r="K36" s="60">
        <v>168.44286865284622</v>
      </c>
      <c r="L36" s="60">
        <v>128.08200498118384</v>
      </c>
      <c r="M36" s="60">
        <v>131.18688958886096</v>
      </c>
      <c r="N36" s="60">
        <v>427.71176322289102</v>
      </c>
    </row>
    <row r="37" spans="1:14" x14ac:dyDescent="0.2">
      <c r="A37" s="1">
        <v>-41</v>
      </c>
      <c r="B37" s="1">
        <v>-44</v>
      </c>
      <c r="C37" s="1">
        <v>25</v>
      </c>
      <c r="D37" s="1">
        <v>-43</v>
      </c>
      <c r="E37" s="1">
        <v>-85</v>
      </c>
      <c r="F37" s="1">
        <v>2</v>
      </c>
      <c r="G37" s="60">
        <v>24.024006362844364</v>
      </c>
      <c r="H37" s="60">
        <v>23.11707510695793</v>
      </c>
      <c r="I37" s="60">
        <v>132.85891853019774</v>
      </c>
      <c r="J37" s="60">
        <v>3080.0000000000023</v>
      </c>
      <c r="K37" s="60">
        <v>66.007575322836999</v>
      </c>
      <c r="L37" s="60">
        <v>118.84864324004712</v>
      </c>
      <c r="M37" s="60">
        <v>63.655321851358195</v>
      </c>
      <c r="N37" s="60">
        <v>248.51154041424232</v>
      </c>
    </row>
    <row r="38" spans="1:14" x14ac:dyDescent="0.2">
      <c r="A38" s="1">
        <v>80</v>
      </c>
      <c r="B38" s="1">
        <v>-64</v>
      </c>
      <c r="C38" s="1">
        <v>-83</v>
      </c>
      <c r="D38" s="1">
        <v>58</v>
      </c>
      <c r="E38" s="1">
        <v>23</v>
      </c>
      <c r="F38" s="1">
        <v>7</v>
      </c>
      <c r="G38" s="60">
        <v>154.45178531198459</v>
      </c>
      <c r="H38" s="60">
        <v>11.119915313473882</v>
      </c>
      <c r="I38" s="60">
        <v>14.428299374541314</v>
      </c>
      <c r="J38" s="60">
        <v>4618.9999999999727</v>
      </c>
      <c r="K38" s="60">
        <v>203.60009823180343</v>
      </c>
      <c r="L38" s="60">
        <v>117.63077828527702</v>
      </c>
      <c r="M38" s="60">
        <v>91.049437120720299</v>
      </c>
      <c r="N38" s="60">
        <v>412.28031363780076</v>
      </c>
    </row>
    <row r="39" spans="1:14" x14ac:dyDescent="0.2">
      <c r="A39" s="1">
        <v>4</v>
      </c>
      <c r="B39" s="1">
        <v>29</v>
      </c>
      <c r="C39" s="1">
        <v>-43</v>
      </c>
      <c r="D39" s="1">
        <v>-64</v>
      </c>
      <c r="E39" s="1">
        <v>78</v>
      </c>
      <c r="F39" s="1">
        <v>60</v>
      </c>
      <c r="G39" s="60">
        <v>22.971813832400485</v>
      </c>
      <c r="H39" s="60">
        <v>17.487499787306099</v>
      </c>
      <c r="I39" s="60">
        <v>139.54068638029335</v>
      </c>
      <c r="J39" s="60">
        <v>5425.0000000000045</v>
      </c>
      <c r="K39" s="60">
        <v>104.20172743289815</v>
      </c>
      <c r="L39" s="60">
        <v>173.25414857947845</v>
      </c>
      <c r="M39" s="60">
        <v>80.230916734136841</v>
      </c>
      <c r="N39" s="60">
        <v>357.68679274651345</v>
      </c>
    </row>
    <row r="40" spans="1:14" x14ac:dyDescent="0.2">
      <c r="A40" s="1">
        <v>-41</v>
      </c>
      <c r="B40" s="1">
        <v>-73</v>
      </c>
      <c r="C40" s="1">
        <v>8</v>
      </c>
      <c r="D40" s="1">
        <v>6</v>
      </c>
      <c r="E40" s="1">
        <v>84</v>
      </c>
      <c r="F40" s="1">
        <v>-79</v>
      </c>
      <c r="G40" s="60">
        <v>45.451451529508851</v>
      </c>
      <c r="H40" s="60">
        <v>73.609849578230609</v>
      </c>
      <c r="I40" s="60">
        <v>60.938698892260618</v>
      </c>
      <c r="J40" s="60">
        <v>10169</v>
      </c>
      <c r="K40" s="60">
        <v>92.962357973536797</v>
      </c>
      <c r="L40" s="60">
        <v>114.02192771568107</v>
      </c>
      <c r="M40" s="60">
        <v>125.14391715141412</v>
      </c>
      <c r="N40" s="60">
        <v>332.12820284063196</v>
      </c>
    </row>
    <row r="41" spans="1:14" x14ac:dyDescent="0.2">
      <c r="A41" s="1">
        <v>-58</v>
      </c>
      <c r="B41" s="1">
        <v>52</v>
      </c>
      <c r="C41" s="1">
        <v>-62</v>
      </c>
      <c r="D41" s="1">
        <v>-74</v>
      </c>
      <c r="E41" s="1">
        <v>45</v>
      </c>
      <c r="F41" s="1">
        <v>36</v>
      </c>
      <c r="G41" s="60">
        <v>54.621801760071435</v>
      </c>
      <c r="H41" s="60">
        <v>42.389639943385731</v>
      </c>
      <c r="I41" s="60">
        <v>82.988558296542735</v>
      </c>
      <c r="J41" s="60">
        <v>13041.999999999989</v>
      </c>
      <c r="K41" s="60">
        <v>126.0634760745554</v>
      </c>
      <c r="L41" s="60">
        <v>153.45683432157722</v>
      </c>
      <c r="M41" s="60">
        <v>104.23531071570709</v>
      </c>
      <c r="N41" s="60">
        <v>383.75562111183973</v>
      </c>
    </row>
    <row r="42" spans="1:14" x14ac:dyDescent="0.2">
      <c r="A42" s="1">
        <v>-34</v>
      </c>
      <c r="B42" s="1">
        <v>-6</v>
      </c>
      <c r="C42" s="1">
        <v>67</v>
      </c>
      <c r="D42" s="1">
        <v>79</v>
      </c>
      <c r="E42" s="1">
        <v>57</v>
      </c>
      <c r="F42" s="1">
        <v>-9</v>
      </c>
      <c r="G42" s="60">
        <v>94.59488568615626</v>
      </c>
      <c r="H42" s="60">
        <v>43.433492313112744</v>
      </c>
      <c r="I42" s="60">
        <v>41.971622000730875</v>
      </c>
      <c r="J42" s="60">
        <v>8037.9999999999945</v>
      </c>
      <c r="K42" s="60">
        <v>132.0075755401939</v>
      </c>
      <c r="L42" s="60">
        <v>88.566359301938121</v>
      </c>
      <c r="M42" s="60">
        <v>91.049437120720299</v>
      </c>
      <c r="N42" s="60">
        <v>311.62337196285233</v>
      </c>
    </row>
    <row r="43" spans="1:14" x14ac:dyDescent="0.2">
      <c r="A43" s="1">
        <v>-20</v>
      </c>
      <c r="B43" s="1">
        <v>75</v>
      </c>
      <c r="C43" s="1">
        <v>70</v>
      </c>
      <c r="D43" s="1">
        <v>35</v>
      </c>
      <c r="E43" s="1">
        <v>-52</v>
      </c>
      <c r="F43" s="1">
        <v>-74</v>
      </c>
      <c r="G43" s="60">
        <v>36.100024762914678</v>
      </c>
      <c r="H43" s="60">
        <v>65.74144875907767</v>
      </c>
      <c r="I43" s="60">
        <v>78.158526478007559</v>
      </c>
      <c r="J43" s="60">
        <v>14689.999999999998</v>
      </c>
      <c r="K43" s="60">
        <v>98.488578017961046</v>
      </c>
      <c r="L43" s="60">
        <v>163.60012224934309</v>
      </c>
      <c r="M43" s="60">
        <v>152.3975065412817</v>
      </c>
      <c r="N43" s="60">
        <v>414.48620680858585</v>
      </c>
    </row>
    <row r="44" spans="1:14" x14ac:dyDescent="0.2">
      <c r="A44" s="1">
        <v>-23</v>
      </c>
      <c r="B44" s="1">
        <v>55</v>
      </c>
      <c r="C44" s="1">
        <v>-33</v>
      </c>
      <c r="D44" s="1">
        <v>80</v>
      </c>
      <c r="E44" s="1">
        <v>-6</v>
      </c>
      <c r="F44" s="1">
        <v>43</v>
      </c>
      <c r="G44" s="60">
        <v>18.663066182327583</v>
      </c>
      <c r="H44" s="60">
        <v>14.317931363127959</v>
      </c>
      <c r="I44" s="60">
        <v>147.01900245454448</v>
      </c>
      <c r="J44" s="60">
        <v>305.00000000000034</v>
      </c>
      <c r="K44" s="60">
        <v>26.92582403567252</v>
      </c>
      <c r="L44" s="60">
        <v>45.803929962395145</v>
      </c>
      <c r="M44" s="60">
        <v>20.808652046684813</v>
      </c>
      <c r="N44" s="60">
        <v>93.538406044752477</v>
      </c>
    </row>
    <row r="45" spans="1:14" x14ac:dyDescent="0.2">
      <c r="A45" s="1">
        <v>-71</v>
      </c>
      <c r="B45" s="1">
        <v>-10</v>
      </c>
      <c r="C45" s="1">
        <v>-6</v>
      </c>
      <c r="D45" s="1">
        <v>41</v>
      </c>
      <c r="E45" s="1">
        <v>-10</v>
      </c>
      <c r="F45" s="1">
        <v>15</v>
      </c>
      <c r="G45" s="60">
        <v>121.03174990938801</v>
      </c>
      <c r="H45" s="60">
        <v>43.135561368081746</v>
      </c>
      <c r="I45" s="60">
        <v>15.832688722530373</v>
      </c>
      <c r="J45" s="60">
        <v>1486</v>
      </c>
      <c r="K45" s="60">
        <v>82.619610262939389</v>
      </c>
      <c r="L45" s="60">
        <v>26.305892875931811</v>
      </c>
      <c r="M45" s="60">
        <v>65.924198895398035</v>
      </c>
      <c r="N45" s="60">
        <v>174.84970203426923</v>
      </c>
    </row>
    <row r="46" spans="1:14" x14ac:dyDescent="0.2">
      <c r="A46" s="1">
        <v>-1</v>
      </c>
      <c r="B46" s="1">
        <v>-11</v>
      </c>
      <c r="C46" s="1">
        <v>-24</v>
      </c>
      <c r="D46" s="1">
        <v>-34</v>
      </c>
      <c r="E46" s="1">
        <v>11</v>
      </c>
      <c r="F46" s="1">
        <v>-64</v>
      </c>
      <c r="G46" s="60">
        <v>36.641173194118814</v>
      </c>
      <c r="H46" s="60">
        <v>85.601294645004444</v>
      </c>
      <c r="I46" s="60">
        <v>57.757532160876664</v>
      </c>
      <c r="J46" s="60">
        <v>1495</v>
      </c>
      <c r="K46" s="60">
        <v>32.526911934581186</v>
      </c>
      <c r="L46" s="60">
        <v>46.097722286464439</v>
      </c>
      <c r="M46" s="60">
        <v>54.341512676774101</v>
      </c>
      <c r="N46" s="60">
        <v>132.96614689781973</v>
      </c>
    </row>
    <row r="47" spans="1:14" x14ac:dyDescent="0.2">
      <c r="A47" s="1">
        <v>-86</v>
      </c>
      <c r="B47" s="1">
        <v>-88</v>
      </c>
      <c r="C47" s="1">
        <v>46</v>
      </c>
      <c r="D47" s="1">
        <v>-99</v>
      </c>
      <c r="E47" s="1">
        <v>-96</v>
      </c>
      <c r="F47" s="1">
        <v>-88</v>
      </c>
      <c r="G47" s="60">
        <v>4.4295592989764563</v>
      </c>
      <c r="H47" s="60">
        <v>0.33408239174132559</v>
      </c>
      <c r="I47" s="60">
        <v>175.23635830927086</v>
      </c>
      <c r="J47" s="60">
        <v>109.9999999976245</v>
      </c>
      <c r="K47" s="60">
        <v>132.45754036671525</v>
      </c>
      <c r="L47" s="60">
        <v>142.42541907960108</v>
      </c>
      <c r="M47" s="60">
        <v>10</v>
      </c>
      <c r="N47" s="60">
        <v>284.88295944631636</v>
      </c>
    </row>
    <row r="48" spans="1:14" x14ac:dyDescent="0.2">
      <c r="A48" s="1">
        <v>-79</v>
      </c>
      <c r="B48" s="1">
        <v>61</v>
      </c>
      <c r="C48" s="1">
        <v>61</v>
      </c>
      <c r="D48" s="1">
        <v>-78</v>
      </c>
      <c r="E48" s="1">
        <v>67</v>
      </c>
      <c r="F48" s="1">
        <v>-5</v>
      </c>
      <c r="G48" s="60">
        <v>109.62689472182669</v>
      </c>
      <c r="H48" s="60">
        <v>49.904040854794317</v>
      </c>
      <c r="I48" s="60">
        <v>20.469064423379042</v>
      </c>
      <c r="J48" s="60">
        <v>11054.000000000002</v>
      </c>
      <c r="K48" s="60">
        <v>197.28405916343064</v>
      </c>
      <c r="L48" s="60">
        <v>73.246160308919954</v>
      </c>
      <c r="M48" s="60">
        <v>160.22484201895784</v>
      </c>
      <c r="N48" s="60">
        <v>430.75506149130842</v>
      </c>
    </row>
    <row r="49" spans="1:14" x14ac:dyDescent="0.2">
      <c r="A49" s="1">
        <v>-90</v>
      </c>
      <c r="B49" s="1">
        <v>-83</v>
      </c>
      <c r="C49" s="1">
        <v>99</v>
      </c>
      <c r="D49" s="1">
        <v>-85</v>
      </c>
      <c r="E49" s="1">
        <v>20</v>
      </c>
      <c r="F49" s="1">
        <v>76</v>
      </c>
      <c r="G49" s="60">
        <v>60.812823490340165</v>
      </c>
      <c r="H49" s="60">
        <v>63.257305640106772</v>
      </c>
      <c r="I49" s="60">
        <v>55.929870869553042</v>
      </c>
      <c r="J49" s="60">
        <v>30270.999999999996</v>
      </c>
      <c r="K49" s="60">
        <v>189.01058171435798</v>
      </c>
      <c r="L49" s="60">
        <v>179.33767033169579</v>
      </c>
      <c r="M49" s="60">
        <v>193.34166648707671</v>
      </c>
      <c r="N49" s="60">
        <v>561.68991853313048</v>
      </c>
    </row>
    <row r="50" spans="1:14" x14ac:dyDescent="0.2">
      <c r="A50" s="1">
        <v>55</v>
      </c>
      <c r="B50" s="1">
        <v>92</v>
      </c>
      <c r="C50" s="1">
        <v>-31</v>
      </c>
      <c r="D50" s="1">
        <v>3</v>
      </c>
      <c r="E50" s="1">
        <v>-37</v>
      </c>
      <c r="F50" s="1">
        <v>-3</v>
      </c>
      <c r="G50" s="60">
        <v>0.9191047837006201</v>
      </c>
      <c r="H50" s="60">
        <v>179.01788283675256</v>
      </c>
      <c r="I50" s="60">
        <v>6.3012379465895552E-2</v>
      </c>
      <c r="J50" s="60">
        <v>18.000000000426038</v>
      </c>
      <c r="K50" s="60">
        <v>123.76186811776881</v>
      </c>
      <c r="L50" s="60">
        <v>8.4852813742385695</v>
      </c>
      <c r="M50" s="60">
        <v>132.24598292575845</v>
      </c>
      <c r="N50" s="60">
        <v>264.49313241776588</v>
      </c>
    </row>
    <row r="51" spans="1:14" x14ac:dyDescent="0.2">
      <c r="A51" s="1">
        <v>100</v>
      </c>
      <c r="B51" s="1">
        <v>-73</v>
      </c>
      <c r="C51" s="1">
        <v>51</v>
      </c>
      <c r="D51" s="1">
        <v>91</v>
      </c>
      <c r="E51" s="1">
        <v>-66</v>
      </c>
      <c r="F51" s="1">
        <v>-63</v>
      </c>
      <c r="G51" s="60">
        <v>56.221987380251882</v>
      </c>
      <c r="H51" s="60">
        <v>53.860518629400701</v>
      </c>
      <c r="I51" s="60">
        <v>69.917493990347438</v>
      </c>
      <c r="J51" s="60">
        <v>26734</v>
      </c>
      <c r="K51" s="60">
        <v>171.16366436834659</v>
      </c>
      <c r="L51" s="60">
        <v>193.40372281835735</v>
      </c>
      <c r="M51" s="60">
        <v>166.30093204789924</v>
      </c>
      <c r="N51" s="60">
        <v>530.86831923460318</v>
      </c>
    </row>
    <row r="52" spans="1:14" x14ac:dyDescent="0.2">
      <c r="A52" s="1">
        <v>-96</v>
      </c>
      <c r="B52" s="1">
        <v>-95</v>
      </c>
      <c r="C52" s="1">
        <v>-56</v>
      </c>
      <c r="D52" s="1">
        <v>-11</v>
      </c>
      <c r="E52" s="1">
        <v>90</v>
      </c>
      <c r="F52" s="1">
        <v>34</v>
      </c>
      <c r="G52" s="60">
        <v>17.612878631460053</v>
      </c>
      <c r="H52" s="60">
        <v>132.59364658871519</v>
      </c>
      <c r="I52" s="60">
        <v>29.793474779824834</v>
      </c>
      <c r="J52" s="60">
        <v>10464.000000000004</v>
      </c>
      <c r="K52" s="60">
        <v>93.037626796904064</v>
      </c>
      <c r="L52" s="60">
        <v>152.77761616153069</v>
      </c>
      <c r="M52" s="60">
        <v>226.35591443565153</v>
      </c>
      <c r="N52" s="60">
        <v>472.17115739408626</v>
      </c>
    </row>
    <row r="53" spans="1:14" x14ac:dyDescent="0.2">
      <c r="A53" s="1">
        <v>-85</v>
      </c>
      <c r="B53" s="1">
        <v>-18</v>
      </c>
      <c r="C53" s="1">
        <v>14</v>
      </c>
      <c r="D53" s="1">
        <v>-74</v>
      </c>
      <c r="E53" s="1">
        <v>-61</v>
      </c>
      <c r="F53" s="1">
        <v>93</v>
      </c>
      <c r="G53" s="60">
        <v>36.385402761013445</v>
      </c>
      <c r="H53" s="60">
        <v>36.320110148679568</v>
      </c>
      <c r="I53" s="60">
        <v>107.2944870903069</v>
      </c>
      <c r="J53" s="60">
        <v>12332.999999999985</v>
      </c>
      <c r="K53" s="60">
        <v>113.74093370462545</v>
      </c>
      <c r="L53" s="60">
        <v>183.06829326784035</v>
      </c>
      <c r="M53" s="60">
        <v>113.5649593844862</v>
      </c>
      <c r="N53" s="60">
        <v>410.37418635695201</v>
      </c>
    </row>
    <row r="54" spans="1:14" x14ac:dyDescent="0.2">
      <c r="A54" s="1">
        <v>-62</v>
      </c>
      <c r="B54" s="1">
        <v>-76</v>
      </c>
      <c r="C54" s="1">
        <v>42</v>
      </c>
      <c r="D54" s="1">
        <v>57</v>
      </c>
      <c r="E54" s="1">
        <v>-2</v>
      </c>
      <c r="F54" s="1">
        <v>-26</v>
      </c>
      <c r="G54" s="60">
        <v>157.73454980094627</v>
      </c>
      <c r="H54" s="60">
        <v>10.094824814274565</v>
      </c>
      <c r="I54" s="60">
        <v>12.170625384779749</v>
      </c>
      <c r="J54" s="60">
        <v>2780.0000000000773</v>
      </c>
      <c r="K54" s="60">
        <v>168.83423823383691</v>
      </c>
      <c r="L54" s="60">
        <v>93.941471140279674</v>
      </c>
      <c r="M54" s="60">
        <v>78.10249675906654</v>
      </c>
      <c r="N54" s="60">
        <v>340.87820613318308</v>
      </c>
    </row>
    <row r="55" spans="1:14" x14ac:dyDescent="0.2">
      <c r="A55" s="1">
        <v>-60</v>
      </c>
      <c r="B55" s="1">
        <v>-61</v>
      </c>
      <c r="C55" s="1">
        <v>45</v>
      </c>
      <c r="D55" s="1">
        <v>-13</v>
      </c>
      <c r="E55" s="1">
        <v>-13</v>
      </c>
      <c r="F55" s="1">
        <v>86</v>
      </c>
      <c r="G55" s="60">
        <v>48.094799011702236</v>
      </c>
      <c r="H55" s="60">
        <v>84.202900320440932</v>
      </c>
      <c r="I55" s="60">
        <v>47.702300667856733</v>
      </c>
      <c r="J55" s="60">
        <v>13179.000000000002</v>
      </c>
      <c r="K55" s="60">
        <v>115.45128842936315</v>
      </c>
      <c r="L55" s="60">
        <v>114.73883387938018</v>
      </c>
      <c r="M55" s="60">
        <v>154.33081351434652</v>
      </c>
      <c r="N55" s="60">
        <v>384.52093582308987</v>
      </c>
    </row>
    <row r="56" spans="1:14" x14ac:dyDescent="0.2">
      <c r="A56" s="1">
        <v>57</v>
      </c>
      <c r="B56" s="1">
        <v>91</v>
      </c>
      <c r="C56" s="1">
        <v>43</v>
      </c>
      <c r="D56" s="1">
        <v>5</v>
      </c>
      <c r="E56" s="1">
        <v>4</v>
      </c>
      <c r="F56" s="1">
        <v>44</v>
      </c>
      <c r="G56" s="60">
        <v>86.566369637549457</v>
      </c>
      <c r="H56" s="60">
        <v>54.246112745563217</v>
      </c>
      <c r="I56" s="60">
        <v>39.187517616887241</v>
      </c>
      <c r="J56" s="60">
        <v>3899.9999999999977</v>
      </c>
      <c r="K56" s="60">
        <v>87.13208364316786</v>
      </c>
      <c r="L56" s="60">
        <v>55.154328932550705</v>
      </c>
      <c r="M56" s="60">
        <v>70.837842993699354</v>
      </c>
      <c r="N56" s="60">
        <v>213.12425556941793</v>
      </c>
    </row>
    <row r="57" spans="1:14" x14ac:dyDescent="0.2">
      <c r="A57" s="1">
        <v>70</v>
      </c>
      <c r="B57" s="1">
        <v>-58</v>
      </c>
      <c r="C57" s="1">
        <v>-96</v>
      </c>
      <c r="D57" s="1">
        <v>87</v>
      </c>
      <c r="E57" s="1">
        <v>92</v>
      </c>
      <c r="F57" s="1">
        <v>92</v>
      </c>
      <c r="G57" s="60">
        <v>80.132643624315108</v>
      </c>
      <c r="H57" s="60">
        <v>42.660481920146793</v>
      </c>
      <c r="I57" s="60">
        <v>57.206874455538134</v>
      </c>
      <c r="J57" s="60">
        <v>28090.000000000011</v>
      </c>
      <c r="K57" s="60">
        <v>220.41097976280582</v>
      </c>
      <c r="L57" s="60">
        <v>188.06647760831805</v>
      </c>
      <c r="M57" s="60">
        <v>151.6047492659778</v>
      </c>
      <c r="N57" s="60">
        <v>560.08220663710165</v>
      </c>
    </row>
    <row r="58" spans="1:14" x14ac:dyDescent="0.2">
      <c r="A58" s="1">
        <v>83</v>
      </c>
      <c r="B58" s="1">
        <v>-16</v>
      </c>
      <c r="C58" s="1">
        <v>22</v>
      </c>
      <c r="D58" s="1">
        <v>-64</v>
      </c>
      <c r="E58" s="1">
        <v>71</v>
      </c>
      <c r="F58" s="1">
        <v>13</v>
      </c>
      <c r="G58" s="60">
        <v>54.950626687951662</v>
      </c>
      <c r="H58" s="60">
        <v>19.330122533133142</v>
      </c>
      <c r="I58" s="60">
        <v>105.71925077891532</v>
      </c>
      <c r="J58" s="60">
        <v>2345.0000000000064</v>
      </c>
      <c r="K58" s="60">
        <v>77.620873481300123</v>
      </c>
      <c r="L58" s="60">
        <v>91.268833672837076</v>
      </c>
      <c r="M58" s="60">
        <v>31.384709652950431</v>
      </c>
      <c r="N58" s="60">
        <v>200.27441680708762</v>
      </c>
    </row>
    <row r="59" spans="1:14" x14ac:dyDescent="0.2">
      <c r="A59" s="1">
        <v>23</v>
      </c>
      <c r="B59" s="1">
        <v>-28</v>
      </c>
      <c r="C59" s="1">
        <v>-14</v>
      </c>
      <c r="D59" s="1">
        <v>-65</v>
      </c>
      <c r="E59" s="1">
        <v>63</v>
      </c>
      <c r="F59" s="1">
        <v>-10</v>
      </c>
      <c r="G59" s="60">
        <v>11.309932474020323</v>
      </c>
      <c r="H59" s="60">
        <v>9.4623222080257747</v>
      </c>
      <c r="I59" s="60">
        <v>159.22774531795415</v>
      </c>
      <c r="J59" s="60">
        <v>814.00000000001342</v>
      </c>
      <c r="K59" s="60">
        <v>52.32590180780452</v>
      </c>
      <c r="L59" s="60">
        <v>94.62557793746889</v>
      </c>
      <c r="M59" s="60">
        <v>43.863424398922618</v>
      </c>
      <c r="N59" s="60">
        <v>190.81490414419602</v>
      </c>
    </row>
    <row r="60" spans="1:14" x14ac:dyDescent="0.2">
      <c r="A60" s="1">
        <v>92</v>
      </c>
      <c r="B60" s="1">
        <v>-65</v>
      </c>
      <c r="C60" s="1">
        <v>56</v>
      </c>
      <c r="D60" s="1">
        <v>28</v>
      </c>
      <c r="E60" s="1">
        <v>-90</v>
      </c>
      <c r="F60" s="1">
        <v>-86</v>
      </c>
      <c r="G60" s="60">
        <v>31.401553600099056</v>
      </c>
      <c r="H60" s="60">
        <v>73.177761561551222</v>
      </c>
      <c r="I60" s="60">
        <v>75.420684838349729</v>
      </c>
      <c r="J60" s="60">
        <v>17682.000000000004</v>
      </c>
      <c r="K60" s="60">
        <v>99.724620831567975</v>
      </c>
      <c r="L60" s="60">
        <v>185.23498589629335</v>
      </c>
      <c r="M60" s="60">
        <v>183.20753259623362</v>
      </c>
      <c r="N60" s="60">
        <v>468.16713932409493</v>
      </c>
    </row>
    <row r="61" spans="1:14" x14ac:dyDescent="0.2">
      <c r="A61" s="1">
        <v>-82</v>
      </c>
      <c r="B61" s="1">
        <v>52</v>
      </c>
      <c r="C61" s="1">
        <v>-80</v>
      </c>
      <c r="D61" s="1">
        <v>32</v>
      </c>
      <c r="E61" s="1">
        <v>8</v>
      </c>
      <c r="F61" s="1">
        <v>91</v>
      </c>
      <c r="G61" s="60">
        <v>10.411363326221819</v>
      </c>
      <c r="H61" s="60">
        <v>61.870537002532366</v>
      </c>
      <c r="I61" s="60">
        <v>107.71809967124577</v>
      </c>
      <c r="J61" s="60">
        <v>1877.9999999999993</v>
      </c>
      <c r="K61" s="60">
        <v>20.09975124224178</v>
      </c>
      <c r="L61" s="60">
        <v>105.94810050208545</v>
      </c>
      <c r="M61" s="60">
        <v>98.086696345630884</v>
      </c>
      <c r="N61" s="60">
        <v>224.13454808995812</v>
      </c>
    </row>
    <row r="62" spans="1:14" x14ac:dyDescent="0.2">
      <c r="A62" s="1">
        <v>-66</v>
      </c>
      <c r="B62" s="1">
        <v>69</v>
      </c>
      <c r="C62" s="1">
        <v>46</v>
      </c>
      <c r="D62" s="1">
        <v>81</v>
      </c>
      <c r="E62" s="1">
        <v>38</v>
      </c>
      <c r="F62" s="1">
        <v>17</v>
      </c>
      <c r="G62" s="60">
        <v>70.559965171823848</v>
      </c>
      <c r="H62" s="60">
        <v>76.75948008481285</v>
      </c>
      <c r="I62" s="60">
        <v>32.680554743363416</v>
      </c>
      <c r="J62" s="60">
        <v>7072.0000000000009</v>
      </c>
      <c r="K62" s="60">
        <v>112.64102272262978</v>
      </c>
      <c r="L62" s="60">
        <v>64.498061986388393</v>
      </c>
      <c r="M62" s="60">
        <v>116.27553482998907</v>
      </c>
      <c r="N62" s="60">
        <v>293.41461953900722</v>
      </c>
    </row>
    <row r="63" spans="1:14" x14ac:dyDescent="0.2">
      <c r="A63" s="1">
        <v>-28</v>
      </c>
      <c r="B63" s="1">
        <v>69</v>
      </c>
      <c r="C63" s="1">
        <v>28</v>
      </c>
      <c r="D63" s="1">
        <v>-35</v>
      </c>
      <c r="E63" s="1">
        <v>-82</v>
      </c>
      <c r="F63" s="1">
        <v>-29</v>
      </c>
      <c r="G63" s="60">
        <v>64.266469242399154</v>
      </c>
      <c r="H63" s="60">
        <v>58.577113771877904</v>
      </c>
      <c r="I63" s="60">
        <v>57.156416985722885</v>
      </c>
      <c r="J63" s="60">
        <v>11103.999999999998</v>
      </c>
      <c r="K63" s="60">
        <v>118.1185844818672</v>
      </c>
      <c r="L63" s="60">
        <v>110.16351483136329</v>
      </c>
      <c r="M63" s="60">
        <v>111.89280584559492</v>
      </c>
      <c r="N63" s="60">
        <v>340.17490515882542</v>
      </c>
    </row>
    <row r="64" spans="1:14" x14ac:dyDescent="0.2">
      <c r="A64" s="1">
        <v>49</v>
      </c>
      <c r="B64" s="1">
        <v>-72</v>
      </c>
      <c r="C64" s="1">
        <v>76</v>
      </c>
      <c r="D64" s="1">
        <v>-35</v>
      </c>
      <c r="E64" s="1">
        <v>95</v>
      </c>
      <c r="F64" s="1">
        <v>-75</v>
      </c>
      <c r="G64" s="60">
        <v>60.860884891891054</v>
      </c>
      <c r="H64" s="60">
        <v>61.527058958428178</v>
      </c>
      <c r="I64" s="60">
        <v>57.612056149680683</v>
      </c>
      <c r="J64" s="60">
        <v>1782.9999999999991</v>
      </c>
      <c r="K64" s="60">
        <v>45.803929962395145</v>
      </c>
      <c r="L64" s="60">
        <v>44.283179650969061</v>
      </c>
      <c r="M64" s="60">
        <v>46.097722286464439</v>
      </c>
      <c r="N64" s="60">
        <v>136.18483189982865</v>
      </c>
    </row>
    <row r="65" spans="1:14" x14ac:dyDescent="0.2">
      <c r="A65" s="1">
        <v>84</v>
      </c>
      <c r="B65" s="1">
        <v>2</v>
      </c>
      <c r="C65" s="1">
        <v>18</v>
      </c>
      <c r="D65" s="1">
        <v>-16</v>
      </c>
      <c r="E65" s="1">
        <v>-78</v>
      </c>
      <c r="F65" s="1">
        <v>11</v>
      </c>
      <c r="G65" s="60">
        <v>12.528807709151433</v>
      </c>
      <c r="H65" s="60">
        <v>149.03624346792643</v>
      </c>
      <c r="I65" s="60">
        <v>18.434948822922006</v>
      </c>
      <c r="J65" s="60">
        <v>3510.0000000000059</v>
      </c>
      <c r="K65" s="60">
        <v>68.410525505948286</v>
      </c>
      <c r="L65" s="60">
        <v>99.724620831567975</v>
      </c>
      <c r="M65" s="60">
        <v>162.24980739587951</v>
      </c>
      <c r="N65" s="60">
        <v>330.38495373339578</v>
      </c>
    </row>
    <row r="66" spans="1:14" x14ac:dyDescent="0.2">
      <c r="A66" s="1">
        <v>33</v>
      </c>
      <c r="B66" s="1">
        <v>91</v>
      </c>
      <c r="C66" s="1">
        <v>56</v>
      </c>
      <c r="D66" s="1">
        <v>-62</v>
      </c>
      <c r="E66" s="1">
        <v>-11</v>
      </c>
      <c r="F66" s="1">
        <v>4</v>
      </c>
      <c r="G66" s="60">
        <v>107.74133877267688</v>
      </c>
      <c r="H66" s="60">
        <v>36.881710396589966</v>
      </c>
      <c r="I66" s="60">
        <v>35.376950830733215</v>
      </c>
      <c r="J66" s="60">
        <v>8733.0000000000073</v>
      </c>
      <c r="K66" s="60">
        <v>154.719100307622</v>
      </c>
      <c r="L66" s="60">
        <v>94.047860156411858</v>
      </c>
      <c r="M66" s="60">
        <v>97.49358953285082</v>
      </c>
      <c r="N66" s="60">
        <v>346.26054999688466</v>
      </c>
    </row>
    <row r="67" spans="1:14" x14ac:dyDescent="0.2">
      <c r="A67" s="1">
        <v>-95</v>
      </c>
      <c r="B67" s="1">
        <v>94</v>
      </c>
      <c r="C67" s="1">
        <v>26</v>
      </c>
      <c r="D67" s="1">
        <v>-56</v>
      </c>
      <c r="E67" s="1">
        <v>74</v>
      </c>
      <c r="F67" s="1">
        <v>-89</v>
      </c>
      <c r="G67" s="60">
        <v>12.769085970665559</v>
      </c>
      <c r="H67" s="60">
        <v>163.40048466948576</v>
      </c>
      <c r="I67" s="60">
        <v>3.8304293598483969</v>
      </c>
      <c r="J67" s="60">
        <v>3207.0000000000036</v>
      </c>
      <c r="K67" s="60">
        <v>192.7200041511</v>
      </c>
      <c r="L67" s="60">
        <v>58.249463516842795</v>
      </c>
      <c r="M67" s="60">
        <v>249.09837414162303</v>
      </c>
      <c r="N67" s="60">
        <v>500.06784180956583</v>
      </c>
    </row>
    <row r="68" spans="1:14" x14ac:dyDescent="0.2">
      <c r="A68" s="1">
        <v>-68</v>
      </c>
      <c r="B68" s="1">
        <v>-58</v>
      </c>
      <c r="C68" s="1">
        <v>-75</v>
      </c>
      <c r="D68" s="1">
        <v>-44</v>
      </c>
      <c r="E68" s="1">
        <v>66</v>
      </c>
      <c r="F68" s="1">
        <v>22</v>
      </c>
      <c r="G68" s="60">
        <v>5.7542379384965336</v>
      </c>
      <c r="H68" s="60">
        <v>88.518542829113017</v>
      </c>
      <c r="I68" s="60">
        <v>85.727219232390709</v>
      </c>
      <c r="J68" s="60">
        <v>2436</v>
      </c>
      <c r="K68" s="60">
        <v>15.652475842498529</v>
      </c>
      <c r="L68" s="60">
        <v>155.68236894394946</v>
      </c>
      <c r="M68" s="60">
        <v>156.06408939919524</v>
      </c>
      <c r="N68" s="60">
        <v>327.39893418564321</v>
      </c>
    </row>
    <row r="69" spans="1:14" x14ac:dyDescent="0.2">
      <c r="A69" s="1">
        <v>96</v>
      </c>
      <c r="B69" s="1">
        <v>69</v>
      </c>
      <c r="C69" s="1">
        <v>62</v>
      </c>
      <c r="D69" s="1">
        <v>78</v>
      </c>
      <c r="E69" s="1">
        <v>57</v>
      </c>
      <c r="F69" s="1">
        <v>20</v>
      </c>
      <c r="G69" s="60">
        <v>33.589816359453728</v>
      </c>
      <c r="H69" s="60">
        <v>80.100629977293323</v>
      </c>
      <c r="I69" s="60">
        <v>66.309553663252871</v>
      </c>
      <c r="J69" s="60">
        <v>2016.9999999999998</v>
      </c>
      <c r="K69" s="60">
        <v>35.171010790137949</v>
      </c>
      <c r="L69" s="60">
        <v>58.215118311311535</v>
      </c>
      <c r="M69" s="60">
        <v>62.625873247404705</v>
      </c>
      <c r="N69" s="60">
        <v>156.0120023488542</v>
      </c>
    </row>
    <row r="70" spans="1:14" x14ac:dyDescent="0.2">
      <c r="A70" s="1">
        <v>3</v>
      </c>
      <c r="B70" s="1">
        <v>45</v>
      </c>
      <c r="C70" s="1">
        <v>39</v>
      </c>
      <c r="D70" s="1">
        <v>-89</v>
      </c>
      <c r="E70" s="1">
        <v>47</v>
      </c>
      <c r="F70" s="1">
        <v>-65</v>
      </c>
      <c r="G70" s="60">
        <v>139.76364169072627</v>
      </c>
      <c r="H70" s="60">
        <v>33.47276472650438</v>
      </c>
      <c r="I70" s="60">
        <v>6.7635935827698495</v>
      </c>
      <c r="J70" s="60">
        <v>1936.0000000000064</v>
      </c>
      <c r="K70" s="60">
        <v>138.75157656761959</v>
      </c>
      <c r="L70" s="60">
        <v>25.298221281347036</v>
      </c>
      <c r="M70" s="60">
        <v>118.47362575695909</v>
      </c>
      <c r="N70" s="60">
        <v>282.5234236059257</v>
      </c>
    </row>
    <row r="71" spans="1:14" x14ac:dyDescent="0.2">
      <c r="A71" s="1">
        <v>22</v>
      </c>
      <c r="B71" s="1">
        <v>41</v>
      </c>
      <c r="C71" s="1">
        <v>-39</v>
      </c>
      <c r="D71" s="1">
        <v>45</v>
      </c>
      <c r="E71" s="1">
        <v>48</v>
      </c>
      <c r="F71" s="1">
        <v>97</v>
      </c>
      <c r="G71" s="60">
        <v>34.22842174076775</v>
      </c>
      <c r="H71" s="60">
        <v>34.618538521663055</v>
      </c>
      <c r="I71" s="60">
        <v>111.1530397375692</v>
      </c>
      <c r="J71" s="60">
        <v>3520.0000000000005</v>
      </c>
      <c r="K71" s="60">
        <v>61.1310068623117</v>
      </c>
      <c r="L71" s="60">
        <v>101.35580891098448</v>
      </c>
      <c r="M71" s="60">
        <v>61.741396161732524</v>
      </c>
      <c r="N71" s="60">
        <v>224.2282119350287</v>
      </c>
    </row>
  </sheetData>
  <mergeCells count="3">
    <mergeCell ref="A2:F2"/>
    <mergeCell ref="Q6:T8"/>
    <mergeCell ref="Q10:T12"/>
  </mergeCells>
  <pageMargins left="0.7" right="0.7" top="0.75" bottom="0.75" header="0.3" footer="0.3"/>
  <pageSetup paperSize="9" scale="51" orientation="portrait" horizontalDpi="4294967293" verticalDpi="0" r:id="rId1"/>
  <headerFooter>
    <oddHeader>&amp;F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A543-A1E8-418F-965F-2892B8C09669}">
  <dimension ref="A1:Q29"/>
  <sheetViews>
    <sheetView zoomScale="95" workbookViewId="0">
      <selection activeCell="D30" sqref="D30"/>
    </sheetView>
  </sheetViews>
  <sheetFormatPr defaultColWidth="9.140625" defaultRowHeight="12.75" x14ac:dyDescent="0.2"/>
  <cols>
    <col min="1" max="1" width="21.140625" style="23" customWidth="1"/>
    <col min="2" max="2" width="15.7109375" style="31" customWidth="1"/>
    <col min="3" max="3" width="14.5703125" style="31" customWidth="1"/>
    <col min="4" max="4" width="25.85546875" style="26" customWidth="1"/>
    <col min="5" max="10" width="9.140625" style="23"/>
    <col min="11" max="11" width="9.140625" style="41"/>
    <col min="12" max="16384" width="9.140625" style="23"/>
  </cols>
  <sheetData>
    <row r="1" spans="1:17" ht="55.5" customHeight="1" x14ac:dyDescent="0.2">
      <c r="A1" s="22"/>
      <c r="B1" s="32" t="s">
        <v>99</v>
      </c>
      <c r="C1" s="32" t="s">
        <v>100</v>
      </c>
      <c r="D1" s="28" t="s">
        <v>98</v>
      </c>
      <c r="F1" s="72"/>
      <c r="G1" s="72"/>
      <c r="H1" s="72"/>
      <c r="I1" s="72"/>
      <c r="J1" s="72"/>
      <c r="K1" s="44"/>
      <c r="M1" s="43"/>
      <c r="N1" s="43"/>
      <c r="O1" s="43"/>
      <c r="P1" s="43"/>
    </row>
    <row r="2" spans="1:17" ht="13.15" customHeight="1" x14ac:dyDescent="0.2">
      <c r="A2" s="22" t="s">
        <v>61</v>
      </c>
      <c r="B2" s="29">
        <v>2</v>
      </c>
      <c r="C2" s="30">
        <v>0</v>
      </c>
      <c r="D2" s="21">
        <f>cenas!J2*B2-cenas!J2*B2*C2</f>
        <v>50</v>
      </c>
      <c r="L2" s="67" t="s">
        <v>102</v>
      </c>
      <c r="M2" s="67"/>
      <c r="N2" s="67"/>
      <c r="O2" s="67"/>
      <c r="P2" s="67"/>
    </row>
    <row r="3" spans="1:17" ht="13.15" customHeight="1" x14ac:dyDescent="0.2">
      <c r="A3" s="22" t="s">
        <v>62</v>
      </c>
      <c r="B3" s="29">
        <v>1</v>
      </c>
      <c r="C3" s="30">
        <v>3.5000000000000003E-2</v>
      </c>
      <c r="D3" s="21">
        <f>cenas!J3*B3-cenas!J3*B3*C3</f>
        <v>48.25</v>
      </c>
      <c r="K3" s="41">
        <v>22</v>
      </c>
      <c r="L3" s="67"/>
      <c r="M3" s="67"/>
      <c r="N3" s="67"/>
      <c r="O3" s="67"/>
      <c r="P3" s="67"/>
      <c r="Q3" s="23" t="s">
        <v>3884</v>
      </c>
    </row>
    <row r="4" spans="1:17" ht="13.15" customHeight="1" x14ac:dyDescent="0.2">
      <c r="A4" s="22" t="s">
        <v>63</v>
      </c>
      <c r="B4" s="29">
        <v>2</v>
      </c>
      <c r="C4" s="30">
        <v>0.03</v>
      </c>
      <c r="D4" s="21">
        <f>cenas!J4*B4-cenas!J4*B4*C4</f>
        <v>261.89999999999998</v>
      </c>
      <c r="L4" s="67"/>
      <c r="M4" s="67"/>
      <c r="N4" s="67"/>
      <c r="O4" s="67"/>
      <c r="P4" s="67"/>
    </row>
    <row r="5" spans="1:17" x14ac:dyDescent="0.2">
      <c r="A5" s="22" t="s">
        <v>64</v>
      </c>
      <c r="B5" s="29">
        <v>2</v>
      </c>
      <c r="C5" s="30">
        <v>2.5000000000000001E-2</v>
      </c>
      <c r="D5" s="21">
        <f>cenas!J5*B5-cenas!J5*B5*C5</f>
        <v>136.5</v>
      </c>
      <c r="L5" s="67"/>
      <c r="M5" s="67"/>
      <c r="N5" s="67"/>
      <c r="O5" s="67"/>
      <c r="P5" s="67"/>
    </row>
    <row r="6" spans="1:17" ht="13.9" customHeight="1" x14ac:dyDescent="0.2">
      <c r="A6" s="22" t="s">
        <v>65</v>
      </c>
      <c r="B6" s="29">
        <v>2</v>
      </c>
      <c r="C6" s="30">
        <v>5.0000000000000001E-3</v>
      </c>
      <c r="D6" s="21">
        <f>cenas!J6*B6-cenas!J6*B6*C6</f>
        <v>139.30000000000001</v>
      </c>
      <c r="L6" s="67"/>
      <c r="M6" s="67"/>
      <c r="N6" s="67"/>
      <c r="O6" s="67"/>
      <c r="P6" s="67"/>
    </row>
    <row r="7" spans="1:17" x14ac:dyDescent="0.2">
      <c r="A7" s="22" t="s">
        <v>66</v>
      </c>
      <c r="B7" s="29">
        <v>2</v>
      </c>
      <c r="C7" s="30">
        <v>5.0000000000000001E-3</v>
      </c>
      <c r="D7" s="21">
        <f>cenas!J7*B7-cenas!J7*B7*C7</f>
        <v>119.4</v>
      </c>
    </row>
    <row r="8" spans="1:17" x14ac:dyDescent="0.2">
      <c r="A8" s="22" t="s">
        <v>67</v>
      </c>
      <c r="B8" s="29">
        <v>1</v>
      </c>
      <c r="C8" s="30">
        <v>0.01</v>
      </c>
      <c r="D8" s="21">
        <f>cenas!J8*B8-cenas!J8*B8*C8</f>
        <v>34.65</v>
      </c>
      <c r="K8" s="41">
        <v>23</v>
      </c>
      <c r="L8" s="67" t="s">
        <v>103</v>
      </c>
      <c r="M8" s="67"/>
      <c r="N8" s="67"/>
      <c r="O8" s="67"/>
      <c r="P8" s="67"/>
      <c r="Q8" s="23" t="s">
        <v>3885</v>
      </c>
    </row>
    <row r="9" spans="1:17" x14ac:dyDescent="0.2">
      <c r="A9" s="22" t="s">
        <v>68</v>
      </c>
      <c r="B9" s="29">
        <v>1</v>
      </c>
      <c r="C9" s="30">
        <v>0.01</v>
      </c>
      <c r="D9" s="21">
        <f>cenas!J9*B9-cenas!J9*B9*C9</f>
        <v>52.47</v>
      </c>
      <c r="L9" s="67"/>
      <c r="M9" s="67"/>
      <c r="N9" s="67"/>
      <c r="O9" s="67"/>
      <c r="P9" s="67"/>
    </row>
    <row r="10" spans="1:17" x14ac:dyDescent="0.2">
      <c r="A10" s="22" t="s">
        <v>69</v>
      </c>
      <c r="B10" s="29">
        <v>1</v>
      </c>
      <c r="C10" s="30">
        <v>1.4999999999999999E-2</v>
      </c>
      <c r="D10" s="21">
        <f>cenas!J10*B10-cenas!J10*B10*C10</f>
        <v>15.76</v>
      </c>
    </row>
    <row r="11" spans="1:17" x14ac:dyDescent="0.2">
      <c r="A11" s="22" t="s">
        <v>70</v>
      </c>
      <c r="B11" s="29">
        <v>1</v>
      </c>
      <c r="C11" s="30">
        <v>0.03</v>
      </c>
      <c r="D11" s="21">
        <f>cenas!J11*B11-cenas!J11*B11*C11</f>
        <v>33.950000000000003</v>
      </c>
    </row>
    <row r="12" spans="1:17" x14ac:dyDescent="0.2">
      <c r="A12" s="22" t="s">
        <v>71</v>
      </c>
      <c r="B12" s="29">
        <v>1</v>
      </c>
      <c r="C12" s="30">
        <v>0.02</v>
      </c>
      <c r="D12" s="21">
        <f>cenas!J12*B12-cenas!J12*B12*C12</f>
        <v>49</v>
      </c>
    </row>
    <row r="13" spans="1:17" x14ac:dyDescent="0.2">
      <c r="A13" s="22" t="s">
        <v>72</v>
      </c>
      <c r="B13" s="29">
        <v>2</v>
      </c>
      <c r="C13" s="30">
        <v>2.5000000000000001E-2</v>
      </c>
      <c r="D13" s="21">
        <f>cenas!J13*B13-cenas!J13*B13*C13</f>
        <v>253.5</v>
      </c>
    </row>
    <row r="14" spans="1:17" x14ac:dyDescent="0.2">
      <c r="A14" s="22" t="s">
        <v>73</v>
      </c>
      <c r="B14" s="29">
        <v>1</v>
      </c>
      <c r="C14" s="30">
        <v>0.02</v>
      </c>
      <c r="D14" s="21">
        <f>cenas!J14*B14-cenas!J14*B14*C14</f>
        <v>313.60000000000002</v>
      </c>
    </row>
    <row r="15" spans="1:17" x14ac:dyDescent="0.2">
      <c r="A15" s="22" t="s">
        <v>74</v>
      </c>
      <c r="B15" s="29">
        <v>60</v>
      </c>
      <c r="C15" s="30">
        <v>0.03</v>
      </c>
      <c r="D15" s="21">
        <f>cenas!J15*B15-cenas!J15*B15*C15</f>
        <v>3492</v>
      </c>
    </row>
    <row r="16" spans="1:17" x14ac:dyDescent="0.2">
      <c r="A16" s="22" t="s">
        <v>75</v>
      </c>
      <c r="B16" s="29">
        <v>1</v>
      </c>
      <c r="C16" s="30">
        <v>2.5000000000000001E-2</v>
      </c>
      <c r="D16" s="21">
        <f>cenas!J16*B16-cenas!J16*B16*C16</f>
        <v>58.5</v>
      </c>
    </row>
    <row r="17" spans="1:4" x14ac:dyDescent="0.2">
      <c r="A17" s="22" t="s">
        <v>76</v>
      </c>
      <c r="B17" s="29">
        <v>1</v>
      </c>
      <c r="C17" s="30">
        <v>1.4999999999999999E-2</v>
      </c>
      <c r="D17" s="21">
        <f>cenas!J17*B17-cenas!J17*B17*C17</f>
        <v>23.64</v>
      </c>
    </row>
    <row r="18" spans="1:4" x14ac:dyDescent="0.2">
      <c r="A18" s="22" t="s">
        <v>77</v>
      </c>
      <c r="B18" s="29">
        <v>1</v>
      </c>
      <c r="C18" s="30">
        <v>4.4999999999999998E-2</v>
      </c>
      <c r="D18" s="21">
        <f>cenas!J18*B18-cenas!J18*B18*C18</f>
        <v>238.75</v>
      </c>
    </row>
    <row r="19" spans="1:4" x14ac:dyDescent="0.2">
      <c r="A19" s="22" t="s">
        <v>78</v>
      </c>
      <c r="B19" s="29">
        <v>1</v>
      </c>
      <c r="C19" s="30">
        <v>4.4999999999999998E-2</v>
      </c>
      <c r="D19" s="21">
        <f>cenas!J19*B19-cenas!J19*B19*C19</f>
        <v>13.37</v>
      </c>
    </row>
    <row r="20" spans="1:4" x14ac:dyDescent="0.2">
      <c r="A20" s="22" t="s">
        <v>79</v>
      </c>
      <c r="B20" s="29">
        <v>1</v>
      </c>
      <c r="C20" s="30">
        <v>2.5000000000000001E-2</v>
      </c>
      <c r="D20" s="21">
        <f>cenas!J20*B20-cenas!J20*B20*C20</f>
        <v>39</v>
      </c>
    </row>
    <row r="21" spans="1:4" x14ac:dyDescent="0.2">
      <c r="A21" s="22" t="s">
        <v>80</v>
      </c>
      <c r="B21" s="29"/>
      <c r="C21" s="30">
        <v>1.4999999999999999E-2</v>
      </c>
      <c r="D21" s="21">
        <f>cenas!J21*B21-cenas!J21*B21*C21</f>
        <v>0</v>
      </c>
    </row>
    <row r="22" spans="1:4" x14ac:dyDescent="0.2">
      <c r="A22" s="22" t="s">
        <v>81</v>
      </c>
      <c r="B22" s="29"/>
      <c r="C22" s="30">
        <v>0.05</v>
      </c>
      <c r="D22" s="21">
        <f>cenas!J22*B22-cenas!J22*B22*C22</f>
        <v>0</v>
      </c>
    </row>
    <row r="23" spans="1:4" x14ac:dyDescent="0.2">
      <c r="A23" s="22" t="s">
        <v>82</v>
      </c>
      <c r="B23" s="29">
        <v>2</v>
      </c>
      <c r="C23" s="30">
        <v>0.04</v>
      </c>
      <c r="D23" s="21">
        <f>cenas!J23*B23-cenas!J23*B23*C23</f>
        <v>76.8</v>
      </c>
    </row>
    <row r="24" spans="1:4" x14ac:dyDescent="0.2">
      <c r="A24" s="22" t="s">
        <v>83</v>
      </c>
      <c r="B24" s="29">
        <v>2</v>
      </c>
      <c r="C24" s="30">
        <v>0.01</v>
      </c>
      <c r="D24" s="21">
        <f>cenas!J24*B24-cenas!J24*B24*C24</f>
        <v>158.4</v>
      </c>
    </row>
    <row r="25" spans="1:4" x14ac:dyDescent="0.2">
      <c r="A25" s="22" t="s">
        <v>84</v>
      </c>
      <c r="B25" s="29">
        <v>2</v>
      </c>
      <c r="C25" s="30">
        <v>3.5000000000000003E-2</v>
      </c>
      <c r="D25" s="21">
        <f>cenas!J25*B25-cenas!J25*B25*C25</f>
        <v>23.16</v>
      </c>
    </row>
    <row r="26" spans="1:4" x14ac:dyDescent="0.2">
      <c r="A26" s="22" t="s">
        <v>85</v>
      </c>
      <c r="B26" s="29">
        <v>2</v>
      </c>
      <c r="C26" s="30">
        <v>0.01</v>
      </c>
      <c r="D26" s="21">
        <f>cenas!J26*B26-cenas!J26*B26*C26</f>
        <v>23.76</v>
      </c>
    </row>
    <row r="27" spans="1:4" x14ac:dyDescent="0.2">
      <c r="A27" s="22" t="s">
        <v>86</v>
      </c>
      <c r="B27" s="29"/>
      <c r="C27" s="30">
        <v>0</v>
      </c>
      <c r="D27" s="21">
        <f>cenas!J27*B27-cenas!J27*B27*C27</f>
        <v>0</v>
      </c>
    </row>
    <row r="28" spans="1:4" x14ac:dyDescent="0.2">
      <c r="A28" s="22" t="s">
        <v>87</v>
      </c>
      <c r="B28" s="29">
        <v>4</v>
      </c>
      <c r="C28" s="30">
        <v>0.02</v>
      </c>
      <c r="D28" s="21">
        <f>cenas!J28*B28-cenas!J28*B28*C28</f>
        <v>3.92</v>
      </c>
    </row>
    <row r="29" spans="1:4" x14ac:dyDescent="0.2">
      <c r="B29" s="73" t="s">
        <v>101</v>
      </c>
      <c r="C29" s="74"/>
      <c r="D29" s="27">
        <f>SUM(D2:D28)</f>
        <v>5659.5800000000008</v>
      </c>
    </row>
  </sheetData>
  <mergeCells count="4">
    <mergeCell ref="F1:J1"/>
    <mergeCell ref="B29:C29"/>
    <mergeCell ref="L8:P9"/>
    <mergeCell ref="L2:P6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A8A3-57F9-41F7-A527-1DED337E4455}">
  <dimension ref="A1:K28"/>
  <sheetViews>
    <sheetView workbookViewId="0">
      <selection activeCell="Q23" sqref="Q23"/>
    </sheetView>
  </sheetViews>
  <sheetFormatPr defaultColWidth="9.140625" defaultRowHeight="12.75" x14ac:dyDescent="0.2"/>
  <cols>
    <col min="1" max="1" width="26.140625" style="22" customWidth="1"/>
    <col min="2" max="2" width="9.28515625" style="24" customWidth="1"/>
    <col min="3" max="3" width="9.28515625" style="35" customWidth="1"/>
    <col min="4" max="8" width="9.28515625" style="24" customWidth="1"/>
    <col min="10" max="11" width="9.28515625" style="24" customWidth="1"/>
    <col min="12" max="16384" width="9.140625" style="22"/>
  </cols>
  <sheetData>
    <row r="1" spans="1:11" x14ac:dyDescent="0.2">
      <c r="B1" s="37" t="s">
        <v>95</v>
      </c>
      <c r="C1" s="37" t="s">
        <v>90</v>
      </c>
      <c r="D1" s="37" t="s">
        <v>91</v>
      </c>
      <c r="E1" s="37" t="s">
        <v>94</v>
      </c>
      <c r="F1" s="37" t="s">
        <v>92</v>
      </c>
      <c r="G1" s="37" t="s">
        <v>96</v>
      </c>
      <c r="H1" s="37" t="s">
        <v>93</v>
      </c>
      <c r="I1" s="36" t="s">
        <v>89</v>
      </c>
      <c r="J1" s="36" t="s">
        <v>88</v>
      </c>
      <c r="K1" s="37" t="s">
        <v>97</v>
      </c>
    </row>
    <row r="2" spans="1:11" x14ac:dyDescent="0.2">
      <c r="A2" s="22" t="s">
        <v>61</v>
      </c>
      <c r="B2" s="25">
        <v>39.799999999999997</v>
      </c>
      <c r="C2" s="25">
        <v>28</v>
      </c>
      <c r="D2" s="25">
        <v>32.200000000000003</v>
      </c>
      <c r="E2" s="25">
        <v>33.6</v>
      </c>
      <c r="F2" s="25">
        <v>33.1</v>
      </c>
      <c r="G2" s="25">
        <v>37.1</v>
      </c>
      <c r="H2" s="25">
        <v>38.299999999999997</v>
      </c>
      <c r="I2" s="34">
        <v>40</v>
      </c>
      <c r="J2" s="33">
        <v>25</v>
      </c>
      <c r="K2" s="25">
        <v>42.5</v>
      </c>
    </row>
    <row r="3" spans="1:11" x14ac:dyDescent="0.2">
      <c r="A3" s="22" t="s">
        <v>62</v>
      </c>
      <c r="B3" s="25">
        <v>74.900000000000006</v>
      </c>
      <c r="C3" s="25">
        <v>67.3</v>
      </c>
      <c r="D3" s="25">
        <v>81.5</v>
      </c>
      <c r="E3" s="25">
        <v>71.2</v>
      </c>
      <c r="F3" s="25">
        <v>68.2</v>
      </c>
      <c r="G3" s="25">
        <v>72.400000000000006</v>
      </c>
      <c r="H3" s="25">
        <v>81.3</v>
      </c>
      <c r="I3" s="34">
        <v>79</v>
      </c>
      <c r="J3" s="33">
        <v>50</v>
      </c>
      <c r="K3" s="25">
        <v>80.2</v>
      </c>
    </row>
    <row r="4" spans="1:11" x14ac:dyDescent="0.2">
      <c r="A4" s="22" t="s">
        <v>63</v>
      </c>
      <c r="B4" s="25">
        <v>198.2</v>
      </c>
      <c r="C4" s="25">
        <v>190.5</v>
      </c>
      <c r="D4" s="25">
        <v>202.8</v>
      </c>
      <c r="E4" s="25">
        <v>193.7</v>
      </c>
      <c r="F4" s="25">
        <v>190.7</v>
      </c>
      <c r="G4" s="25">
        <v>194.8</v>
      </c>
      <c r="H4" s="25">
        <v>197.5</v>
      </c>
      <c r="I4" s="34">
        <v>245</v>
      </c>
      <c r="J4" s="33">
        <v>135</v>
      </c>
      <c r="K4" s="25">
        <v>207.4</v>
      </c>
    </row>
    <row r="5" spans="1:11" x14ac:dyDescent="0.2">
      <c r="A5" s="22" t="s">
        <v>64</v>
      </c>
      <c r="B5" s="25">
        <v>99.4</v>
      </c>
      <c r="C5" s="25">
        <v>76.2</v>
      </c>
      <c r="D5" s="25">
        <v>97.1</v>
      </c>
      <c r="E5" s="25">
        <v>86.7</v>
      </c>
      <c r="F5" s="25">
        <v>82.3</v>
      </c>
      <c r="G5" s="25">
        <v>87.4</v>
      </c>
      <c r="H5" s="25">
        <v>98.1</v>
      </c>
      <c r="I5" s="34">
        <v>90</v>
      </c>
      <c r="J5" s="33">
        <v>70</v>
      </c>
      <c r="K5" s="25">
        <v>100.6</v>
      </c>
    </row>
    <row r="6" spans="1:11" x14ac:dyDescent="0.2">
      <c r="A6" s="22" t="s">
        <v>65</v>
      </c>
      <c r="B6" s="25">
        <v>97.3</v>
      </c>
      <c r="C6" s="25">
        <v>81.599999999999994</v>
      </c>
      <c r="D6" s="25">
        <v>139.80000000000001</v>
      </c>
      <c r="E6" s="25">
        <v>95.6</v>
      </c>
      <c r="F6" s="25">
        <v>83.6</v>
      </c>
      <c r="G6" s="25">
        <v>99</v>
      </c>
      <c r="H6" s="25">
        <v>137.80000000000001</v>
      </c>
      <c r="I6" s="34">
        <v>159</v>
      </c>
      <c r="J6" s="33">
        <v>70</v>
      </c>
      <c r="K6" s="25">
        <v>98.4</v>
      </c>
    </row>
    <row r="7" spans="1:11" x14ac:dyDescent="0.2">
      <c r="A7" s="22" t="s">
        <v>66</v>
      </c>
      <c r="B7" s="25">
        <v>73.400000000000006</v>
      </c>
      <c r="C7" s="25">
        <v>60</v>
      </c>
      <c r="D7" s="25">
        <v>77</v>
      </c>
      <c r="E7" s="25">
        <v>69.599999999999994</v>
      </c>
      <c r="F7" s="25">
        <v>61.7</v>
      </c>
      <c r="G7" s="25">
        <v>71.2</v>
      </c>
      <c r="H7" s="25">
        <v>86.3</v>
      </c>
      <c r="I7" s="34">
        <v>70</v>
      </c>
      <c r="J7" s="33">
        <v>60</v>
      </c>
      <c r="K7" s="25">
        <v>73</v>
      </c>
    </row>
    <row r="8" spans="1:11" x14ac:dyDescent="0.2">
      <c r="A8" s="22" t="s">
        <v>67</v>
      </c>
      <c r="B8" s="25">
        <v>36.799999999999997</v>
      </c>
      <c r="C8" s="25">
        <v>35.200000000000003</v>
      </c>
      <c r="D8" s="25">
        <v>46.4</v>
      </c>
      <c r="E8" s="25">
        <v>36.1</v>
      </c>
      <c r="F8" s="25">
        <v>35.4</v>
      </c>
      <c r="G8" s="25">
        <v>43</v>
      </c>
      <c r="H8" s="25">
        <v>36</v>
      </c>
      <c r="I8" s="34">
        <v>40</v>
      </c>
      <c r="J8" s="33">
        <v>35</v>
      </c>
      <c r="K8" s="25">
        <v>38.700000000000003</v>
      </c>
    </row>
    <row r="9" spans="1:11" x14ac:dyDescent="0.2">
      <c r="A9" s="22" t="s">
        <v>68</v>
      </c>
      <c r="B9" s="25">
        <v>64.400000000000006</v>
      </c>
      <c r="C9" s="25">
        <v>62.4</v>
      </c>
      <c r="D9" s="25">
        <v>72.3</v>
      </c>
      <c r="E9" s="25">
        <v>68.900000000000006</v>
      </c>
      <c r="F9" s="25">
        <v>62.4</v>
      </c>
      <c r="G9" s="25">
        <v>67</v>
      </c>
      <c r="H9" s="25">
        <v>63.1</v>
      </c>
      <c r="I9" s="34">
        <v>80</v>
      </c>
      <c r="J9" s="33">
        <v>53</v>
      </c>
      <c r="K9" s="25">
        <v>69.900000000000006</v>
      </c>
    </row>
    <row r="10" spans="1:11" x14ac:dyDescent="0.2">
      <c r="A10" s="22" t="s">
        <v>69</v>
      </c>
      <c r="B10" s="25">
        <v>25.1</v>
      </c>
      <c r="C10" s="25">
        <v>17.5</v>
      </c>
      <c r="D10" s="25">
        <v>23.3</v>
      </c>
      <c r="E10" s="25">
        <v>20.3</v>
      </c>
      <c r="F10" s="25">
        <v>20.3</v>
      </c>
      <c r="G10" s="25">
        <v>24.3</v>
      </c>
      <c r="H10" s="25">
        <v>28.9</v>
      </c>
      <c r="I10" s="34">
        <v>20</v>
      </c>
      <c r="J10" s="33">
        <v>16</v>
      </c>
      <c r="K10" s="25">
        <v>34.1</v>
      </c>
    </row>
    <row r="11" spans="1:11" x14ac:dyDescent="0.2">
      <c r="A11" s="22" t="s">
        <v>70</v>
      </c>
      <c r="B11" s="25">
        <v>49.2</v>
      </c>
      <c r="C11" s="25">
        <v>43</v>
      </c>
      <c r="D11" s="25">
        <v>58.5</v>
      </c>
      <c r="E11" s="25">
        <v>47.1</v>
      </c>
      <c r="F11" s="25">
        <v>46.6</v>
      </c>
      <c r="G11" s="25">
        <v>48.8</v>
      </c>
      <c r="H11" s="25">
        <v>58.5</v>
      </c>
      <c r="I11" s="34">
        <v>55</v>
      </c>
      <c r="J11" s="33">
        <v>35</v>
      </c>
      <c r="K11" s="25">
        <v>54.1</v>
      </c>
    </row>
    <row r="12" spans="1:11" x14ac:dyDescent="0.2">
      <c r="A12" s="22" t="s">
        <v>71</v>
      </c>
      <c r="B12" s="25">
        <v>99.8</v>
      </c>
      <c r="C12" s="25">
        <v>77.2</v>
      </c>
      <c r="D12" s="25">
        <v>90.9</v>
      </c>
      <c r="E12" s="25">
        <v>83.7</v>
      </c>
      <c r="F12" s="25">
        <v>79.900000000000006</v>
      </c>
      <c r="G12" s="25">
        <v>89.7</v>
      </c>
      <c r="H12" s="25">
        <v>95.7</v>
      </c>
      <c r="I12" s="34">
        <v>100</v>
      </c>
      <c r="J12" s="33">
        <v>50</v>
      </c>
      <c r="K12" s="25">
        <v>92.2</v>
      </c>
    </row>
    <row r="13" spans="1:11" x14ac:dyDescent="0.2">
      <c r="A13" s="22" t="s">
        <v>72</v>
      </c>
      <c r="B13" s="25">
        <v>83.4</v>
      </c>
      <c r="C13" s="25">
        <v>122.4</v>
      </c>
      <c r="D13" s="25">
        <v>82.4</v>
      </c>
      <c r="E13" s="25">
        <v>93.1</v>
      </c>
      <c r="F13" s="25">
        <v>90.7</v>
      </c>
      <c r="G13" s="25">
        <v>101.5</v>
      </c>
      <c r="H13" s="25">
        <v>83.3</v>
      </c>
      <c r="I13" s="34">
        <v>50</v>
      </c>
      <c r="J13" s="33">
        <v>130</v>
      </c>
      <c r="K13" s="25">
        <v>89.7</v>
      </c>
    </row>
    <row r="14" spans="1:11" x14ac:dyDescent="0.2">
      <c r="A14" s="22" t="s">
        <v>73</v>
      </c>
      <c r="B14" s="25">
        <v>170.2</v>
      </c>
      <c r="C14" s="25">
        <v>284.8</v>
      </c>
      <c r="D14" s="25">
        <v>143.80000000000001</v>
      </c>
      <c r="E14" s="25">
        <v>177.9</v>
      </c>
      <c r="F14" s="25">
        <v>221.8</v>
      </c>
      <c r="G14" s="25">
        <v>175.6</v>
      </c>
      <c r="H14" s="25">
        <v>169.9</v>
      </c>
      <c r="I14" s="34">
        <v>129</v>
      </c>
      <c r="J14" s="33">
        <v>320</v>
      </c>
      <c r="K14" s="25">
        <v>174.4</v>
      </c>
    </row>
    <row r="15" spans="1:11" x14ac:dyDescent="0.2">
      <c r="A15" s="22" t="s">
        <v>74</v>
      </c>
      <c r="B15" s="25">
        <v>28</v>
      </c>
      <c r="C15" s="25">
        <v>43.2</v>
      </c>
      <c r="D15" s="25">
        <v>21.7</v>
      </c>
      <c r="E15" s="25">
        <v>38.299999999999997</v>
      </c>
      <c r="F15" s="25">
        <v>34.1</v>
      </c>
      <c r="G15" s="25">
        <v>31.8</v>
      </c>
      <c r="H15" s="25">
        <v>22.9</v>
      </c>
      <c r="I15" s="34">
        <v>20</v>
      </c>
      <c r="J15" s="33">
        <v>60</v>
      </c>
      <c r="K15" s="25">
        <v>33.700000000000003</v>
      </c>
    </row>
    <row r="16" spans="1:11" x14ac:dyDescent="0.2">
      <c r="A16" s="22" t="s">
        <v>75</v>
      </c>
      <c r="B16" s="25">
        <v>23</v>
      </c>
      <c r="C16" s="25">
        <v>18.899999999999999</v>
      </c>
      <c r="D16" s="25">
        <v>18.2</v>
      </c>
      <c r="E16" s="25">
        <v>33.299999999999997</v>
      </c>
      <c r="F16" s="25">
        <v>25.1</v>
      </c>
      <c r="G16" s="25">
        <v>24.4</v>
      </c>
      <c r="H16" s="25">
        <v>19.5</v>
      </c>
      <c r="I16" s="34">
        <v>15</v>
      </c>
      <c r="J16" s="33">
        <v>60</v>
      </c>
      <c r="K16" s="25">
        <v>25</v>
      </c>
    </row>
    <row r="17" spans="1:11" x14ac:dyDescent="0.2">
      <c r="A17" s="22" t="s">
        <v>76</v>
      </c>
      <c r="B17" s="25">
        <v>26.9</v>
      </c>
      <c r="C17" s="25">
        <v>30.4</v>
      </c>
      <c r="D17" s="25">
        <v>20</v>
      </c>
      <c r="E17" s="25">
        <v>38.9</v>
      </c>
      <c r="F17" s="25">
        <v>34.299999999999997</v>
      </c>
      <c r="G17" s="25">
        <v>39.5</v>
      </c>
      <c r="H17" s="25">
        <v>23.4</v>
      </c>
      <c r="I17" s="34">
        <v>20</v>
      </c>
      <c r="J17" s="33">
        <v>24</v>
      </c>
      <c r="K17" s="25">
        <v>28.1</v>
      </c>
    </row>
    <row r="18" spans="1:11" x14ac:dyDescent="0.2">
      <c r="A18" s="22" t="s">
        <v>77</v>
      </c>
      <c r="B18" s="25">
        <v>210.7</v>
      </c>
      <c r="C18" s="25">
        <v>213.2</v>
      </c>
      <c r="D18" s="25">
        <v>201</v>
      </c>
      <c r="E18" s="25">
        <v>209.9</v>
      </c>
      <c r="F18" s="25">
        <v>203.5</v>
      </c>
      <c r="G18" s="25">
        <v>211.9</v>
      </c>
      <c r="H18" s="25">
        <v>206.8</v>
      </c>
      <c r="I18" s="34">
        <v>200</v>
      </c>
      <c r="J18" s="33">
        <v>250</v>
      </c>
      <c r="K18" s="25">
        <v>213.8</v>
      </c>
    </row>
    <row r="19" spans="1:11" x14ac:dyDescent="0.2">
      <c r="A19" s="22" t="s">
        <v>78</v>
      </c>
      <c r="B19" s="25">
        <v>18.2</v>
      </c>
      <c r="C19" s="25">
        <v>15.8</v>
      </c>
      <c r="D19" s="25">
        <v>18</v>
      </c>
      <c r="E19" s="25">
        <v>17.7</v>
      </c>
      <c r="F19" s="25">
        <v>17.5</v>
      </c>
      <c r="G19" s="25">
        <v>26.2</v>
      </c>
      <c r="H19" s="25">
        <v>27.2</v>
      </c>
      <c r="I19" s="34">
        <v>14</v>
      </c>
      <c r="J19" s="33">
        <v>14</v>
      </c>
      <c r="K19" s="25">
        <v>18.3</v>
      </c>
    </row>
    <row r="20" spans="1:11" x14ac:dyDescent="0.2">
      <c r="A20" s="22" t="s">
        <v>79</v>
      </c>
      <c r="B20" s="25">
        <v>27.1</v>
      </c>
      <c r="C20" s="25">
        <v>35.700000000000003</v>
      </c>
      <c r="D20" s="25">
        <v>22.5</v>
      </c>
      <c r="E20" s="25">
        <v>29.5</v>
      </c>
      <c r="F20" s="25">
        <v>28.5</v>
      </c>
      <c r="G20" s="25">
        <v>39.299999999999997</v>
      </c>
      <c r="H20" s="25">
        <v>24.5</v>
      </c>
      <c r="I20" s="34">
        <v>19</v>
      </c>
      <c r="J20" s="33">
        <v>40</v>
      </c>
      <c r="K20" s="25">
        <v>27.5</v>
      </c>
    </row>
    <row r="21" spans="1:11" x14ac:dyDescent="0.2">
      <c r="A21" s="22" t="s">
        <v>80</v>
      </c>
      <c r="B21" s="25">
        <v>54</v>
      </c>
      <c r="C21" s="25">
        <v>60.3</v>
      </c>
      <c r="D21" s="25">
        <v>36.200000000000003</v>
      </c>
      <c r="E21" s="25">
        <v>64</v>
      </c>
      <c r="F21" s="25">
        <v>66.099999999999994</v>
      </c>
      <c r="G21" s="25">
        <v>63.2</v>
      </c>
      <c r="H21" s="25">
        <v>52.8</v>
      </c>
      <c r="I21" s="34">
        <v>24</v>
      </c>
      <c r="J21" s="33">
        <v>55</v>
      </c>
      <c r="K21" s="25">
        <v>54.8</v>
      </c>
    </row>
    <row r="22" spans="1:11" x14ac:dyDescent="0.2">
      <c r="A22" s="22" t="s">
        <v>81</v>
      </c>
      <c r="B22" s="25">
        <v>44.6</v>
      </c>
      <c r="C22" s="25">
        <v>52.4</v>
      </c>
      <c r="D22" s="25">
        <v>42</v>
      </c>
      <c r="E22" s="25">
        <v>56.3</v>
      </c>
      <c r="F22" s="25">
        <v>46.4</v>
      </c>
      <c r="G22" s="25">
        <v>63.2</v>
      </c>
      <c r="H22" s="25">
        <v>44.4</v>
      </c>
      <c r="I22" s="34">
        <v>35</v>
      </c>
      <c r="J22" s="33">
        <v>55</v>
      </c>
      <c r="K22" s="25">
        <v>50.6</v>
      </c>
    </row>
    <row r="23" spans="1:11" x14ac:dyDescent="0.2">
      <c r="A23" s="22" t="s">
        <v>82</v>
      </c>
      <c r="B23" s="25">
        <v>39.4</v>
      </c>
      <c r="C23" s="25">
        <v>48.6</v>
      </c>
      <c r="D23" s="25">
        <v>38.299999999999997</v>
      </c>
      <c r="E23" s="25">
        <v>45.6</v>
      </c>
      <c r="F23" s="25">
        <v>48.4</v>
      </c>
      <c r="G23" s="25">
        <v>50.4</v>
      </c>
      <c r="H23" s="25">
        <v>38.299999999999997</v>
      </c>
      <c r="I23" s="34">
        <v>38</v>
      </c>
      <c r="J23" s="33">
        <v>40</v>
      </c>
      <c r="K23" s="25">
        <v>39.6</v>
      </c>
    </row>
    <row r="24" spans="1:11" x14ac:dyDescent="0.2">
      <c r="A24" s="22" t="s">
        <v>83</v>
      </c>
      <c r="B24" s="25">
        <v>52.8</v>
      </c>
      <c r="C24" s="25">
        <v>62.8</v>
      </c>
      <c r="D24" s="25">
        <v>52</v>
      </c>
      <c r="E24" s="25">
        <v>65.3</v>
      </c>
      <c r="F24" s="25">
        <v>61.8</v>
      </c>
      <c r="G24" s="25">
        <v>61.8</v>
      </c>
      <c r="H24" s="25">
        <v>52</v>
      </c>
      <c r="I24" s="34">
        <v>51</v>
      </c>
      <c r="J24" s="33">
        <v>80</v>
      </c>
      <c r="K24" s="25">
        <v>53.5</v>
      </c>
    </row>
    <row r="25" spans="1:11" x14ac:dyDescent="0.2">
      <c r="A25" s="22" t="s">
        <v>84</v>
      </c>
      <c r="B25" s="25">
        <v>19</v>
      </c>
      <c r="C25" s="25">
        <v>13.2</v>
      </c>
      <c r="D25" s="25">
        <v>18.600000000000001</v>
      </c>
      <c r="E25" s="25">
        <v>22.1</v>
      </c>
      <c r="F25" s="25">
        <v>14.5</v>
      </c>
      <c r="G25" s="25">
        <v>20.100000000000001</v>
      </c>
      <c r="H25" s="25">
        <v>15.7</v>
      </c>
      <c r="I25" s="34">
        <v>12</v>
      </c>
      <c r="J25" s="33">
        <v>12</v>
      </c>
      <c r="K25" s="25">
        <v>22</v>
      </c>
    </row>
    <row r="26" spans="1:11" x14ac:dyDescent="0.2">
      <c r="A26" s="22" t="s">
        <v>85</v>
      </c>
      <c r="B26" s="25">
        <v>12.9</v>
      </c>
      <c r="C26" s="25">
        <v>19.5</v>
      </c>
      <c r="D26" s="25">
        <v>12.1</v>
      </c>
      <c r="E26" s="25">
        <v>20.100000000000001</v>
      </c>
      <c r="F26" s="25">
        <v>21.6</v>
      </c>
      <c r="G26" s="25">
        <v>25</v>
      </c>
      <c r="H26" s="25">
        <v>12.4</v>
      </c>
      <c r="I26" s="34">
        <v>12</v>
      </c>
      <c r="J26" s="33">
        <v>12</v>
      </c>
      <c r="K26" s="25">
        <v>14.4</v>
      </c>
    </row>
    <row r="27" spans="1:11" x14ac:dyDescent="0.2">
      <c r="A27" s="22" t="s">
        <v>86</v>
      </c>
      <c r="B27" s="25">
        <v>59.6</v>
      </c>
      <c r="C27" s="25">
        <v>50.5</v>
      </c>
      <c r="D27" s="25">
        <v>60</v>
      </c>
      <c r="E27" s="25">
        <v>51</v>
      </c>
      <c r="F27" s="25">
        <v>50.5</v>
      </c>
      <c r="G27" s="25">
        <v>51.3</v>
      </c>
      <c r="H27" s="25">
        <v>56.6</v>
      </c>
      <c r="I27" s="34">
        <v>55</v>
      </c>
      <c r="J27" s="33">
        <v>50</v>
      </c>
      <c r="K27" s="25">
        <v>55.6</v>
      </c>
    </row>
    <row r="28" spans="1:11" x14ac:dyDescent="0.2">
      <c r="A28" s="22" t="s">
        <v>87</v>
      </c>
      <c r="B28" s="25">
        <v>3.5</v>
      </c>
      <c r="C28" s="25">
        <v>10.4</v>
      </c>
      <c r="D28" s="25">
        <v>1.2</v>
      </c>
      <c r="E28" s="25">
        <v>7</v>
      </c>
      <c r="F28" s="25">
        <v>11.2</v>
      </c>
      <c r="G28" s="25">
        <v>14.5</v>
      </c>
      <c r="H28" s="25">
        <v>1.2</v>
      </c>
      <c r="I28" s="34">
        <v>1</v>
      </c>
      <c r="J28" s="33">
        <v>1</v>
      </c>
      <c r="K28" s="25">
        <v>4.0999999999999996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D88F-F5DF-4CA5-A9C8-F84C666CF044}">
  <sheetPr filterMode="1"/>
  <dimension ref="A1:Q1487"/>
  <sheetViews>
    <sheetView workbookViewId="0">
      <selection activeCell="I708" sqref="I708"/>
    </sheetView>
  </sheetViews>
  <sheetFormatPr defaultRowHeight="12.75" x14ac:dyDescent="0.2"/>
  <cols>
    <col min="1" max="2" width="9.140625" style="48"/>
    <col min="3" max="3" width="13.85546875" style="19" customWidth="1"/>
    <col min="4" max="4" width="9.140625" style="19"/>
    <col min="5" max="5" width="25.42578125" style="19" customWidth="1"/>
    <col min="6" max="7" width="9.140625" style="48"/>
    <col min="8" max="258" width="9.140625" style="19"/>
    <col min="259" max="259" width="13.85546875" style="19" customWidth="1"/>
    <col min="260" max="260" width="9.140625" style="19"/>
    <col min="261" max="261" width="25.42578125" style="19" customWidth="1"/>
    <col min="262" max="514" width="9.140625" style="19"/>
    <col min="515" max="515" width="13.85546875" style="19" customWidth="1"/>
    <col min="516" max="516" width="9.140625" style="19"/>
    <col min="517" max="517" width="25.42578125" style="19" customWidth="1"/>
    <col min="518" max="770" width="9.140625" style="19"/>
    <col min="771" max="771" width="13.85546875" style="19" customWidth="1"/>
    <col min="772" max="772" width="9.140625" style="19"/>
    <col min="773" max="773" width="25.42578125" style="19" customWidth="1"/>
    <col min="774" max="1026" width="9.140625" style="19"/>
    <col min="1027" max="1027" width="13.85546875" style="19" customWidth="1"/>
    <col min="1028" max="1028" width="9.140625" style="19"/>
    <col min="1029" max="1029" width="25.42578125" style="19" customWidth="1"/>
    <col min="1030" max="1282" width="9.140625" style="19"/>
    <col min="1283" max="1283" width="13.85546875" style="19" customWidth="1"/>
    <col min="1284" max="1284" width="9.140625" style="19"/>
    <col min="1285" max="1285" width="25.42578125" style="19" customWidth="1"/>
    <col min="1286" max="1538" width="9.140625" style="19"/>
    <col min="1539" max="1539" width="13.85546875" style="19" customWidth="1"/>
    <col min="1540" max="1540" width="9.140625" style="19"/>
    <col min="1541" max="1541" width="25.42578125" style="19" customWidth="1"/>
    <col min="1542" max="1794" width="9.140625" style="19"/>
    <col min="1795" max="1795" width="13.85546875" style="19" customWidth="1"/>
    <col min="1796" max="1796" width="9.140625" style="19"/>
    <col min="1797" max="1797" width="25.42578125" style="19" customWidth="1"/>
    <col min="1798" max="2050" width="9.140625" style="19"/>
    <col min="2051" max="2051" width="13.85546875" style="19" customWidth="1"/>
    <col min="2052" max="2052" width="9.140625" style="19"/>
    <col min="2053" max="2053" width="25.42578125" style="19" customWidth="1"/>
    <col min="2054" max="2306" width="9.140625" style="19"/>
    <col min="2307" max="2307" width="13.85546875" style="19" customWidth="1"/>
    <col min="2308" max="2308" width="9.140625" style="19"/>
    <col min="2309" max="2309" width="25.42578125" style="19" customWidth="1"/>
    <col min="2310" max="2562" width="9.140625" style="19"/>
    <col min="2563" max="2563" width="13.85546875" style="19" customWidth="1"/>
    <col min="2564" max="2564" width="9.140625" style="19"/>
    <col min="2565" max="2565" width="25.42578125" style="19" customWidth="1"/>
    <col min="2566" max="2818" width="9.140625" style="19"/>
    <col min="2819" max="2819" width="13.85546875" style="19" customWidth="1"/>
    <col min="2820" max="2820" width="9.140625" style="19"/>
    <col min="2821" max="2821" width="25.42578125" style="19" customWidth="1"/>
    <col min="2822" max="3074" width="9.140625" style="19"/>
    <col min="3075" max="3075" width="13.85546875" style="19" customWidth="1"/>
    <col min="3076" max="3076" width="9.140625" style="19"/>
    <col min="3077" max="3077" width="25.42578125" style="19" customWidth="1"/>
    <col min="3078" max="3330" width="9.140625" style="19"/>
    <col min="3331" max="3331" width="13.85546875" style="19" customWidth="1"/>
    <col min="3332" max="3332" width="9.140625" style="19"/>
    <col min="3333" max="3333" width="25.42578125" style="19" customWidth="1"/>
    <col min="3334" max="3586" width="9.140625" style="19"/>
    <col min="3587" max="3587" width="13.85546875" style="19" customWidth="1"/>
    <col min="3588" max="3588" width="9.140625" style="19"/>
    <col min="3589" max="3589" width="25.42578125" style="19" customWidth="1"/>
    <col min="3590" max="3842" width="9.140625" style="19"/>
    <col min="3843" max="3843" width="13.85546875" style="19" customWidth="1"/>
    <col min="3844" max="3844" width="9.140625" style="19"/>
    <col min="3845" max="3845" width="25.42578125" style="19" customWidth="1"/>
    <col min="3846" max="4098" width="9.140625" style="19"/>
    <col min="4099" max="4099" width="13.85546875" style="19" customWidth="1"/>
    <col min="4100" max="4100" width="9.140625" style="19"/>
    <col min="4101" max="4101" width="25.42578125" style="19" customWidth="1"/>
    <col min="4102" max="4354" width="9.140625" style="19"/>
    <col min="4355" max="4355" width="13.85546875" style="19" customWidth="1"/>
    <col min="4356" max="4356" width="9.140625" style="19"/>
    <col min="4357" max="4357" width="25.42578125" style="19" customWidth="1"/>
    <col min="4358" max="4610" width="9.140625" style="19"/>
    <col min="4611" max="4611" width="13.85546875" style="19" customWidth="1"/>
    <col min="4612" max="4612" width="9.140625" style="19"/>
    <col min="4613" max="4613" width="25.42578125" style="19" customWidth="1"/>
    <col min="4614" max="4866" width="9.140625" style="19"/>
    <col min="4867" max="4867" width="13.85546875" style="19" customWidth="1"/>
    <col min="4868" max="4868" width="9.140625" style="19"/>
    <col min="4869" max="4869" width="25.42578125" style="19" customWidth="1"/>
    <col min="4870" max="5122" width="9.140625" style="19"/>
    <col min="5123" max="5123" width="13.85546875" style="19" customWidth="1"/>
    <col min="5124" max="5124" width="9.140625" style="19"/>
    <col min="5125" max="5125" width="25.42578125" style="19" customWidth="1"/>
    <col min="5126" max="5378" width="9.140625" style="19"/>
    <col min="5379" max="5379" width="13.85546875" style="19" customWidth="1"/>
    <col min="5380" max="5380" width="9.140625" style="19"/>
    <col min="5381" max="5381" width="25.42578125" style="19" customWidth="1"/>
    <col min="5382" max="5634" width="9.140625" style="19"/>
    <col min="5635" max="5635" width="13.85546875" style="19" customWidth="1"/>
    <col min="5636" max="5636" width="9.140625" style="19"/>
    <col min="5637" max="5637" width="25.42578125" style="19" customWidth="1"/>
    <col min="5638" max="5890" width="9.140625" style="19"/>
    <col min="5891" max="5891" width="13.85546875" style="19" customWidth="1"/>
    <col min="5892" max="5892" width="9.140625" style="19"/>
    <col min="5893" max="5893" width="25.42578125" style="19" customWidth="1"/>
    <col min="5894" max="6146" width="9.140625" style="19"/>
    <col min="6147" max="6147" width="13.85546875" style="19" customWidth="1"/>
    <col min="6148" max="6148" width="9.140625" style="19"/>
    <col min="6149" max="6149" width="25.42578125" style="19" customWidth="1"/>
    <col min="6150" max="6402" width="9.140625" style="19"/>
    <col min="6403" max="6403" width="13.85546875" style="19" customWidth="1"/>
    <col min="6404" max="6404" width="9.140625" style="19"/>
    <col min="6405" max="6405" width="25.42578125" style="19" customWidth="1"/>
    <col min="6406" max="6658" width="9.140625" style="19"/>
    <col min="6659" max="6659" width="13.85546875" style="19" customWidth="1"/>
    <col min="6660" max="6660" width="9.140625" style="19"/>
    <col min="6661" max="6661" width="25.42578125" style="19" customWidth="1"/>
    <col min="6662" max="6914" width="9.140625" style="19"/>
    <col min="6915" max="6915" width="13.85546875" style="19" customWidth="1"/>
    <col min="6916" max="6916" width="9.140625" style="19"/>
    <col min="6917" max="6917" width="25.42578125" style="19" customWidth="1"/>
    <col min="6918" max="7170" width="9.140625" style="19"/>
    <col min="7171" max="7171" width="13.85546875" style="19" customWidth="1"/>
    <col min="7172" max="7172" width="9.140625" style="19"/>
    <col min="7173" max="7173" width="25.42578125" style="19" customWidth="1"/>
    <col min="7174" max="7426" width="9.140625" style="19"/>
    <col min="7427" max="7427" width="13.85546875" style="19" customWidth="1"/>
    <col min="7428" max="7428" width="9.140625" style="19"/>
    <col min="7429" max="7429" width="25.42578125" style="19" customWidth="1"/>
    <col min="7430" max="7682" width="9.140625" style="19"/>
    <col min="7683" max="7683" width="13.85546875" style="19" customWidth="1"/>
    <col min="7684" max="7684" width="9.140625" style="19"/>
    <col min="7685" max="7685" width="25.42578125" style="19" customWidth="1"/>
    <col min="7686" max="7938" width="9.140625" style="19"/>
    <col min="7939" max="7939" width="13.85546875" style="19" customWidth="1"/>
    <col min="7940" max="7940" width="9.140625" style="19"/>
    <col min="7941" max="7941" width="25.42578125" style="19" customWidth="1"/>
    <col min="7942" max="8194" width="9.140625" style="19"/>
    <col min="8195" max="8195" width="13.85546875" style="19" customWidth="1"/>
    <col min="8196" max="8196" width="9.140625" style="19"/>
    <col min="8197" max="8197" width="25.42578125" style="19" customWidth="1"/>
    <col min="8198" max="8450" width="9.140625" style="19"/>
    <col min="8451" max="8451" width="13.85546875" style="19" customWidth="1"/>
    <col min="8452" max="8452" width="9.140625" style="19"/>
    <col min="8453" max="8453" width="25.42578125" style="19" customWidth="1"/>
    <col min="8454" max="8706" width="9.140625" style="19"/>
    <col min="8707" max="8707" width="13.85546875" style="19" customWidth="1"/>
    <col min="8708" max="8708" width="9.140625" style="19"/>
    <col min="8709" max="8709" width="25.42578125" style="19" customWidth="1"/>
    <col min="8710" max="8962" width="9.140625" style="19"/>
    <col min="8963" max="8963" width="13.85546875" style="19" customWidth="1"/>
    <col min="8964" max="8964" width="9.140625" style="19"/>
    <col min="8965" max="8965" width="25.42578125" style="19" customWidth="1"/>
    <col min="8966" max="9218" width="9.140625" style="19"/>
    <col min="9219" max="9219" width="13.85546875" style="19" customWidth="1"/>
    <col min="9220" max="9220" width="9.140625" style="19"/>
    <col min="9221" max="9221" width="25.42578125" style="19" customWidth="1"/>
    <col min="9222" max="9474" width="9.140625" style="19"/>
    <col min="9475" max="9475" width="13.85546875" style="19" customWidth="1"/>
    <col min="9476" max="9476" width="9.140625" style="19"/>
    <col min="9477" max="9477" width="25.42578125" style="19" customWidth="1"/>
    <col min="9478" max="9730" width="9.140625" style="19"/>
    <col min="9731" max="9731" width="13.85546875" style="19" customWidth="1"/>
    <col min="9732" max="9732" width="9.140625" style="19"/>
    <col min="9733" max="9733" width="25.42578125" style="19" customWidth="1"/>
    <col min="9734" max="9986" width="9.140625" style="19"/>
    <col min="9987" max="9987" width="13.85546875" style="19" customWidth="1"/>
    <col min="9988" max="9988" width="9.140625" style="19"/>
    <col min="9989" max="9989" width="25.42578125" style="19" customWidth="1"/>
    <col min="9990" max="10242" width="9.140625" style="19"/>
    <col min="10243" max="10243" width="13.85546875" style="19" customWidth="1"/>
    <col min="10244" max="10244" width="9.140625" style="19"/>
    <col min="10245" max="10245" width="25.42578125" style="19" customWidth="1"/>
    <col min="10246" max="10498" width="9.140625" style="19"/>
    <col min="10499" max="10499" width="13.85546875" style="19" customWidth="1"/>
    <col min="10500" max="10500" width="9.140625" style="19"/>
    <col min="10501" max="10501" width="25.42578125" style="19" customWidth="1"/>
    <col min="10502" max="10754" width="9.140625" style="19"/>
    <col min="10755" max="10755" width="13.85546875" style="19" customWidth="1"/>
    <col min="10756" max="10756" width="9.140625" style="19"/>
    <col min="10757" max="10757" width="25.42578125" style="19" customWidth="1"/>
    <col min="10758" max="11010" width="9.140625" style="19"/>
    <col min="11011" max="11011" width="13.85546875" style="19" customWidth="1"/>
    <col min="11012" max="11012" width="9.140625" style="19"/>
    <col min="11013" max="11013" width="25.42578125" style="19" customWidth="1"/>
    <col min="11014" max="11266" width="9.140625" style="19"/>
    <col min="11267" max="11267" width="13.85546875" style="19" customWidth="1"/>
    <col min="11268" max="11268" width="9.140625" style="19"/>
    <col min="11269" max="11269" width="25.42578125" style="19" customWidth="1"/>
    <col min="11270" max="11522" width="9.140625" style="19"/>
    <col min="11523" max="11523" width="13.85546875" style="19" customWidth="1"/>
    <col min="11524" max="11524" width="9.140625" style="19"/>
    <col min="11525" max="11525" width="25.42578125" style="19" customWidth="1"/>
    <col min="11526" max="11778" width="9.140625" style="19"/>
    <col min="11779" max="11779" width="13.85546875" style="19" customWidth="1"/>
    <col min="11780" max="11780" width="9.140625" style="19"/>
    <col min="11781" max="11781" width="25.42578125" style="19" customWidth="1"/>
    <col min="11782" max="12034" width="9.140625" style="19"/>
    <col min="12035" max="12035" width="13.85546875" style="19" customWidth="1"/>
    <col min="12036" max="12036" width="9.140625" style="19"/>
    <col min="12037" max="12037" width="25.42578125" style="19" customWidth="1"/>
    <col min="12038" max="12290" width="9.140625" style="19"/>
    <col min="12291" max="12291" width="13.85546875" style="19" customWidth="1"/>
    <col min="12292" max="12292" width="9.140625" style="19"/>
    <col min="12293" max="12293" width="25.42578125" style="19" customWidth="1"/>
    <col min="12294" max="12546" width="9.140625" style="19"/>
    <col min="12547" max="12547" width="13.85546875" style="19" customWidth="1"/>
    <col min="12548" max="12548" width="9.140625" style="19"/>
    <col min="12549" max="12549" width="25.42578125" style="19" customWidth="1"/>
    <col min="12550" max="12802" width="9.140625" style="19"/>
    <col min="12803" max="12803" width="13.85546875" style="19" customWidth="1"/>
    <col min="12804" max="12804" width="9.140625" style="19"/>
    <col min="12805" max="12805" width="25.42578125" style="19" customWidth="1"/>
    <col min="12806" max="13058" width="9.140625" style="19"/>
    <col min="13059" max="13059" width="13.85546875" style="19" customWidth="1"/>
    <col min="13060" max="13060" width="9.140625" style="19"/>
    <col min="13061" max="13061" width="25.42578125" style="19" customWidth="1"/>
    <col min="13062" max="13314" width="9.140625" style="19"/>
    <col min="13315" max="13315" width="13.85546875" style="19" customWidth="1"/>
    <col min="13316" max="13316" width="9.140625" style="19"/>
    <col min="13317" max="13317" width="25.42578125" style="19" customWidth="1"/>
    <col min="13318" max="13570" width="9.140625" style="19"/>
    <col min="13571" max="13571" width="13.85546875" style="19" customWidth="1"/>
    <col min="13572" max="13572" width="9.140625" style="19"/>
    <col min="13573" max="13573" width="25.42578125" style="19" customWidth="1"/>
    <col min="13574" max="13826" width="9.140625" style="19"/>
    <col min="13827" max="13827" width="13.85546875" style="19" customWidth="1"/>
    <col min="13828" max="13828" width="9.140625" style="19"/>
    <col min="13829" max="13829" width="25.42578125" style="19" customWidth="1"/>
    <col min="13830" max="14082" width="9.140625" style="19"/>
    <col min="14083" max="14083" width="13.85546875" style="19" customWidth="1"/>
    <col min="14084" max="14084" width="9.140625" style="19"/>
    <col min="14085" max="14085" width="25.42578125" style="19" customWidth="1"/>
    <col min="14086" max="14338" width="9.140625" style="19"/>
    <col min="14339" max="14339" width="13.85546875" style="19" customWidth="1"/>
    <col min="14340" max="14340" width="9.140625" style="19"/>
    <col min="14341" max="14341" width="25.42578125" style="19" customWidth="1"/>
    <col min="14342" max="14594" width="9.140625" style="19"/>
    <col min="14595" max="14595" width="13.85546875" style="19" customWidth="1"/>
    <col min="14596" max="14596" width="9.140625" style="19"/>
    <col min="14597" max="14597" width="25.42578125" style="19" customWidth="1"/>
    <col min="14598" max="14850" width="9.140625" style="19"/>
    <col min="14851" max="14851" width="13.85546875" style="19" customWidth="1"/>
    <col min="14852" max="14852" width="9.140625" style="19"/>
    <col min="14853" max="14853" width="25.42578125" style="19" customWidth="1"/>
    <col min="14854" max="15106" width="9.140625" style="19"/>
    <col min="15107" max="15107" width="13.85546875" style="19" customWidth="1"/>
    <col min="15108" max="15108" width="9.140625" style="19"/>
    <col min="15109" max="15109" width="25.42578125" style="19" customWidth="1"/>
    <col min="15110" max="15362" width="9.140625" style="19"/>
    <col min="15363" max="15363" width="13.85546875" style="19" customWidth="1"/>
    <col min="15364" max="15364" width="9.140625" style="19"/>
    <col min="15365" max="15365" width="25.42578125" style="19" customWidth="1"/>
    <col min="15366" max="15618" width="9.140625" style="19"/>
    <col min="15619" max="15619" width="13.85546875" style="19" customWidth="1"/>
    <col min="15620" max="15620" width="9.140625" style="19"/>
    <col min="15621" max="15621" width="25.42578125" style="19" customWidth="1"/>
    <col min="15622" max="15874" width="9.140625" style="19"/>
    <col min="15875" max="15875" width="13.85546875" style="19" customWidth="1"/>
    <col min="15876" max="15876" width="9.140625" style="19"/>
    <col min="15877" max="15877" width="25.42578125" style="19" customWidth="1"/>
    <col min="15878" max="16130" width="9.140625" style="19"/>
    <col min="16131" max="16131" width="13.85546875" style="19" customWidth="1"/>
    <col min="16132" max="16132" width="9.140625" style="19"/>
    <col min="16133" max="16133" width="25.42578125" style="19" customWidth="1"/>
    <col min="16134" max="16384" width="9.140625" style="19"/>
  </cols>
  <sheetData>
    <row r="1" spans="1:17" ht="15.6" customHeight="1" x14ac:dyDescent="0.2">
      <c r="A1" s="38" t="s">
        <v>104</v>
      </c>
      <c r="B1" s="38" t="s">
        <v>105</v>
      </c>
      <c r="C1" s="39" t="s">
        <v>106</v>
      </c>
      <c r="D1" s="39" t="s">
        <v>107</v>
      </c>
      <c r="E1" s="39" t="s">
        <v>108</v>
      </c>
      <c r="F1" s="38" t="s">
        <v>109</v>
      </c>
      <c r="G1" s="38" t="s">
        <v>110</v>
      </c>
      <c r="K1" s="41">
        <v>24</v>
      </c>
      <c r="L1" s="75" t="s">
        <v>3882</v>
      </c>
      <c r="M1" s="75"/>
      <c r="N1" s="75"/>
      <c r="O1" s="75"/>
      <c r="P1" s="75"/>
      <c r="Q1" s="23" t="s">
        <v>3885</v>
      </c>
    </row>
    <row r="2" spans="1:17" hidden="1" x14ac:dyDescent="0.2">
      <c r="A2" s="48" t="s">
        <v>111</v>
      </c>
      <c r="B2" s="48" t="s">
        <v>112</v>
      </c>
      <c r="C2" s="19" t="s">
        <v>113</v>
      </c>
      <c r="D2" s="19" t="s">
        <v>114</v>
      </c>
      <c r="E2" s="19" t="s">
        <v>115</v>
      </c>
      <c r="F2" s="48" t="s">
        <v>116</v>
      </c>
      <c r="G2" s="48">
        <v>17.5</v>
      </c>
      <c r="H2" s="40"/>
      <c r="K2" s="41"/>
      <c r="L2" s="75"/>
      <c r="M2" s="75"/>
      <c r="N2" s="75"/>
      <c r="O2" s="75"/>
      <c r="P2" s="75"/>
    </row>
    <row r="3" spans="1:17" hidden="1" x14ac:dyDescent="0.2">
      <c r="A3" s="48" t="s">
        <v>117</v>
      </c>
      <c r="B3" s="48" t="s">
        <v>118</v>
      </c>
      <c r="C3" s="19" t="s">
        <v>119</v>
      </c>
      <c r="D3" s="19" t="s">
        <v>120</v>
      </c>
      <c r="E3" s="19" t="s">
        <v>121</v>
      </c>
      <c r="F3" s="48" t="s">
        <v>122</v>
      </c>
      <c r="G3" s="48">
        <v>27.7</v>
      </c>
      <c r="H3" s="40"/>
      <c r="K3" s="41"/>
      <c r="L3" s="75"/>
      <c r="M3" s="75"/>
      <c r="N3" s="75"/>
      <c r="O3" s="75"/>
      <c r="P3" s="75"/>
    </row>
    <row r="4" spans="1:17" hidden="1" x14ac:dyDescent="0.2">
      <c r="A4" s="48" t="s">
        <v>123</v>
      </c>
      <c r="B4" s="48" t="s">
        <v>124</v>
      </c>
      <c r="C4" s="19" t="s">
        <v>125</v>
      </c>
      <c r="D4" s="19" t="s">
        <v>126</v>
      </c>
      <c r="E4" s="19" t="s">
        <v>127</v>
      </c>
      <c r="F4" s="48" t="s">
        <v>128</v>
      </c>
      <c r="G4" s="48">
        <v>33.299999999999997</v>
      </c>
      <c r="H4" s="40"/>
      <c r="K4" s="41"/>
    </row>
    <row r="5" spans="1:17" hidden="1" x14ac:dyDescent="0.2">
      <c r="A5" s="48" t="s">
        <v>129</v>
      </c>
      <c r="B5" s="48" t="s">
        <v>124</v>
      </c>
      <c r="C5" s="19" t="s">
        <v>125</v>
      </c>
      <c r="D5" s="19" t="s">
        <v>130</v>
      </c>
      <c r="E5" s="19" t="s">
        <v>131</v>
      </c>
      <c r="F5" s="48" t="s">
        <v>132</v>
      </c>
      <c r="G5" s="48">
        <v>25.4</v>
      </c>
      <c r="H5" s="40"/>
      <c r="K5" s="41"/>
    </row>
    <row r="6" spans="1:17" ht="15.6" hidden="1" customHeight="1" x14ac:dyDescent="0.2">
      <c r="A6" s="48" t="s">
        <v>133</v>
      </c>
      <c r="B6" s="48" t="s">
        <v>124</v>
      </c>
      <c r="C6" s="19" t="s">
        <v>134</v>
      </c>
      <c r="D6" s="19" t="s">
        <v>135</v>
      </c>
      <c r="E6" s="19" t="s">
        <v>121</v>
      </c>
      <c r="F6" s="48" t="s">
        <v>136</v>
      </c>
      <c r="G6" s="48">
        <v>25.9</v>
      </c>
      <c r="H6" s="40"/>
      <c r="K6" s="41">
        <v>25</v>
      </c>
      <c r="L6" s="76" t="s">
        <v>3883</v>
      </c>
      <c r="M6" s="76"/>
      <c r="N6" s="76"/>
      <c r="O6" s="76"/>
      <c r="P6" s="76"/>
      <c r="Q6" s="23" t="s">
        <v>3884</v>
      </c>
    </row>
    <row r="7" spans="1:17" hidden="1" x14ac:dyDescent="0.2">
      <c r="A7" s="48" t="s">
        <v>137</v>
      </c>
      <c r="B7" s="48" t="s">
        <v>124</v>
      </c>
      <c r="C7" s="19" t="s">
        <v>138</v>
      </c>
      <c r="D7" s="19" t="s">
        <v>139</v>
      </c>
      <c r="E7" s="19" t="s">
        <v>121</v>
      </c>
      <c r="F7" s="48" t="s">
        <v>140</v>
      </c>
      <c r="G7" s="48">
        <v>22.6</v>
      </c>
      <c r="H7" s="40"/>
      <c r="K7" s="41"/>
      <c r="L7" s="76"/>
      <c r="M7" s="76"/>
      <c r="N7" s="76"/>
      <c r="O7" s="76"/>
      <c r="P7" s="76"/>
    </row>
    <row r="8" spans="1:17" hidden="1" x14ac:dyDescent="0.2">
      <c r="A8" s="48" t="s">
        <v>141</v>
      </c>
      <c r="B8" s="48" t="s">
        <v>124</v>
      </c>
      <c r="C8" s="19" t="s">
        <v>142</v>
      </c>
      <c r="D8" s="19" t="s">
        <v>143</v>
      </c>
      <c r="E8" s="19" t="s">
        <v>144</v>
      </c>
      <c r="F8" s="48" t="s">
        <v>145</v>
      </c>
      <c r="G8" s="48">
        <v>33.799999999999997</v>
      </c>
      <c r="H8" s="40"/>
      <c r="L8" s="76"/>
      <c r="M8" s="76"/>
      <c r="N8" s="76"/>
      <c r="O8" s="76"/>
      <c r="P8" s="76"/>
    </row>
    <row r="9" spans="1:17" hidden="1" x14ac:dyDescent="0.2">
      <c r="A9" s="48" t="s">
        <v>146</v>
      </c>
      <c r="B9" s="48" t="s">
        <v>124</v>
      </c>
      <c r="C9" s="19" t="s">
        <v>147</v>
      </c>
      <c r="D9" s="19" t="s">
        <v>148</v>
      </c>
      <c r="E9" s="19" t="s">
        <v>149</v>
      </c>
      <c r="F9" s="48" t="s">
        <v>150</v>
      </c>
      <c r="G9" s="48">
        <v>27.7</v>
      </c>
      <c r="H9" s="40"/>
      <c r="L9" s="76"/>
      <c r="M9" s="76"/>
      <c r="N9" s="76"/>
      <c r="O9" s="76"/>
      <c r="P9" s="76"/>
    </row>
    <row r="10" spans="1:17" hidden="1" x14ac:dyDescent="0.2">
      <c r="A10" s="48" t="s">
        <v>151</v>
      </c>
      <c r="B10" s="48" t="s">
        <v>124</v>
      </c>
      <c r="C10" s="19" t="s">
        <v>147</v>
      </c>
      <c r="D10" s="19" t="s">
        <v>152</v>
      </c>
      <c r="E10" s="19" t="s">
        <v>121</v>
      </c>
      <c r="F10" s="48" t="s">
        <v>153</v>
      </c>
      <c r="G10" s="48">
        <v>25.2</v>
      </c>
      <c r="H10" s="40"/>
    </row>
    <row r="11" spans="1:17" hidden="1" x14ac:dyDescent="0.2">
      <c r="A11" s="48" t="s">
        <v>154</v>
      </c>
      <c r="B11" s="48" t="s">
        <v>118</v>
      </c>
      <c r="C11" s="19" t="s">
        <v>155</v>
      </c>
      <c r="D11" s="19" t="s">
        <v>156</v>
      </c>
      <c r="E11" s="19" t="s">
        <v>157</v>
      </c>
      <c r="F11" s="48" t="s">
        <v>158</v>
      </c>
      <c r="G11" s="48">
        <v>25.8</v>
      </c>
      <c r="H11" s="40"/>
    </row>
    <row r="12" spans="1:17" hidden="1" x14ac:dyDescent="0.2">
      <c r="A12" s="48" t="s">
        <v>159</v>
      </c>
      <c r="B12" s="48" t="s">
        <v>124</v>
      </c>
      <c r="C12" s="19" t="s">
        <v>160</v>
      </c>
      <c r="D12" s="19" t="s">
        <v>161</v>
      </c>
      <c r="E12" s="19" t="s">
        <v>127</v>
      </c>
      <c r="F12" s="48" t="s">
        <v>162</v>
      </c>
      <c r="G12" s="48">
        <v>32.9</v>
      </c>
      <c r="H12" s="40"/>
      <c r="K12" s="41">
        <v>26</v>
      </c>
      <c r="L12" s="76" t="s">
        <v>3894</v>
      </c>
      <c r="M12" s="76"/>
      <c r="N12" s="76"/>
      <c r="O12" s="76"/>
      <c r="P12" s="76"/>
      <c r="Q12" s="19" t="s">
        <v>3884</v>
      </c>
    </row>
    <row r="13" spans="1:17" hidden="1" x14ac:dyDescent="0.2">
      <c r="A13" s="48" t="s">
        <v>163</v>
      </c>
      <c r="B13" s="48" t="s">
        <v>124</v>
      </c>
      <c r="C13" s="19" t="s">
        <v>164</v>
      </c>
      <c r="D13" s="19" t="s">
        <v>165</v>
      </c>
      <c r="E13" s="19" t="s">
        <v>121</v>
      </c>
      <c r="F13" s="48" t="s">
        <v>166</v>
      </c>
      <c r="G13" s="48">
        <v>20.9</v>
      </c>
      <c r="H13" s="40"/>
      <c r="K13" s="41"/>
      <c r="L13" s="76"/>
      <c r="M13" s="76"/>
      <c r="N13" s="76"/>
      <c r="O13" s="76"/>
      <c r="P13" s="76"/>
    </row>
    <row r="14" spans="1:17" hidden="1" x14ac:dyDescent="0.2">
      <c r="A14" s="48" t="s">
        <v>163</v>
      </c>
      <c r="B14" s="48" t="s">
        <v>167</v>
      </c>
      <c r="C14" s="19" t="s">
        <v>164</v>
      </c>
      <c r="D14" s="19" t="s">
        <v>168</v>
      </c>
      <c r="E14" s="19" t="s">
        <v>169</v>
      </c>
      <c r="F14" s="48" t="s">
        <v>170</v>
      </c>
      <c r="G14" s="48">
        <v>21</v>
      </c>
      <c r="H14" s="40"/>
      <c r="L14" s="76"/>
      <c r="M14" s="76"/>
      <c r="N14" s="76"/>
      <c r="O14" s="76"/>
      <c r="P14" s="76"/>
    </row>
    <row r="15" spans="1:17" hidden="1" x14ac:dyDescent="0.2">
      <c r="A15" s="48" t="s">
        <v>171</v>
      </c>
      <c r="B15" s="48" t="s">
        <v>172</v>
      </c>
      <c r="C15" s="19" t="s">
        <v>164</v>
      </c>
      <c r="D15" s="19" t="s">
        <v>173</v>
      </c>
      <c r="E15" s="19" t="s">
        <v>169</v>
      </c>
      <c r="F15" s="48" t="s">
        <v>174</v>
      </c>
      <c r="G15" s="48">
        <v>28.1</v>
      </c>
      <c r="H15" s="40"/>
      <c r="L15" s="76"/>
      <c r="M15" s="76"/>
      <c r="N15" s="76"/>
      <c r="O15" s="76"/>
      <c r="P15" s="76"/>
    </row>
    <row r="16" spans="1:17" hidden="1" x14ac:dyDescent="0.2">
      <c r="A16" s="48" t="s">
        <v>175</v>
      </c>
      <c r="B16" s="48" t="s">
        <v>176</v>
      </c>
      <c r="C16" s="19" t="s">
        <v>164</v>
      </c>
      <c r="D16" s="19" t="s">
        <v>177</v>
      </c>
      <c r="E16" s="19" t="s">
        <v>169</v>
      </c>
      <c r="F16" s="48" t="s">
        <v>178</v>
      </c>
      <c r="G16" s="48">
        <v>19.399999999999999</v>
      </c>
      <c r="H16" s="40"/>
    </row>
    <row r="17" spans="1:8" hidden="1" x14ac:dyDescent="0.2">
      <c r="A17" s="48" t="s">
        <v>179</v>
      </c>
      <c r="B17" s="48" t="s">
        <v>124</v>
      </c>
      <c r="C17" s="19" t="s">
        <v>180</v>
      </c>
      <c r="D17" s="19" t="s">
        <v>181</v>
      </c>
      <c r="E17" s="19" t="s">
        <v>121</v>
      </c>
      <c r="F17" s="48" t="s">
        <v>182</v>
      </c>
      <c r="G17" s="48">
        <v>27.3</v>
      </c>
      <c r="H17" s="40"/>
    </row>
    <row r="18" spans="1:8" hidden="1" x14ac:dyDescent="0.2">
      <c r="A18" s="48" t="s">
        <v>183</v>
      </c>
      <c r="B18" s="48" t="s">
        <v>167</v>
      </c>
      <c r="C18" s="19" t="s">
        <v>184</v>
      </c>
      <c r="D18" s="19" t="s">
        <v>185</v>
      </c>
      <c r="E18" s="19" t="s">
        <v>186</v>
      </c>
      <c r="F18" s="48" t="s">
        <v>187</v>
      </c>
      <c r="G18" s="48">
        <v>17.5</v>
      </c>
      <c r="H18" s="40"/>
    </row>
    <row r="19" spans="1:8" hidden="1" x14ac:dyDescent="0.2">
      <c r="A19" s="48" t="s">
        <v>188</v>
      </c>
      <c r="B19" s="48" t="s">
        <v>124</v>
      </c>
      <c r="C19" s="19" t="s">
        <v>189</v>
      </c>
      <c r="D19" s="19" t="s">
        <v>190</v>
      </c>
      <c r="E19" s="19" t="s">
        <v>115</v>
      </c>
      <c r="F19" s="48" t="s">
        <v>191</v>
      </c>
      <c r="G19" s="48">
        <v>20.7</v>
      </c>
      <c r="H19" s="40"/>
    </row>
    <row r="20" spans="1:8" hidden="1" x14ac:dyDescent="0.2">
      <c r="A20" s="48" t="s">
        <v>188</v>
      </c>
      <c r="B20" s="48" t="s">
        <v>124</v>
      </c>
      <c r="C20" s="19" t="s">
        <v>189</v>
      </c>
      <c r="D20" s="19" t="s">
        <v>192</v>
      </c>
      <c r="E20" s="19" t="s">
        <v>115</v>
      </c>
      <c r="F20" s="48" t="s">
        <v>193</v>
      </c>
      <c r="G20" s="48">
        <v>21.1</v>
      </c>
      <c r="H20" s="40"/>
    </row>
    <row r="21" spans="1:8" hidden="1" x14ac:dyDescent="0.2">
      <c r="A21" s="48" t="s">
        <v>141</v>
      </c>
      <c r="B21" s="48" t="s">
        <v>118</v>
      </c>
      <c r="C21" s="19" t="s">
        <v>189</v>
      </c>
      <c r="D21" s="19" t="s">
        <v>126</v>
      </c>
      <c r="E21" s="19" t="s">
        <v>121</v>
      </c>
      <c r="F21" s="48" t="s">
        <v>194</v>
      </c>
      <c r="G21" s="48">
        <v>28.5</v>
      </c>
      <c r="H21" s="40"/>
    </row>
    <row r="22" spans="1:8" hidden="1" x14ac:dyDescent="0.2">
      <c r="A22" s="48" t="s">
        <v>195</v>
      </c>
      <c r="B22" s="48" t="s">
        <v>124</v>
      </c>
      <c r="C22" s="19" t="s">
        <v>196</v>
      </c>
      <c r="D22" s="19" t="s">
        <v>197</v>
      </c>
      <c r="E22" s="19" t="s">
        <v>115</v>
      </c>
      <c r="F22" s="48" t="s">
        <v>198</v>
      </c>
      <c r="G22" s="48">
        <v>16.899999999999999</v>
      </c>
      <c r="H22" s="40"/>
    </row>
    <row r="23" spans="1:8" hidden="1" x14ac:dyDescent="0.2">
      <c r="A23" s="48" t="s">
        <v>199</v>
      </c>
      <c r="B23" s="48" t="s">
        <v>124</v>
      </c>
      <c r="C23" s="19" t="s">
        <v>196</v>
      </c>
      <c r="D23" s="19" t="s">
        <v>200</v>
      </c>
      <c r="E23" s="19" t="s">
        <v>115</v>
      </c>
      <c r="F23" s="48" t="s">
        <v>201</v>
      </c>
      <c r="G23" s="48">
        <v>16.899999999999999</v>
      </c>
      <c r="H23" s="40"/>
    </row>
    <row r="24" spans="1:8" hidden="1" x14ac:dyDescent="0.2">
      <c r="A24" s="48" t="s">
        <v>202</v>
      </c>
      <c r="B24" s="48" t="s">
        <v>167</v>
      </c>
      <c r="C24" s="19" t="s">
        <v>203</v>
      </c>
      <c r="D24" s="19" t="s">
        <v>204</v>
      </c>
      <c r="E24" s="19" t="s">
        <v>121</v>
      </c>
      <c r="F24" s="48" t="s">
        <v>205</v>
      </c>
      <c r="G24" s="48">
        <v>29.8</v>
      </c>
      <c r="H24" s="40"/>
    </row>
    <row r="25" spans="1:8" hidden="1" x14ac:dyDescent="0.2">
      <c r="A25" s="48" t="s">
        <v>206</v>
      </c>
      <c r="B25" s="48" t="s">
        <v>124</v>
      </c>
      <c r="C25" s="19" t="s">
        <v>207</v>
      </c>
      <c r="D25" s="19" t="s">
        <v>208</v>
      </c>
      <c r="E25" s="19" t="s">
        <v>121</v>
      </c>
      <c r="F25" s="48" t="s">
        <v>209</v>
      </c>
      <c r="G25" s="48">
        <v>30.5</v>
      </c>
      <c r="H25" s="40"/>
    </row>
    <row r="26" spans="1:8" hidden="1" x14ac:dyDescent="0.2">
      <c r="A26" s="48" t="s">
        <v>210</v>
      </c>
      <c r="B26" s="48" t="s">
        <v>124</v>
      </c>
      <c r="C26" s="19" t="s">
        <v>211</v>
      </c>
      <c r="D26" s="19" t="s">
        <v>161</v>
      </c>
      <c r="E26" s="19" t="s">
        <v>212</v>
      </c>
      <c r="F26" s="48" t="s">
        <v>213</v>
      </c>
      <c r="G26" s="48">
        <v>36.4</v>
      </c>
      <c r="H26" s="40"/>
    </row>
    <row r="27" spans="1:8" hidden="1" x14ac:dyDescent="0.2">
      <c r="A27" s="48" t="s">
        <v>214</v>
      </c>
      <c r="B27" s="48" t="s">
        <v>124</v>
      </c>
      <c r="C27" s="19" t="s">
        <v>215</v>
      </c>
      <c r="D27" s="19" t="s">
        <v>216</v>
      </c>
      <c r="E27" s="19" t="s">
        <v>115</v>
      </c>
      <c r="F27" s="48" t="s">
        <v>217</v>
      </c>
      <c r="G27" s="48">
        <v>29</v>
      </c>
      <c r="H27" s="40"/>
    </row>
    <row r="28" spans="1:8" hidden="1" x14ac:dyDescent="0.2">
      <c r="A28" s="48" t="s">
        <v>218</v>
      </c>
      <c r="B28" s="48" t="s">
        <v>219</v>
      </c>
      <c r="C28" s="19" t="s">
        <v>220</v>
      </c>
      <c r="D28" s="19" t="s">
        <v>143</v>
      </c>
      <c r="E28" s="19" t="s">
        <v>121</v>
      </c>
      <c r="F28" s="48" t="s">
        <v>221</v>
      </c>
      <c r="G28" s="48">
        <v>19.2</v>
      </c>
      <c r="H28" s="40"/>
    </row>
    <row r="29" spans="1:8" hidden="1" x14ac:dyDescent="0.2">
      <c r="A29" s="48" t="s">
        <v>222</v>
      </c>
      <c r="B29" s="48" t="s">
        <v>219</v>
      </c>
      <c r="C29" s="19" t="s">
        <v>223</v>
      </c>
      <c r="D29" s="19" t="s">
        <v>208</v>
      </c>
      <c r="E29" s="19" t="s">
        <v>121</v>
      </c>
      <c r="F29" s="48" t="s">
        <v>224</v>
      </c>
      <c r="G29" s="48">
        <v>23.9</v>
      </c>
      <c r="H29" s="40"/>
    </row>
    <row r="30" spans="1:8" hidden="1" x14ac:dyDescent="0.2">
      <c r="A30" s="48" t="s">
        <v>225</v>
      </c>
      <c r="B30" s="48" t="s">
        <v>124</v>
      </c>
      <c r="C30" s="19" t="s">
        <v>226</v>
      </c>
      <c r="D30" s="19" t="s">
        <v>227</v>
      </c>
      <c r="E30" s="19" t="s">
        <v>121</v>
      </c>
      <c r="F30" s="48" t="s">
        <v>228</v>
      </c>
      <c r="G30" s="48">
        <v>23.6</v>
      </c>
      <c r="H30" s="40"/>
    </row>
    <row r="31" spans="1:8" hidden="1" x14ac:dyDescent="0.2">
      <c r="A31" s="48" t="s">
        <v>229</v>
      </c>
      <c r="B31" s="48" t="s">
        <v>124</v>
      </c>
      <c r="C31" s="19" t="s">
        <v>226</v>
      </c>
      <c r="D31" s="19" t="s">
        <v>230</v>
      </c>
      <c r="E31" s="19" t="s">
        <v>121</v>
      </c>
      <c r="F31" s="48" t="s">
        <v>231</v>
      </c>
      <c r="G31" s="48">
        <v>27</v>
      </c>
      <c r="H31" s="40"/>
    </row>
    <row r="32" spans="1:8" hidden="1" x14ac:dyDescent="0.2">
      <c r="A32" s="48" t="s">
        <v>199</v>
      </c>
      <c r="B32" s="48" t="s">
        <v>124</v>
      </c>
      <c r="C32" s="19" t="s">
        <v>232</v>
      </c>
      <c r="D32" s="19" t="s">
        <v>233</v>
      </c>
      <c r="E32" s="19" t="s">
        <v>234</v>
      </c>
      <c r="F32" s="48" t="s">
        <v>235</v>
      </c>
      <c r="G32" s="48">
        <v>20</v>
      </c>
      <c r="H32" s="40"/>
    </row>
    <row r="33" spans="1:8" hidden="1" x14ac:dyDescent="0.2">
      <c r="A33" s="48" t="s">
        <v>236</v>
      </c>
      <c r="B33" s="48" t="s">
        <v>237</v>
      </c>
      <c r="C33" s="19" t="s">
        <v>238</v>
      </c>
      <c r="D33" s="19" t="s">
        <v>239</v>
      </c>
      <c r="E33" s="19" t="s">
        <v>121</v>
      </c>
      <c r="F33" s="48" t="s">
        <v>240</v>
      </c>
      <c r="G33" s="48">
        <v>43.3</v>
      </c>
      <c r="H33" s="40"/>
    </row>
    <row r="34" spans="1:8" hidden="1" x14ac:dyDescent="0.2">
      <c r="A34" s="48" t="s">
        <v>241</v>
      </c>
      <c r="B34" s="48" t="s">
        <v>176</v>
      </c>
      <c r="C34" s="19" t="s">
        <v>242</v>
      </c>
      <c r="D34" s="19" t="s">
        <v>243</v>
      </c>
      <c r="E34" s="19" t="s">
        <v>121</v>
      </c>
      <c r="F34" s="48" t="s">
        <v>244</v>
      </c>
      <c r="G34" s="48">
        <v>30.6</v>
      </c>
      <c r="H34" s="40"/>
    </row>
    <row r="35" spans="1:8" hidden="1" x14ac:dyDescent="0.2">
      <c r="A35" s="48" t="s">
        <v>245</v>
      </c>
      <c r="B35" s="48" t="s">
        <v>124</v>
      </c>
      <c r="C35" s="19" t="s">
        <v>246</v>
      </c>
      <c r="D35" s="19" t="s">
        <v>247</v>
      </c>
      <c r="E35" s="19" t="s">
        <v>115</v>
      </c>
      <c r="F35" s="48" t="s">
        <v>248</v>
      </c>
      <c r="G35" s="48">
        <v>21.9</v>
      </c>
      <c r="H35" s="40"/>
    </row>
    <row r="36" spans="1:8" hidden="1" x14ac:dyDescent="0.2">
      <c r="A36" s="48" t="s">
        <v>249</v>
      </c>
      <c r="B36" s="48" t="s">
        <v>124</v>
      </c>
      <c r="C36" s="19" t="s">
        <v>250</v>
      </c>
      <c r="D36" s="19" t="s">
        <v>251</v>
      </c>
      <c r="E36" s="19" t="s">
        <v>252</v>
      </c>
      <c r="F36" s="48" t="s">
        <v>253</v>
      </c>
      <c r="G36" s="48">
        <v>31.5</v>
      </c>
      <c r="H36" s="40"/>
    </row>
    <row r="37" spans="1:8" hidden="1" x14ac:dyDescent="0.2">
      <c r="A37" s="48" t="s">
        <v>117</v>
      </c>
      <c r="B37" s="48" t="s">
        <v>176</v>
      </c>
      <c r="C37" s="19" t="s">
        <v>254</v>
      </c>
      <c r="D37" s="19" t="s">
        <v>255</v>
      </c>
      <c r="E37" s="19" t="s">
        <v>121</v>
      </c>
      <c r="F37" s="48" t="s">
        <v>256</v>
      </c>
      <c r="G37" s="48">
        <v>30.6</v>
      </c>
      <c r="H37" s="40"/>
    </row>
    <row r="38" spans="1:8" hidden="1" x14ac:dyDescent="0.2">
      <c r="A38" s="48" t="s">
        <v>257</v>
      </c>
      <c r="B38" s="48" t="s">
        <v>124</v>
      </c>
      <c r="C38" s="19" t="s">
        <v>254</v>
      </c>
      <c r="D38" s="19" t="s">
        <v>258</v>
      </c>
      <c r="E38" s="19" t="s">
        <v>259</v>
      </c>
      <c r="F38" s="48" t="s">
        <v>260</v>
      </c>
      <c r="G38" s="48">
        <v>18.7</v>
      </c>
      <c r="H38" s="40"/>
    </row>
    <row r="39" spans="1:8" hidden="1" x14ac:dyDescent="0.2">
      <c r="A39" s="48" t="s">
        <v>261</v>
      </c>
      <c r="B39" s="48" t="s">
        <v>124</v>
      </c>
      <c r="C39" s="19" t="s">
        <v>262</v>
      </c>
      <c r="D39" s="19" t="s">
        <v>263</v>
      </c>
      <c r="E39" s="19" t="s">
        <v>264</v>
      </c>
      <c r="F39" s="48" t="s">
        <v>265</v>
      </c>
      <c r="G39" s="48">
        <v>31.6</v>
      </c>
      <c r="H39" s="40"/>
    </row>
    <row r="40" spans="1:8" hidden="1" x14ac:dyDescent="0.2">
      <c r="A40" s="48" t="s">
        <v>266</v>
      </c>
      <c r="B40" s="48" t="s">
        <v>167</v>
      </c>
      <c r="C40" s="19" t="s">
        <v>267</v>
      </c>
      <c r="D40" s="19" t="s">
        <v>268</v>
      </c>
      <c r="E40" s="19" t="s">
        <v>121</v>
      </c>
      <c r="F40" s="48" t="s">
        <v>269</v>
      </c>
      <c r="G40" s="48">
        <v>23.1</v>
      </c>
      <c r="H40" s="40"/>
    </row>
    <row r="41" spans="1:8" hidden="1" x14ac:dyDescent="0.2">
      <c r="A41" s="48" t="s">
        <v>270</v>
      </c>
      <c r="B41" s="48" t="s">
        <v>271</v>
      </c>
      <c r="C41" s="19" t="s">
        <v>272</v>
      </c>
      <c r="D41" s="19" t="s">
        <v>227</v>
      </c>
      <c r="E41" s="19" t="s">
        <v>273</v>
      </c>
      <c r="F41" s="48" t="s">
        <v>274</v>
      </c>
      <c r="G41" s="48">
        <v>43.4</v>
      </c>
      <c r="H41" s="40"/>
    </row>
    <row r="42" spans="1:8" hidden="1" x14ac:dyDescent="0.2">
      <c r="A42" s="48" t="s">
        <v>275</v>
      </c>
      <c r="B42" s="48" t="s">
        <v>276</v>
      </c>
      <c r="C42" s="19" t="s">
        <v>277</v>
      </c>
      <c r="D42" s="19" t="s">
        <v>278</v>
      </c>
      <c r="E42" s="19" t="s">
        <v>279</v>
      </c>
      <c r="F42" s="48" t="s">
        <v>280</v>
      </c>
      <c r="G42" s="48">
        <v>43.9</v>
      </c>
      <c r="H42" s="40"/>
    </row>
    <row r="43" spans="1:8" hidden="1" x14ac:dyDescent="0.2">
      <c r="A43" s="48" t="s">
        <v>281</v>
      </c>
      <c r="B43" s="48" t="s">
        <v>167</v>
      </c>
      <c r="C43" s="19" t="s">
        <v>282</v>
      </c>
      <c r="D43" s="19" t="s">
        <v>283</v>
      </c>
      <c r="E43" s="19" t="s">
        <v>234</v>
      </c>
      <c r="F43" s="48" t="s">
        <v>284</v>
      </c>
      <c r="G43" s="48">
        <v>17.899999999999999</v>
      </c>
      <c r="H43" s="40"/>
    </row>
    <row r="44" spans="1:8" hidden="1" x14ac:dyDescent="0.2">
      <c r="A44" s="48" t="s">
        <v>281</v>
      </c>
      <c r="B44" s="48" t="s">
        <v>124</v>
      </c>
      <c r="C44" s="19" t="s">
        <v>285</v>
      </c>
      <c r="D44" s="19" t="s">
        <v>181</v>
      </c>
      <c r="E44" s="19" t="s">
        <v>234</v>
      </c>
      <c r="F44" s="48" t="s">
        <v>286</v>
      </c>
      <c r="G44" s="48">
        <v>16.5</v>
      </c>
      <c r="H44" s="40"/>
    </row>
    <row r="45" spans="1:8" hidden="1" x14ac:dyDescent="0.2">
      <c r="A45" s="48" t="s">
        <v>287</v>
      </c>
      <c r="B45" s="48" t="s">
        <v>124</v>
      </c>
      <c r="C45" s="19" t="s">
        <v>288</v>
      </c>
      <c r="D45" s="19" t="s">
        <v>263</v>
      </c>
      <c r="E45" s="19" t="s">
        <v>212</v>
      </c>
      <c r="F45" s="48" t="s">
        <v>289</v>
      </c>
      <c r="G45" s="48">
        <v>29.1</v>
      </c>
      <c r="H45" s="40"/>
    </row>
    <row r="46" spans="1:8" hidden="1" x14ac:dyDescent="0.2">
      <c r="A46" s="48" t="s">
        <v>290</v>
      </c>
      <c r="B46" s="48" t="s">
        <v>118</v>
      </c>
      <c r="C46" s="19" t="s">
        <v>291</v>
      </c>
      <c r="D46" s="19" t="s">
        <v>292</v>
      </c>
      <c r="E46" s="19" t="s">
        <v>293</v>
      </c>
      <c r="F46" s="48" t="s">
        <v>294</v>
      </c>
      <c r="G46" s="48">
        <v>29.3</v>
      </c>
      <c r="H46" s="40"/>
    </row>
    <row r="47" spans="1:8" hidden="1" x14ac:dyDescent="0.2">
      <c r="A47" s="48" t="s">
        <v>295</v>
      </c>
      <c r="B47" s="48" t="s">
        <v>124</v>
      </c>
      <c r="C47" s="19" t="s">
        <v>296</v>
      </c>
      <c r="D47" s="19" t="s">
        <v>197</v>
      </c>
      <c r="E47" s="19" t="s">
        <v>297</v>
      </c>
      <c r="F47" s="48" t="s">
        <v>298</v>
      </c>
      <c r="G47" s="48">
        <v>31.1</v>
      </c>
      <c r="H47" s="40"/>
    </row>
    <row r="48" spans="1:8" hidden="1" x14ac:dyDescent="0.2">
      <c r="A48" s="48" t="s">
        <v>299</v>
      </c>
      <c r="B48" s="48" t="s">
        <v>124</v>
      </c>
      <c r="C48" s="19" t="s">
        <v>296</v>
      </c>
      <c r="D48" s="19" t="s">
        <v>165</v>
      </c>
      <c r="E48" s="19" t="s">
        <v>300</v>
      </c>
      <c r="F48" s="48" t="s">
        <v>301</v>
      </c>
      <c r="G48" s="48">
        <v>33.299999999999997</v>
      </c>
      <c r="H48" s="40"/>
    </row>
    <row r="49" spans="1:8" hidden="1" x14ac:dyDescent="0.2">
      <c r="A49" s="48" t="s">
        <v>302</v>
      </c>
      <c r="B49" s="48" t="s">
        <v>124</v>
      </c>
      <c r="C49" s="19" t="s">
        <v>296</v>
      </c>
      <c r="D49" s="19" t="s">
        <v>173</v>
      </c>
      <c r="E49" s="19" t="s">
        <v>300</v>
      </c>
      <c r="F49" s="48" t="s">
        <v>303</v>
      </c>
      <c r="G49" s="48">
        <v>30.5</v>
      </c>
      <c r="H49" s="40"/>
    </row>
    <row r="50" spans="1:8" hidden="1" x14ac:dyDescent="0.2">
      <c r="A50" s="48" t="s">
        <v>304</v>
      </c>
      <c r="B50" s="48" t="s">
        <v>167</v>
      </c>
      <c r="C50" s="19" t="s">
        <v>305</v>
      </c>
      <c r="D50" s="19" t="s">
        <v>306</v>
      </c>
      <c r="E50" s="19" t="s">
        <v>307</v>
      </c>
      <c r="F50" s="48" t="s">
        <v>308</v>
      </c>
      <c r="G50" s="48">
        <v>24.2</v>
      </c>
      <c r="H50" s="40"/>
    </row>
    <row r="51" spans="1:8" hidden="1" x14ac:dyDescent="0.2">
      <c r="A51" s="48" t="s">
        <v>309</v>
      </c>
      <c r="B51" s="48" t="s">
        <v>124</v>
      </c>
      <c r="C51" s="19" t="s">
        <v>310</v>
      </c>
      <c r="D51" s="19" t="s">
        <v>311</v>
      </c>
      <c r="E51" s="19" t="s">
        <v>307</v>
      </c>
      <c r="F51" s="48" t="s">
        <v>312</v>
      </c>
      <c r="G51" s="48">
        <v>29.1</v>
      </c>
      <c r="H51" s="40"/>
    </row>
    <row r="52" spans="1:8" hidden="1" x14ac:dyDescent="0.2">
      <c r="A52" s="48" t="s">
        <v>313</v>
      </c>
      <c r="B52" s="48" t="s">
        <v>124</v>
      </c>
      <c r="C52" s="19" t="s">
        <v>310</v>
      </c>
      <c r="D52" s="19" t="s">
        <v>314</v>
      </c>
      <c r="E52" s="19" t="s">
        <v>307</v>
      </c>
      <c r="F52" s="48" t="s">
        <v>315</v>
      </c>
      <c r="G52" s="48">
        <v>31.6</v>
      </c>
      <c r="H52" s="40"/>
    </row>
    <row r="53" spans="1:8" hidden="1" x14ac:dyDescent="0.2">
      <c r="A53" s="48" t="s">
        <v>316</v>
      </c>
      <c r="B53" s="48" t="s">
        <v>167</v>
      </c>
      <c r="C53" s="19" t="s">
        <v>317</v>
      </c>
      <c r="D53" s="19" t="s">
        <v>318</v>
      </c>
      <c r="E53" s="19" t="s">
        <v>319</v>
      </c>
      <c r="F53" s="48" t="s">
        <v>320</v>
      </c>
      <c r="G53" s="48">
        <v>22.6</v>
      </c>
      <c r="H53" s="40"/>
    </row>
    <row r="54" spans="1:8" hidden="1" x14ac:dyDescent="0.2">
      <c r="A54" s="48" t="s">
        <v>321</v>
      </c>
      <c r="B54" s="48" t="s">
        <v>124</v>
      </c>
      <c r="C54" s="19" t="s">
        <v>322</v>
      </c>
      <c r="D54" s="19" t="s">
        <v>311</v>
      </c>
      <c r="E54" s="19" t="s">
        <v>121</v>
      </c>
      <c r="F54" s="48" t="s">
        <v>323</v>
      </c>
      <c r="G54" s="48">
        <v>33.5</v>
      </c>
      <c r="H54" s="40"/>
    </row>
    <row r="55" spans="1:8" hidden="1" x14ac:dyDescent="0.2">
      <c r="A55" s="48" t="s">
        <v>218</v>
      </c>
      <c r="B55" s="48" t="s">
        <v>172</v>
      </c>
      <c r="C55" s="19" t="s">
        <v>324</v>
      </c>
      <c r="D55" s="19" t="s">
        <v>197</v>
      </c>
      <c r="E55" s="19" t="s">
        <v>121</v>
      </c>
      <c r="F55" s="48" t="s">
        <v>325</v>
      </c>
      <c r="G55" s="48">
        <v>32.6</v>
      </c>
      <c r="H55" s="40"/>
    </row>
    <row r="56" spans="1:8" hidden="1" x14ac:dyDescent="0.2">
      <c r="A56" s="48" t="s">
        <v>326</v>
      </c>
      <c r="B56" s="48" t="s">
        <v>124</v>
      </c>
      <c r="C56" s="19" t="s">
        <v>327</v>
      </c>
      <c r="D56" s="19" t="s">
        <v>197</v>
      </c>
      <c r="E56" s="19" t="s">
        <v>121</v>
      </c>
      <c r="F56" s="48" t="s">
        <v>328</v>
      </c>
      <c r="G56" s="48">
        <v>28.4</v>
      </c>
      <c r="H56" s="40"/>
    </row>
    <row r="57" spans="1:8" hidden="1" x14ac:dyDescent="0.2">
      <c r="A57" s="48" t="s">
        <v>329</v>
      </c>
      <c r="B57" s="48" t="s">
        <v>172</v>
      </c>
      <c r="C57" s="19" t="s">
        <v>330</v>
      </c>
      <c r="D57" s="19" t="s">
        <v>139</v>
      </c>
      <c r="E57" s="19" t="s">
        <v>331</v>
      </c>
      <c r="F57" s="48" t="s">
        <v>332</v>
      </c>
      <c r="G57" s="48">
        <v>26.7</v>
      </c>
      <c r="H57" s="40"/>
    </row>
    <row r="58" spans="1:8" hidden="1" x14ac:dyDescent="0.2">
      <c r="A58" s="48" t="s">
        <v>333</v>
      </c>
      <c r="B58" s="48" t="s">
        <v>124</v>
      </c>
      <c r="C58" s="19" t="s">
        <v>334</v>
      </c>
      <c r="D58" s="19" t="s">
        <v>152</v>
      </c>
      <c r="E58" s="19" t="s">
        <v>335</v>
      </c>
      <c r="F58" s="48" t="s">
        <v>336</v>
      </c>
      <c r="G58" s="48">
        <v>22</v>
      </c>
      <c r="H58" s="40"/>
    </row>
    <row r="59" spans="1:8" hidden="1" x14ac:dyDescent="0.2">
      <c r="A59" s="48" t="s">
        <v>337</v>
      </c>
      <c r="B59" s="48" t="s">
        <v>276</v>
      </c>
      <c r="C59" s="19" t="s">
        <v>334</v>
      </c>
      <c r="D59" s="19" t="s">
        <v>227</v>
      </c>
      <c r="E59" s="19" t="s">
        <v>335</v>
      </c>
      <c r="F59" s="48" t="s">
        <v>338</v>
      </c>
      <c r="G59" s="48">
        <v>43.2</v>
      </c>
      <c r="H59" s="40"/>
    </row>
    <row r="60" spans="1:8" hidden="1" x14ac:dyDescent="0.2">
      <c r="A60" s="48" t="s">
        <v>339</v>
      </c>
      <c r="B60" s="48" t="s">
        <v>124</v>
      </c>
      <c r="C60" s="19" t="s">
        <v>340</v>
      </c>
      <c r="D60" s="19" t="s">
        <v>341</v>
      </c>
      <c r="E60" s="19" t="s">
        <v>212</v>
      </c>
      <c r="F60" s="48" t="s">
        <v>342</v>
      </c>
      <c r="G60" s="48">
        <v>28.8</v>
      </c>
      <c r="H60" s="40"/>
    </row>
    <row r="61" spans="1:8" hidden="1" x14ac:dyDescent="0.2">
      <c r="A61" s="48" t="s">
        <v>343</v>
      </c>
      <c r="B61" s="48" t="s">
        <v>167</v>
      </c>
      <c r="C61" s="19" t="s">
        <v>344</v>
      </c>
      <c r="D61" s="19" t="s">
        <v>318</v>
      </c>
      <c r="E61" s="19" t="s">
        <v>345</v>
      </c>
      <c r="F61" s="48" t="s">
        <v>346</v>
      </c>
      <c r="G61" s="48">
        <v>18.2</v>
      </c>
      <c r="H61" s="40"/>
    </row>
    <row r="62" spans="1:8" hidden="1" x14ac:dyDescent="0.2">
      <c r="A62" s="48" t="s">
        <v>347</v>
      </c>
      <c r="B62" s="48" t="s">
        <v>118</v>
      </c>
      <c r="C62" s="19" t="s">
        <v>348</v>
      </c>
      <c r="D62" s="19" t="s">
        <v>197</v>
      </c>
      <c r="E62" s="19" t="s">
        <v>121</v>
      </c>
      <c r="F62" s="48" t="s">
        <v>349</v>
      </c>
      <c r="G62" s="48">
        <v>26</v>
      </c>
      <c r="H62" s="40"/>
    </row>
    <row r="63" spans="1:8" hidden="1" x14ac:dyDescent="0.2">
      <c r="A63" s="48" t="s">
        <v>350</v>
      </c>
      <c r="B63" s="48" t="s">
        <v>167</v>
      </c>
      <c r="C63" s="19" t="s">
        <v>351</v>
      </c>
      <c r="D63" s="19" t="s">
        <v>352</v>
      </c>
      <c r="E63" s="19" t="s">
        <v>121</v>
      </c>
      <c r="F63" s="48" t="s">
        <v>353</v>
      </c>
      <c r="G63" s="48">
        <v>20.6</v>
      </c>
      <c r="H63" s="40"/>
    </row>
    <row r="64" spans="1:8" hidden="1" x14ac:dyDescent="0.2">
      <c r="A64" s="48" t="s">
        <v>354</v>
      </c>
      <c r="B64" s="48" t="s">
        <v>167</v>
      </c>
      <c r="C64" s="19" t="s">
        <v>351</v>
      </c>
      <c r="D64" s="19" t="s">
        <v>283</v>
      </c>
      <c r="E64" s="19" t="s">
        <v>121</v>
      </c>
      <c r="F64" s="48" t="s">
        <v>355</v>
      </c>
      <c r="G64" s="48">
        <v>15.3</v>
      </c>
      <c r="H64" s="40"/>
    </row>
    <row r="65" spans="1:8" hidden="1" x14ac:dyDescent="0.2">
      <c r="A65" s="48" t="s">
        <v>356</v>
      </c>
      <c r="B65" s="48" t="s">
        <v>124</v>
      </c>
      <c r="C65" s="19" t="s">
        <v>357</v>
      </c>
      <c r="D65" s="19" t="s">
        <v>358</v>
      </c>
      <c r="E65" s="19" t="s">
        <v>121</v>
      </c>
      <c r="F65" s="48" t="s">
        <v>359</v>
      </c>
      <c r="G65" s="48">
        <v>30.8</v>
      </c>
      <c r="H65" s="40"/>
    </row>
    <row r="66" spans="1:8" hidden="1" x14ac:dyDescent="0.2">
      <c r="A66" s="48" t="s">
        <v>281</v>
      </c>
      <c r="B66" s="48" t="s">
        <v>124</v>
      </c>
      <c r="C66" s="19" t="s">
        <v>360</v>
      </c>
      <c r="D66" s="19" t="s">
        <v>360</v>
      </c>
      <c r="E66" s="19" t="s">
        <v>361</v>
      </c>
      <c r="F66" s="48" t="s">
        <v>362</v>
      </c>
      <c r="G66" s="48">
        <v>28.9</v>
      </c>
      <c r="H66" s="40"/>
    </row>
    <row r="67" spans="1:8" hidden="1" x14ac:dyDescent="0.2">
      <c r="A67" s="48" t="s">
        <v>363</v>
      </c>
      <c r="B67" s="48" t="s">
        <v>118</v>
      </c>
      <c r="C67" s="19" t="s">
        <v>360</v>
      </c>
      <c r="D67" s="19" t="s">
        <v>364</v>
      </c>
      <c r="E67" s="19" t="s">
        <v>365</v>
      </c>
      <c r="F67" s="48" t="s">
        <v>366</v>
      </c>
      <c r="G67" s="48">
        <v>31.8</v>
      </c>
      <c r="H67" s="40"/>
    </row>
    <row r="68" spans="1:8" hidden="1" x14ac:dyDescent="0.2">
      <c r="A68" s="48" t="s">
        <v>367</v>
      </c>
      <c r="B68" s="48" t="s">
        <v>276</v>
      </c>
      <c r="C68" s="19" t="s">
        <v>360</v>
      </c>
      <c r="D68" s="19" t="s">
        <v>197</v>
      </c>
      <c r="E68" s="19" t="s">
        <v>115</v>
      </c>
      <c r="F68" s="48" t="s">
        <v>368</v>
      </c>
      <c r="G68" s="48">
        <v>40.5</v>
      </c>
      <c r="H68" s="40"/>
    </row>
    <row r="69" spans="1:8" hidden="1" x14ac:dyDescent="0.2">
      <c r="A69" s="48" t="s">
        <v>369</v>
      </c>
      <c r="B69" s="48" t="s">
        <v>118</v>
      </c>
      <c r="C69" s="19" t="s">
        <v>370</v>
      </c>
      <c r="D69" s="19" t="s">
        <v>156</v>
      </c>
      <c r="E69" s="19" t="s">
        <v>121</v>
      </c>
      <c r="F69" s="48" t="s">
        <v>371</v>
      </c>
      <c r="G69" s="48">
        <v>24.5</v>
      </c>
      <c r="H69" s="40"/>
    </row>
    <row r="70" spans="1:8" hidden="1" x14ac:dyDescent="0.2">
      <c r="A70" s="48" t="s">
        <v>175</v>
      </c>
      <c r="B70" s="48" t="s">
        <v>118</v>
      </c>
      <c r="C70" s="19" t="s">
        <v>370</v>
      </c>
      <c r="D70" s="19" t="s">
        <v>372</v>
      </c>
      <c r="E70" s="19" t="s">
        <v>373</v>
      </c>
      <c r="F70" s="48" t="s">
        <v>374</v>
      </c>
      <c r="G70" s="48">
        <v>21.8</v>
      </c>
      <c r="H70" s="40"/>
    </row>
    <row r="71" spans="1:8" hidden="1" x14ac:dyDescent="0.2">
      <c r="A71" s="48" t="s">
        <v>375</v>
      </c>
      <c r="B71" s="48" t="s">
        <v>124</v>
      </c>
      <c r="C71" s="19" t="s">
        <v>370</v>
      </c>
      <c r="D71" s="19" t="s">
        <v>376</v>
      </c>
      <c r="E71" s="19" t="s">
        <v>377</v>
      </c>
      <c r="F71" s="48" t="s">
        <v>378</v>
      </c>
      <c r="G71" s="48">
        <v>27.3</v>
      </c>
      <c r="H71" s="40"/>
    </row>
    <row r="72" spans="1:8" x14ac:dyDescent="0.2">
      <c r="A72" s="48" t="s">
        <v>379</v>
      </c>
      <c r="B72" s="48" t="s">
        <v>124</v>
      </c>
      <c r="C72" s="19" t="s">
        <v>370</v>
      </c>
      <c r="D72" s="19" t="s">
        <v>380</v>
      </c>
      <c r="E72" s="19" t="s">
        <v>381</v>
      </c>
      <c r="F72" s="48" t="s">
        <v>382</v>
      </c>
      <c r="G72" s="48">
        <v>21.6</v>
      </c>
      <c r="H72" s="40"/>
    </row>
    <row r="73" spans="1:8" hidden="1" x14ac:dyDescent="0.2">
      <c r="A73" s="48" t="s">
        <v>383</v>
      </c>
      <c r="B73" s="48" t="s">
        <v>124</v>
      </c>
      <c r="C73" s="19" t="s">
        <v>384</v>
      </c>
      <c r="D73" s="19" t="s">
        <v>197</v>
      </c>
      <c r="E73" s="19" t="s">
        <v>385</v>
      </c>
      <c r="F73" s="48" t="s">
        <v>386</v>
      </c>
      <c r="G73" s="48">
        <v>17.2</v>
      </c>
      <c r="H73" s="40"/>
    </row>
    <row r="74" spans="1:8" hidden="1" x14ac:dyDescent="0.2">
      <c r="A74" s="48" t="s">
        <v>387</v>
      </c>
      <c r="B74" s="48" t="s">
        <v>124</v>
      </c>
      <c r="C74" s="19" t="s">
        <v>388</v>
      </c>
      <c r="D74" s="19" t="s">
        <v>389</v>
      </c>
      <c r="E74" s="19" t="s">
        <v>121</v>
      </c>
      <c r="F74" s="48" t="s">
        <v>390</v>
      </c>
      <c r="G74" s="48">
        <v>23.8</v>
      </c>
      <c r="H74" s="40"/>
    </row>
    <row r="75" spans="1:8" hidden="1" x14ac:dyDescent="0.2">
      <c r="A75" s="48" t="s">
        <v>391</v>
      </c>
      <c r="B75" s="48" t="s">
        <v>176</v>
      </c>
      <c r="C75" s="19" t="s">
        <v>392</v>
      </c>
      <c r="D75" s="19" t="s">
        <v>393</v>
      </c>
      <c r="E75" s="19" t="s">
        <v>394</v>
      </c>
      <c r="F75" s="48" t="s">
        <v>395</v>
      </c>
      <c r="G75" s="48">
        <v>35.299999999999997</v>
      </c>
      <c r="H75" s="40"/>
    </row>
    <row r="76" spans="1:8" hidden="1" x14ac:dyDescent="0.2">
      <c r="A76" s="48" t="s">
        <v>339</v>
      </c>
      <c r="B76" s="48" t="s">
        <v>124</v>
      </c>
      <c r="C76" s="19" t="s">
        <v>396</v>
      </c>
      <c r="D76" s="19" t="s">
        <v>243</v>
      </c>
      <c r="E76" s="19" t="s">
        <v>279</v>
      </c>
      <c r="F76" s="48" t="s">
        <v>397</v>
      </c>
      <c r="G76" s="48">
        <v>33.9</v>
      </c>
      <c r="H76" s="40"/>
    </row>
    <row r="77" spans="1:8" hidden="1" x14ac:dyDescent="0.2">
      <c r="A77" s="48" t="s">
        <v>241</v>
      </c>
      <c r="B77" s="48" t="s">
        <v>118</v>
      </c>
      <c r="C77" s="19" t="s">
        <v>398</v>
      </c>
      <c r="D77" s="19" t="s">
        <v>247</v>
      </c>
      <c r="E77" s="19" t="s">
        <v>121</v>
      </c>
      <c r="F77" s="48" t="s">
        <v>399</v>
      </c>
      <c r="G77" s="48">
        <v>15.5</v>
      </c>
      <c r="H77" s="40"/>
    </row>
    <row r="78" spans="1:8" hidden="1" x14ac:dyDescent="0.2">
      <c r="A78" s="48" t="s">
        <v>400</v>
      </c>
      <c r="B78" s="48" t="s">
        <v>124</v>
      </c>
      <c r="C78" s="19" t="s">
        <v>401</v>
      </c>
      <c r="D78" s="19" t="s">
        <v>161</v>
      </c>
      <c r="E78" s="19" t="s">
        <v>115</v>
      </c>
      <c r="F78" s="48" t="s">
        <v>402</v>
      </c>
      <c r="G78" s="48">
        <v>20.3</v>
      </c>
      <c r="H78" s="40"/>
    </row>
    <row r="79" spans="1:8" hidden="1" x14ac:dyDescent="0.2">
      <c r="A79" s="48" t="s">
        <v>403</v>
      </c>
      <c r="B79" s="48" t="s">
        <v>124</v>
      </c>
      <c r="C79" s="19" t="s">
        <v>404</v>
      </c>
      <c r="D79" s="19" t="s">
        <v>405</v>
      </c>
      <c r="E79" s="19" t="s">
        <v>121</v>
      </c>
      <c r="F79" s="48" t="s">
        <v>406</v>
      </c>
      <c r="G79" s="48">
        <v>29.1</v>
      </c>
      <c r="H79" s="40"/>
    </row>
    <row r="80" spans="1:8" hidden="1" x14ac:dyDescent="0.2">
      <c r="A80" s="48" t="s">
        <v>407</v>
      </c>
      <c r="B80" s="48" t="s">
        <v>124</v>
      </c>
      <c r="C80" s="19" t="s">
        <v>408</v>
      </c>
      <c r="D80" s="19" t="s">
        <v>409</v>
      </c>
      <c r="E80" s="19" t="s">
        <v>115</v>
      </c>
      <c r="F80" s="48" t="s">
        <v>410</v>
      </c>
      <c r="G80" s="48">
        <v>21.1</v>
      </c>
      <c r="H80" s="40"/>
    </row>
    <row r="81" spans="1:8" hidden="1" x14ac:dyDescent="0.2">
      <c r="A81" s="48" t="s">
        <v>407</v>
      </c>
      <c r="B81" s="48" t="s">
        <v>124</v>
      </c>
      <c r="C81" s="19" t="s">
        <v>411</v>
      </c>
      <c r="D81" s="19" t="s">
        <v>412</v>
      </c>
      <c r="E81" s="19" t="s">
        <v>115</v>
      </c>
      <c r="F81" s="48" t="s">
        <v>413</v>
      </c>
      <c r="G81" s="48">
        <v>22.1</v>
      </c>
      <c r="H81" s="40"/>
    </row>
    <row r="82" spans="1:8" hidden="1" x14ac:dyDescent="0.2">
      <c r="A82" s="48" t="s">
        <v>414</v>
      </c>
      <c r="B82" s="48" t="s">
        <v>415</v>
      </c>
      <c r="C82" s="19" t="s">
        <v>416</v>
      </c>
      <c r="D82" s="19" t="s">
        <v>417</v>
      </c>
      <c r="E82" s="19" t="s">
        <v>418</v>
      </c>
      <c r="F82" s="48" t="s">
        <v>419</v>
      </c>
      <c r="G82" s="48">
        <v>43.2</v>
      </c>
      <c r="H82" s="40"/>
    </row>
    <row r="83" spans="1:8" hidden="1" x14ac:dyDescent="0.2">
      <c r="A83" s="48" t="s">
        <v>420</v>
      </c>
      <c r="B83" s="48" t="s">
        <v>421</v>
      </c>
      <c r="C83" s="19" t="s">
        <v>416</v>
      </c>
      <c r="D83" s="19" t="s">
        <v>422</v>
      </c>
      <c r="E83" s="19" t="s">
        <v>418</v>
      </c>
      <c r="F83" s="48" t="s">
        <v>423</v>
      </c>
      <c r="G83" s="48">
        <v>42.5</v>
      </c>
      <c r="H83" s="40"/>
    </row>
    <row r="84" spans="1:8" hidden="1" x14ac:dyDescent="0.2">
      <c r="A84" s="48" t="s">
        <v>424</v>
      </c>
      <c r="B84" s="48" t="s">
        <v>118</v>
      </c>
      <c r="C84" s="19" t="s">
        <v>425</v>
      </c>
      <c r="D84" s="19" t="s">
        <v>243</v>
      </c>
      <c r="E84" s="19" t="s">
        <v>121</v>
      </c>
      <c r="F84" s="48" t="s">
        <v>426</v>
      </c>
      <c r="G84" s="48">
        <v>20.2</v>
      </c>
      <c r="H84" s="40"/>
    </row>
    <row r="85" spans="1:8" hidden="1" x14ac:dyDescent="0.2">
      <c r="A85" s="48" t="s">
        <v>427</v>
      </c>
      <c r="B85" s="48" t="s">
        <v>167</v>
      </c>
      <c r="C85" s="19" t="s">
        <v>428</v>
      </c>
      <c r="D85" s="19" t="s">
        <v>429</v>
      </c>
      <c r="E85" s="19" t="s">
        <v>121</v>
      </c>
      <c r="F85" s="48" t="s">
        <v>430</v>
      </c>
      <c r="G85" s="48">
        <v>23.5</v>
      </c>
      <c r="H85" s="40"/>
    </row>
    <row r="86" spans="1:8" hidden="1" x14ac:dyDescent="0.2">
      <c r="A86" s="48" t="s">
        <v>431</v>
      </c>
      <c r="B86" s="48" t="s">
        <v>124</v>
      </c>
      <c r="C86" s="19" t="s">
        <v>432</v>
      </c>
      <c r="D86" s="19" t="s">
        <v>405</v>
      </c>
      <c r="E86" s="19" t="s">
        <v>121</v>
      </c>
      <c r="F86" s="48" t="s">
        <v>433</v>
      </c>
      <c r="G86" s="48">
        <v>27.8</v>
      </c>
      <c r="H86" s="40"/>
    </row>
    <row r="87" spans="1:8" hidden="1" x14ac:dyDescent="0.2">
      <c r="A87" s="48" t="s">
        <v>434</v>
      </c>
      <c r="B87" s="48" t="s">
        <v>124</v>
      </c>
      <c r="C87" s="19" t="s">
        <v>435</v>
      </c>
      <c r="D87" s="19" t="s">
        <v>358</v>
      </c>
      <c r="E87" s="19" t="s">
        <v>436</v>
      </c>
      <c r="F87" s="48" t="s">
        <v>437</v>
      </c>
      <c r="G87" s="48">
        <v>18.899999999999999</v>
      </c>
      <c r="H87" s="40"/>
    </row>
    <row r="88" spans="1:8" hidden="1" x14ac:dyDescent="0.2">
      <c r="A88" s="48" t="s">
        <v>438</v>
      </c>
      <c r="B88" s="48" t="s">
        <v>124</v>
      </c>
      <c r="C88" s="19" t="s">
        <v>435</v>
      </c>
      <c r="D88" s="19" t="s">
        <v>439</v>
      </c>
      <c r="E88" s="19" t="s">
        <v>440</v>
      </c>
      <c r="F88" s="48" t="s">
        <v>441</v>
      </c>
      <c r="G88" s="48">
        <v>26.3</v>
      </c>
      <c r="H88" s="40"/>
    </row>
    <row r="89" spans="1:8" hidden="1" x14ac:dyDescent="0.2">
      <c r="A89" s="48" t="s">
        <v>438</v>
      </c>
      <c r="B89" s="48" t="s">
        <v>124</v>
      </c>
      <c r="C89" s="19" t="s">
        <v>435</v>
      </c>
      <c r="D89" s="19" t="s">
        <v>442</v>
      </c>
      <c r="E89" s="19" t="s">
        <v>440</v>
      </c>
      <c r="F89" s="48" t="s">
        <v>443</v>
      </c>
      <c r="G89" s="48">
        <v>27.6</v>
      </c>
      <c r="H89" s="40"/>
    </row>
    <row r="90" spans="1:8" hidden="1" x14ac:dyDescent="0.2">
      <c r="A90" s="48" t="s">
        <v>444</v>
      </c>
      <c r="B90" s="48" t="s">
        <v>445</v>
      </c>
      <c r="C90" s="19" t="s">
        <v>435</v>
      </c>
      <c r="D90" s="19" t="s">
        <v>446</v>
      </c>
      <c r="E90" s="19" t="s">
        <v>447</v>
      </c>
      <c r="F90" s="48" t="s">
        <v>448</v>
      </c>
      <c r="G90" s="48">
        <v>42.5</v>
      </c>
      <c r="H90" s="40"/>
    </row>
    <row r="91" spans="1:8" hidden="1" x14ac:dyDescent="0.2">
      <c r="A91" s="48" t="s">
        <v>438</v>
      </c>
      <c r="B91" s="48" t="s">
        <v>124</v>
      </c>
      <c r="C91" s="19" t="s">
        <v>449</v>
      </c>
      <c r="D91" s="19" t="s">
        <v>197</v>
      </c>
      <c r="E91" s="19" t="s">
        <v>450</v>
      </c>
      <c r="F91" s="48" t="s">
        <v>451</v>
      </c>
      <c r="G91" s="48">
        <v>35</v>
      </c>
      <c r="H91" s="40"/>
    </row>
    <row r="92" spans="1:8" hidden="1" x14ac:dyDescent="0.2">
      <c r="A92" s="48" t="s">
        <v>400</v>
      </c>
      <c r="B92" s="48" t="s">
        <v>124</v>
      </c>
      <c r="C92" s="19" t="s">
        <v>452</v>
      </c>
      <c r="D92" s="19" t="s">
        <v>453</v>
      </c>
      <c r="E92" s="19" t="s">
        <v>115</v>
      </c>
      <c r="F92" s="48" t="s">
        <v>454</v>
      </c>
      <c r="G92" s="48">
        <v>23.4</v>
      </c>
      <c r="H92" s="40"/>
    </row>
    <row r="93" spans="1:8" hidden="1" x14ac:dyDescent="0.2">
      <c r="A93" s="48" t="s">
        <v>363</v>
      </c>
      <c r="B93" s="48" t="s">
        <v>455</v>
      </c>
      <c r="C93" s="19" t="s">
        <v>456</v>
      </c>
      <c r="D93" s="19" t="s">
        <v>247</v>
      </c>
      <c r="E93" s="19" t="s">
        <v>418</v>
      </c>
      <c r="F93" s="48" t="s">
        <v>457</v>
      </c>
      <c r="G93" s="48">
        <v>32.799999999999997</v>
      </c>
      <c r="H93" s="40"/>
    </row>
    <row r="94" spans="1:8" hidden="1" x14ac:dyDescent="0.2">
      <c r="A94" s="48" t="s">
        <v>117</v>
      </c>
      <c r="B94" s="48" t="s">
        <v>118</v>
      </c>
      <c r="C94" s="19" t="s">
        <v>458</v>
      </c>
      <c r="D94" s="19" t="s">
        <v>459</v>
      </c>
      <c r="E94" s="19" t="s">
        <v>121</v>
      </c>
      <c r="F94" s="48" t="s">
        <v>460</v>
      </c>
      <c r="G94" s="48">
        <v>30.2</v>
      </c>
      <c r="H94" s="40"/>
    </row>
    <row r="95" spans="1:8" hidden="1" x14ac:dyDescent="0.2">
      <c r="A95" s="48" t="s">
        <v>461</v>
      </c>
      <c r="B95" s="48" t="s">
        <v>172</v>
      </c>
      <c r="C95" s="19" t="s">
        <v>462</v>
      </c>
      <c r="D95" s="19" t="s">
        <v>463</v>
      </c>
      <c r="E95" s="19" t="s">
        <v>121</v>
      </c>
      <c r="F95" s="48" t="s">
        <v>464</v>
      </c>
      <c r="G95" s="48">
        <v>22.6</v>
      </c>
      <c r="H95" s="40"/>
    </row>
    <row r="96" spans="1:8" hidden="1" x14ac:dyDescent="0.2">
      <c r="A96" s="48" t="s">
        <v>461</v>
      </c>
      <c r="B96" s="48" t="s">
        <v>176</v>
      </c>
      <c r="C96" s="19" t="s">
        <v>462</v>
      </c>
      <c r="D96" s="19" t="s">
        <v>358</v>
      </c>
      <c r="E96" s="19" t="s">
        <v>121</v>
      </c>
      <c r="F96" s="48" t="s">
        <v>465</v>
      </c>
      <c r="G96" s="48">
        <v>26.6</v>
      </c>
      <c r="H96" s="40"/>
    </row>
    <row r="97" spans="1:8" hidden="1" x14ac:dyDescent="0.2">
      <c r="A97" s="48" t="s">
        <v>466</v>
      </c>
      <c r="B97" s="48" t="s">
        <v>415</v>
      </c>
      <c r="C97" s="19" t="s">
        <v>467</v>
      </c>
      <c r="D97" s="19" t="s">
        <v>468</v>
      </c>
      <c r="E97" s="19" t="s">
        <v>469</v>
      </c>
      <c r="F97" s="48" t="s">
        <v>470</v>
      </c>
      <c r="G97" s="48">
        <v>43.9</v>
      </c>
      <c r="H97" s="40"/>
    </row>
    <row r="98" spans="1:8" hidden="1" x14ac:dyDescent="0.2">
      <c r="A98" s="48" t="s">
        <v>137</v>
      </c>
      <c r="B98" s="48" t="s">
        <v>124</v>
      </c>
      <c r="C98" s="19" t="s">
        <v>471</v>
      </c>
      <c r="D98" s="19" t="s">
        <v>143</v>
      </c>
      <c r="E98" s="19" t="s">
        <v>212</v>
      </c>
      <c r="F98" s="48" t="s">
        <v>472</v>
      </c>
      <c r="G98" s="48">
        <v>20.399999999999999</v>
      </c>
      <c r="H98" s="40"/>
    </row>
    <row r="99" spans="1:8" hidden="1" x14ac:dyDescent="0.2">
      <c r="A99" s="48" t="s">
        <v>473</v>
      </c>
      <c r="B99" s="48" t="s">
        <v>124</v>
      </c>
      <c r="C99" s="19" t="s">
        <v>471</v>
      </c>
      <c r="D99" s="19" t="s">
        <v>474</v>
      </c>
      <c r="E99" s="19" t="s">
        <v>212</v>
      </c>
      <c r="F99" s="48" t="s">
        <v>475</v>
      </c>
      <c r="G99" s="48">
        <v>20.399999999999999</v>
      </c>
      <c r="H99" s="40"/>
    </row>
    <row r="100" spans="1:8" hidden="1" x14ac:dyDescent="0.2">
      <c r="A100" s="48" t="s">
        <v>218</v>
      </c>
      <c r="B100" s="48" t="s">
        <v>118</v>
      </c>
      <c r="C100" s="19" t="s">
        <v>471</v>
      </c>
      <c r="D100" s="19" t="s">
        <v>476</v>
      </c>
      <c r="E100" s="19" t="s">
        <v>477</v>
      </c>
      <c r="F100" s="48" t="s">
        <v>478</v>
      </c>
      <c r="G100" s="48">
        <v>27</v>
      </c>
      <c r="H100" s="40"/>
    </row>
    <row r="101" spans="1:8" hidden="1" x14ac:dyDescent="0.2">
      <c r="A101" s="48" t="s">
        <v>479</v>
      </c>
      <c r="B101" s="48" t="s">
        <v>124</v>
      </c>
      <c r="C101" s="19" t="s">
        <v>471</v>
      </c>
      <c r="D101" s="19" t="s">
        <v>480</v>
      </c>
      <c r="E101" s="19" t="s">
        <v>212</v>
      </c>
      <c r="F101" s="48" t="s">
        <v>475</v>
      </c>
      <c r="G101" s="48">
        <v>20.399999999999999</v>
      </c>
      <c r="H101" s="40"/>
    </row>
    <row r="102" spans="1:8" hidden="1" x14ac:dyDescent="0.2">
      <c r="A102" s="48" t="s">
        <v>481</v>
      </c>
      <c r="B102" s="48" t="s">
        <v>124</v>
      </c>
      <c r="C102" s="19" t="s">
        <v>482</v>
      </c>
      <c r="D102" s="19" t="s">
        <v>177</v>
      </c>
      <c r="E102" s="19" t="s">
        <v>483</v>
      </c>
      <c r="F102" s="48" t="s">
        <v>484</v>
      </c>
      <c r="G102" s="48">
        <v>36.1</v>
      </c>
      <c r="H102" s="40"/>
    </row>
    <row r="103" spans="1:8" hidden="1" x14ac:dyDescent="0.2">
      <c r="A103" s="48" t="s">
        <v>485</v>
      </c>
      <c r="B103" s="48" t="s">
        <v>421</v>
      </c>
      <c r="C103" s="19" t="s">
        <v>486</v>
      </c>
      <c r="D103" s="19" t="s">
        <v>487</v>
      </c>
      <c r="E103" s="19" t="s">
        <v>488</v>
      </c>
      <c r="F103" s="48" t="s">
        <v>489</v>
      </c>
      <c r="G103" s="48">
        <v>32.6</v>
      </c>
      <c r="H103" s="40"/>
    </row>
    <row r="104" spans="1:8" hidden="1" x14ac:dyDescent="0.2">
      <c r="A104" s="48" t="s">
        <v>490</v>
      </c>
      <c r="B104" s="48" t="s">
        <v>421</v>
      </c>
      <c r="C104" s="19" t="s">
        <v>491</v>
      </c>
      <c r="D104" s="19" t="s">
        <v>492</v>
      </c>
      <c r="E104" s="19" t="s">
        <v>447</v>
      </c>
      <c r="F104" s="48" t="s">
        <v>493</v>
      </c>
      <c r="G104" s="48">
        <v>35.799999999999997</v>
      </c>
      <c r="H104" s="40"/>
    </row>
    <row r="105" spans="1:8" hidden="1" x14ac:dyDescent="0.2">
      <c r="A105" s="48" t="s">
        <v>383</v>
      </c>
      <c r="B105" s="48" t="s">
        <v>167</v>
      </c>
      <c r="C105" s="19" t="s">
        <v>494</v>
      </c>
      <c r="D105" s="19" t="s">
        <v>495</v>
      </c>
      <c r="E105" s="19" t="s">
        <v>385</v>
      </c>
      <c r="F105" s="48" t="s">
        <v>496</v>
      </c>
      <c r="G105" s="48">
        <v>17.2</v>
      </c>
      <c r="H105" s="40"/>
    </row>
    <row r="106" spans="1:8" hidden="1" x14ac:dyDescent="0.2">
      <c r="A106" s="48" t="s">
        <v>281</v>
      </c>
      <c r="B106" s="48" t="s">
        <v>124</v>
      </c>
      <c r="C106" s="19" t="s">
        <v>497</v>
      </c>
      <c r="D106" s="19" t="s">
        <v>314</v>
      </c>
      <c r="E106" s="19" t="s">
        <v>115</v>
      </c>
      <c r="F106" s="48" t="s">
        <v>460</v>
      </c>
      <c r="G106" s="48">
        <v>29.4</v>
      </c>
      <c r="H106" s="40"/>
    </row>
    <row r="107" spans="1:8" hidden="1" x14ac:dyDescent="0.2">
      <c r="A107" s="48" t="s">
        <v>498</v>
      </c>
      <c r="B107" s="48" t="s">
        <v>124</v>
      </c>
      <c r="C107" s="19" t="s">
        <v>499</v>
      </c>
      <c r="D107" s="19" t="s">
        <v>311</v>
      </c>
      <c r="E107" s="19" t="s">
        <v>500</v>
      </c>
      <c r="F107" s="48" t="s">
        <v>501</v>
      </c>
      <c r="G107" s="48">
        <v>27.3</v>
      </c>
      <c r="H107" s="40"/>
    </row>
    <row r="108" spans="1:8" hidden="1" x14ac:dyDescent="0.2">
      <c r="A108" s="48" t="s">
        <v>290</v>
      </c>
      <c r="B108" s="48" t="s">
        <v>172</v>
      </c>
      <c r="C108" s="19" t="s">
        <v>499</v>
      </c>
      <c r="D108" s="19" t="s">
        <v>502</v>
      </c>
      <c r="E108" s="19" t="s">
        <v>234</v>
      </c>
      <c r="F108" s="48" t="s">
        <v>294</v>
      </c>
      <c r="G108" s="48">
        <v>29.3</v>
      </c>
      <c r="H108" s="40"/>
    </row>
    <row r="109" spans="1:8" hidden="1" x14ac:dyDescent="0.2">
      <c r="A109" s="48" t="s">
        <v>503</v>
      </c>
      <c r="B109" s="48" t="s">
        <v>167</v>
      </c>
      <c r="C109" s="19" t="s">
        <v>504</v>
      </c>
      <c r="D109" s="19" t="s">
        <v>505</v>
      </c>
      <c r="E109" s="19" t="s">
        <v>121</v>
      </c>
      <c r="F109" s="48" t="s">
        <v>506</v>
      </c>
      <c r="G109" s="48">
        <v>20.7</v>
      </c>
      <c r="H109" s="40"/>
    </row>
    <row r="110" spans="1:8" hidden="1" x14ac:dyDescent="0.2">
      <c r="A110" s="48" t="s">
        <v>363</v>
      </c>
      <c r="B110" s="48" t="s">
        <v>219</v>
      </c>
      <c r="C110" s="19" t="s">
        <v>507</v>
      </c>
      <c r="D110" s="19" t="s">
        <v>216</v>
      </c>
      <c r="E110" s="19" t="s">
        <v>121</v>
      </c>
      <c r="F110" s="48" t="s">
        <v>508</v>
      </c>
      <c r="G110" s="48">
        <v>31.8</v>
      </c>
      <c r="H110" s="40"/>
    </row>
    <row r="111" spans="1:8" hidden="1" x14ac:dyDescent="0.2">
      <c r="A111" s="48" t="s">
        <v>509</v>
      </c>
      <c r="B111" s="48" t="s">
        <v>118</v>
      </c>
      <c r="C111" s="19" t="s">
        <v>507</v>
      </c>
      <c r="D111" s="19" t="s">
        <v>510</v>
      </c>
      <c r="E111" s="19" t="s">
        <v>121</v>
      </c>
      <c r="F111" s="48" t="s">
        <v>511</v>
      </c>
      <c r="G111" s="48">
        <v>26.8</v>
      </c>
      <c r="H111" s="40"/>
    </row>
    <row r="112" spans="1:8" hidden="1" x14ac:dyDescent="0.2">
      <c r="A112" s="48" t="s">
        <v>481</v>
      </c>
      <c r="B112" s="48" t="s">
        <v>512</v>
      </c>
      <c r="C112" s="19" t="s">
        <v>513</v>
      </c>
      <c r="D112" s="19" t="s">
        <v>143</v>
      </c>
      <c r="E112" s="19" t="s">
        <v>377</v>
      </c>
      <c r="F112" s="48" t="s">
        <v>514</v>
      </c>
      <c r="G112" s="48">
        <v>26.4</v>
      </c>
      <c r="H112" s="40"/>
    </row>
    <row r="113" spans="1:8" hidden="1" x14ac:dyDescent="0.2">
      <c r="A113" s="48" t="s">
        <v>515</v>
      </c>
      <c r="B113" s="48" t="s">
        <v>124</v>
      </c>
      <c r="C113" s="19" t="s">
        <v>513</v>
      </c>
      <c r="D113" s="19" t="s">
        <v>516</v>
      </c>
      <c r="E113" s="19" t="s">
        <v>517</v>
      </c>
      <c r="F113" s="48" t="s">
        <v>518</v>
      </c>
      <c r="G113" s="48">
        <v>25.1</v>
      </c>
      <c r="H113" s="40"/>
    </row>
    <row r="114" spans="1:8" hidden="1" x14ac:dyDescent="0.2">
      <c r="A114" s="48" t="s">
        <v>519</v>
      </c>
      <c r="B114" s="48" t="s">
        <v>124</v>
      </c>
      <c r="C114" s="19" t="s">
        <v>520</v>
      </c>
      <c r="D114" s="19" t="s">
        <v>521</v>
      </c>
      <c r="E114" s="19" t="s">
        <v>522</v>
      </c>
      <c r="F114" s="48" t="s">
        <v>523</v>
      </c>
      <c r="G114" s="48">
        <v>23.7</v>
      </c>
      <c r="H114" s="40"/>
    </row>
    <row r="115" spans="1:8" hidden="1" x14ac:dyDescent="0.2">
      <c r="A115" s="48" t="s">
        <v>524</v>
      </c>
      <c r="B115" s="48" t="s">
        <v>118</v>
      </c>
      <c r="C115" s="19" t="s">
        <v>525</v>
      </c>
      <c r="D115" s="19" t="s">
        <v>526</v>
      </c>
      <c r="E115" s="19" t="s">
        <v>527</v>
      </c>
      <c r="F115" s="48" t="s">
        <v>528</v>
      </c>
      <c r="G115" s="48">
        <v>28.5</v>
      </c>
      <c r="H115" s="40"/>
    </row>
    <row r="116" spans="1:8" hidden="1" x14ac:dyDescent="0.2">
      <c r="A116" s="48" t="s">
        <v>111</v>
      </c>
      <c r="B116" s="48" t="s">
        <v>118</v>
      </c>
      <c r="C116" s="19" t="s">
        <v>529</v>
      </c>
      <c r="D116" s="19" t="s">
        <v>446</v>
      </c>
      <c r="E116" s="19" t="s">
        <v>377</v>
      </c>
      <c r="F116" s="48" t="s">
        <v>530</v>
      </c>
      <c r="G116" s="48">
        <v>25</v>
      </c>
      <c r="H116" s="40"/>
    </row>
    <row r="117" spans="1:8" hidden="1" x14ac:dyDescent="0.2">
      <c r="A117" s="48" t="s">
        <v>531</v>
      </c>
      <c r="B117" s="48" t="s">
        <v>167</v>
      </c>
      <c r="C117" s="19" t="s">
        <v>532</v>
      </c>
      <c r="D117" s="19" t="s">
        <v>533</v>
      </c>
      <c r="E117" s="19" t="s">
        <v>115</v>
      </c>
      <c r="F117" s="48" t="s">
        <v>534</v>
      </c>
      <c r="G117" s="48">
        <v>22.5</v>
      </c>
      <c r="H117" s="40"/>
    </row>
    <row r="118" spans="1:8" hidden="1" x14ac:dyDescent="0.2">
      <c r="A118" s="48" t="s">
        <v>535</v>
      </c>
      <c r="B118" s="48" t="s">
        <v>172</v>
      </c>
      <c r="C118" s="19" t="s">
        <v>536</v>
      </c>
      <c r="D118" s="19" t="s">
        <v>130</v>
      </c>
      <c r="E118" s="19" t="s">
        <v>418</v>
      </c>
      <c r="F118" s="48" t="s">
        <v>537</v>
      </c>
      <c r="G118" s="48">
        <v>33.700000000000003</v>
      </c>
      <c r="H118" s="40"/>
    </row>
    <row r="119" spans="1:8" hidden="1" x14ac:dyDescent="0.2">
      <c r="A119" s="48" t="s">
        <v>538</v>
      </c>
      <c r="B119" s="48" t="s">
        <v>176</v>
      </c>
      <c r="C119" s="19" t="s">
        <v>536</v>
      </c>
      <c r="D119" s="19" t="s">
        <v>181</v>
      </c>
      <c r="E119" s="19" t="s">
        <v>539</v>
      </c>
      <c r="F119" s="48" t="s">
        <v>540</v>
      </c>
      <c r="G119" s="48">
        <v>30.9</v>
      </c>
      <c r="H119" s="40"/>
    </row>
    <row r="120" spans="1:8" hidden="1" x14ac:dyDescent="0.2">
      <c r="A120" s="48" t="s">
        <v>541</v>
      </c>
      <c r="B120" s="48" t="s">
        <v>176</v>
      </c>
      <c r="C120" s="19" t="s">
        <v>536</v>
      </c>
      <c r="D120" s="19" t="s">
        <v>247</v>
      </c>
      <c r="E120" s="19" t="s">
        <v>418</v>
      </c>
      <c r="F120" s="48" t="s">
        <v>542</v>
      </c>
      <c r="G120" s="48">
        <v>29.2</v>
      </c>
      <c r="H120" s="40"/>
    </row>
    <row r="121" spans="1:8" hidden="1" x14ac:dyDescent="0.2">
      <c r="A121" s="48" t="s">
        <v>543</v>
      </c>
      <c r="B121" s="48" t="s">
        <v>118</v>
      </c>
      <c r="C121" s="19" t="s">
        <v>536</v>
      </c>
      <c r="D121" s="19" t="s">
        <v>544</v>
      </c>
      <c r="E121" s="19" t="s">
        <v>545</v>
      </c>
      <c r="F121" s="48" t="s">
        <v>546</v>
      </c>
      <c r="G121" s="48">
        <v>27.3</v>
      </c>
      <c r="H121" s="40"/>
    </row>
    <row r="122" spans="1:8" hidden="1" x14ac:dyDescent="0.2">
      <c r="A122" s="48" t="s">
        <v>547</v>
      </c>
      <c r="B122" s="48" t="s">
        <v>172</v>
      </c>
      <c r="C122" s="19" t="s">
        <v>536</v>
      </c>
      <c r="D122" s="19" t="s">
        <v>216</v>
      </c>
      <c r="E122" s="19" t="s">
        <v>418</v>
      </c>
      <c r="F122" s="48" t="s">
        <v>548</v>
      </c>
      <c r="G122" s="48">
        <v>28.6</v>
      </c>
      <c r="H122" s="40"/>
    </row>
    <row r="123" spans="1:8" hidden="1" x14ac:dyDescent="0.2">
      <c r="A123" s="48" t="s">
        <v>549</v>
      </c>
      <c r="B123" s="48" t="s">
        <v>167</v>
      </c>
      <c r="C123" s="19" t="s">
        <v>550</v>
      </c>
      <c r="D123" s="19" t="s">
        <v>551</v>
      </c>
      <c r="E123" s="19" t="s">
        <v>552</v>
      </c>
      <c r="F123" s="48" t="s">
        <v>553</v>
      </c>
      <c r="G123" s="48">
        <v>27.9</v>
      </c>
      <c r="H123" s="40"/>
    </row>
    <row r="124" spans="1:8" hidden="1" x14ac:dyDescent="0.2">
      <c r="A124" s="48" t="s">
        <v>554</v>
      </c>
      <c r="B124" s="48" t="s">
        <v>167</v>
      </c>
      <c r="C124" s="19" t="s">
        <v>550</v>
      </c>
      <c r="D124" s="19" t="s">
        <v>555</v>
      </c>
      <c r="E124" s="19" t="s">
        <v>552</v>
      </c>
      <c r="F124" s="48" t="s">
        <v>556</v>
      </c>
      <c r="G124" s="48">
        <v>25.7</v>
      </c>
      <c r="H124" s="40"/>
    </row>
    <row r="125" spans="1:8" hidden="1" x14ac:dyDescent="0.2">
      <c r="A125" s="48" t="s">
        <v>400</v>
      </c>
      <c r="B125" s="48" t="s">
        <v>124</v>
      </c>
      <c r="C125" s="19" t="s">
        <v>557</v>
      </c>
      <c r="D125" s="19" t="s">
        <v>405</v>
      </c>
      <c r="E125" s="19" t="s">
        <v>115</v>
      </c>
      <c r="F125" s="48" t="s">
        <v>558</v>
      </c>
      <c r="G125" s="48">
        <v>28.7</v>
      </c>
      <c r="H125" s="40"/>
    </row>
    <row r="126" spans="1:8" hidden="1" x14ac:dyDescent="0.2">
      <c r="A126" s="48" t="s">
        <v>559</v>
      </c>
      <c r="B126" s="48" t="s">
        <v>560</v>
      </c>
      <c r="C126" s="19" t="s">
        <v>557</v>
      </c>
      <c r="D126" s="19" t="s">
        <v>561</v>
      </c>
      <c r="E126" s="19" t="s">
        <v>552</v>
      </c>
      <c r="F126" s="48" t="s">
        <v>562</v>
      </c>
      <c r="G126" s="48">
        <v>32</v>
      </c>
      <c r="H126" s="40"/>
    </row>
    <row r="127" spans="1:8" hidden="1" x14ac:dyDescent="0.2">
      <c r="A127" s="48" t="s">
        <v>563</v>
      </c>
      <c r="B127" s="48" t="s">
        <v>124</v>
      </c>
      <c r="C127" s="19" t="s">
        <v>557</v>
      </c>
      <c r="D127" s="19" t="s">
        <v>564</v>
      </c>
      <c r="E127" s="19" t="s">
        <v>565</v>
      </c>
      <c r="F127" s="48" t="s">
        <v>566</v>
      </c>
      <c r="G127" s="48">
        <v>28.1</v>
      </c>
      <c r="H127" s="40"/>
    </row>
    <row r="128" spans="1:8" hidden="1" x14ac:dyDescent="0.2">
      <c r="A128" s="48" t="s">
        <v>567</v>
      </c>
      <c r="B128" s="48" t="s">
        <v>124</v>
      </c>
      <c r="C128" s="19" t="s">
        <v>568</v>
      </c>
      <c r="D128" s="19" t="s">
        <v>569</v>
      </c>
      <c r="E128" s="19" t="s">
        <v>570</v>
      </c>
      <c r="F128" s="48" t="s">
        <v>571</v>
      </c>
      <c r="G128" s="48">
        <v>27.1</v>
      </c>
      <c r="H128" s="40"/>
    </row>
    <row r="129" spans="1:8" hidden="1" x14ac:dyDescent="0.2">
      <c r="A129" s="48" t="s">
        <v>572</v>
      </c>
      <c r="B129" s="48" t="s">
        <v>167</v>
      </c>
      <c r="C129" s="19" t="s">
        <v>573</v>
      </c>
      <c r="D129" s="19" t="s">
        <v>574</v>
      </c>
      <c r="E129" s="19" t="s">
        <v>234</v>
      </c>
      <c r="F129" s="48" t="s">
        <v>575</v>
      </c>
      <c r="G129" s="48">
        <v>21.9</v>
      </c>
      <c r="H129" s="40"/>
    </row>
    <row r="130" spans="1:8" hidden="1" x14ac:dyDescent="0.2">
      <c r="A130" s="48" t="s">
        <v>572</v>
      </c>
      <c r="B130" s="48" t="s">
        <v>124</v>
      </c>
      <c r="C130" s="19" t="s">
        <v>576</v>
      </c>
      <c r="D130" s="19" t="s">
        <v>181</v>
      </c>
      <c r="E130" s="19" t="s">
        <v>234</v>
      </c>
      <c r="F130" s="48" t="s">
        <v>575</v>
      </c>
      <c r="G130" s="48">
        <v>21.9</v>
      </c>
      <c r="H130" s="40"/>
    </row>
    <row r="131" spans="1:8" hidden="1" x14ac:dyDescent="0.2">
      <c r="A131" s="48" t="s">
        <v>577</v>
      </c>
      <c r="B131" s="48" t="s">
        <v>271</v>
      </c>
      <c r="C131" s="19" t="s">
        <v>578</v>
      </c>
      <c r="D131" s="19" t="s">
        <v>156</v>
      </c>
      <c r="E131" s="19" t="s">
        <v>273</v>
      </c>
      <c r="F131" s="48" t="s">
        <v>579</v>
      </c>
      <c r="G131" s="48">
        <v>43.3</v>
      </c>
      <c r="H131" s="40"/>
    </row>
    <row r="132" spans="1:8" hidden="1" x14ac:dyDescent="0.2">
      <c r="A132" s="48" t="s">
        <v>580</v>
      </c>
      <c r="B132" s="48" t="s">
        <v>167</v>
      </c>
      <c r="C132" s="19" t="s">
        <v>581</v>
      </c>
      <c r="D132" s="19" t="s">
        <v>582</v>
      </c>
      <c r="E132" s="19" t="s">
        <v>234</v>
      </c>
      <c r="F132" s="48" t="s">
        <v>583</v>
      </c>
      <c r="G132" s="48">
        <v>23.4</v>
      </c>
      <c r="H132" s="40"/>
    </row>
    <row r="133" spans="1:8" hidden="1" x14ac:dyDescent="0.2">
      <c r="A133" s="48" t="s">
        <v>584</v>
      </c>
      <c r="B133" s="48" t="s">
        <v>167</v>
      </c>
      <c r="C133" s="19" t="s">
        <v>581</v>
      </c>
      <c r="D133" s="19" t="s">
        <v>585</v>
      </c>
      <c r="E133" s="19" t="s">
        <v>121</v>
      </c>
      <c r="F133" s="48" t="s">
        <v>586</v>
      </c>
      <c r="G133" s="48">
        <v>22.2</v>
      </c>
      <c r="H133" s="40"/>
    </row>
    <row r="134" spans="1:8" hidden="1" x14ac:dyDescent="0.2">
      <c r="A134" s="48" t="s">
        <v>587</v>
      </c>
      <c r="B134" s="48" t="s">
        <v>167</v>
      </c>
      <c r="C134" s="19" t="s">
        <v>581</v>
      </c>
      <c r="D134" s="19" t="s">
        <v>588</v>
      </c>
      <c r="E134" s="19" t="s">
        <v>212</v>
      </c>
      <c r="F134" s="48" t="s">
        <v>589</v>
      </c>
      <c r="G134" s="48">
        <v>14.5</v>
      </c>
      <c r="H134" s="40"/>
    </row>
    <row r="135" spans="1:8" hidden="1" x14ac:dyDescent="0.2">
      <c r="A135" s="48" t="s">
        <v>572</v>
      </c>
      <c r="B135" s="48" t="s">
        <v>124</v>
      </c>
      <c r="C135" s="19" t="s">
        <v>590</v>
      </c>
      <c r="D135" s="19" t="s">
        <v>591</v>
      </c>
      <c r="E135" s="19" t="s">
        <v>592</v>
      </c>
      <c r="F135" s="48" t="s">
        <v>593</v>
      </c>
      <c r="G135" s="48">
        <v>25.6</v>
      </c>
      <c r="H135" s="40"/>
    </row>
    <row r="136" spans="1:8" hidden="1" x14ac:dyDescent="0.2">
      <c r="A136" s="48" t="s">
        <v>594</v>
      </c>
      <c r="B136" s="48" t="s">
        <v>118</v>
      </c>
      <c r="C136" s="19" t="s">
        <v>590</v>
      </c>
      <c r="D136" s="19" t="s">
        <v>595</v>
      </c>
      <c r="E136" s="19" t="s">
        <v>115</v>
      </c>
      <c r="F136" s="48" t="s">
        <v>596</v>
      </c>
      <c r="G136" s="48">
        <v>25</v>
      </c>
      <c r="H136" s="40"/>
    </row>
    <row r="137" spans="1:8" hidden="1" x14ac:dyDescent="0.2">
      <c r="A137" s="48" t="s">
        <v>597</v>
      </c>
      <c r="B137" s="48" t="s">
        <v>118</v>
      </c>
      <c r="C137" s="19" t="s">
        <v>590</v>
      </c>
      <c r="D137" s="19" t="s">
        <v>197</v>
      </c>
      <c r="E137" s="19" t="s">
        <v>121</v>
      </c>
      <c r="F137" s="48" t="s">
        <v>598</v>
      </c>
      <c r="G137" s="48">
        <v>28.5</v>
      </c>
      <c r="H137" s="40"/>
    </row>
    <row r="138" spans="1:8" hidden="1" x14ac:dyDescent="0.2">
      <c r="A138" s="48" t="s">
        <v>599</v>
      </c>
      <c r="B138" s="48" t="s">
        <v>124</v>
      </c>
      <c r="C138" s="19" t="s">
        <v>590</v>
      </c>
      <c r="D138" s="19" t="s">
        <v>600</v>
      </c>
      <c r="E138" s="19" t="s">
        <v>115</v>
      </c>
      <c r="F138" s="48" t="s">
        <v>601</v>
      </c>
      <c r="G138" s="48">
        <v>33.200000000000003</v>
      </c>
      <c r="H138" s="40"/>
    </row>
    <row r="139" spans="1:8" hidden="1" x14ac:dyDescent="0.2">
      <c r="A139" s="48" t="s">
        <v>602</v>
      </c>
      <c r="B139" s="48" t="s">
        <v>124</v>
      </c>
      <c r="C139" s="19" t="s">
        <v>590</v>
      </c>
      <c r="D139" s="19" t="s">
        <v>216</v>
      </c>
      <c r="E139" s="19" t="s">
        <v>121</v>
      </c>
      <c r="F139" s="48" t="s">
        <v>603</v>
      </c>
      <c r="G139" s="48">
        <v>25.2</v>
      </c>
      <c r="H139" s="40"/>
    </row>
    <row r="140" spans="1:8" hidden="1" x14ac:dyDescent="0.2">
      <c r="A140" s="48" t="s">
        <v>604</v>
      </c>
      <c r="B140" s="48" t="s">
        <v>124</v>
      </c>
      <c r="C140" s="19" t="s">
        <v>590</v>
      </c>
      <c r="D140" s="19" t="s">
        <v>314</v>
      </c>
      <c r="E140" s="19" t="s">
        <v>605</v>
      </c>
      <c r="F140" s="48" t="s">
        <v>606</v>
      </c>
      <c r="G140" s="48">
        <v>23.8</v>
      </c>
      <c r="H140" s="40"/>
    </row>
    <row r="141" spans="1:8" hidden="1" x14ac:dyDescent="0.2">
      <c r="A141" s="48" t="s">
        <v>607</v>
      </c>
      <c r="B141" s="48" t="s">
        <v>124</v>
      </c>
      <c r="C141" s="19" t="s">
        <v>590</v>
      </c>
      <c r="D141" s="19" t="s">
        <v>143</v>
      </c>
      <c r="E141" s="19" t="s">
        <v>608</v>
      </c>
      <c r="F141" s="48" t="s">
        <v>609</v>
      </c>
      <c r="G141" s="48">
        <v>20.5</v>
      </c>
      <c r="H141" s="40"/>
    </row>
    <row r="142" spans="1:8" hidden="1" x14ac:dyDescent="0.2">
      <c r="A142" s="48" t="s">
        <v>610</v>
      </c>
      <c r="B142" s="48" t="s">
        <v>124</v>
      </c>
      <c r="C142" s="19" t="s">
        <v>590</v>
      </c>
      <c r="D142" s="19" t="s">
        <v>544</v>
      </c>
      <c r="E142" s="19" t="s">
        <v>611</v>
      </c>
      <c r="F142" s="48" t="s">
        <v>612</v>
      </c>
      <c r="G142" s="48">
        <v>16.2</v>
      </c>
      <c r="H142" s="40"/>
    </row>
    <row r="143" spans="1:8" hidden="1" x14ac:dyDescent="0.2">
      <c r="A143" s="48" t="s">
        <v>613</v>
      </c>
      <c r="B143" s="48" t="s">
        <v>124</v>
      </c>
      <c r="C143" s="19" t="s">
        <v>590</v>
      </c>
      <c r="D143" s="19" t="s">
        <v>341</v>
      </c>
      <c r="E143" s="19" t="s">
        <v>611</v>
      </c>
      <c r="F143" s="48" t="s">
        <v>614</v>
      </c>
      <c r="G143" s="48">
        <v>28.7</v>
      </c>
      <c r="H143" s="40"/>
    </row>
    <row r="144" spans="1:8" hidden="1" x14ac:dyDescent="0.2">
      <c r="A144" s="48" t="s">
        <v>615</v>
      </c>
      <c r="B144" s="48" t="s">
        <v>124</v>
      </c>
      <c r="C144" s="19" t="s">
        <v>590</v>
      </c>
      <c r="D144" s="19" t="s">
        <v>616</v>
      </c>
      <c r="E144" s="19" t="s">
        <v>212</v>
      </c>
      <c r="F144" s="48" t="s">
        <v>617</v>
      </c>
      <c r="G144" s="48">
        <v>14.5</v>
      </c>
      <c r="H144" s="40"/>
    </row>
    <row r="145" spans="1:8" hidden="1" x14ac:dyDescent="0.2">
      <c r="A145" s="48" t="s">
        <v>618</v>
      </c>
      <c r="B145" s="48" t="s">
        <v>124</v>
      </c>
      <c r="C145" s="19" t="s">
        <v>590</v>
      </c>
      <c r="D145" s="19" t="s">
        <v>197</v>
      </c>
      <c r="E145" s="19" t="s">
        <v>212</v>
      </c>
      <c r="F145" s="48" t="s">
        <v>619</v>
      </c>
      <c r="G145" s="48">
        <v>16.5</v>
      </c>
      <c r="H145" s="40"/>
    </row>
    <row r="146" spans="1:8" hidden="1" x14ac:dyDescent="0.2">
      <c r="A146" s="48" t="s">
        <v>620</v>
      </c>
      <c r="B146" s="48" t="s">
        <v>124</v>
      </c>
      <c r="C146" s="19" t="s">
        <v>590</v>
      </c>
      <c r="D146" s="19" t="s">
        <v>197</v>
      </c>
      <c r="E146" s="19" t="s">
        <v>608</v>
      </c>
      <c r="F146" s="48" t="s">
        <v>621</v>
      </c>
      <c r="G146" s="48">
        <v>26.7</v>
      </c>
      <c r="H146" s="40"/>
    </row>
    <row r="147" spans="1:8" hidden="1" x14ac:dyDescent="0.2">
      <c r="A147" s="48" t="s">
        <v>622</v>
      </c>
      <c r="B147" s="48" t="s">
        <v>124</v>
      </c>
      <c r="C147" s="19" t="s">
        <v>590</v>
      </c>
      <c r="D147" s="19" t="s">
        <v>623</v>
      </c>
      <c r="E147" s="19" t="s">
        <v>121</v>
      </c>
      <c r="F147" s="48" t="s">
        <v>624</v>
      </c>
      <c r="G147" s="48">
        <v>26.3</v>
      </c>
      <c r="H147" s="40"/>
    </row>
    <row r="148" spans="1:8" hidden="1" x14ac:dyDescent="0.2">
      <c r="A148" s="48" t="s">
        <v>625</v>
      </c>
      <c r="B148" s="48" t="s">
        <v>455</v>
      </c>
      <c r="C148" s="19" t="s">
        <v>626</v>
      </c>
      <c r="D148" s="19" t="s">
        <v>627</v>
      </c>
      <c r="E148" s="19" t="s">
        <v>628</v>
      </c>
      <c r="F148" s="48" t="s">
        <v>629</v>
      </c>
      <c r="G148" s="48">
        <v>18.5</v>
      </c>
      <c r="H148" s="40"/>
    </row>
    <row r="149" spans="1:8" hidden="1" x14ac:dyDescent="0.2">
      <c r="A149" s="48" t="s">
        <v>630</v>
      </c>
      <c r="B149" s="48" t="s">
        <v>631</v>
      </c>
      <c r="C149" s="19" t="s">
        <v>632</v>
      </c>
      <c r="D149" s="19" t="s">
        <v>633</v>
      </c>
      <c r="E149" s="19" t="s">
        <v>121</v>
      </c>
      <c r="F149" s="48" t="s">
        <v>634</v>
      </c>
      <c r="G149" s="48">
        <v>16.899999999999999</v>
      </c>
      <c r="H149" s="40"/>
    </row>
    <row r="150" spans="1:8" hidden="1" x14ac:dyDescent="0.2">
      <c r="A150" s="48" t="s">
        <v>635</v>
      </c>
      <c r="B150" s="48" t="s">
        <v>631</v>
      </c>
      <c r="C150" s="19" t="s">
        <v>632</v>
      </c>
      <c r="D150" s="19" t="s">
        <v>636</v>
      </c>
      <c r="E150" s="19" t="s">
        <v>121</v>
      </c>
      <c r="F150" s="48" t="s">
        <v>637</v>
      </c>
      <c r="G150" s="48">
        <v>14.9</v>
      </c>
      <c r="H150" s="40"/>
    </row>
    <row r="151" spans="1:8" hidden="1" x14ac:dyDescent="0.2">
      <c r="A151" s="48" t="s">
        <v>329</v>
      </c>
      <c r="B151" s="48" t="s">
        <v>176</v>
      </c>
      <c r="C151" s="19" t="s">
        <v>638</v>
      </c>
      <c r="D151" s="19" t="s">
        <v>311</v>
      </c>
      <c r="E151" s="19" t="s">
        <v>121</v>
      </c>
      <c r="F151" s="48" t="s">
        <v>639</v>
      </c>
      <c r="G151" s="48">
        <v>26.5</v>
      </c>
      <c r="H151" s="40"/>
    </row>
    <row r="152" spans="1:8" hidden="1" x14ac:dyDescent="0.2">
      <c r="A152" s="48" t="s">
        <v>640</v>
      </c>
      <c r="B152" s="48" t="s">
        <v>118</v>
      </c>
      <c r="C152" s="19" t="s">
        <v>641</v>
      </c>
      <c r="D152" s="19" t="s">
        <v>358</v>
      </c>
      <c r="E152" s="19" t="s">
        <v>234</v>
      </c>
      <c r="F152" s="48" t="s">
        <v>642</v>
      </c>
      <c r="G152" s="48">
        <v>27.3</v>
      </c>
      <c r="H152" s="40"/>
    </row>
    <row r="153" spans="1:8" hidden="1" x14ac:dyDescent="0.2">
      <c r="A153" s="48" t="s">
        <v>290</v>
      </c>
      <c r="B153" s="48" t="s">
        <v>118</v>
      </c>
      <c r="C153" s="19" t="s">
        <v>643</v>
      </c>
      <c r="D153" s="19" t="s">
        <v>417</v>
      </c>
      <c r="E153" s="19" t="s">
        <v>115</v>
      </c>
      <c r="F153" s="48" t="s">
        <v>644</v>
      </c>
      <c r="G153" s="48">
        <v>25.5</v>
      </c>
      <c r="H153" s="40"/>
    </row>
    <row r="154" spans="1:8" hidden="1" x14ac:dyDescent="0.2">
      <c r="A154" s="48" t="s">
        <v>290</v>
      </c>
      <c r="B154" s="48" t="s">
        <v>219</v>
      </c>
      <c r="C154" s="19" t="s">
        <v>643</v>
      </c>
      <c r="D154" s="19" t="s">
        <v>645</v>
      </c>
      <c r="E154" s="19" t="s">
        <v>115</v>
      </c>
      <c r="F154" s="48" t="s">
        <v>646</v>
      </c>
      <c r="G154" s="48">
        <v>19.600000000000001</v>
      </c>
      <c r="H154" s="40"/>
    </row>
    <row r="155" spans="1:8" hidden="1" x14ac:dyDescent="0.2">
      <c r="A155" s="48" t="s">
        <v>647</v>
      </c>
      <c r="B155" s="48" t="s">
        <v>124</v>
      </c>
      <c r="C155" s="19" t="s">
        <v>648</v>
      </c>
      <c r="D155" s="19" t="s">
        <v>649</v>
      </c>
      <c r="E155" s="19" t="s">
        <v>121</v>
      </c>
      <c r="F155" s="48" t="s">
        <v>650</v>
      </c>
      <c r="G155" s="48">
        <v>23</v>
      </c>
      <c r="H155" s="40"/>
    </row>
    <row r="156" spans="1:8" hidden="1" x14ac:dyDescent="0.2">
      <c r="A156" s="48" t="s">
        <v>651</v>
      </c>
      <c r="B156" s="48" t="s">
        <v>124</v>
      </c>
      <c r="C156" s="19" t="s">
        <v>652</v>
      </c>
      <c r="D156" s="19" t="s">
        <v>216</v>
      </c>
      <c r="E156" s="19" t="s">
        <v>121</v>
      </c>
      <c r="F156" s="48" t="s">
        <v>653</v>
      </c>
      <c r="G156" s="48">
        <v>25.7</v>
      </c>
      <c r="H156" s="40"/>
    </row>
    <row r="157" spans="1:8" hidden="1" x14ac:dyDescent="0.2">
      <c r="A157" s="48" t="s">
        <v>654</v>
      </c>
      <c r="B157" s="48" t="s">
        <v>124</v>
      </c>
      <c r="C157" s="19" t="s">
        <v>652</v>
      </c>
      <c r="D157" s="19" t="s">
        <v>476</v>
      </c>
      <c r="E157" s="19" t="s">
        <v>121</v>
      </c>
      <c r="F157" s="48" t="s">
        <v>655</v>
      </c>
      <c r="G157" s="48">
        <v>28.2</v>
      </c>
      <c r="H157" s="40"/>
    </row>
    <row r="158" spans="1:8" hidden="1" x14ac:dyDescent="0.2">
      <c r="A158" s="48" t="s">
        <v>214</v>
      </c>
      <c r="B158" s="48" t="s">
        <v>167</v>
      </c>
      <c r="C158" s="19" t="s">
        <v>656</v>
      </c>
      <c r="D158" s="19" t="s">
        <v>657</v>
      </c>
      <c r="E158" s="19" t="s">
        <v>658</v>
      </c>
      <c r="F158" s="48" t="s">
        <v>128</v>
      </c>
      <c r="G158" s="48">
        <v>33.299999999999997</v>
      </c>
      <c r="H158" s="40"/>
    </row>
    <row r="159" spans="1:8" hidden="1" x14ac:dyDescent="0.2">
      <c r="A159" s="48" t="s">
        <v>214</v>
      </c>
      <c r="B159" s="48" t="s">
        <v>124</v>
      </c>
      <c r="C159" s="19" t="s">
        <v>659</v>
      </c>
      <c r="D159" s="19" t="s">
        <v>660</v>
      </c>
      <c r="E159" s="19" t="s">
        <v>658</v>
      </c>
      <c r="F159" s="48" t="s">
        <v>601</v>
      </c>
      <c r="G159" s="48">
        <v>33.200000000000003</v>
      </c>
      <c r="H159" s="40"/>
    </row>
    <row r="160" spans="1:8" hidden="1" x14ac:dyDescent="0.2">
      <c r="A160" s="48" t="s">
        <v>661</v>
      </c>
      <c r="B160" s="48" t="s">
        <v>124</v>
      </c>
      <c r="C160" s="19" t="s">
        <v>662</v>
      </c>
      <c r="D160" s="19" t="s">
        <v>591</v>
      </c>
      <c r="E160" s="19" t="s">
        <v>121</v>
      </c>
      <c r="F160" s="48" t="s">
        <v>663</v>
      </c>
      <c r="G160" s="48">
        <v>27.3</v>
      </c>
      <c r="H160" s="40"/>
    </row>
    <row r="161" spans="1:8" hidden="1" x14ac:dyDescent="0.2">
      <c r="A161" s="48" t="s">
        <v>664</v>
      </c>
      <c r="B161" s="48" t="s">
        <v>167</v>
      </c>
      <c r="C161" s="19" t="s">
        <v>665</v>
      </c>
      <c r="D161" s="19" t="s">
        <v>666</v>
      </c>
      <c r="E161" s="19" t="s">
        <v>611</v>
      </c>
      <c r="F161" s="48" t="s">
        <v>667</v>
      </c>
      <c r="G161" s="48">
        <v>21.8</v>
      </c>
      <c r="H161" s="40"/>
    </row>
    <row r="162" spans="1:8" hidden="1" x14ac:dyDescent="0.2">
      <c r="A162" s="48" t="s">
        <v>668</v>
      </c>
      <c r="B162" s="48" t="s">
        <v>124</v>
      </c>
      <c r="C162" s="19" t="s">
        <v>669</v>
      </c>
      <c r="D162" s="19" t="s">
        <v>143</v>
      </c>
      <c r="E162" s="19" t="s">
        <v>121</v>
      </c>
      <c r="F162" s="48" t="s">
        <v>670</v>
      </c>
      <c r="G162" s="48">
        <v>23.5</v>
      </c>
      <c r="H162" s="40"/>
    </row>
    <row r="163" spans="1:8" x14ac:dyDescent="0.2">
      <c r="A163" s="48" t="s">
        <v>671</v>
      </c>
      <c r="B163" s="48" t="s">
        <v>124</v>
      </c>
      <c r="C163" s="19" t="s">
        <v>672</v>
      </c>
      <c r="D163" s="19" t="s">
        <v>380</v>
      </c>
      <c r="E163" s="19" t="s">
        <v>673</v>
      </c>
      <c r="F163" s="48" t="s">
        <v>674</v>
      </c>
      <c r="G163" s="48">
        <v>30.6</v>
      </c>
      <c r="H163" s="40"/>
    </row>
    <row r="164" spans="1:8" hidden="1" x14ac:dyDescent="0.2">
      <c r="A164" s="48" t="s">
        <v>675</v>
      </c>
      <c r="B164" s="48" t="s">
        <v>124</v>
      </c>
      <c r="C164" s="19" t="s">
        <v>672</v>
      </c>
      <c r="D164" s="19" t="s">
        <v>516</v>
      </c>
      <c r="E164" s="19" t="s">
        <v>673</v>
      </c>
      <c r="F164" s="48" t="s">
        <v>676</v>
      </c>
      <c r="G164" s="48">
        <v>24.4</v>
      </c>
      <c r="H164" s="40"/>
    </row>
    <row r="165" spans="1:8" hidden="1" x14ac:dyDescent="0.2">
      <c r="A165" s="48" t="s">
        <v>677</v>
      </c>
      <c r="B165" s="48" t="s">
        <v>124</v>
      </c>
      <c r="C165" s="19" t="s">
        <v>672</v>
      </c>
      <c r="D165" s="19" t="s">
        <v>243</v>
      </c>
      <c r="E165" s="19" t="s">
        <v>611</v>
      </c>
      <c r="F165" s="48" t="s">
        <v>678</v>
      </c>
      <c r="G165" s="48">
        <v>25.6</v>
      </c>
      <c r="H165" s="40"/>
    </row>
    <row r="166" spans="1:8" hidden="1" x14ac:dyDescent="0.2">
      <c r="A166" s="48" t="s">
        <v>594</v>
      </c>
      <c r="B166" s="48" t="s">
        <v>124</v>
      </c>
      <c r="C166" s="19" t="s">
        <v>679</v>
      </c>
      <c r="D166" s="19" t="s">
        <v>181</v>
      </c>
      <c r="E166" s="19" t="s">
        <v>680</v>
      </c>
      <c r="F166" s="48" t="s">
        <v>681</v>
      </c>
      <c r="G166" s="48">
        <v>32.1</v>
      </c>
      <c r="H166" s="40"/>
    </row>
    <row r="167" spans="1:8" hidden="1" x14ac:dyDescent="0.2">
      <c r="A167" s="48" t="s">
        <v>682</v>
      </c>
      <c r="B167" s="48" t="s">
        <v>167</v>
      </c>
      <c r="C167" s="19" t="s">
        <v>683</v>
      </c>
      <c r="D167" s="19" t="s">
        <v>684</v>
      </c>
      <c r="E167" s="19" t="s">
        <v>685</v>
      </c>
      <c r="F167" s="48" t="s">
        <v>686</v>
      </c>
      <c r="G167" s="48">
        <v>25.2</v>
      </c>
      <c r="H167" s="40"/>
    </row>
    <row r="168" spans="1:8" hidden="1" x14ac:dyDescent="0.2">
      <c r="A168" s="48" t="s">
        <v>687</v>
      </c>
      <c r="B168" s="48" t="s">
        <v>176</v>
      </c>
      <c r="C168" s="19" t="s">
        <v>688</v>
      </c>
      <c r="D168" s="19" t="s">
        <v>689</v>
      </c>
      <c r="E168" s="19" t="s">
        <v>690</v>
      </c>
      <c r="F168" s="48" t="s">
        <v>691</v>
      </c>
      <c r="G168" s="48">
        <v>26.3</v>
      </c>
      <c r="H168" s="40"/>
    </row>
    <row r="169" spans="1:8" hidden="1" x14ac:dyDescent="0.2">
      <c r="A169" s="48" t="s">
        <v>692</v>
      </c>
      <c r="B169" s="48" t="s">
        <v>118</v>
      </c>
      <c r="C169" s="19" t="s">
        <v>693</v>
      </c>
      <c r="D169" s="19" t="s">
        <v>645</v>
      </c>
      <c r="E169" s="19" t="s">
        <v>121</v>
      </c>
      <c r="F169" s="48" t="s">
        <v>694</v>
      </c>
      <c r="G169" s="48">
        <v>25.5</v>
      </c>
      <c r="H169" s="40"/>
    </row>
    <row r="170" spans="1:8" hidden="1" x14ac:dyDescent="0.2">
      <c r="A170" s="48" t="s">
        <v>695</v>
      </c>
      <c r="B170" s="48" t="s">
        <v>124</v>
      </c>
      <c r="C170" s="19" t="s">
        <v>693</v>
      </c>
      <c r="D170" s="19" t="s">
        <v>139</v>
      </c>
      <c r="E170" s="19" t="s">
        <v>611</v>
      </c>
      <c r="F170" s="48" t="s">
        <v>696</v>
      </c>
      <c r="G170" s="48">
        <v>24.4</v>
      </c>
      <c r="H170" s="40"/>
    </row>
    <row r="171" spans="1:8" hidden="1" x14ac:dyDescent="0.2">
      <c r="A171" s="48" t="s">
        <v>697</v>
      </c>
      <c r="B171" s="48" t="s">
        <v>124</v>
      </c>
      <c r="C171" s="19" t="s">
        <v>698</v>
      </c>
      <c r="D171" s="19" t="s">
        <v>699</v>
      </c>
      <c r="E171" s="19" t="s">
        <v>700</v>
      </c>
      <c r="F171" s="48" t="s">
        <v>701</v>
      </c>
      <c r="G171" s="48">
        <v>34.799999999999997</v>
      </c>
      <c r="H171" s="40"/>
    </row>
    <row r="172" spans="1:8" hidden="1" x14ac:dyDescent="0.2">
      <c r="A172" s="48" t="s">
        <v>702</v>
      </c>
      <c r="B172" s="48" t="s">
        <v>415</v>
      </c>
      <c r="C172" s="19" t="s">
        <v>703</v>
      </c>
      <c r="D172" s="19" t="s">
        <v>516</v>
      </c>
      <c r="E172" s="19" t="s">
        <v>121</v>
      </c>
      <c r="F172" s="48" t="s">
        <v>419</v>
      </c>
      <c r="G172" s="48">
        <v>43.2</v>
      </c>
      <c r="H172" s="40"/>
    </row>
    <row r="173" spans="1:8" hidden="1" x14ac:dyDescent="0.2">
      <c r="A173" s="48" t="s">
        <v>559</v>
      </c>
      <c r="B173" s="48" t="s">
        <v>176</v>
      </c>
      <c r="C173" s="19" t="s">
        <v>704</v>
      </c>
      <c r="D173" s="19" t="s">
        <v>591</v>
      </c>
      <c r="E173" s="19" t="s">
        <v>361</v>
      </c>
      <c r="F173" s="48" t="s">
        <v>705</v>
      </c>
      <c r="G173" s="48">
        <v>30.3</v>
      </c>
      <c r="H173" s="40"/>
    </row>
    <row r="174" spans="1:8" hidden="1" x14ac:dyDescent="0.2">
      <c r="A174" s="48" t="s">
        <v>706</v>
      </c>
      <c r="B174" s="48" t="s">
        <v>176</v>
      </c>
      <c r="C174" s="19" t="s">
        <v>704</v>
      </c>
      <c r="D174" s="19" t="s">
        <v>230</v>
      </c>
      <c r="E174" s="19" t="s">
        <v>361</v>
      </c>
      <c r="F174" s="48" t="s">
        <v>707</v>
      </c>
      <c r="G174" s="48">
        <v>32.799999999999997</v>
      </c>
      <c r="H174" s="40"/>
    </row>
    <row r="175" spans="1:8" hidden="1" x14ac:dyDescent="0.2">
      <c r="A175" s="48" t="s">
        <v>708</v>
      </c>
      <c r="B175" s="48" t="s">
        <v>124</v>
      </c>
      <c r="C175" s="19" t="s">
        <v>709</v>
      </c>
      <c r="D175" s="19" t="s">
        <v>710</v>
      </c>
      <c r="E175" s="19" t="s">
        <v>121</v>
      </c>
      <c r="F175" s="48" t="s">
        <v>663</v>
      </c>
      <c r="G175" s="48">
        <v>27.3</v>
      </c>
      <c r="H175" s="40"/>
    </row>
    <row r="176" spans="1:8" hidden="1" x14ac:dyDescent="0.2">
      <c r="A176" s="48" t="s">
        <v>711</v>
      </c>
      <c r="B176" s="48" t="s">
        <v>167</v>
      </c>
      <c r="C176" s="19" t="s">
        <v>712</v>
      </c>
      <c r="D176" s="19" t="s">
        <v>185</v>
      </c>
      <c r="E176" s="19" t="s">
        <v>121</v>
      </c>
      <c r="F176" s="48" t="s">
        <v>713</v>
      </c>
      <c r="G176" s="48">
        <v>20</v>
      </c>
      <c r="H176" s="40"/>
    </row>
    <row r="177" spans="1:8" hidden="1" x14ac:dyDescent="0.2">
      <c r="A177" s="48" t="s">
        <v>559</v>
      </c>
      <c r="B177" s="48" t="s">
        <v>124</v>
      </c>
      <c r="C177" s="19" t="s">
        <v>714</v>
      </c>
      <c r="D177" s="19" t="s">
        <v>208</v>
      </c>
      <c r="E177" s="19" t="s">
        <v>715</v>
      </c>
      <c r="F177" s="48" t="s">
        <v>716</v>
      </c>
      <c r="G177" s="48">
        <v>26.3</v>
      </c>
      <c r="H177" s="40"/>
    </row>
    <row r="178" spans="1:8" hidden="1" x14ac:dyDescent="0.2">
      <c r="A178" s="48" t="s">
        <v>687</v>
      </c>
      <c r="B178" s="48" t="s">
        <v>176</v>
      </c>
      <c r="C178" s="19" t="s">
        <v>717</v>
      </c>
      <c r="D178" s="19" t="s">
        <v>591</v>
      </c>
      <c r="E178" s="19" t="s">
        <v>718</v>
      </c>
      <c r="F178" s="48" t="s">
        <v>719</v>
      </c>
      <c r="G178" s="48">
        <v>33</v>
      </c>
      <c r="H178" s="40"/>
    </row>
    <row r="179" spans="1:8" hidden="1" x14ac:dyDescent="0.2">
      <c r="A179" s="48" t="s">
        <v>720</v>
      </c>
      <c r="B179" s="48" t="s">
        <v>176</v>
      </c>
      <c r="C179" s="19" t="s">
        <v>721</v>
      </c>
      <c r="D179" s="19" t="s">
        <v>139</v>
      </c>
      <c r="E179" s="19" t="s">
        <v>722</v>
      </c>
      <c r="F179" s="48" t="s">
        <v>443</v>
      </c>
      <c r="G179" s="48">
        <v>28.4</v>
      </c>
      <c r="H179" s="40"/>
    </row>
    <row r="180" spans="1:8" hidden="1" x14ac:dyDescent="0.2">
      <c r="A180" s="48" t="s">
        <v>723</v>
      </c>
      <c r="B180" s="48" t="s">
        <v>118</v>
      </c>
      <c r="C180" s="19" t="s">
        <v>724</v>
      </c>
      <c r="D180" s="19" t="s">
        <v>156</v>
      </c>
      <c r="E180" s="19" t="s">
        <v>121</v>
      </c>
      <c r="F180" s="48" t="s">
        <v>725</v>
      </c>
      <c r="G180" s="48">
        <v>26.9</v>
      </c>
      <c r="H180" s="40"/>
    </row>
    <row r="181" spans="1:8" hidden="1" x14ac:dyDescent="0.2">
      <c r="A181" s="48" t="s">
        <v>154</v>
      </c>
      <c r="B181" s="48" t="s">
        <v>118</v>
      </c>
      <c r="C181" s="19" t="s">
        <v>726</v>
      </c>
      <c r="D181" s="19" t="s">
        <v>453</v>
      </c>
      <c r="E181" s="19" t="s">
        <v>727</v>
      </c>
      <c r="F181" s="48" t="s">
        <v>728</v>
      </c>
      <c r="G181" s="48">
        <v>26</v>
      </c>
      <c r="H181" s="40"/>
    </row>
    <row r="182" spans="1:8" hidden="1" x14ac:dyDescent="0.2">
      <c r="A182" s="48" t="s">
        <v>541</v>
      </c>
      <c r="B182" s="48" t="s">
        <v>118</v>
      </c>
      <c r="C182" s="19" t="s">
        <v>729</v>
      </c>
      <c r="D182" s="19" t="s">
        <v>412</v>
      </c>
      <c r="E182" s="19" t="s">
        <v>121</v>
      </c>
      <c r="F182" s="48" t="s">
        <v>730</v>
      </c>
      <c r="G182" s="48">
        <v>22.2</v>
      </c>
      <c r="H182" s="40"/>
    </row>
    <row r="183" spans="1:8" hidden="1" x14ac:dyDescent="0.2">
      <c r="A183" s="48" t="s">
        <v>731</v>
      </c>
      <c r="B183" s="48" t="s">
        <v>176</v>
      </c>
      <c r="C183" s="19" t="s">
        <v>729</v>
      </c>
      <c r="D183" s="19" t="s">
        <v>732</v>
      </c>
      <c r="E183" s="19" t="s">
        <v>121</v>
      </c>
      <c r="F183" s="48" t="s">
        <v>733</v>
      </c>
      <c r="G183" s="48">
        <v>27.9</v>
      </c>
      <c r="H183" s="40"/>
    </row>
    <row r="184" spans="1:8" hidden="1" x14ac:dyDescent="0.2">
      <c r="A184" s="48" t="s">
        <v>734</v>
      </c>
      <c r="B184" s="48" t="s">
        <v>167</v>
      </c>
      <c r="C184" s="19" t="s">
        <v>735</v>
      </c>
      <c r="D184" s="19" t="s">
        <v>736</v>
      </c>
      <c r="E184" s="19" t="s">
        <v>121</v>
      </c>
      <c r="F184" s="48" t="s">
        <v>737</v>
      </c>
      <c r="G184" s="48">
        <v>18.399999999999999</v>
      </c>
      <c r="H184" s="40"/>
    </row>
    <row r="185" spans="1:8" hidden="1" x14ac:dyDescent="0.2">
      <c r="A185" s="48" t="s">
        <v>738</v>
      </c>
      <c r="B185" s="48" t="s">
        <v>124</v>
      </c>
      <c r="C185" s="19" t="s">
        <v>739</v>
      </c>
      <c r="D185" s="19" t="s">
        <v>311</v>
      </c>
      <c r="E185" s="19" t="s">
        <v>121</v>
      </c>
      <c r="F185" s="48" t="s">
        <v>740</v>
      </c>
      <c r="G185" s="48">
        <v>28.8</v>
      </c>
      <c r="H185" s="40"/>
    </row>
    <row r="186" spans="1:8" hidden="1" x14ac:dyDescent="0.2">
      <c r="A186" s="48" t="s">
        <v>741</v>
      </c>
      <c r="B186" s="48" t="s">
        <v>124</v>
      </c>
      <c r="C186" s="19" t="s">
        <v>739</v>
      </c>
      <c r="D186" s="19" t="s">
        <v>544</v>
      </c>
      <c r="E186" s="19" t="s">
        <v>121</v>
      </c>
      <c r="F186" s="48" t="s">
        <v>514</v>
      </c>
      <c r="G186" s="48">
        <v>25.6</v>
      </c>
      <c r="H186" s="40"/>
    </row>
    <row r="187" spans="1:8" hidden="1" x14ac:dyDescent="0.2">
      <c r="A187" s="48" t="s">
        <v>137</v>
      </c>
      <c r="B187" s="48" t="s">
        <v>124</v>
      </c>
      <c r="C187" s="19" t="s">
        <v>742</v>
      </c>
      <c r="D187" s="19" t="s">
        <v>743</v>
      </c>
      <c r="E187" s="19" t="s">
        <v>279</v>
      </c>
      <c r="F187" s="48" t="s">
        <v>744</v>
      </c>
      <c r="G187" s="48">
        <v>31.6</v>
      </c>
      <c r="H187" s="40"/>
    </row>
    <row r="188" spans="1:8" hidden="1" x14ac:dyDescent="0.2">
      <c r="A188" s="48" t="s">
        <v>745</v>
      </c>
      <c r="B188" s="48" t="s">
        <v>124</v>
      </c>
      <c r="C188" s="19" t="s">
        <v>746</v>
      </c>
      <c r="D188" s="19" t="s">
        <v>393</v>
      </c>
      <c r="E188" s="19" t="s">
        <v>121</v>
      </c>
      <c r="F188" s="48" t="s">
        <v>747</v>
      </c>
      <c r="G188" s="48">
        <v>17.3</v>
      </c>
      <c r="H188" s="40"/>
    </row>
    <row r="189" spans="1:8" hidden="1" x14ac:dyDescent="0.2">
      <c r="A189" s="48" t="s">
        <v>748</v>
      </c>
      <c r="B189" s="48" t="s">
        <v>124</v>
      </c>
      <c r="C189" s="19" t="s">
        <v>749</v>
      </c>
      <c r="D189" s="19" t="s">
        <v>750</v>
      </c>
      <c r="E189" s="19" t="s">
        <v>115</v>
      </c>
      <c r="F189" s="48" t="s">
        <v>751</v>
      </c>
      <c r="G189" s="48">
        <v>26.9</v>
      </c>
      <c r="H189" s="40"/>
    </row>
    <row r="190" spans="1:8" hidden="1" x14ac:dyDescent="0.2">
      <c r="A190" s="48" t="s">
        <v>752</v>
      </c>
      <c r="B190" s="48" t="s">
        <v>167</v>
      </c>
      <c r="C190" s="19" t="s">
        <v>753</v>
      </c>
      <c r="D190" s="19" t="s">
        <v>754</v>
      </c>
      <c r="E190" s="19" t="s">
        <v>121</v>
      </c>
      <c r="F190" s="48" t="s">
        <v>755</v>
      </c>
      <c r="G190" s="48">
        <v>33.6</v>
      </c>
      <c r="H190" s="40"/>
    </row>
    <row r="191" spans="1:8" hidden="1" x14ac:dyDescent="0.2">
      <c r="A191" s="48" t="s">
        <v>692</v>
      </c>
      <c r="B191" s="48" t="s">
        <v>176</v>
      </c>
      <c r="C191" s="19" t="s">
        <v>756</v>
      </c>
      <c r="D191" s="19" t="s">
        <v>757</v>
      </c>
      <c r="E191" s="19" t="s">
        <v>121</v>
      </c>
      <c r="F191" s="48" t="s">
        <v>758</v>
      </c>
      <c r="G191" s="48">
        <v>26.5</v>
      </c>
      <c r="H191" s="40"/>
    </row>
    <row r="192" spans="1:8" hidden="1" x14ac:dyDescent="0.2">
      <c r="A192" s="48" t="s">
        <v>290</v>
      </c>
      <c r="B192" s="48" t="s">
        <v>112</v>
      </c>
      <c r="C192" s="19" t="s">
        <v>759</v>
      </c>
      <c r="D192" s="19" t="s">
        <v>185</v>
      </c>
      <c r="E192" s="19" t="s">
        <v>234</v>
      </c>
      <c r="F192" s="48" t="s">
        <v>760</v>
      </c>
      <c r="G192" s="48">
        <v>19.8</v>
      </c>
      <c r="H192" s="40"/>
    </row>
    <row r="193" spans="1:8" hidden="1" x14ac:dyDescent="0.2">
      <c r="A193" s="48" t="s">
        <v>761</v>
      </c>
      <c r="B193" s="48" t="s">
        <v>124</v>
      </c>
      <c r="C193" s="19" t="s">
        <v>762</v>
      </c>
      <c r="D193" s="19" t="s">
        <v>544</v>
      </c>
      <c r="E193" s="19" t="s">
        <v>212</v>
      </c>
      <c r="F193" s="48" t="s">
        <v>763</v>
      </c>
      <c r="G193" s="48">
        <v>26</v>
      </c>
      <c r="H193" s="40"/>
    </row>
    <row r="194" spans="1:8" hidden="1" x14ac:dyDescent="0.2">
      <c r="A194" s="48" t="s">
        <v>764</v>
      </c>
      <c r="B194" s="48" t="s">
        <v>124</v>
      </c>
      <c r="C194" s="19" t="s">
        <v>762</v>
      </c>
      <c r="D194" s="19" t="s">
        <v>208</v>
      </c>
      <c r="E194" s="19" t="s">
        <v>212</v>
      </c>
      <c r="F194" s="48" t="s">
        <v>765</v>
      </c>
      <c r="G194" s="48">
        <v>24.9</v>
      </c>
      <c r="H194" s="40"/>
    </row>
    <row r="195" spans="1:8" hidden="1" x14ac:dyDescent="0.2">
      <c r="A195" s="48" t="s">
        <v>766</v>
      </c>
      <c r="B195" s="48" t="s">
        <v>124</v>
      </c>
      <c r="C195" s="19" t="s">
        <v>767</v>
      </c>
      <c r="D195" s="19" t="s">
        <v>405</v>
      </c>
      <c r="E195" s="19" t="s">
        <v>121</v>
      </c>
      <c r="F195" s="48" t="s">
        <v>768</v>
      </c>
      <c r="G195" s="48">
        <v>29.5</v>
      </c>
      <c r="H195" s="40"/>
    </row>
    <row r="196" spans="1:8" hidden="1" x14ac:dyDescent="0.2">
      <c r="A196" s="48" t="s">
        <v>769</v>
      </c>
      <c r="B196" s="48" t="s">
        <v>167</v>
      </c>
      <c r="C196" s="19" t="s">
        <v>770</v>
      </c>
      <c r="D196" s="19" t="s">
        <v>771</v>
      </c>
      <c r="E196" s="19" t="s">
        <v>377</v>
      </c>
      <c r="F196" s="48" t="s">
        <v>772</v>
      </c>
      <c r="G196" s="48">
        <v>22.9</v>
      </c>
      <c r="H196" s="40"/>
    </row>
    <row r="197" spans="1:8" hidden="1" x14ac:dyDescent="0.2">
      <c r="A197" s="48" t="s">
        <v>773</v>
      </c>
      <c r="B197" s="48" t="s">
        <v>124</v>
      </c>
      <c r="C197" s="19" t="s">
        <v>774</v>
      </c>
      <c r="D197" s="19" t="s">
        <v>208</v>
      </c>
      <c r="E197" s="19" t="s">
        <v>775</v>
      </c>
      <c r="F197" s="48" t="s">
        <v>776</v>
      </c>
      <c r="G197" s="48">
        <v>22.2</v>
      </c>
      <c r="H197" s="40"/>
    </row>
    <row r="198" spans="1:8" hidden="1" x14ac:dyDescent="0.2">
      <c r="A198" s="48" t="s">
        <v>777</v>
      </c>
      <c r="B198" s="48" t="s">
        <v>124</v>
      </c>
      <c r="C198" s="19" t="s">
        <v>774</v>
      </c>
      <c r="D198" s="19" t="s">
        <v>591</v>
      </c>
      <c r="E198" s="19" t="s">
        <v>377</v>
      </c>
      <c r="F198" s="48" t="s">
        <v>778</v>
      </c>
      <c r="G198" s="48">
        <v>22.5</v>
      </c>
      <c r="H198" s="40"/>
    </row>
    <row r="199" spans="1:8" hidden="1" x14ac:dyDescent="0.2">
      <c r="A199" s="48" t="s">
        <v>779</v>
      </c>
      <c r="B199" s="48" t="s">
        <v>167</v>
      </c>
      <c r="C199" s="19" t="s">
        <v>780</v>
      </c>
      <c r="D199" s="19" t="s">
        <v>781</v>
      </c>
      <c r="E199" s="19" t="s">
        <v>121</v>
      </c>
      <c r="F199" s="48" t="s">
        <v>782</v>
      </c>
      <c r="G199" s="48">
        <v>19.2</v>
      </c>
      <c r="H199" s="40"/>
    </row>
    <row r="200" spans="1:8" hidden="1" x14ac:dyDescent="0.2">
      <c r="A200" s="48" t="s">
        <v>783</v>
      </c>
      <c r="B200" s="48" t="s">
        <v>124</v>
      </c>
      <c r="C200" s="19" t="s">
        <v>784</v>
      </c>
      <c r="D200" s="19" t="s">
        <v>393</v>
      </c>
      <c r="E200" s="19" t="s">
        <v>121</v>
      </c>
      <c r="F200" s="48" t="s">
        <v>785</v>
      </c>
      <c r="G200" s="48">
        <v>22</v>
      </c>
      <c r="H200" s="40"/>
    </row>
    <row r="201" spans="1:8" hidden="1" x14ac:dyDescent="0.2">
      <c r="A201" s="48" t="s">
        <v>786</v>
      </c>
      <c r="B201" s="48" t="s">
        <v>124</v>
      </c>
      <c r="C201" s="19" t="s">
        <v>787</v>
      </c>
      <c r="D201" s="19" t="s">
        <v>120</v>
      </c>
      <c r="E201" s="19" t="s">
        <v>212</v>
      </c>
      <c r="F201" s="48" t="s">
        <v>788</v>
      </c>
      <c r="G201" s="48">
        <v>30.6</v>
      </c>
      <c r="H201" s="40"/>
    </row>
    <row r="202" spans="1:8" hidden="1" x14ac:dyDescent="0.2">
      <c r="A202" s="48" t="s">
        <v>594</v>
      </c>
      <c r="B202" s="48" t="s">
        <v>118</v>
      </c>
      <c r="C202" s="19" t="s">
        <v>789</v>
      </c>
      <c r="D202" s="19" t="s">
        <v>790</v>
      </c>
      <c r="E202" s="19" t="s">
        <v>791</v>
      </c>
      <c r="F202" s="48" t="s">
        <v>792</v>
      </c>
      <c r="G202" s="48">
        <v>28.2</v>
      </c>
      <c r="H202" s="40"/>
    </row>
    <row r="203" spans="1:8" hidden="1" x14ac:dyDescent="0.2">
      <c r="A203" s="48" t="s">
        <v>793</v>
      </c>
      <c r="B203" s="48" t="s">
        <v>124</v>
      </c>
      <c r="C203" s="19" t="s">
        <v>794</v>
      </c>
      <c r="D203" s="19" t="s">
        <v>795</v>
      </c>
      <c r="E203" s="19" t="s">
        <v>796</v>
      </c>
      <c r="F203" s="48" t="s">
        <v>797</v>
      </c>
      <c r="G203" s="48">
        <v>29.4</v>
      </c>
      <c r="H203" s="40"/>
    </row>
    <row r="204" spans="1:8" hidden="1" x14ac:dyDescent="0.2">
      <c r="A204" s="48" t="s">
        <v>222</v>
      </c>
      <c r="B204" s="48" t="s">
        <v>512</v>
      </c>
      <c r="C204" s="19" t="s">
        <v>798</v>
      </c>
      <c r="D204" s="19" t="s">
        <v>799</v>
      </c>
      <c r="E204" s="19" t="s">
        <v>121</v>
      </c>
      <c r="F204" s="48" t="s">
        <v>800</v>
      </c>
      <c r="G204" s="48">
        <v>23.9</v>
      </c>
      <c r="H204" s="40"/>
    </row>
    <row r="205" spans="1:8" hidden="1" x14ac:dyDescent="0.2">
      <c r="A205" s="48" t="s">
        <v>801</v>
      </c>
      <c r="B205" s="48" t="s">
        <v>118</v>
      </c>
      <c r="C205" s="19" t="s">
        <v>802</v>
      </c>
      <c r="D205" s="19" t="s">
        <v>197</v>
      </c>
      <c r="E205" s="19" t="s">
        <v>803</v>
      </c>
      <c r="F205" s="48" t="s">
        <v>804</v>
      </c>
      <c r="G205" s="48">
        <v>28</v>
      </c>
      <c r="H205" s="40"/>
    </row>
    <row r="206" spans="1:8" hidden="1" x14ac:dyDescent="0.2">
      <c r="A206" s="48" t="s">
        <v>805</v>
      </c>
      <c r="B206" s="48" t="s">
        <v>118</v>
      </c>
      <c r="C206" s="19" t="s">
        <v>806</v>
      </c>
      <c r="D206" s="19" t="s">
        <v>480</v>
      </c>
      <c r="E206" s="19" t="s">
        <v>121</v>
      </c>
      <c r="F206" s="48" t="s">
        <v>807</v>
      </c>
      <c r="G206" s="48">
        <v>29.3</v>
      </c>
      <c r="H206" s="40"/>
    </row>
    <row r="207" spans="1:8" hidden="1" x14ac:dyDescent="0.2">
      <c r="A207" s="48" t="s">
        <v>407</v>
      </c>
      <c r="B207" s="48" t="s">
        <v>124</v>
      </c>
      <c r="C207" s="19" t="s">
        <v>808</v>
      </c>
      <c r="D207" s="19" t="s">
        <v>809</v>
      </c>
      <c r="E207" s="19" t="s">
        <v>810</v>
      </c>
      <c r="F207" s="48" t="s">
        <v>811</v>
      </c>
      <c r="G207" s="48">
        <v>23.6</v>
      </c>
      <c r="H207" s="40"/>
    </row>
    <row r="208" spans="1:8" hidden="1" x14ac:dyDescent="0.2">
      <c r="A208" s="48" t="s">
        <v>812</v>
      </c>
      <c r="B208" s="48" t="s">
        <v>124</v>
      </c>
      <c r="C208" s="19" t="s">
        <v>813</v>
      </c>
      <c r="D208" s="19" t="s">
        <v>649</v>
      </c>
      <c r="E208" s="19" t="s">
        <v>611</v>
      </c>
      <c r="F208" s="48" t="s">
        <v>814</v>
      </c>
      <c r="G208" s="48">
        <v>24.5</v>
      </c>
      <c r="H208" s="40"/>
    </row>
    <row r="209" spans="1:8" hidden="1" x14ac:dyDescent="0.2">
      <c r="A209" s="48" t="s">
        <v>815</v>
      </c>
      <c r="B209" s="48" t="s">
        <v>124</v>
      </c>
      <c r="C209" s="19" t="s">
        <v>816</v>
      </c>
      <c r="D209" s="19" t="s">
        <v>417</v>
      </c>
      <c r="E209" s="19" t="s">
        <v>273</v>
      </c>
      <c r="F209" s="48" t="s">
        <v>817</v>
      </c>
      <c r="G209" s="48">
        <v>36.200000000000003</v>
      </c>
      <c r="H209" s="40"/>
    </row>
    <row r="210" spans="1:8" hidden="1" x14ac:dyDescent="0.2">
      <c r="A210" s="48" t="s">
        <v>818</v>
      </c>
      <c r="B210" s="48" t="s">
        <v>445</v>
      </c>
      <c r="C210" s="19" t="s">
        <v>819</v>
      </c>
      <c r="D210" s="19" t="s">
        <v>591</v>
      </c>
      <c r="E210" s="19" t="s">
        <v>820</v>
      </c>
      <c r="F210" s="48" t="s">
        <v>821</v>
      </c>
      <c r="G210" s="48">
        <v>42.7</v>
      </c>
      <c r="H210" s="40"/>
    </row>
    <row r="211" spans="1:8" hidden="1" x14ac:dyDescent="0.2">
      <c r="A211" s="48" t="s">
        <v>822</v>
      </c>
      <c r="B211" s="48" t="s">
        <v>124</v>
      </c>
      <c r="C211" s="19" t="s">
        <v>819</v>
      </c>
      <c r="D211" s="19" t="s">
        <v>544</v>
      </c>
      <c r="E211" s="19" t="s">
        <v>820</v>
      </c>
      <c r="F211" s="48" t="s">
        <v>823</v>
      </c>
      <c r="G211" s="48">
        <v>26.4</v>
      </c>
      <c r="H211" s="40"/>
    </row>
    <row r="212" spans="1:8" hidden="1" x14ac:dyDescent="0.2">
      <c r="A212" s="48" t="s">
        <v>339</v>
      </c>
      <c r="B212" s="48" t="s">
        <v>167</v>
      </c>
      <c r="C212" s="19" t="s">
        <v>824</v>
      </c>
      <c r="D212" s="19" t="s">
        <v>825</v>
      </c>
      <c r="E212" s="19" t="s">
        <v>115</v>
      </c>
      <c r="F212" s="48" t="s">
        <v>826</v>
      </c>
      <c r="G212" s="48">
        <v>27.7</v>
      </c>
      <c r="H212" s="40"/>
    </row>
    <row r="213" spans="1:8" hidden="1" x14ac:dyDescent="0.2">
      <c r="A213" s="48" t="s">
        <v>827</v>
      </c>
      <c r="B213" s="48" t="s">
        <v>118</v>
      </c>
      <c r="C213" s="19" t="s">
        <v>828</v>
      </c>
      <c r="D213" s="19" t="s">
        <v>474</v>
      </c>
      <c r="E213" s="19" t="s">
        <v>727</v>
      </c>
      <c r="F213" s="48" t="s">
        <v>312</v>
      </c>
      <c r="G213" s="48">
        <v>29.9</v>
      </c>
      <c r="H213" s="40"/>
    </row>
    <row r="214" spans="1:8" hidden="1" x14ac:dyDescent="0.2">
      <c r="A214" s="48" t="s">
        <v>829</v>
      </c>
      <c r="B214" s="48" t="s">
        <v>167</v>
      </c>
      <c r="C214" s="19" t="s">
        <v>830</v>
      </c>
      <c r="D214" s="19" t="s">
        <v>831</v>
      </c>
      <c r="E214" s="19" t="s">
        <v>345</v>
      </c>
      <c r="F214" s="48" t="s">
        <v>832</v>
      </c>
      <c r="G214" s="48">
        <v>14.8</v>
      </c>
      <c r="H214" s="40"/>
    </row>
    <row r="215" spans="1:8" hidden="1" x14ac:dyDescent="0.2">
      <c r="A215" s="48" t="s">
        <v>833</v>
      </c>
      <c r="B215" s="48" t="s">
        <v>834</v>
      </c>
      <c r="C215" s="19" t="s">
        <v>835</v>
      </c>
      <c r="D215" s="19" t="s">
        <v>836</v>
      </c>
      <c r="E215" s="19" t="s">
        <v>608</v>
      </c>
      <c r="F215" s="48" t="s">
        <v>837</v>
      </c>
      <c r="G215" s="48">
        <v>24.6</v>
      </c>
      <c r="H215" s="40"/>
    </row>
    <row r="216" spans="1:8" hidden="1" x14ac:dyDescent="0.2">
      <c r="A216" s="48" t="s">
        <v>838</v>
      </c>
      <c r="B216" s="48" t="s">
        <v>124</v>
      </c>
      <c r="C216" s="19" t="s">
        <v>839</v>
      </c>
      <c r="D216" s="19" t="s">
        <v>591</v>
      </c>
      <c r="E216" s="19" t="s">
        <v>611</v>
      </c>
      <c r="F216" s="48" t="s">
        <v>840</v>
      </c>
      <c r="G216" s="48">
        <v>31.2</v>
      </c>
      <c r="H216" s="40"/>
    </row>
    <row r="217" spans="1:8" hidden="1" x14ac:dyDescent="0.2">
      <c r="A217" s="48" t="s">
        <v>841</v>
      </c>
      <c r="B217" s="48" t="s">
        <v>842</v>
      </c>
      <c r="C217" s="19" t="s">
        <v>843</v>
      </c>
      <c r="D217" s="19" t="s">
        <v>844</v>
      </c>
      <c r="E217" s="19" t="s">
        <v>845</v>
      </c>
      <c r="F217" s="48" t="s">
        <v>846</v>
      </c>
      <c r="G217" s="48">
        <v>42.4</v>
      </c>
      <c r="H217" s="40"/>
    </row>
    <row r="218" spans="1:8" hidden="1" x14ac:dyDescent="0.2">
      <c r="A218" s="48" t="s">
        <v>847</v>
      </c>
      <c r="B218" s="48" t="s">
        <v>124</v>
      </c>
      <c r="C218" s="19" t="s">
        <v>848</v>
      </c>
      <c r="D218" s="19" t="s">
        <v>757</v>
      </c>
      <c r="E218" s="19" t="s">
        <v>517</v>
      </c>
      <c r="F218" s="48" t="s">
        <v>849</v>
      </c>
      <c r="G218" s="48">
        <v>19.399999999999999</v>
      </c>
      <c r="H218" s="40"/>
    </row>
    <row r="219" spans="1:8" hidden="1" x14ac:dyDescent="0.2">
      <c r="A219" s="48" t="s">
        <v>731</v>
      </c>
      <c r="B219" s="48" t="s">
        <v>172</v>
      </c>
      <c r="C219" s="19" t="s">
        <v>850</v>
      </c>
      <c r="D219" s="19" t="s">
        <v>851</v>
      </c>
      <c r="E219" s="19" t="s">
        <v>852</v>
      </c>
      <c r="F219" s="48" t="s">
        <v>853</v>
      </c>
      <c r="G219" s="48">
        <v>30.8</v>
      </c>
      <c r="H219" s="40"/>
    </row>
    <row r="220" spans="1:8" hidden="1" x14ac:dyDescent="0.2">
      <c r="A220" s="48" t="s">
        <v>854</v>
      </c>
      <c r="B220" s="48" t="s">
        <v>455</v>
      </c>
      <c r="C220" s="19" t="s">
        <v>855</v>
      </c>
      <c r="D220" s="19" t="s">
        <v>148</v>
      </c>
      <c r="E220" s="19" t="s">
        <v>680</v>
      </c>
      <c r="F220" s="48" t="s">
        <v>856</v>
      </c>
      <c r="G220" s="48">
        <v>25.4</v>
      </c>
      <c r="H220" s="40"/>
    </row>
    <row r="221" spans="1:8" hidden="1" x14ac:dyDescent="0.2">
      <c r="A221" s="48" t="s">
        <v>854</v>
      </c>
      <c r="B221" s="48" t="s">
        <v>512</v>
      </c>
      <c r="C221" s="19" t="s">
        <v>855</v>
      </c>
      <c r="D221" s="19" t="s">
        <v>857</v>
      </c>
      <c r="E221" s="19" t="s">
        <v>680</v>
      </c>
      <c r="F221" s="48" t="s">
        <v>858</v>
      </c>
      <c r="G221" s="48">
        <v>27.7</v>
      </c>
      <c r="H221" s="40"/>
    </row>
    <row r="222" spans="1:8" hidden="1" x14ac:dyDescent="0.2">
      <c r="A222" s="48" t="s">
        <v>859</v>
      </c>
      <c r="B222" s="48" t="s">
        <v>167</v>
      </c>
      <c r="C222" s="19" t="s">
        <v>855</v>
      </c>
      <c r="D222" s="19" t="s">
        <v>860</v>
      </c>
      <c r="E222" s="19" t="s">
        <v>680</v>
      </c>
      <c r="F222" s="48" t="s">
        <v>861</v>
      </c>
      <c r="G222" s="48">
        <v>21.6</v>
      </c>
      <c r="H222" s="40"/>
    </row>
    <row r="223" spans="1:8" hidden="1" x14ac:dyDescent="0.2">
      <c r="A223" s="48" t="s">
        <v>339</v>
      </c>
      <c r="B223" s="48" t="s">
        <v>167</v>
      </c>
      <c r="C223" s="19" t="s">
        <v>862</v>
      </c>
      <c r="D223" s="19" t="s">
        <v>863</v>
      </c>
      <c r="E223" s="19" t="s">
        <v>680</v>
      </c>
      <c r="F223" s="48" t="s">
        <v>864</v>
      </c>
      <c r="G223" s="48">
        <v>21.8</v>
      </c>
      <c r="H223" s="40"/>
    </row>
    <row r="224" spans="1:8" hidden="1" x14ac:dyDescent="0.2">
      <c r="A224" s="48" t="s">
        <v>865</v>
      </c>
      <c r="B224" s="48" t="s">
        <v>118</v>
      </c>
      <c r="C224" s="19" t="s">
        <v>866</v>
      </c>
      <c r="D224" s="19" t="s">
        <v>544</v>
      </c>
      <c r="E224" s="19" t="s">
        <v>279</v>
      </c>
      <c r="F224" s="48" t="s">
        <v>867</v>
      </c>
      <c r="G224" s="48">
        <v>36.200000000000003</v>
      </c>
      <c r="H224" s="40"/>
    </row>
    <row r="225" spans="1:8" hidden="1" x14ac:dyDescent="0.2">
      <c r="A225" s="48" t="s">
        <v>801</v>
      </c>
      <c r="B225" s="48" t="s">
        <v>512</v>
      </c>
      <c r="C225" s="19" t="s">
        <v>866</v>
      </c>
      <c r="D225" s="19" t="s">
        <v>544</v>
      </c>
      <c r="E225" s="19" t="s">
        <v>418</v>
      </c>
      <c r="F225" s="48" t="s">
        <v>868</v>
      </c>
      <c r="G225" s="48">
        <v>27.1</v>
      </c>
      <c r="H225" s="40"/>
    </row>
    <row r="226" spans="1:8" hidden="1" x14ac:dyDescent="0.2">
      <c r="A226" s="48" t="s">
        <v>869</v>
      </c>
      <c r="B226" s="48" t="s">
        <v>112</v>
      </c>
      <c r="C226" s="19" t="s">
        <v>870</v>
      </c>
      <c r="D226" s="19" t="s">
        <v>871</v>
      </c>
      <c r="E226" s="19" t="s">
        <v>121</v>
      </c>
      <c r="F226" s="48" t="s">
        <v>872</v>
      </c>
      <c r="G226" s="48">
        <v>17</v>
      </c>
      <c r="H226" s="40"/>
    </row>
    <row r="227" spans="1:8" hidden="1" x14ac:dyDescent="0.2">
      <c r="A227" s="48" t="s">
        <v>873</v>
      </c>
      <c r="B227" s="48" t="s">
        <v>124</v>
      </c>
      <c r="C227" s="19" t="s">
        <v>874</v>
      </c>
      <c r="D227" s="19" t="s">
        <v>875</v>
      </c>
      <c r="E227" s="19" t="s">
        <v>121</v>
      </c>
      <c r="F227" s="48" t="s">
        <v>876</v>
      </c>
      <c r="G227" s="48">
        <v>23.9</v>
      </c>
      <c r="H227" s="40"/>
    </row>
    <row r="228" spans="1:8" hidden="1" x14ac:dyDescent="0.2">
      <c r="A228" s="48" t="s">
        <v>877</v>
      </c>
      <c r="B228" s="48" t="s">
        <v>167</v>
      </c>
      <c r="C228" s="19" t="s">
        <v>878</v>
      </c>
      <c r="D228" s="19" t="s">
        <v>879</v>
      </c>
      <c r="E228" s="19" t="s">
        <v>121</v>
      </c>
      <c r="F228" s="48" t="s">
        <v>880</v>
      </c>
      <c r="G228" s="48">
        <v>20.8</v>
      </c>
      <c r="H228" s="40"/>
    </row>
    <row r="229" spans="1:8" hidden="1" x14ac:dyDescent="0.2">
      <c r="A229" s="48" t="s">
        <v>881</v>
      </c>
      <c r="B229" s="48" t="s">
        <v>167</v>
      </c>
      <c r="C229" s="19" t="s">
        <v>878</v>
      </c>
      <c r="D229" s="19" t="s">
        <v>754</v>
      </c>
      <c r="E229" s="19" t="s">
        <v>121</v>
      </c>
      <c r="F229" s="48" t="s">
        <v>882</v>
      </c>
      <c r="G229" s="48">
        <v>21.2</v>
      </c>
      <c r="H229" s="40"/>
    </row>
    <row r="230" spans="1:8" hidden="1" x14ac:dyDescent="0.2">
      <c r="A230" s="48" t="s">
        <v>883</v>
      </c>
      <c r="B230" s="48" t="s">
        <v>167</v>
      </c>
      <c r="C230" s="19" t="s">
        <v>878</v>
      </c>
      <c r="D230" s="19" t="s">
        <v>771</v>
      </c>
      <c r="E230" s="19" t="s">
        <v>884</v>
      </c>
      <c r="F230" s="48" t="s">
        <v>885</v>
      </c>
      <c r="G230" s="48">
        <v>18.899999999999999</v>
      </c>
      <c r="H230" s="40"/>
    </row>
    <row r="231" spans="1:8" hidden="1" x14ac:dyDescent="0.2">
      <c r="A231" s="48" t="s">
        <v>886</v>
      </c>
      <c r="B231" s="48" t="s">
        <v>167</v>
      </c>
      <c r="C231" s="19" t="s">
        <v>878</v>
      </c>
      <c r="D231" s="19" t="s">
        <v>283</v>
      </c>
      <c r="E231" s="19" t="s">
        <v>884</v>
      </c>
      <c r="F231" s="48" t="s">
        <v>887</v>
      </c>
      <c r="G231" s="48">
        <v>19.100000000000001</v>
      </c>
      <c r="H231" s="40"/>
    </row>
    <row r="232" spans="1:8" hidden="1" x14ac:dyDescent="0.2">
      <c r="A232" s="48" t="s">
        <v>877</v>
      </c>
      <c r="B232" s="48" t="s">
        <v>124</v>
      </c>
      <c r="C232" s="19" t="s">
        <v>888</v>
      </c>
      <c r="D232" s="19" t="s">
        <v>516</v>
      </c>
      <c r="E232" s="19" t="s">
        <v>121</v>
      </c>
      <c r="F232" s="48" t="s">
        <v>889</v>
      </c>
      <c r="G232" s="48">
        <v>19</v>
      </c>
      <c r="H232" s="40"/>
    </row>
    <row r="233" spans="1:8" hidden="1" x14ac:dyDescent="0.2">
      <c r="A233" s="48" t="s">
        <v>877</v>
      </c>
      <c r="B233" s="48" t="s">
        <v>124</v>
      </c>
      <c r="C233" s="19" t="s">
        <v>888</v>
      </c>
      <c r="D233" s="19" t="s">
        <v>197</v>
      </c>
      <c r="E233" s="19" t="s">
        <v>121</v>
      </c>
      <c r="F233" s="48" t="s">
        <v>880</v>
      </c>
      <c r="G233" s="48">
        <v>20.8</v>
      </c>
      <c r="H233" s="40"/>
    </row>
    <row r="234" spans="1:8" hidden="1" x14ac:dyDescent="0.2">
      <c r="A234" s="48" t="s">
        <v>877</v>
      </c>
      <c r="B234" s="48" t="s">
        <v>124</v>
      </c>
      <c r="C234" s="19" t="s">
        <v>888</v>
      </c>
      <c r="D234" s="19" t="s">
        <v>890</v>
      </c>
      <c r="E234" s="19" t="s">
        <v>121</v>
      </c>
      <c r="F234" s="48" t="s">
        <v>891</v>
      </c>
      <c r="G234" s="48">
        <v>21.2</v>
      </c>
      <c r="H234" s="40"/>
    </row>
    <row r="235" spans="1:8" hidden="1" x14ac:dyDescent="0.2">
      <c r="A235" s="48" t="s">
        <v>881</v>
      </c>
      <c r="B235" s="48" t="s">
        <v>124</v>
      </c>
      <c r="C235" s="19" t="s">
        <v>888</v>
      </c>
      <c r="D235" s="19" t="s">
        <v>156</v>
      </c>
      <c r="E235" s="19" t="s">
        <v>121</v>
      </c>
      <c r="F235" s="48" t="s">
        <v>892</v>
      </c>
      <c r="G235" s="48">
        <v>22.7</v>
      </c>
      <c r="H235" s="40"/>
    </row>
    <row r="236" spans="1:8" hidden="1" x14ac:dyDescent="0.2">
      <c r="A236" s="48" t="s">
        <v>509</v>
      </c>
      <c r="B236" s="48" t="s">
        <v>118</v>
      </c>
      <c r="C236" s="19" t="s">
        <v>888</v>
      </c>
      <c r="D236" s="19" t="s">
        <v>156</v>
      </c>
      <c r="E236" s="19" t="s">
        <v>121</v>
      </c>
      <c r="F236" s="48" t="s">
        <v>893</v>
      </c>
      <c r="G236" s="48">
        <v>27.3</v>
      </c>
      <c r="H236" s="40"/>
    </row>
    <row r="237" spans="1:8" hidden="1" x14ac:dyDescent="0.2">
      <c r="A237" s="48" t="s">
        <v>894</v>
      </c>
      <c r="B237" s="48" t="s">
        <v>124</v>
      </c>
      <c r="C237" s="19" t="s">
        <v>888</v>
      </c>
      <c r="D237" s="19" t="s">
        <v>243</v>
      </c>
      <c r="E237" s="19" t="s">
        <v>884</v>
      </c>
      <c r="F237" s="48" t="s">
        <v>895</v>
      </c>
      <c r="G237" s="48">
        <v>19</v>
      </c>
      <c r="H237" s="40"/>
    </row>
    <row r="238" spans="1:8" hidden="1" x14ac:dyDescent="0.2">
      <c r="A238" s="48" t="s">
        <v>438</v>
      </c>
      <c r="B238" s="48" t="s">
        <v>124</v>
      </c>
      <c r="C238" s="19" t="s">
        <v>896</v>
      </c>
      <c r="D238" s="19" t="s">
        <v>897</v>
      </c>
      <c r="E238" s="19" t="s">
        <v>898</v>
      </c>
      <c r="F238" s="48" t="s">
        <v>899</v>
      </c>
      <c r="G238" s="48">
        <v>36.299999999999997</v>
      </c>
      <c r="H238" s="40"/>
    </row>
    <row r="239" spans="1:8" hidden="1" x14ac:dyDescent="0.2">
      <c r="A239" s="48" t="s">
        <v>900</v>
      </c>
      <c r="B239" s="48" t="s">
        <v>124</v>
      </c>
      <c r="C239" s="19" t="s">
        <v>901</v>
      </c>
      <c r="D239" s="19" t="s">
        <v>358</v>
      </c>
      <c r="E239" s="19" t="s">
        <v>608</v>
      </c>
      <c r="F239" s="48" t="s">
        <v>902</v>
      </c>
      <c r="G239" s="48">
        <v>23.2</v>
      </c>
      <c r="H239" s="40"/>
    </row>
    <row r="240" spans="1:8" hidden="1" x14ac:dyDescent="0.2">
      <c r="A240" s="48" t="s">
        <v>111</v>
      </c>
      <c r="B240" s="48" t="s">
        <v>455</v>
      </c>
      <c r="C240" s="19" t="s">
        <v>903</v>
      </c>
      <c r="D240" s="19" t="s">
        <v>904</v>
      </c>
      <c r="E240" s="19" t="s">
        <v>115</v>
      </c>
      <c r="F240" s="48" t="s">
        <v>905</v>
      </c>
      <c r="G240" s="48">
        <v>17.8</v>
      </c>
      <c r="H240" s="40"/>
    </row>
    <row r="241" spans="1:8" hidden="1" x14ac:dyDescent="0.2">
      <c r="A241" s="48" t="s">
        <v>111</v>
      </c>
      <c r="B241" s="48" t="s">
        <v>176</v>
      </c>
      <c r="C241" s="19" t="s">
        <v>903</v>
      </c>
      <c r="D241" s="19" t="s">
        <v>600</v>
      </c>
      <c r="E241" s="19" t="s">
        <v>115</v>
      </c>
      <c r="F241" s="48" t="s">
        <v>906</v>
      </c>
      <c r="G241" s="48">
        <v>17.7</v>
      </c>
      <c r="H241" s="40"/>
    </row>
    <row r="242" spans="1:8" hidden="1" x14ac:dyDescent="0.2">
      <c r="A242" s="48" t="s">
        <v>391</v>
      </c>
      <c r="B242" s="48" t="s">
        <v>560</v>
      </c>
      <c r="C242" s="19" t="s">
        <v>907</v>
      </c>
      <c r="D242" s="19" t="s">
        <v>795</v>
      </c>
      <c r="E242" s="19" t="s">
        <v>517</v>
      </c>
      <c r="F242" s="48" t="s">
        <v>908</v>
      </c>
      <c r="G242" s="48">
        <v>33.799999999999997</v>
      </c>
      <c r="H242" s="40"/>
    </row>
    <row r="243" spans="1:8" hidden="1" x14ac:dyDescent="0.2">
      <c r="A243" s="48" t="s">
        <v>909</v>
      </c>
      <c r="B243" s="48" t="s">
        <v>124</v>
      </c>
      <c r="C243" s="19" t="s">
        <v>910</v>
      </c>
      <c r="D243" s="19" t="s">
        <v>197</v>
      </c>
      <c r="E243" s="19" t="s">
        <v>121</v>
      </c>
      <c r="F243" s="48" t="s">
        <v>911</v>
      </c>
      <c r="G243" s="48">
        <v>31.2</v>
      </c>
      <c r="H243" s="40"/>
    </row>
    <row r="244" spans="1:8" hidden="1" x14ac:dyDescent="0.2">
      <c r="A244" s="48" t="s">
        <v>692</v>
      </c>
      <c r="B244" s="48" t="s">
        <v>118</v>
      </c>
      <c r="C244" s="19" t="s">
        <v>912</v>
      </c>
      <c r="D244" s="19" t="s">
        <v>913</v>
      </c>
      <c r="E244" s="19" t="s">
        <v>914</v>
      </c>
      <c r="F244" s="48" t="s">
        <v>915</v>
      </c>
      <c r="G244" s="48">
        <v>26.9</v>
      </c>
      <c r="H244" s="40"/>
    </row>
    <row r="245" spans="1:8" hidden="1" x14ac:dyDescent="0.2">
      <c r="A245" s="48" t="s">
        <v>687</v>
      </c>
      <c r="B245" s="48" t="s">
        <v>118</v>
      </c>
      <c r="C245" s="19" t="s">
        <v>916</v>
      </c>
      <c r="D245" s="19" t="s">
        <v>393</v>
      </c>
      <c r="E245" s="19" t="s">
        <v>115</v>
      </c>
      <c r="F245" s="48" t="s">
        <v>917</v>
      </c>
      <c r="G245" s="48">
        <v>25.3</v>
      </c>
      <c r="H245" s="40"/>
    </row>
    <row r="246" spans="1:8" hidden="1" x14ac:dyDescent="0.2">
      <c r="A246" s="48" t="s">
        <v>918</v>
      </c>
      <c r="B246" s="48" t="s">
        <v>176</v>
      </c>
      <c r="C246" s="19" t="s">
        <v>919</v>
      </c>
      <c r="D246" s="19" t="s">
        <v>476</v>
      </c>
      <c r="E246" s="19" t="s">
        <v>121</v>
      </c>
      <c r="F246" s="48" t="s">
        <v>920</v>
      </c>
      <c r="G246" s="48">
        <v>18.899999999999999</v>
      </c>
      <c r="H246" s="40"/>
    </row>
    <row r="247" spans="1:8" hidden="1" x14ac:dyDescent="0.2">
      <c r="A247" s="48" t="s">
        <v>921</v>
      </c>
      <c r="B247" s="48" t="s">
        <v>167</v>
      </c>
      <c r="C247" s="19" t="s">
        <v>922</v>
      </c>
      <c r="D247" s="19" t="s">
        <v>923</v>
      </c>
      <c r="E247" s="19" t="s">
        <v>121</v>
      </c>
      <c r="F247" s="48" t="s">
        <v>924</v>
      </c>
      <c r="G247" s="48">
        <v>23.9</v>
      </c>
      <c r="H247" s="40"/>
    </row>
    <row r="248" spans="1:8" hidden="1" x14ac:dyDescent="0.2">
      <c r="A248" s="48" t="s">
        <v>210</v>
      </c>
      <c r="B248" s="48" t="s">
        <v>167</v>
      </c>
      <c r="C248" s="19" t="s">
        <v>925</v>
      </c>
      <c r="D248" s="19" t="s">
        <v>283</v>
      </c>
      <c r="E248" s="19" t="s">
        <v>121</v>
      </c>
      <c r="F248" s="48" t="s">
        <v>926</v>
      </c>
      <c r="G248" s="48">
        <v>19.3</v>
      </c>
      <c r="H248" s="40"/>
    </row>
    <row r="249" spans="1:8" hidden="1" x14ac:dyDescent="0.2">
      <c r="A249" s="48" t="s">
        <v>927</v>
      </c>
      <c r="B249" s="48" t="s">
        <v>631</v>
      </c>
      <c r="C249" s="19" t="s">
        <v>925</v>
      </c>
      <c r="D249" s="19" t="s">
        <v>754</v>
      </c>
      <c r="E249" s="19" t="s">
        <v>264</v>
      </c>
      <c r="F249" s="48" t="s">
        <v>928</v>
      </c>
      <c r="G249" s="48">
        <v>25.9</v>
      </c>
      <c r="H249" s="40"/>
    </row>
    <row r="250" spans="1:8" hidden="1" x14ac:dyDescent="0.2">
      <c r="A250" s="48" t="s">
        <v>531</v>
      </c>
      <c r="B250" s="48" t="s">
        <v>124</v>
      </c>
      <c r="C250" s="19" t="s">
        <v>929</v>
      </c>
      <c r="D250" s="19" t="s">
        <v>208</v>
      </c>
      <c r="E250" s="19" t="s">
        <v>930</v>
      </c>
      <c r="F250" s="48" t="s">
        <v>931</v>
      </c>
      <c r="G250" s="48">
        <v>29.9</v>
      </c>
      <c r="H250" s="40"/>
    </row>
    <row r="251" spans="1:8" hidden="1" x14ac:dyDescent="0.2">
      <c r="A251" s="48" t="s">
        <v>154</v>
      </c>
      <c r="B251" s="48" t="s">
        <v>124</v>
      </c>
      <c r="C251" s="19" t="s">
        <v>929</v>
      </c>
      <c r="D251" s="19" t="s">
        <v>600</v>
      </c>
      <c r="E251" s="19" t="s">
        <v>932</v>
      </c>
      <c r="F251" s="48" t="s">
        <v>933</v>
      </c>
      <c r="G251" s="48">
        <v>33.6</v>
      </c>
      <c r="H251" s="40"/>
    </row>
    <row r="252" spans="1:8" hidden="1" x14ac:dyDescent="0.2">
      <c r="A252" s="48" t="s">
        <v>543</v>
      </c>
      <c r="B252" s="48" t="s">
        <v>172</v>
      </c>
      <c r="C252" s="19" t="s">
        <v>929</v>
      </c>
      <c r="D252" s="19" t="s">
        <v>934</v>
      </c>
      <c r="E252" s="19" t="s">
        <v>121</v>
      </c>
      <c r="F252" s="48" t="s">
        <v>935</v>
      </c>
      <c r="G252" s="48">
        <v>20.2</v>
      </c>
      <c r="H252" s="40"/>
    </row>
    <row r="253" spans="1:8" hidden="1" x14ac:dyDescent="0.2">
      <c r="A253" s="48" t="s">
        <v>369</v>
      </c>
      <c r="B253" s="48" t="s">
        <v>176</v>
      </c>
      <c r="C253" s="19" t="s">
        <v>929</v>
      </c>
      <c r="D253" s="19" t="s">
        <v>480</v>
      </c>
      <c r="E253" s="19" t="s">
        <v>121</v>
      </c>
      <c r="F253" s="48" t="s">
        <v>936</v>
      </c>
      <c r="G253" s="48">
        <v>28.4</v>
      </c>
      <c r="H253" s="40"/>
    </row>
    <row r="254" spans="1:8" hidden="1" x14ac:dyDescent="0.2">
      <c r="A254" s="48" t="s">
        <v>937</v>
      </c>
      <c r="B254" s="48" t="s">
        <v>124</v>
      </c>
      <c r="C254" s="19" t="s">
        <v>929</v>
      </c>
      <c r="D254" s="19" t="s">
        <v>405</v>
      </c>
      <c r="E254" s="19" t="s">
        <v>121</v>
      </c>
      <c r="F254" s="48" t="s">
        <v>938</v>
      </c>
      <c r="G254" s="48">
        <v>32.6</v>
      </c>
      <c r="H254" s="40"/>
    </row>
    <row r="255" spans="1:8" hidden="1" x14ac:dyDescent="0.2">
      <c r="A255" s="48" t="s">
        <v>531</v>
      </c>
      <c r="B255" s="48" t="s">
        <v>124</v>
      </c>
      <c r="C255" s="19" t="s">
        <v>939</v>
      </c>
      <c r="D255" s="19" t="s">
        <v>516</v>
      </c>
      <c r="E255" s="19" t="s">
        <v>115</v>
      </c>
      <c r="F255" s="48" t="s">
        <v>940</v>
      </c>
      <c r="G255" s="48">
        <v>23.1</v>
      </c>
      <c r="H255" s="40"/>
    </row>
    <row r="256" spans="1:8" hidden="1" x14ac:dyDescent="0.2">
      <c r="A256" s="48" t="s">
        <v>400</v>
      </c>
      <c r="B256" s="48" t="s">
        <v>124</v>
      </c>
      <c r="C256" s="19" t="s">
        <v>941</v>
      </c>
      <c r="D256" s="19" t="s">
        <v>197</v>
      </c>
      <c r="E256" s="19" t="s">
        <v>115</v>
      </c>
      <c r="F256" s="48" t="s">
        <v>942</v>
      </c>
      <c r="G256" s="48">
        <v>22.8</v>
      </c>
      <c r="H256" s="40"/>
    </row>
    <row r="257" spans="1:8" hidden="1" x14ac:dyDescent="0.2">
      <c r="A257" s="48" t="s">
        <v>943</v>
      </c>
      <c r="B257" s="48" t="s">
        <v>124</v>
      </c>
      <c r="C257" s="19" t="s">
        <v>944</v>
      </c>
      <c r="D257" s="19" t="s">
        <v>591</v>
      </c>
      <c r="E257" s="19" t="s">
        <v>945</v>
      </c>
      <c r="F257" s="48" t="s">
        <v>946</v>
      </c>
      <c r="G257" s="48">
        <v>30.2</v>
      </c>
      <c r="H257" s="40"/>
    </row>
    <row r="258" spans="1:8" hidden="1" x14ac:dyDescent="0.2">
      <c r="A258" s="48" t="s">
        <v>137</v>
      </c>
      <c r="B258" s="48" t="s">
        <v>124</v>
      </c>
      <c r="C258" s="19" t="s">
        <v>947</v>
      </c>
      <c r="D258" s="19" t="s">
        <v>405</v>
      </c>
      <c r="E258" s="19" t="s">
        <v>673</v>
      </c>
      <c r="F258" s="48" t="s">
        <v>948</v>
      </c>
      <c r="G258" s="48">
        <v>20.6</v>
      </c>
      <c r="H258" s="40"/>
    </row>
    <row r="259" spans="1:8" hidden="1" x14ac:dyDescent="0.2">
      <c r="A259" s="48" t="s">
        <v>524</v>
      </c>
      <c r="B259" s="48" t="s">
        <v>176</v>
      </c>
      <c r="C259" s="19" t="s">
        <v>949</v>
      </c>
      <c r="D259" s="19" t="s">
        <v>130</v>
      </c>
      <c r="E259" s="19" t="s">
        <v>121</v>
      </c>
      <c r="F259" s="48" t="s">
        <v>950</v>
      </c>
      <c r="G259" s="48">
        <v>26.3</v>
      </c>
      <c r="H259" s="40"/>
    </row>
    <row r="260" spans="1:8" hidden="1" x14ac:dyDescent="0.2">
      <c r="A260" s="48" t="s">
        <v>951</v>
      </c>
      <c r="B260" s="48" t="s">
        <v>167</v>
      </c>
      <c r="C260" s="19" t="s">
        <v>952</v>
      </c>
      <c r="D260" s="19" t="s">
        <v>953</v>
      </c>
      <c r="E260" s="19" t="s">
        <v>115</v>
      </c>
      <c r="F260" s="48" t="s">
        <v>954</v>
      </c>
      <c r="G260" s="48">
        <v>19</v>
      </c>
      <c r="H260" s="40"/>
    </row>
    <row r="261" spans="1:8" hidden="1" x14ac:dyDescent="0.2">
      <c r="A261" s="48" t="s">
        <v>955</v>
      </c>
      <c r="B261" s="48" t="s">
        <v>167</v>
      </c>
      <c r="C261" s="19" t="s">
        <v>956</v>
      </c>
      <c r="D261" s="19" t="s">
        <v>957</v>
      </c>
      <c r="E261" s="19" t="s">
        <v>121</v>
      </c>
      <c r="F261" s="48" t="s">
        <v>958</v>
      </c>
      <c r="G261" s="48">
        <v>19.899999999999999</v>
      </c>
      <c r="H261" s="40"/>
    </row>
    <row r="262" spans="1:8" hidden="1" x14ac:dyDescent="0.2">
      <c r="A262" s="48" t="s">
        <v>959</v>
      </c>
      <c r="B262" s="48" t="s">
        <v>124</v>
      </c>
      <c r="C262" s="19" t="s">
        <v>960</v>
      </c>
      <c r="D262" s="19" t="s">
        <v>961</v>
      </c>
      <c r="E262" s="19" t="s">
        <v>121</v>
      </c>
      <c r="F262" s="48" t="s">
        <v>962</v>
      </c>
      <c r="G262" s="48">
        <v>20.3</v>
      </c>
      <c r="H262" s="40"/>
    </row>
    <row r="263" spans="1:8" hidden="1" x14ac:dyDescent="0.2">
      <c r="A263" s="48" t="s">
        <v>188</v>
      </c>
      <c r="B263" s="48" t="s">
        <v>124</v>
      </c>
      <c r="C263" s="19" t="s">
        <v>963</v>
      </c>
      <c r="D263" s="19" t="s">
        <v>227</v>
      </c>
      <c r="E263" s="19" t="s">
        <v>964</v>
      </c>
      <c r="F263" s="48" t="s">
        <v>965</v>
      </c>
      <c r="G263" s="48">
        <v>25.9</v>
      </c>
      <c r="H263" s="40"/>
    </row>
    <row r="264" spans="1:8" hidden="1" x14ac:dyDescent="0.2">
      <c r="A264" s="48" t="s">
        <v>347</v>
      </c>
      <c r="B264" s="48" t="s">
        <v>118</v>
      </c>
      <c r="C264" s="19" t="s">
        <v>966</v>
      </c>
      <c r="D264" s="19" t="s">
        <v>358</v>
      </c>
      <c r="E264" s="19" t="s">
        <v>121</v>
      </c>
      <c r="F264" s="48" t="s">
        <v>967</v>
      </c>
      <c r="G264" s="48">
        <v>25.9</v>
      </c>
      <c r="H264" s="40"/>
    </row>
    <row r="265" spans="1:8" hidden="1" x14ac:dyDescent="0.2">
      <c r="A265" s="48" t="s">
        <v>968</v>
      </c>
      <c r="B265" s="48" t="s">
        <v>124</v>
      </c>
      <c r="C265" s="19" t="s">
        <v>969</v>
      </c>
      <c r="D265" s="19" t="s">
        <v>970</v>
      </c>
      <c r="E265" s="19" t="s">
        <v>522</v>
      </c>
      <c r="F265" s="48" t="s">
        <v>971</v>
      </c>
      <c r="G265" s="48">
        <v>28.8</v>
      </c>
      <c r="H265" s="40"/>
    </row>
    <row r="266" spans="1:8" hidden="1" x14ac:dyDescent="0.2">
      <c r="A266" s="48" t="s">
        <v>630</v>
      </c>
      <c r="B266" s="48" t="s">
        <v>112</v>
      </c>
      <c r="C266" s="19" t="s">
        <v>972</v>
      </c>
      <c r="D266" s="19" t="s">
        <v>588</v>
      </c>
      <c r="E266" s="19" t="s">
        <v>121</v>
      </c>
      <c r="F266" s="48" t="s">
        <v>973</v>
      </c>
      <c r="G266" s="48">
        <v>19.3</v>
      </c>
      <c r="H266" s="40"/>
    </row>
    <row r="267" spans="1:8" hidden="1" x14ac:dyDescent="0.2">
      <c r="A267" s="48" t="s">
        <v>974</v>
      </c>
      <c r="B267" s="48" t="s">
        <v>167</v>
      </c>
      <c r="C267" s="19" t="s">
        <v>975</v>
      </c>
      <c r="D267" s="19" t="s">
        <v>976</v>
      </c>
      <c r="E267" s="19" t="s">
        <v>977</v>
      </c>
      <c r="F267" s="48" t="s">
        <v>978</v>
      </c>
      <c r="G267" s="48">
        <v>24.3</v>
      </c>
      <c r="H267" s="40"/>
    </row>
    <row r="268" spans="1:8" hidden="1" x14ac:dyDescent="0.2">
      <c r="A268" s="48" t="s">
        <v>117</v>
      </c>
      <c r="B268" s="48" t="s">
        <v>176</v>
      </c>
      <c r="C268" s="19" t="s">
        <v>979</v>
      </c>
      <c r="D268" s="19" t="s">
        <v>311</v>
      </c>
      <c r="E268" s="19" t="s">
        <v>977</v>
      </c>
      <c r="F268" s="48" t="s">
        <v>980</v>
      </c>
      <c r="G268" s="48">
        <v>32.5</v>
      </c>
      <c r="H268" s="40"/>
    </row>
    <row r="269" spans="1:8" hidden="1" x14ac:dyDescent="0.2">
      <c r="A269" s="48" t="s">
        <v>625</v>
      </c>
      <c r="B269" s="48" t="s">
        <v>112</v>
      </c>
      <c r="C269" s="19" t="s">
        <v>981</v>
      </c>
      <c r="D269" s="19" t="s">
        <v>982</v>
      </c>
      <c r="E269" s="19" t="s">
        <v>212</v>
      </c>
      <c r="F269" s="48" t="s">
        <v>983</v>
      </c>
      <c r="G269" s="48">
        <v>17.3</v>
      </c>
      <c r="H269" s="40"/>
    </row>
    <row r="270" spans="1:8" hidden="1" x14ac:dyDescent="0.2">
      <c r="A270" s="48" t="s">
        <v>339</v>
      </c>
      <c r="B270" s="48" t="s">
        <v>167</v>
      </c>
      <c r="C270" s="19" t="s">
        <v>984</v>
      </c>
      <c r="D270" s="19" t="s">
        <v>985</v>
      </c>
      <c r="E270" s="19" t="s">
        <v>986</v>
      </c>
      <c r="F270" s="48" t="s">
        <v>987</v>
      </c>
      <c r="G270" s="48">
        <v>20.7</v>
      </c>
      <c r="H270" s="40"/>
    </row>
    <row r="271" spans="1:8" hidden="1" x14ac:dyDescent="0.2">
      <c r="A271" s="48" t="s">
        <v>541</v>
      </c>
      <c r="B271" s="48" t="s">
        <v>176</v>
      </c>
      <c r="C271" s="19" t="s">
        <v>988</v>
      </c>
      <c r="D271" s="19" t="s">
        <v>393</v>
      </c>
      <c r="E271" s="19" t="s">
        <v>121</v>
      </c>
      <c r="F271" s="48" t="s">
        <v>989</v>
      </c>
      <c r="G271" s="48">
        <v>27.8</v>
      </c>
      <c r="H271" s="40"/>
    </row>
    <row r="272" spans="1:8" hidden="1" x14ac:dyDescent="0.2">
      <c r="A272" s="48" t="s">
        <v>990</v>
      </c>
      <c r="B272" s="48" t="s">
        <v>421</v>
      </c>
      <c r="C272" s="19" t="s">
        <v>790</v>
      </c>
      <c r="D272" s="19" t="s">
        <v>181</v>
      </c>
      <c r="E272" s="19" t="s">
        <v>264</v>
      </c>
      <c r="F272" s="48" t="s">
        <v>991</v>
      </c>
      <c r="G272" s="48">
        <v>39.9</v>
      </c>
      <c r="H272" s="40"/>
    </row>
    <row r="273" spans="1:8" hidden="1" x14ac:dyDescent="0.2">
      <c r="A273" s="48" t="s">
        <v>918</v>
      </c>
      <c r="B273" s="48" t="s">
        <v>455</v>
      </c>
      <c r="C273" s="19" t="s">
        <v>992</v>
      </c>
      <c r="D273" s="19" t="s">
        <v>197</v>
      </c>
      <c r="E273" s="19" t="s">
        <v>993</v>
      </c>
      <c r="F273" s="48" t="s">
        <v>406</v>
      </c>
      <c r="G273" s="48">
        <v>30</v>
      </c>
      <c r="H273" s="40"/>
    </row>
    <row r="274" spans="1:8" hidden="1" x14ac:dyDescent="0.2">
      <c r="A274" s="48" t="s">
        <v>994</v>
      </c>
      <c r="B274" s="48" t="s">
        <v>455</v>
      </c>
      <c r="C274" s="19" t="s">
        <v>992</v>
      </c>
      <c r="D274" s="19" t="s">
        <v>197</v>
      </c>
      <c r="E274" s="19" t="s">
        <v>993</v>
      </c>
      <c r="F274" s="48" t="s">
        <v>995</v>
      </c>
      <c r="G274" s="48">
        <v>27.4</v>
      </c>
      <c r="H274" s="40"/>
    </row>
    <row r="275" spans="1:8" hidden="1" x14ac:dyDescent="0.2">
      <c r="A275" s="48" t="s">
        <v>996</v>
      </c>
      <c r="B275" s="48" t="s">
        <v>124</v>
      </c>
      <c r="C275" s="19" t="s">
        <v>997</v>
      </c>
      <c r="D275" s="19" t="s">
        <v>156</v>
      </c>
      <c r="E275" s="19" t="s">
        <v>608</v>
      </c>
      <c r="F275" s="48" t="s">
        <v>998</v>
      </c>
      <c r="G275" s="48">
        <v>28.3</v>
      </c>
      <c r="H275" s="40"/>
    </row>
    <row r="276" spans="1:8" hidden="1" x14ac:dyDescent="0.2">
      <c r="A276" s="48" t="s">
        <v>210</v>
      </c>
      <c r="B276" s="48" t="s">
        <v>124</v>
      </c>
      <c r="C276" s="19" t="s">
        <v>999</v>
      </c>
      <c r="D276" s="19" t="s">
        <v>913</v>
      </c>
      <c r="E276" s="19" t="s">
        <v>121</v>
      </c>
      <c r="F276" s="48" t="s">
        <v>1000</v>
      </c>
      <c r="G276" s="48">
        <v>29.4</v>
      </c>
      <c r="H276" s="40"/>
    </row>
    <row r="277" spans="1:8" hidden="1" x14ac:dyDescent="0.2">
      <c r="A277" s="48" t="s">
        <v>531</v>
      </c>
      <c r="B277" s="48" t="s">
        <v>124</v>
      </c>
      <c r="C277" s="19" t="s">
        <v>1001</v>
      </c>
      <c r="D277" s="19" t="s">
        <v>1002</v>
      </c>
      <c r="E277" s="19" t="s">
        <v>115</v>
      </c>
      <c r="F277" s="48" t="s">
        <v>1003</v>
      </c>
      <c r="G277" s="48">
        <v>25.8</v>
      </c>
      <c r="H277" s="40"/>
    </row>
    <row r="278" spans="1:8" hidden="1" x14ac:dyDescent="0.2">
      <c r="A278" s="48" t="s">
        <v>1004</v>
      </c>
      <c r="B278" s="48" t="s">
        <v>167</v>
      </c>
      <c r="C278" s="19" t="s">
        <v>1005</v>
      </c>
      <c r="D278" s="19" t="s">
        <v>1006</v>
      </c>
      <c r="E278" s="19" t="s">
        <v>611</v>
      </c>
      <c r="F278" s="48" t="s">
        <v>1007</v>
      </c>
      <c r="G278" s="48">
        <v>24</v>
      </c>
      <c r="H278" s="40"/>
    </row>
    <row r="279" spans="1:8" hidden="1" x14ac:dyDescent="0.2">
      <c r="A279" s="48" t="s">
        <v>1008</v>
      </c>
      <c r="B279" s="48" t="s">
        <v>124</v>
      </c>
      <c r="C279" s="19" t="s">
        <v>1009</v>
      </c>
      <c r="D279" s="19" t="s">
        <v>790</v>
      </c>
      <c r="E279" s="19" t="s">
        <v>611</v>
      </c>
      <c r="F279" s="48" t="s">
        <v>1010</v>
      </c>
      <c r="G279" s="48">
        <v>21.7</v>
      </c>
      <c r="H279" s="40"/>
    </row>
    <row r="280" spans="1:8" hidden="1" x14ac:dyDescent="0.2">
      <c r="A280" s="48" t="s">
        <v>1011</v>
      </c>
      <c r="B280" s="48" t="s">
        <v>124</v>
      </c>
      <c r="C280" s="19" t="s">
        <v>1012</v>
      </c>
      <c r="D280" s="19" t="s">
        <v>278</v>
      </c>
      <c r="E280" s="19" t="s">
        <v>115</v>
      </c>
      <c r="F280" s="48" t="s">
        <v>1013</v>
      </c>
      <c r="G280" s="48">
        <v>28.4</v>
      </c>
      <c r="H280" s="40"/>
    </row>
    <row r="281" spans="1:8" hidden="1" x14ac:dyDescent="0.2">
      <c r="A281" s="48" t="s">
        <v>1014</v>
      </c>
      <c r="B281" s="48" t="s">
        <v>167</v>
      </c>
      <c r="C281" s="19" t="s">
        <v>1015</v>
      </c>
      <c r="D281" s="19" t="s">
        <v>1016</v>
      </c>
      <c r="E281" s="19" t="s">
        <v>115</v>
      </c>
      <c r="F281" s="48" t="s">
        <v>1017</v>
      </c>
      <c r="G281" s="48">
        <v>22.7</v>
      </c>
      <c r="H281" s="40"/>
    </row>
    <row r="282" spans="1:8" hidden="1" x14ac:dyDescent="0.2">
      <c r="A282" s="48" t="s">
        <v>805</v>
      </c>
      <c r="B282" s="48" t="s">
        <v>118</v>
      </c>
      <c r="C282" s="19" t="s">
        <v>1018</v>
      </c>
      <c r="D282" s="19" t="s">
        <v>897</v>
      </c>
      <c r="E282" s="19" t="s">
        <v>121</v>
      </c>
      <c r="F282" s="48" t="s">
        <v>1019</v>
      </c>
      <c r="G282" s="48">
        <v>29.2</v>
      </c>
      <c r="H282" s="40"/>
    </row>
    <row r="283" spans="1:8" hidden="1" x14ac:dyDescent="0.2">
      <c r="A283" s="48" t="s">
        <v>339</v>
      </c>
      <c r="B283" s="48" t="s">
        <v>167</v>
      </c>
      <c r="C283" s="19" t="s">
        <v>1020</v>
      </c>
      <c r="D283" s="19" t="s">
        <v>1021</v>
      </c>
      <c r="E283" s="19" t="s">
        <v>1022</v>
      </c>
      <c r="F283" s="48" t="s">
        <v>1023</v>
      </c>
      <c r="G283" s="48">
        <v>20.8</v>
      </c>
      <c r="H283" s="40"/>
    </row>
    <row r="284" spans="1:8" hidden="1" x14ac:dyDescent="0.2">
      <c r="A284" s="48" t="s">
        <v>461</v>
      </c>
      <c r="B284" s="48" t="s">
        <v>118</v>
      </c>
      <c r="C284" s="19" t="s">
        <v>1024</v>
      </c>
      <c r="D284" s="19" t="s">
        <v>1025</v>
      </c>
      <c r="E284" s="19" t="s">
        <v>252</v>
      </c>
      <c r="F284" s="48" t="s">
        <v>1026</v>
      </c>
      <c r="G284" s="48">
        <v>32.299999999999997</v>
      </c>
      <c r="H284" s="40"/>
    </row>
    <row r="285" spans="1:8" hidden="1" x14ac:dyDescent="0.2">
      <c r="A285" s="48" t="s">
        <v>1027</v>
      </c>
      <c r="B285" s="48" t="s">
        <v>124</v>
      </c>
      <c r="C285" s="19" t="s">
        <v>1028</v>
      </c>
      <c r="D285" s="19" t="s">
        <v>544</v>
      </c>
      <c r="E285" s="19" t="s">
        <v>1029</v>
      </c>
      <c r="F285" s="48" t="s">
        <v>1030</v>
      </c>
      <c r="G285" s="48">
        <v>28.3</v>
      </c>
      <c r="H285" s="40"/>
    </row>
    <row r="286" spans="1:8" hidden="1" x14ac:dyDescent="0.2">
      <c r="A286" s="48" t="s">
        <v>1031</v>
      </c>
      <c r="B286" s="48" t="s">
        <v>167</v>
      </c>
      <c r="C286" s="19" t="s">
        <v>1032</v>
      </c>
      <c r="D286" s="19" t="s">
        <v>863</v>
      </c>
      <c r="E286" s="19" t="s">
        <v>608</v>
      </c>
      <c r="F286" s="48" t="s">
        <v>1033</v>
      </c>
      <c r="G286" s="48">
        <v>19.5</v>
      </c>
      <c r="H286" s="40"/>
    </row>
    <row r="287" spans="1:8" hidden="1" x14ac:dyDescent="0.2">
      <c r="A287" s="48" t="s">
        <v>1034</v>
      </c>
      <c r="B287" s="48" t="s">
        <v>124</v>
      </c>
      <c r="C287" s="19" t="s">
        <v>1035</v>
      </c>
      <c r="D287" s="19" t="s">
        <v>358</v>
      </c>
      <c r="E287" s="19" t="s">
        <v>611</v>
      </c>
      <c r="F287" s="48" t="s">
        <v>1036</v>
      </c>
      <c r="G287" s="48">
        <v>24.9</v>
      </c>
      <c r="H287" s="40"/>
    </row>
    <row r="288" spans="1:8" hidden="1" x14ac:dyDescent="0.2">
      <c r="A288" s="48" t="s">
        <v>1037</v>
      </c>
      <c r="B288" s="48" t="s">
        <v>167</v>
      </c>
      <c r="C288" s="19" t="s">
        <v>1038</v>
      </c>
      <c r="D288" s="19" t="s">
        <v>268</v>
      </c>
      <c r="E288" s="19" t="s">
        <v>673</v>
      </c>
      <c r="F288" s="48" t="s">
        <v>1039</v>
      </c>
      <c r="G288" s="48">
        <v>19.2</v>
      </c>
      <c r="H288" s="40"/>
    </row>
    <row r="289" spans="1:8" hidden="1" x14ac:dyDescent="0.2">
      <c r="A289" s="48" t="s">
        <v>1040</v>
      </c>
      <c r="B289" s="48" t="s">
        <v>124</v>
      </c>
      <c r="C289" s="19" t="s">
        <v>1041</v>
      </c>
      <c r="D289" s="19" t="s">
        <v>1042</v>
      </c>
      <c r="E289" s="19" t="s">
        <v>673</v>
      </c>
      <c r="F289" s="48" t="s">
        <v>1043</v>
      </c>
      <c r="G289" s="48">
        <v>27.4</v>
      </c>
      <c r="H289" s="40"/>
    </row>
    <row r="290" spans="1:8" hidden="1" x14ac:dyDescent="0.2">
      <c r="A290" s="48" t="s">
        <v>1044</v>
      </c>
      <c r="B290" s="48" t="s">
        <v>124</v>
      </c>
      <c r="C290" s="19" t="s">
        <v>1041</v>
      </c>
      <c r="D290" s="19" t="s">
        <v>417</v>
      </c>
      <c r="E290" s="19" t="s">
        <v>673</v>
      </c>
      <c r="F290" s="48" t="s">
        <v>1045</v>
      </c>
      <c r="G290" s="48">
        <v>23.5</v>
      </c>
      <c r="H290" s="40"/>
    </row>
    <row r="291" spans="1:8" hidden="1" x14ac:dyDescent="0.2">
      <c r="A291" s="48" t="s">
        <v>572</v>
      </c>
      <c r="B291" s="48" t="s">
        <v>124</v>
      </c>
      <c r="C291" s="19" t="s">
        <v>1046</v>
      </c>
      <c r="D291" s="19" t="s">
        <v>197</v>
      </c>
      <c r="E291" s="19" t="s">
        <v>121</v>
      </c>
      <c r="F291" s="48" t="s">
        <v>1047</v>
      </c>
      <c r="G291" s="48">
        <v>26.6</v>
      </c>
      <c r="H291" s="40"/>
    </row>
    <row r="292" spans="1:8" hidden="1" x14ac:dyDescent="0.2">
      <c r="A292" s="48" t="s">
        <v>1048</v>
      </c>
      <c r="B292" s="48" t="s">
        <v>124</v>
      </c>
      <c r="C292" s="19" t="s">
        <v>1049</v>
      </c>
      <c r="D292" s="19" t="s">
        <v>1050</v>
      </c>
      <c r="E292" s="19" t="s">
        <v>608</v>
      </c>
      <c r="F292" s="48" t="s">
        <v>1051</v>
      </c>
      <c r="G292" s="48">
        <v>27.2</v>
      </c>
      <c r="H292" s="40"/>
    </row>
    <row r="293" spans="1:8" hidden="1" x14ac:dyDescent="0.2">
      <c r="A293" s="48" t="s">
        <v>1052</v>
      </c>
      <c r="B293" s="48" t="s">
        <v>167</v>
      </c>
      <c r="C293" s="19" t="s">
        <v>1053</v>
      </c>
      <c r="D293" s="19" t="s">
        <v>1054</v>
      </c>
      <c r="E293" s="19" t="s">
        <v>611</v>
      </c>
      <c r="F293" s="48" t="s">
        <v>1055</v>
      </c>
      <c r="G293" s="48">
        <v>19.899999999999999</v>
      </c>
      <c r="H293" s="40"/>
    </row>
    <row r="294" spans="1:8" hidden="1" x14ac:dyDescent="0.2">
      <c r="A294" s="48" t="s">
        <v>1056</v>
      </c>
      <c r="B294" s="48" t="s">
        <v>631</v>
      </c>
      <c r="C294" s="19" t="s">
        <v>1057</v>
      </c>
      <c r="D294" s="19" t="s">
        <v>1058</v>
      </c>
      <c r="E294" s="19" t="s">
        <v>628</v>
      </c>
      <c r="F294" s="48" t="s">
        <v>1059</v>
      </c>
      <c r="G294" s="48">
        <v>26.6</v>
      </c>
      <c r="H294" s="40"/>
    </row>
    <row r="295" spans="1:8" hidden="1" x14ac:dyDescent="0.2">
      <c r="A295" s="48" t="s">
        <v>241</v>
      </c>
      <c r="B295" s="48" t="s">
        <v>118</v>
      </c>
      <c r="C295" s="19" t="s">
        <v>1060</v>
      </c>
      <c r="D295" s="19" t="s">
        <v>120</v>
      </c>
      <c r="E295" s="19" t="s">
        <v>121</v>
      </c>
      <c r="F295" s="48" t="s">
        <v>1061</v>
      </c>
      <c r="G295" s="48">
        <v>28.4</v>
      </c>
      <c r="H295" s="40"/>
    </row>
    <row r="296" spans="1:8" hidden="1" x14ac:dyDescent="0.2">
      <c r="A296" s="48" t="s">
        <v>1062</v>
      </c>
      <c r="B296" s="48" t="s">
        <v>124</v>
      </c>
      <c r="C296" s="19" t="s">
        <v>1063</v>
      </c>
      <c r="D296" s="19" t="s">
        <v>148</v>
      </c>
      <c r="E296" s="19" t="s">
        <v>930</v>
      </c>
      <c r="F296" s="48" t="s">
        <v>1064</v>
      </c>
      <c r="G296" s="48">
        <v>31.8</v>
      </c>
      <c r="H296" s="40"/>
    </row>
    <row r="297" spans="1:8" hidden="1" x14ac:dyDescent="0.2">
      <c r="A297" s="48" t="s">
        <v>1065</v>
      </c>
      <c r="B297" s="48" t="s">
        <v>124</v>
      </c>
      <c r="C297" s="19" t="s">
        <v>1063</v>
      </c>
      <c r="D297" s="19" t="s">
        <v>197</v>
      </c>
      <c r="E297" s="19" t="s">
        <v>930</v>
      </c>
      <c r="F297" s="48" t="s">
        <v>1066</v>
      </c>
      <c r="G297" s="48">
        <v>22</v>
      </c>
      <c r="H297" s="40"/>
    </row>
    <row r="298" spans="1:8" hidden="1" x14ac:dyDescent="0.2">
      <c r="A298" s="48" t="s">
        <v>1067</v>
      </c>
      <c r="B298" s="48" t="s">
        <v>124</v>
      </c>
      <c r="C298" s="19" t="s">
        <v>1068</v>
      </c>
      <c r="D298" s="19" t="s">
        <v>230</v>
      </c>
      <c r="E298" s="19" t="s">
        <v>685</v>
      </c>
      <c r="F298" s="48" t="s">
        <v>1069</v>
      </c>
      <c r="G298" s="48">
        <v>25.4</v>
      </c>
      <c r="H298" s="40"/>
    </row>
    <row r="299" spans="1:8" hidden="1" x14ac:dyDescent="0.2">
      <c r="A299" s="48" t="s">
        <v>461</v>
      </c>
      <c r="B299" s="48" t="s">
        <v>176</v>
      </c>
      <c r="C299" s="19" t="s">
        <v>1070</v>
      </c>
      <c r="D299" s="19" t="s">
        <v>1071</v>
      </c>
      <c r="E299" s="19" t="s">
        <v>1072</v>
      </c>
      <c r="F299" s="48" t="s">
        <v>1073</v>
      </c>
      <c r="G299" s="48">
        <v>26.9</v>
      </c>
      <c r="H299" s="40"/>
    </row>
    <row r="300" spans="1:8" x14ac:dyDescent="0.2">
      <c r="A300" s="48" t="s">
        <v>1074</v>
      </c>
      <c r="B300" s="48" t="s">
        <v>271</v>
      </c>
      <c r="C300" s="19" t="s">
        <v>1075</v>
      </c>
      <c r="D300" s="19" t="s">
        <v>380</v>
      </c>
      <c r="E300" s="19" t="s">
        <v>1076</v>
      </c>
      <c r="F300" s="48" t="s">
        <v>1077</v>
      </c>
      <c r="G300" s="48">
        <v>43.3</v>
      </c>
      <c r="H300" s="40"/>
    </row>
    <row r="301" spans="1:8" hidden="1" x14ac:dyDescent="0.2">
      <c r="A301" s="48" t="s">
        <v>625</v>
      </c>
      <c r="B301" s="48" t="s">
        <v>118</v>
      </c>
      <c r="C301" s="19" t="s">
        <v>1078</v>
      </c>
      <c r="D301" s="19" t="s">
        <v>181</v>
      </c>
      <c r="E301" s="19" t="s">
        <v>331</v>
      </c>
      <c r="F301" s="48" t="s">
        <v>1079</v>
      </c>
      <c r="G301" s="48">
        <v>32.799999999999997</v>
      </c>
      <c r="H301" s="40"/>
    </row>
    <row r="302" spans="1:8" hidden="1" x14ac:dyDescent="0.2">
      <c r="A302" s="48" t="s">
        <v>1080</v>
      </c>
      <c r="B302" s="48" t="s">
        <v>167</v>
      </c>
      <c r="C302" s="19" t="s">
        <v>1081</v>
      </c>
      <c r="D302" s="19" t="s">
        <v>1082</v>
      </c>
      <c r="E302" s="19" t="s">
        <v>121</v>
      </c>
      <c r="F302" s="48" t="s">
        <v>858</v>
      </c>
      <c r="G302" s="48">
        <v>26.9</v>
      </c>
      <c r="H302" s="40"/>
    </row>
    <row r="303" spans="1:8" hidden="1" x14ac:dyDescent="0.2">
      <c r="A303" s="48" t="s">
        <v>1083</v>
      </c>
      <c r="B303" s="48" t="s">
        <v>124</v>
      </c>
      <c r="C303" s="19" t="s">
        <v>1084</v>
      </c>
      <c r="D303" s="19" t="s">
        <v>1085</v>
      </c>
      <c r="E303" s="19" t="s">
        <v>121</v>
      </c>
      <c r="F303" s="48" t="s">
        <v>231</v>
      </c>
      <c r="G303" s="48">
        <v>27</v>
      </c>
      <c r="H303" s="40"/>
    </row>
    <row r="304" spans="1:8" hidden="1" x14ac:dyDescent="0.2">
      <c r="A304" s="48" t="s">
        <v>1086</v>
      </c>
      <c r="B304" s="48" t="s">
        <v>445</v>
      </c>
      <c r="C304" s="19" t="s">
        <v>1087</v>
      </c>
      <c r="D304" s="19" t="s">
        <v>1088</v>
      </c>
      <c r="E304" s="19" t="s">
        <v>1089</v>
      </c>
      <c r="F304" s="48" t="s">
        <v>1090</v>
      </c>
      <c r="G304" s="48">
        <v>43.3</v>
      </c>
      <c r="H304" s="40"/>
    </row>
    <row r="305" spans="1:8" hidden="1" x14ac:dyDescent="0.2">
      <c r="A305" s="48" t="s">
        <v>1091</v>
      </c>
      <c r="B305" s="48" t="s">
        <v>124</v>
      </c>
      <c r="C305" s="19" t="s">
        <v>1092</v>
      </c>
      <c r="D305" s="19" t="s">
        <v>1093</v>
      </c>
      <c r="E305" s="19" t="s">
        <v>1094</v>
      </c>
      <c r="F305" s="48" t="s">
        <v>1095</v>
      </c>
      <c r="G305" s="48">
        <v>31.9</v>
      </c>
      <c r="H305" s="40"/>
    </row>
    <row r="306" spans="1:8" hidden="1" x14ac:dyDescent="0.2">
      <c r="A306" s="48" t="s">
        <v>994</v>
      </c>
      <c r="B306" s="48" t="s">
        <v>512</v>
      </c>
      <c r="C306" s="19" t="s">
        <v>1096</v>
      </c>
      <c r="D306" s="19" t="s">
        <v>1097</v>
      </c>
      <c r="E306" s="19" t="s">
        <v>121</v>
      </c>
      <c r="F306" s="48" t="s">
        <v>1098</v>
      </c>
      <c r="G306" s="48">
        <v>18</v>
      </c>
      <c r="H306" s="40"/>
    </row>
    <row r="307" spans="1:8" hidden="1" x14ac:dyDescent="0.2">
      <c r="A307" s="48" t="s">
        <v>865</v>
      </c>
      <c r="B307" s="48" t="s">
        <v>118</v>
      </c>
      <c r="C307" s="19" t="s">
        <v>1099</v>
      </c>
      <c r="D307" s="19" t="s">
        <v>1100</v>
      </c>
      <c r="E307" s="19" t="s">
        <v>469</v>
      </c>
      <c r="F307" s="48" t="s">
        <v>1101</v>
      </c>
      <c r="G307" s="48">
        <v>35.4</v>
      </c>
      <c r="H307" s="40"/>
    </row>
    <row r="308" spans="1:8" hidden="1" x14ac:dyDescent="0.2">
      <c r="A308" s="48" t="s">
        <v>720</v>
      </c>
      <c r="B308" s="48" t="s">
        <v>176</v>
      </c>
      <c r="C308" s="19" t="s">
        <v>1102</v>
      </c>
      <c r="D308" s="19" t="s">
        <v>1103</v>
      </c>
      <c r="E308" s="19" t="s">
        <v>377</v>
      </c>
      <c r="F308" s="48" t="s">
        <v>478</v>
      </c>
      <c r="G308" s="48">
        <v>27</v>
      </c>
      <c r="H308" s="40"/>
    </row>
    <row r="309" spans="1:8" hidden="1" x14ac:dyDescent="0.2">
      <c r="A309" s="48" t="s">
        <v>927</v>
      </c>
      <c r="B309" s="48" t="s">
        <v>219</v>
      </c>
      <c r="C309" s="19" t="s">
        <v>1104</v>
      </c>
      <c r="D309" s="19" t="s">
        <v>474</v>
      </c>
      <c r="E309" s="19" t="s">
        <v>1105</v>
      </c>
      <c r="F309" s="48" t="s">
        <v>1106</v>
      </c>
      <c r="G309" s="48">
        <v>27.3</v>
      </c>
      <c r="H309" s="40"/>
    </row>
    <row r="310" spans="1:8" hidden="1" x14ac:dyDescent="0.2">
      <c r="A310" s="48" t="s">
        <v>1107</v>
      </c>
      <c r="B310" s="48" t="s">
        <v>167</v>
      </c>
      <c r="C310" s="19" t="s">
        <v>1108</v>
      </c>
      <c r="D310" s="19" t="s">
        <v>1016</v>
      </c>
      <c r="E310" s="19" t="s">
        <v>121</v>
      </c>
      <c r="F310" s="48" t="s">
        <v>1109</v>
      </c>
      <c r="G310" s="48">
        <v>21.7</v>
      </c>
      <c r="H310" s="40"/>
    </row>
    <row r="311" spans="1:8" hidden="1" x14ac:dyDescent="0.2">
      <c r="A311" s="48" t="s">
        <v>927</v>
      </c>
      <c r="B311" s="48" t="s">
        <v>176</v>
      </c>
      <c r="C311" s="19" t="s">
        <v>1110</v>
      </c>
      <c r="D311" s="19" t="s">
        <v>1111</v>
      </c>
      <c r="E311" s="19" t="s">
        <v>1112</v>
      </c>
      <c r="F311" s="48" t="s">
        <v>936</v>
      </c>
      <c r="G311" s="48">
        <v>28.4</v>
      </c>
      <c r="H311" s="40"/>
    </row>
    <row r="312" spans="1:8" hidden="1" x14ac:dyDescent="0.2">
      <c r="A312" s="48" t="s">
        <v>1113</v>
      </c>
      <c r="B312" s="48" t="s">
        <v>124</v>
      </c>
      <c r="C312" s="19" t="s">
        <v>1110</v>
      </c>
      <c r="D312" s="19" t="s">
        <v>1114</v>
      </c>
      <c r="E312" s="19" t="s">
        <v>1112</v>
      </c>
      <c r="F312" s="48" t="s">
        <v>1115</v>
      </c>
      <c r="G312" s="48">
        <v>33</v>
      </c>
      <c r="H312" s="40"/>
    </row>
    <row r="313" spans="1:8" hidden="1" x14ac:dyDescent="0.2">
      <c r="A313" s="48" t="s">
        <v>498</v>
      </c>
      <c r="B313" s="48" t="s">
        <v>167</v>
      </c>
      <c r="C313" s="19" t="s">
        <v>1116</v>
      </c>
      <c r="D313" s="19" t="s">
        <v>268</v>
      </c>
      <c r="E313" s="19" t="s">
        <v>1117</v>
      </c>
      <c r="F313" s="48" t="s">
        <v>1118</v>
      </c>
      <c r="G313" s="48">
        <v>22.3</v>
      </c>
      <c r="H313" s="40"/>
    </row>
    <row r="314" spans="1:8" hidden="1" x14ac:dyDescent="0.2">
      <c r="A314" s="48" t="s">
        <v>1119</v>
      </c>
      <c r="B314" s="48" t="s">
        <v>167</v>
      </c>
      <c r="C314" s="19" t="s">
        <v>1116</v>
      </c>
      <c r="D314" s="19" t="s">
        <v>879</v>
      </c>
      <c r="E314" s="19" t="s">
        <v>121</v>
      </c>
      <c r="F314" s="48" t="s">
        <v>1120</v>
      </c>
      <c r="G314" s="48">
        <v>14.9</v>
      </c>
      <c r="H314" s="40"/>
    </row>
    <row r="315" spans="1:8" hidden="1" x14ac:dyDescent="0.2">
      <c r="A315" s="48" t="s">
        <v>369</v>
      </c>
      <c r="B315" s="48" t="s">
        <v>118</v>
      </c>
      <c r="C315" s="19" t="s">
        <v>1121</v>
      </c>
      <c r="D315" s="19" t="s">
        <v>1122</v>
      </c>
      <c r="E315" s="19" t="s">
        <v>1123</v>
      </c>
      <c r="F315" s="48" t="s">
        <v>1124</v>
      </c>
      <c r="G315" s="48">
        <v>35.299999999999997</v>
      </c>
      <c r="H315" s="40"/>
    </row>
    <row r="316" spans="1:8" hidden="1" x14ac:dyDescent="0.2">
      <c r="A316" s="48" t="s">
        <v>748</v>
      </c>
      <c r="B316" s="48" t="s">
        <v>124</v>
      </c>
      <c r="C316" s="19" t="s">
        <v>1125</v>
      </c>
      <c r="D316" s="19" t="s">
        <v>795</v>
      </c>
      <c r="E316" s="19" t="s">
        <v>1126</v>
      </c>
      <c r="F316" s="48" t="s">
        <v>1127</v>
      </c>
      <c r="G316" s="48">
        <v>25.9</v>
      </c>
      <c r="H316" s="40"/>
    </row>
    <row r="317" spans="1:8" hidden="1" x14ac:dyDescent="0.2">
      <c r="A317" s="48" t="s">
        <v>1128</v>
      </c>
      <c r="B317" s="48" t="s">
        <v>124</v>
      </c>
      <c r="C317" s="19" t="s">
        <v>1125</v>
      </c>
      <c r="D317" s="19" t="s">
        <v>143</v>
      </c>
      <c r="E317" s="19" t="s">
        <v>1129</v>
      </c>
      <c r="F317" s="48" t="s">
        <v>1130</v>
      </c>
      <c r="G317" s="48">
        <v>30.8</v>
      </c>
      <c r="H317" s="40"/>
    </row>
    <row r="318" spans="1:8" hidden="1" x14ac:dyDescent="0.2">
      <c r="A318" s="48" t="s">
        <v>141</v>
      </c>
      <c r="B318" s="48" t="s">
        <v>118</v>
      </c>
      <c r="C318" s="19" t="s">
        <v>1131</v>
      </c>
      <c r="D318" s="19" t="s">
        <v>1132</v>
      </c>
      <c r="E318" s="19" t="s">
        <v>121</v>
      </c>
      <c r="F318" s="48" t="s">
        <v>1133</v>
      </c>
      <c r="G318" s="48">
        <v>29.2</v>
      </c>
      <c r="H318" s="40"/>
    </row>
    <row r="319" spans="1:8" hidden="1" x14ac:dyDescent="0.2">
      <c r="A319" s="48" t="s">
        <v>538</v>
      </c>
      <c r="B319" s="48" t="s">
        <v>560</v>
      </c>
      <c r="C319" s="19" t="s">
        <v>1134</v>
      </c>
      <c r="D319" s="19" t="s">
        <v>544</v>
      </c>
      <c r="E319" s="19" t="s">
        <v>1135</v>
      </c>
      <c r="F319" s="48" t="s">
        <v>1136</v>
      </c>
      <c r="G319" s="48">
        <v>29.4</v>
      </c>
      <c r="H319" s="40"/>
    </row>
    <row r="320" spans="1:8" hidden="1" x14ac:dyDescent="0.2">
      <c r="A320" s="48" t="s">
        <v>1137</v>
      </c>
      <c r="B320" s="48" t="s">
        <v>124</v>
      </c>
      <c r="C320" s="19" t="s">
        <v>1134</v>
      </c>
      <c r="D320" s="19" t="s">
        <v>364</v>
      </c>
      <c r="E320" s="19" t="s">
        <v>1135</v>
      </c>
      <c r="F320" s="48" t="s">
        <v>1138</v>
      </c>
      <c r="G320" s="48">
        <v>29.1</v>
      </c>
      <c r="H320" s="40"/>
    </row>
    <row r="321" spans="1:8" hidden="1" x14ac:dyDescent="0.2">
      <c r="A321" s="48" t="s">
        <v>1139</v>
      </c>
      <c r="B321" s="48" t="s">
        <v>124</v>
      </c>
      <c r="C321" s="19" t="s">
        <v>1134</v>
      </c>
      <c r="D321" s="19" t="s">
        <v>197</v>
      </c>
      <c r="E321" s="19" t="s">
        <v>1135</v>
      </c>
      <c r="F321" s="48" t="s">
        <v>294</v>
      </c>
      <c r="G321" s="48">
        <v>28.5</v>
      </c>
      <c r="H321" s="40"/>
    </row>
    <row r="322" spans="1:8" hidden="1" x14ac:dyDescent="0.2">
      <c r="A322" s="48" t="s">
        <v>369</v>
      </c>
      <c r="B322" s="48" t="s">
        <v>176</v>
      </c>
      <c r="C322" s="19" t="s">
        <v>1140</v>
      </c>
      <c r="D322" s="19" t="s">
        <v>913</v>
      </c>
      <c r="E322" s="19" t="s">
        <v>1141</v>
      </c>
      <c r="F322" s="48" t="s">
        <v>915</v>
      </c>
      <c r="G322" s="48">
        <v>26.9</v>
      </c>
      <c r="H322" s="40"/>
    </row>
    <row r="323" spans="1:8" hidden="1" x14ac:dyDescent="0.2">
      <c r="A323" s="48" t="s">
        <v>1142</v>
      </c>
      <c r="B323" s="48" t="s">
        <v>167</v>
      </c>
      <c r="C323" s="19" t="s">
        <v>1140</v>
      </c>
      <c r="D323" s="19" t="s">
        <v>1143</v>
      </c>
      <c r="E323" s="19" t="s">
        <v>121</v>
      </c>
      <c r="F323" s="48" t="s">
        <v>1144</v>
      </c>
      <c r="G323" s="48">
        <v>26.4</v>
      </c>
      <c r="H323" s="40"/>
    </row>
    <row r="324" spans="1:8" hidden="1" x14ac:dyDescent="0.2">
      <c r="A324" s="48" t="s">
        <v>434</v>
      </c>
      <c r="B324" s="48" t="s">
        <v>124</v>
      </c>
      <c r="C324" s="19" t="s">
        <v>1145</v>
      </c>
      <c r="D324" s="19" t="s">
        <v>453</v>
      </c>
      <c r="E324" s="19" t="s">
        <v>115</v>
      </c>
      <c r="F324" s="48" t="s">
        <v>1146</v>
      </c>
      <c r="G324" s="48">
        <v>27.4</v>
      </c>
      <c r="H324" s="40"/>
    </row>
    <row r="325" spans="1:8" x14ac:dyDescent="0.2">
      <c r="A325" s="48" t="s">
        <v>1147</v>
      </c>
      <c r="B325" s="48" t="s">
        <v>124</v>
      </c>
      <c r="C325" s="19" t="s">
        <v>1145</v>
      </c>
      <c r="D325" s="19" t="s">
        <v>380</v>
      </c>
      <c r="E325" s="19" t="s">
        <v>121</v>
      </c>
      <c r="F325" s="48" t="s">
        <v>1148</v>
      </c>
      <c r="G325" s="48">
        <v>30.8</v>
      </c>
      <c r="H325" s="40"/>
    </row>
    <row r="326" spans="1:8" hidden="1" x14ac:dyDescent="0.2">
      <c r="A326" s="48" t="s">
        <v>538</v>
      </c>
      <c r="B326" s="48" t="s">
        <v>112</v>
      </c>
      <c r="C326" s="19" t="s">
        <v>1149</v>
      </c>
      <c r="D326" s="19" t="s">
        <v>1150</v>
      </c>
      <c r="E326" s="19" t="s">
        <v>517</v>
      </c>
      <c r="F326" s="48" t="s">
        <v>1151</v>
      </c>
      <c r="G326" s="48">
        <v>30.8</v>
      </c>
      <c r="H326" s="40"/>
    </row>
    <row r="327" spans="1:8" hidden="1" x14ac:dyDescent="0.2">
      <c r="A327" s="48" t="s">
        <v>1152</v>
      </c>
      <c r="B327" s="48" t="s">
        <v>118</v>
      </c>
      <c r="C327" s="19" t="s">
        <v>1153</v>
      </c>
      <c r="D327" s="19" t="s">
        <v>904</v>
      </c>
      <c r="E327" s="19" t="s">
        <v>517</v>
      </c>
      <c r="F327" s="48" t="s">
        <v>1154</v>
      </c>
      <c r="G327" s="48">
        <v>28.6</v>
      </c>
      <c r="H327" s="40"/>
    </row>
    <row r="328" spans="1:8" hidden="1" x14ac:dyDescent="0.2">
      <c r="A328" s="48" t="s">
        <v>1155</v>
      </c>
      <c r="B328" s="48" t="s">
        <v>124</v>
      </c>
      <c r="C328" s="19" t="s">
        <v>1153</v>
      </c>
      <c r="D328" s="19" t="s">
        <v>197</v>
      </c>
      <c r="E328" s="19" t="s">
        <v>121</v>
      </c>
      <c r="F328" s="48" t="s">
        <v>1156</v>
      </c>
      <c r="G328" s="48">
        <v>30</v>
      </c>
      <c r="H328" s="40"/>
    </row>
    <row r="329" spans="1:8" hidden="1" x14ac:dyDescent="0.2">
      <c r="A329" s="48" t="s">
        <v>1157</v>
      </c>
      <c r="B329" s="48" t="s">
        <v>172</v>
      </c>
      <c r="C329" s="19" t="s">
        <v>1158</v>
      </c>
      <c r="D329" s="19" t="s">
        <v>1159</v>
      </c>
      <c r="E329" s="19" t="s">
        <v>1160</v>
      </c>
      <c r="F329" s="48" t="s">
        <v>1161</v>
      </c>
      <c r="G329" s="48">
        <v>35.299999999999997</v>
      </c>
      <c r="H329" s="40"/>
    </row>
    <row r="330" spans="1:8" hidden="1" x14ac:dyDescent="0.2">
      <c r="A330" s="48" t="s">
        <v>218</v>
      </c>
      <c r="B330" s="48" t="s">
        <v>455</v>
      </c>
      <c r="C330" s="19" t="s">
        <v>1158</v>
      </c>
      <c r="D330" s="19" t="s">
        <v>126</v>
      </c>
      <c r="E330" s="19" t="s">
        <v>1162</v>
      </c>
      <c r="F330" s="48" t="s">
        <v>1163</v>
      </c>
      <c r="G330" s="48">
        <v>28.5</v>
      </c>
      <c r="H330" s="40"/>
    </row>
    <row r="331" spans="1:8" hidden="1" x14ac:dyDescent="0.2">
      <c r="A331" s="48" t="s">
        <v>541</v>
      </c>
      <c r="B331" s="48" t="s">
        <v>176</v>
      </c>
      <c r="C331" s="19" t="s">
        <v>1164</v>
      </c>
      <c r="D331" s="19" t="s">
        <v>453</v>
      </c>
      <c r="E331" s="19" t="s">
        <v>121</v>
      </c>
      <c r="F331" s="48" t="s">
        <v>1165</v>
      </c>
      <c r="G331" s="48">
        <v>28.4</v>
      </c>
      <c r="H331" s="40"/>
    </row>
    <row r="332" spans="1:8" hidden="1" x14ac:dyDescent="0.2">
      <c r="A332" s="48" t="s">
        <v>1166</v>
      </c>
      <c r="B332" s="48" t="s">
        <v>124</v>
      </c>
      <c r="C332" s="19" t="s">
        <v>1167</v>
      </c>
      <c r="D332" s="19" t="s">
        <v>372</v>
      </c>
      <c r="E332" s="19" t="s">
        <v>121</v>
      </c>
      <c r="F332" s="48" t="s">
        <v>1168</v>
      </c>
      <c r="G332" s="48">
        <v>21.9</v>
      </c>
      <c r="H332" s="40"/>
    </row>
    <row r="333" spans="1:8" hidden="1" x14ac:dyDescent="0.2">
      <c r="A333" s="48" t="s">
        <v>383</v>
      </c>
      <c r="B333" s="48" t="s">
        <v>124</v>
      </c>
      <c r="C333" s="19" t="s">
        <v>1169</v>
      </c>
      <c r="D333" s="19" t="s">
        <v>200</v>
      </c>
      <c r="E333" s="19" t="s">
        <v>1170</v>
      </c>
      <c r="F333" s="48" t="s">
        <v>1171</v>
      </c>
      <c r="G333" s="48">
        <v>20.5</v>
      </c>
      <c r="H333" s="40"/>
    </row>
    <row r="334" spans="1:8" hidden="1" x14ac:dyDescent="0.2">
      <c r="A334" s="48" t="s">
        <v>383</v>
      </c>
      <c r="B334" s="48" t="s">
        <v>124</v>
      </c>
      <c r="C334" s="19" t="s">
        <v>1169</v>
      </c>
      <c r="D334" s="19" t="s">
        <v>1172</v>
      </c>
      <c r="E334" s="19" t="s">
        <v>1170</v>
      </c>
      <c r="F334" s="48" t="s">
        <v>1173</v>
      </c>
      <c r="G334" s="48">
        <v>20.5</v>
      </c>
      <c r="H334" s="40"/>
    </row>
    <row r="335" spans="1:8" hidden="1" x14ac:dyDescent="0.2">
      <c r="A335" s="48" t="s">
        <v>1174</v>
      </c>
      <c r="B335" s="48" t="s">
        <v>124</v>
      </c>
      <c r="C335" s="19" t="s">
        <v>1175</v>
      </c>
      <c r="D335" s="19" t="s">
        <v>1176</v>
      </c>
      <c r="E335" s="19" t="s">
        <v>1177</v>
      </c>
      <c r="F335" s="48" t="s">
        <v>1178</v>
      </c>
      <c r="G335" s="48">
        <v>28.5</v>
      </c>
      <c r="H335" s="40"/>
    </row>
    <row r="336" spans="1:8" hidden="1" x14ac:dyDescent="0.2">
      <c r="A336" s="48" t="s">
        <v>524</v>
      </c>
      <c r="B336" s="48" t="s">
        <v>118</v>
      </c>
      <c r="C336" s="19" t="s">
        <v>1179</v>
      </c>
      <c r="D336" s="19" t="s">
        <v>197</v>
      </c>
      <c r="E336" s="19" t="s">
        <v>1180</v>
      </c>
      <c r="F336" s="48" t="s">
        <v>1181</v>
      </c>
      <c r="G336" s="48">
        <v>25.3</v>
      </c>
      <c r="H336" s="40"/>
    </row>
    <row r="337" spans="1:8" hidden="1" x14ac:dyDescent="0.2">
      <c r="A337" s="48" t="s">
        <v>1182</v>
      </c>
      <c r="B337" s="48" t="s">
        <v>167</v>
      </c>
      <c r="C337" s="19" t="s">
        <v>1183</v>
      </c>
      <c r="D337" s="19" t="s">
        <v>1184</v>
      </c>
      <c r="E337" s="19" t="s">
        <v>121</v>
      </c>
      <c r="F337" s="48" t="s">
        <v>1185</v>
      </c>
      <c r="G337" s="48">
        <v>26.2</v>
      </c>
      <c r="H337" s="40"/>
    </row>
    <row r="338" spans="1:8" hidden="1" x14ac:dyDescent="0.2">
      <c r="A338" s="48" t="s">
        <v>1186</v>
      </c>
      <c r="B338" s="48" t="s">
        <v>124</v>
      </c>
      <c r="C338" s="19" t="s">
        <v>1187</v>
      </c>
      <c r="D338" s="19" t="s">
        <v>258</v>
      </c>
      <c r="E338" s="19" t="s">
        <v>121</v>
      </c>
      <c r="F338" s="48" t="s">
        <v>1188</v>
      </c>
      <c r="G338" s="48">
        <v>19.8</v>
      </c>
      <c r="H338" s="40"/>
    </row>
    <row r="339" spans="1:8" hidden="1" x14ac:dyDescent="0.2">
      <c r="A339" s="48" t="s">
        <v>329</v>
      </c>
      <c r="B339" s="48" t="s">
        <v>176</v>
      </c>
      <c r="C339" s="19" t="s">
        <v>1189</v>
      </c>
      <c r="D339" s="19" t="s">
        <v>243</v>
      </c>
      <c r="E339" s="19" t="s">
        <v>121</v>
      </c>
      <c r="F339" s="48" t="s">
        <v>1190</v>
      </c>
      <c r="G339" s="48">
        <v>30.5</v>
      </c>
      <c r="H339" s="40"/>
    </row>
    <row r="340" spans="1:8" hidden="1" x14ac:dyDescent="0.2">
      <c r="A340" s="48" t="s">
        <v>1191</v>
      </c>
      <c r="B340" s="48" t="s">
        <v>124</v>
      </c>
      <c r="C340" s="19" t="s">
        <v>1189</v>
      </c>
      <c r="D340" s="19" t="s">
        <v>417</v>
      </c>
      <c r="E340" s="19" t="s">
        <v>121</v>
      </c>
      <c r="F340" s="48" t="s">
        <v>1192</v>
      </c>
      <c r="G340" s="48">
        <v>19.899999999999999</v>
      </c>
      <c r="H340" s="40"/>
    </row>
    <row r="341" spans="1:8" hidden="1" x14ac:dyDescent="0.2">
      <c r="A341" s="48" t="s">
        <v>524</v>
      </c>
      <c r="B341" s="48" t="s">
        <v>176</v>
      </c>
      <c r="C341" s="19" t="s">
        <v>1193</v>
      </c>
      <c r="D341" s="19" t="s">
        <v>208</v>
      </c>
      <c r="E341" s="19" t="s">
        <v>115</v>
      </c>
      <c r="F341" s="48" t="s">
        <v>1194</v>
      </c>
      <c r="G341" s="48">
        <v>23.7</v>
      </c>
      <c r="H341" s="40"/>
    </row>
    <row r="342" spans="1:8" hidden="1" x14ac:dyDescent="0.2">
      <c r="A342" s="48" t="s">
        <v>1195</v>
      </c>
      <c r="B342" s="48" t="s">
        <v>445</v>
      </c>
      <c r="C342" s="19" t="s">
        <v>1196</v>
      </c>
      <c r="D342" s="19" t="s">
        <v>1197</v>
      </c>
      <c r="E342" s="19" t="s">
        <v>121</v>
      </c>
      <c r="F342" s="48" t="s">
        <v>1198</v>
      </c>
      <c r="G342" s="48">
        <v>43.1</v>
      </c>
      <c r="H342" s="40"/>
    </row>
    <row r="343" spans="1:8" hidden="1" x14ac:dyDescent="0.2">
      <c r="A343" s="48" t="s">
        <v>509</v>
      </c>
      <c r="B343" s="48" t="s">
        <v>118</v>
      </c>
      <c r="C343" s="19" t="s">
        <v>1199</v>
      </c>
      <c r="D343" s="19" t="s">
        <v>139</v>
      </c>
      <c r="E343" s="19" t="s">
        <v>608</v>
      </c>
      <c r="F343" s="48" t="s">
        <v>1200</v>
      </c>
      <c r="G343" s="48">
        <v>23.7</v>
      </c>
      <c r="H343" s="40"/>
    </row>
    <row r="344" spans="1:8" hidden="1" x14ac:dyDescent="0.2">
      <c r="A344" s="48" t="s">
        <v>692</v>
      </c>
      <c r="B344" s="48" t="s">
        <v>118</v>
      </c>
      <c r="C344" s="19" t="s">
        <v>1201</v>
      </c>
      <c r="D344" s="19" t="s">
        <v>120</v>
      </c>
      <c r="E344" s="19" t="s">
        <v>121</v>
      </c>
      <c r="F344" s="48" t="s">
        <v>1202</v>
      </c>
      <c r="G344" s="48">
        <v>27.1</v>
      </c>
      <c r="H344" s="40"/>
    </row>
    <row r="345" spans="1:8" hidden="1" x14ac:dyDescent="0.2">
      <c r="A345" s="48" t="s">
        <v>1203</v>
      </c>
      <c r="B345" s="48" t="s">
        <v>276</v>
      </c>
      <c r="C345" s="19" t="s">
        <v>1204</v>
      </c>
      <c r="D345" s="19" t="s">
        <v>1205</v>
      </c>
      <c r="E345" s="19" t="s">
        <v>418</v>
      </c>
      <c r="F345" s="48" t="s">
        <v>1206</v>
      </c>
      <c r="G345" s="48">
        <v>42.1</v>
      </c>
      <c r="H345" s="40"/>
    </row>
    <row r="346" spans="1:8" hidden="1" x14ac:dyDescent="0.2">
      <c r="A346" s="48" t="s">
        <v>1207</v>
      </c>
      <c r="B346" s="48" t="s">
        <v>124</v>
      </c>
      <c r="C346" s="19" t="s">
        <v>1208</v>
      </c>
      <c r="D346" s="19" t="s">
        <v>897</v>
      </c>
      <c r="E346" s="19" t="s">
        <v>131</v>
      </c>
      <c r="F346" s="48" t="s">
        <v>1209</v>
      </c>
      <c r="G346" s="48">
        <v>20.399999999999999</v>
      </c>
      <c r="H346" s="40"/>
    </row>
    <row r="347" spans="1:8" hidden="1" x14ac:dyDescent="0.2">
      <c r="A347" s="48" t="s">
        <v>1210</v>
      </c>
      <c r="B347" s="48" t="s">
        <v>167</v>
      </c>
      <c r="C347" s="19" t="s">
        <v>1211</v>
      </c>
      <c r="D347" s="19" t="s">
        <v>1212</v>
      </c>
      <c r="E347" s="19" t="s">
        <v>121</v>
      </c>
      <c r="F347" s="48" t="s">
        <v>1213</v>
      </c>
      <c r="G347" s="48">
        <v>20.399999999999999</v>
      </c>
      <c r="H347" s="40"/>
    </row>
    <row r="348" spans="1:8" hidden="1" x14ac:dyDescent="0.2">
      <c r="A348" s="48" t="s">
        <v>1214</v>
      </c>
      <c r="B348" s="48" t="s">
        <v>124</v>
      </c>
      <c r="C348" s="19" t="s">
        <v>1215</v>
      </c>
      <c r="D348" s="19" t="s">
        <v>197</v>
      </c>
      <c r="E348" s="19" t="s">
        <v>121</v>
      </c>
      <c r="F348" s="48" t="s">
        <v>1216</v>
      </c>
      <c r="G348" s="48">
        <v>31.5</v>
      </c>
      <c r="H348" s="40"/>
    </row>
    <row r="349" spans="1:8" hidden="1" x14ac:dyDescent="0.2">
      <c r="A349" s="48" t="s">
        <v>407</v>
      </c>
      <c r="B349" s="48" t="s">
        <v>167</v>
      </c>
      <c r="C349" s="19" t="s">
        <v>1217</v>
      </c>
      <c r="D349" s="19" t="s">
        <v>1218</v>
      </c>
      <c r="E349" s="19" t="s">
        <v>1219</v>
      </c>
      <c r="F349" s="48" t="s">
        <v>1220</v>
      </c>
      <c r="G349" s="48">
        <v>21.7</v>
      </c>
      <c r="H349" s="40"/>
    </row>
    <row r="350" spans="1:8" hidden="1" x14ac:dyDescent="0.2">
      <c r="A350" s="48" t="s">
        <v>407</v>
      </c>
      <c r="B350" s="48" t="s">
        <v>124</v>
      </c>
      <c r="C350" s="19" t="s">
        <v>1221</v>
      </c>
      <c r="D350" s="19" t="s">
        <v>1103</v>
      </c>
      <c r="E350" s="19" t="s">
        <v>1222</v>
      </c>
      <c r="F350" s="48" t="s">
        <v>1223</v>
      </c>
      <c r="G350" s="48">
        <v>27</v>
      </c>
      <c r="H350" s="40"/>
    </row>
    <row r="351" spans="1:8" hidden="1" x14ac:dyDescent="0.2">
      <c r="A351" s="48" t="s">
        <v>827</v>
      </c>
      <c r="B351" s="48" t="s">
        <v>455</v>
      </c>
      <c r="C351" s="19" t="s">
        <v>1224</v>
      </c>
      <c r="D351" s="19" t="s">
        <v>1225</v>
      </c>
      <c r="E351" s="19" t="s">
        <v>852</v>
      </c>
      <c r="F351" s="48" t="s">
        <v>1226</v>
      </c>
      <c r="G351" s="48">
        <v>18.7</v>
      </c>
      <c r="H351" s="40"/>
    </row>
    <row r="352" spans="1:8" hidden="1" x14ac:dyDescent="0.2">
      <c r="A352" s="48" t="s">
        <v>1227</v>
      </c>
      <c r="B352" s="48" t="s">
        <v>276</v>
      </c>
      <c r="C352" s="19" t="s">
        <v>1224</v>
      </c>
      <c r="D352" s="19" t="s">
        <v>405</v>
      </c>
      <c r="E352" s="19" t="s">
        <v>852</v>
      </c>
      <c r="F352" s="48" t="s">
        <v>1228</v>
      </c>
      <c r="G352" s="48">
        <v>38.700000000000003</v>
      </c>
      <c r="H352" s="40"/>
    </row>
    <row r="353" spans="1:8" hidden="1" x14ac:dyDescent="0.2">
      <c r="A353" s="48" t="s">
        <v>1065</v>
      </c>
      <c r="B353" s="48" t="s">
        <v>124</v>
      </c>
      <c r="C353" s="19" t="s">
        <v>1229</v>
      </c>
      <c r="D353" s="19" t="s">
        <v>1230</v>
      </c>
      <c r="E353" s="19" t="s">
        <v>234</v>
      </c>
      <c r="F353" s="48" t="s">
        <v>1231</v>
      </c>
      <c r="G353" s="48">
        <v>29.2</v>
      </c>
      <c r="H353" s="40"/>
    </row>
    <row r="354" spans="1:8" hidden="1" x14ac:dyDescent="0.2">
      <c r="A354" s="48" t="s">
        <v>1232</v>
      </c>
      <c r="B354" s="48" t="s">
        <v>124</v>
      </c>
      <c r="C354" s="19" t="s">
        <v>1233</v>
      </c>
      <c r="D354" s="19" t="s">
        <v>1234</v>
      </c>
      <c r="E354" s="19" t="s">
        <v>611</v>
      </c>
      <c r="F354" s="48" t="s">
        <v>1235</v>
      </c>
      <c r="G354" s="48">
        <v>27.1</v>
      </c>
      <c r="H354" s="40"/>
    </row>
    <row r="355" spans="1:8" hidden="1" x14ac:dyDescent="0.2">
      <c r="A355" s="48" t="s">
        <v>1236</v>
      </c>
      <c r="B355" s="48" t="s">
        <v>124</v>
      </c>
      <c r="C355" s="19" t="s">
        <v>1233</v>
      </c>
      <c r="D355" s="19" t="s">
        <v>1237</v>
      </c>
      <c r="E355" s="19" t="s">
        <v>611</v>
      </c>
      <c r="F355" s="48" t="s">
        <v>1238</v>
      </c>
      <c r="G355" s="48">
        <v>22.1</v>
      </c>
      <c r="H355" s="40"/>
    </row>
    <row r="356" spans="1:8" hidden="1" x14ac:dyDescent="0.2">
      <c r="A356" s="48" t="s">
        <v>1011</v>
      </c>
      <c r="B356" s="48" t="s">
        <v>167</v>
      </c>
      <c r="C356" s="19" t="s">
        <v>1239</v>
      </c>
      <c r="D356" s="19" t="s">
        <v>1240</v>
      </c>
      <c r="E356" s="19" t="s">
        <v>115</v>
      </c>
      <c r="F356" s="48" t="s">
        <v>1241</v>
      </c>
      <c r="G356" s="48">
        <v>21.1</v>
      </c>
      <c r="H356" s="40"/>
    </row>
    <row r="357" spans="1:8" hidden="1" x14ac:dyDescent="0.2">
      <c r="A357" s="48" t="s">
        <v>434</v>
      </c>
      <c r="B357" s="48" t="s">
        <v>124</v>
      </c>
      <c r="C357" s="19" t="s">
        <v>1242</v>
      </c>
      <c r="D357" s="19" t="s">
        <v>1243</v>
      </c>
      <c r="E357" s="19" t="s">
        <v>977</v>
      </c>
      <c r="F357" s="48" t="s">
        <v>1244</v>
      </c>
      <c r="G357" s="48">
        <v>20.399999999999999</v>
      </c>
      <c r="H357" s="40"/>
    </row>
    <row r="358" spans="1:8" hidden="1" x14ac:dyDescent="0.2">
      <c r="A358" s="48" t="s">
        <v>687</v>
      </c>
      <c r="B358" s="48" t="s">
        <v>112</v>
      </c>
      <c r="C358" s="19" t="s">
        <v>1245</v>
      </c>
      <c r="D358" s="19" t="s">
        <v>1246</v>
      </c>
      <c r="E358" s="19" t="s">
        <v>690</v>
      </c>
      <c r="F358" s="48" t="s">
        <v>1247</v>
      </c>
      <c r="G358" s="48">
        <v>27</v>
      </c>
      <c r="H358" s="40"/>
    </row>
    <row r="359" spans="1:8" hidden="1" x14ac:dyDescent="0.2">
      <c r="A359" s="48" t="s">
        <v>1157</v>
      </c>
      <c r="B359" s="48" t="s">
        <v>118</v>
      </c>
      <c r="C359" s="19" t="s">
        <v>1248</v>
      </c>
      <c r="D359" s="19" t="s">
        <v>152</v>
      </c>
      <c r="E359" s="19" t="s">
        <v>608</v>
      </c>
      <c r="F359" s="48" t="s">
        <v>1249</v>
      </c>
      <c r="G359" s="48">
        <v>29.4</v>
      </c>
      <c r="H359" s="40"/>
    </row>
    <row r="360" spans="1:8" hidden="1" x14ac:dyDescent="0.2">
      <c r="A360" s="48" t="s">
        <v>1250</v>
      </c>
      <c r="B360" s="48" t="s">
        <v>271</v>
      </c>
      <c r="C360" s="19" t="s">
        <v>1251</v>
      </c>
      <c r="D360" s="19" t="s">
        <v>757</v>
      </c>
      <c r="E360" s="19" t="s">
        <v>845</v>
      </c>
      <c r="F360" s="48" t="s">
        <v>1252</v>
      </c>
      <c r="G360" s="48">
        <v>43</v>
      </c>
      <c r="H360" s="40"/>
    </row>
    <row r="361" spans="1:8" hidden="1" x14ac:dyDescent="0.2">
      <c r="A361" s="48" t="s">
        <v>241</v>
      </c>
      <c r="B361" s="48" t="s">
        <v>560</v>
      </c>
      <c r="C361" s="19" t="s">
        <v>1253</v>
      </c>
      <c r="D361" s="19" t="s">
        <v>227</v>
      </c>
      <c r="E361" s="19" t="s">
        <v>121</v>
      </c>
      <c r="F361" s="48" t="s">
        <v>1254</v>
      </c>
      <c r="G361" s="48">
        <v>27.2</v>
      </c>
      <c r="H361" s="40"/>
    </row>
    <row r="362" spans="1:8" hidden="1" x14ac:dyDescent="0.2">
      <c r="A362" s="48" t="s">
        <v>640</v>
      </c>
      <c r="B362" s="48" t="s">
        <v>118</v>
      </c>
      <c r="C362" s="19" t="s">
        <v>1255</v>
      </c>
      <c r="D362" s="19" t="s">
        <v>372</v>
      </c>
      <c r="E362" s="19" t="s">
        <v>121</v>
      </c>
      <c r="F362" s="48" t="s">
        <v>1256</v>
      </c>
      <c r="G362" s="48">
        <v>27.4</v>
      </c>
      <c r="H362" s="40"/>
    </row>
    <row r="363" spans="1:8" hidden="1" x14ac:dyDescent="0.2">
      <c r="A363" s="48" t="s">
        <v>1157</v>
      </c>
      <c r="B363" s="48" t="s">
        <v>112</v>
      </c>
      <c r="C363" s="19" t="s">
        <v>1257</v>
      </c>
      <c r="D363" s="19" t="s">
        <v>588</v>
      </c>
      <c r="E363" s="19" t="s">
        <v>1258</v>
      </c>
      <c r="F363" s="48" t="s">
        <v>1259</v>
      </c>
      <c r="G363" s="48">
        <v>29.3</v>
      </c>
      <c r="H363" s="40"/>
    </row>
    <row r="364" spans="1:8" hidden="1" x14ac:dyDescent="0.2">
      <c r="A364" s="48" t="s">
        <v>538</v>
      </c>
      <c r="B364" s="48" t="s">
        <v>118</v>
      </c>
      <c r="C364" s="19" t="s">
        <v>1260</v>
      </c>
      <c r="D364" s="19" t="s">
        <v>208</v>
      </c>
      <c r="E364" s="19" t="s">
        <v>1258</v>
      </c>
      <c r="F364" s="48" t="s">
        <v>1261</v>
      </c>
      <c r="G364" s="48">
        <v>32.6</v>
      </c>
      <c r="H364" s="40"/>
    </row>
    <row r="365" spans="1:8" hidden="1" x14ac:dyDescent="0.2">
      <c r="A365" s="48" t="s">
        <v>1262</v>
      </c>
      <c r="B365" s="48" t="s">
        <v>167</v>
      </c>
      <c r="C365" s="19" t="s">
        <v>1263</v>
      </c>
      <c r="D365" s="19" t="s">
        <v>352</v>
      </c>
      <c r="E365" s="19" t="s">
        <v>121</v>
      </c>
      <c r="F365" s="48" t="s">
        <v>1264</v>
      </c>
      <c r="G365" s="48">
        <v>17.7</v>
      </c>
      <c r="H365" s="40"/>
    </row>
    <row r="366" spans="1:8" hidden="1" x14ac:dyDescent="0.2">
      <c r="A366" s="48" t="s">
        <v>538</v>
      </c>
      <c r="B366" s="48" t="s">
        <v>118</v>
      </c>
      <c r="C366" s="19" t="s">
        <v>1265</v>
      </c>
      <c r="D366" s="19" t="s">
        <v>208</v>
      </c>
      <c r="E366" s="19" t="s">
        <v>365</v>
      </c>
      <c r="F366" s="48" t="s">
        <v>1266</v>
      </c>
      <c r="G366" s="48">
        <v>30</v>
      </c>
      <c r="H366" s="40"/>
    </row>
    <row r="367" spans="1:8" hidden="1" x14ac:dyDescent="0.2">
      <c r="A367" s="48" t="s">
        <v>996</v>
      </c>
      <c r="B367" s="48" t="s">
        <v>124</v>
      </c>
      <c r="C367" s="19" t="s">
        <v>1267</v>
      </c>
      <c r="D367" s="19" t="s">
        <v>1237</v>
      </c>
      <c r="E367" s="19" t="s">
        <v>115</v>
      </c>
      <c r="F367" s="48" t="s">
        <v>1268</v>
      </c>
      <c r="G367" s="48">
        <v>25.5</v>
      </c>
      <c r="H367" s="40"/>
    </row>
    <row r="368" spans="1:8" hidden="1" x14ac:dyDescent="0.2">
      <c r="A368" s="48" t="s">
        <v>424</v>
      </c>
      <c r="B368" s="48" t="s">
        <v>118</v>
      </c>
      <c r="C368" s="19" t="s">
        <v>1267</v>
      </c>
      <c r="D368" s="19" t="s">
        <v>1103</v>
      </c>
      <c r="E368" s="19" t="s">
        <v>121</v>
      </c>
      <c r="F368" s="48" t="s">
        <v>936</v>
      </c>
      <c r="G368" s="48">
        <v>28.4</v>
      </c>
      <c r="H368" s="40"/>
    </row>
    <row r="369" spans="1:8" hidden="1" x14ac:dyDescent="0.2">
      <c r="A369" s="48" t="s">
        <v>594</v>
      </c>
      <c r="B369" s="48" t="s">
        <v>172</v>
      </c>
      <c r="C369" s="19" t="s">
        <v>1269</v>
      </c>
      <c r="D369" s="19" t="s">
        <v>417</v>
      </c>
      <c r="E369" s="19" t="s">
        <v>1270</v>
      </c>
      <c r="F369" s="48" t="s">
        <v>1271</v>
      </c>
      <c r="G369" s="48">
        <v>29.2</v>
      </c>
      <c r="H369" s="40"/>
    </row>
    <row r="370" spans="1:8" hidden="1" x14ac:dyDescent="0.2">
      <c r="A370" s="48" t="s">
        <v>594</v>
      </c>
      <c r="B370" s="48" t="s">
        <v>176</v>
      </c>
      <c r="C370" s="19" t="s">
        <v>1269</v>
      </c>
      <c r="D370" s="19" t="s">
        <v>1272</v>
      </c>
      <c r="E370" s="19" t="s">
        <v>1270</v>
      </c>
      <c r="F370" s="48" t="s">
        <v>1273</v>
      </c>
      <c r="G370" s="48">
        <v>20.8</v>
      </c>
      <c r="H370" s="40"/>
    </row>
    <row r="371" spans="1:8" hidden="1" x14ac:dyDescent="0.2">
      <c r="A371" s="48" t="s">
        <v>1274</v>
      </c>
      <c r="B371" s="48" t="s">
        <v>237</v>
      </c>
      <c r="C371" s="19" t="s">
        <v>1275</v>
      </c>
      <c r="D371" s="19" t="s">
        <v>197</v>
      </c>
      <c r="E371" s="19" t="s">
        <v>121</v>
      </c>
      <c r="F371" s="48" t="s">
        <v>1276</v>
      </c>
      <c r="G371" s="48">
        <v>31.8</v>
      </c>
      <c r="H371" s="40"/>
    </row>
    <row r="372" spans="1:8" hidden="1" x14ac:dyDescent="0.2">
      <c r="A372" s="48" t="s">
        <v>424</v>
      </c>
      <c r="B372" s="48" t="s">
        <v>124</v>
      </c>
      <c r="C372" s="19" t="s">
        <v>1277</v>
      </c>
      <c r="D372" s="19" t="s">
        <v>591</v>
      </c>
      <c r="E372" s="19" t="s">
        <v>121</v>
      </c>
      <c r="F372" s="48" t="s">
        <v>1278</v>
      </c>
      <c r="G372" s="48">
        <v>33.4</v>
      </c>
      <c r="H372" s="40"/>
    </row>
    <row r="373" spans="1:8" hidden="1" x14ac:dyDescent="0.2">
      <c r="A373" s="48" t="s">
        <v>461</v>
      </c>
      <c r="B373" s="48" t="s">
        <v>124</v>
      </c>
      <c r="C373" s="19" t="s">
        <v>1279</v>
      </c>
      <c r="D373" s="19" t="s">
        <v>1280</v>
      </c>
      <c r="E373" s="19" t="s">
        <v>517</v>
      </c>
      <c r="F373" s="48" t="s">
        <v>1281</v>
      </c>
      <c r="G373" s="48">
        <v>33.5</v>
      </c>
      <c r="H373" s="40"/>
    </row>
    <row r="374" spans="1:8" hidden="1" x14ac:dyDescent="0.2">
      <c r="A374" s="48" t="s">
        <v>996</v>
      </c>
      <c r="B374" s="48" t="s">
        <v>124</v>
      </c>
      <c r="C374" s="19" t="s">
        <v>1282</v>
      </c>
      <c r="D374" s="19" t="s">
        <v>1085</v>
      </c>
      <c r="E374" s="19" t="s">
        <v>115</v>
      </c>
      <c r="F374" s="48" t="s">
        <v>1283</v>
      </c>
      <c r="G374" s="48">
        <v>26.8</v>
      </c>
      <c r="H374" s="40"/>
    </row>
    <row r="375" spans="1:8" hidden="1" x14ac:dyDescent="0.2">
      <c r="A375" s="48" t="s">
        <v>218</v>
      </c>
      <c r="B375" s="48" t="s">
        <v>219</v>
      </c>
      <c r="C375" s="19" t="s">
        <v>1284</v>
      </c>
      <c r="D375" s="19" t="s">
        <v>913</v>
      </c>
      <c r="E375" s="19" t="s">
        <v>1285</v>
      </c>
      <c r="F375" s="48" t="s">
        <v>1286</v>
      </c>
      <c r="G375" s="48">
        <v>27.9</v>
      </c>
      <c r="H375" s="40"/>
    </row>
    <row r="376" spans="1:8" hidden="1" x14ac:dyDescent="0.2">
      <c r="A376" s="48" t="s">
        <v>369</v>
      </c>
      <c r="B376" s="48" t="s">
        <v>172</v>
      </c>
      <c r="C376" s="19" t="s">
        <v>1287</v>
      </c>
      <c r="D376" s="19" t="s">
        <v>405</v>
      </c>
      <c r="E376" s="19" t="s">
        <v>121</v>
      </c>
      <c r="F376" s="48" t="s">
        <v>1288</v>
      </c>
      <c r="G376" s="48">
        <v>20.100000000000001</v>
      </c>
      <c r="H376" s="40"/>
    </row>
    <row r="377" spans="1:8" hidden="1" x14ac:dyDescent="0.2">
      <c r="A377" s="48" t="s">
        <v>175</v>
      </c>
      <c r="B377" s="48" t="s">
        <v>631</v>
      </c>
      <c r="C377" s="19" t="s">
        <v>1289</v>
      </c>
      <c r="D377" s="19" t="s">
        <v>1290</v>
      </c>
      <c r="E377" s="19" t="s">
        <v>1291</v>
      </c>
      <c r="F377" s="48" t="s">
        <v>465</v>
      </c>
      <c r="G377" s="48">
        <v>26.6</v>
      </c>
      <c r="H377" s="40"/>
    </row>
    <row r="378" spans="1:8" hidden="1" x14ac:dyDescent="0.2">
      <c r="A378" s="48" t="s">
        <v>1292</v>
      </c>
      <c r="B378" s="48" t="s">
        <v>167</v>
      </c>
      <c r="C378" s="19" t="s">
        <v>1293</v>
      </c>
      <c r="D378" s="19" t="s">
        <v>1021</v>
      </c>
      <c r="E378" s="19" t="s">
        <v>1294</v>
      </c>
      <c r="F378" s="48" t="s">
        <v>1295</v>
      </c>
      <c r="G378" s="48">
        <v>19.600000000000001</v>
      </c>
      <c r="H378" s="40"/>
    </row>
    <row r="379" spans="1:8" hidden="1" x14ac:dyDescent="0.2">
      <c r="A379" s="48" t="s">
        <v>1296</v>
      </c>
      <c r="B379" s="48" t="s">
        <v>124</v>
      </c>
      <c r="C379" s="19" t="s">
        <v>1297</v>
      </c>
      <c r="D379" s="19" t="s">
        <v>564</v>
      </c>
      <c r="E379" s="19" t="s">
        <v>1298</v>
      </c>
      <c r="F379" s="48" t="s">
        <v>1299</v>
      </c>
      <c r="G379" s="48">
        <v>29.6</v>
      </c>
      <c r="H379" s="40"/>
    </row>
    <row r="380" spans="1:8" hidden="1" x14ac:dyDescent="0.2">
      <c r="A380" s="48" t="s">
        <v>1014</v>
      </c>
      <c r="B380" s="48" t="s">
        <v>167</v>
      </c>
      <c r="C380" s="19" t="s">
        <v>1300</v>
      </c>
      <c r="D380" s="19" t="s">
        <v>1301</v>
      </c>
      <c r="E380" s="19" t="s">
        <v>234</v>
      </c>
      <c r="F380" s="48" t="s">
        <v>1302</v>
      </c>
      <c r="G380" s="48">
        <v>18.600000000000001</v>
      </c>
      <c r="H380" s="40"/>
    </row>
    <row r="381" spans="1:8" hidden="1" x14ac:dyDescent="0.2">
      <c r="A381" s="48" t="s">
        <v>1011</v>
      </c>
      <c r="B381" s="48" t="s">
        <v>167</v>
      </c>
      <c r="C381" s="19" t="s">
        <v>1300</v>
      </c>
      <c r="D381" s="19" t="s">
        <v>771</v>
      </c>
      <c r="E381" s="19" t="s">
        <v>115</v>
      </c>
      <c r="F381" s="48" t="s">
        <v>1303</v>
      </c>
      <c r="G381" s="48">
        <v>16.899999999999999</v>
      </c>
      <c r="H381" s="40"/>
    </row>
    <row r="382" spans="1:8" hidden="1" x14ac:dyDescent="0.2">
      <c r="A382" s="48" t="s">
        <v>1011</v>
      </c>
      <c r="B382" s="48" t="s">
        <v>167</v>
      </c>
      <c r="C382" s="19" t="s">
        <v>1300</v>
      </c>
      <c r="D382" s="19" t="s">
        <v>1304</v>
      </c>
      <c r="E382" s="19" t="s">
        <v>115</v>
      </c>
      <c r="F382" s="48" t="s">
        <v>1305</v>
      </c>
      <c r="G382" s="48">
        <v>17.5</v>
      </c>
      <c r="H382" s="40"/>
    </row>
    <row r="383" spans="1:8" hidden="1" x14ac:dyDescent="0.2">
      <c r="A383" s="48" t="s">
        <v>1011</v>
      </c>
      <c r="B383" s="48" t="s">
        <v>124</v>
      </c>
      <c r="C383" s="19" t="s">
        <v>1306</v>
      </c>
      <c r="D383" s="19" t="s">
        <v>197</v>
      </c>
      <c r="E383" s="19" t="s">
        <v>115</v>
      </c>
      <c r="F383" s="48" t="s">
        <v>1307</v>
      </c>
      <c r="G383" s="48">
        <v>16.8</v>
      </c>
      <c r="H383" s="40"/>
    </row>
    <row r="384" spans="1:8" hidden="1" x14ac:dyDescent="0.2">
      <c r="A384" s="48" t="s">
        <v>1308</v>
      </c>
      <c r="B384" s="48" t="s">
        <v>124</v>
      </c>
      <c r="C384" s="19" t="s">
        <v>1306</v>
      </c>
      <c r="D384" s="19" t="s">
        <v>130</v>
      </c>
      <c r="E384" s="19" t="s">
        <v>115</v>
      </c>
      <c r="F384" s="48" t="s">
        <v>1309</v>
      </c>
      <c r="G384" s="48">
        <v>17.600000000000001</v>
      </c>
      <c r="H384" s="40"/>
    </row>
    <row r="385" spans="1:8" hidden="1" x14ac:dyDescent="0.2">
      <c r="A385" s="48" t="s">
        <v>111</v>
      </c>
      <c r="B385" s="48" t="s">
        <v>176</v>
      </c>
      <c r="C385" s="19" t="s">
        <v>1306</v>
      </c>
      <c r="D385" s="19" t="s">
        <v>600</v>
      </c>
      <c r="E385" s="19" t="s">
        <v>234</v>
      </c>
      <c r="F385" s="48" t="s">
        <v>1310</v>
      </c>
      <c r="G385" s="48">
        <v>23.4</v>
      </c>
      <c r="H385" s="40"/>
    </row>
    <row r="386" spans="1:8" hidden="1" x14ac:dyDescent="0.2">
      <c r="A386" s="48" t="s">
        <v>1311</v>
      </c>
      <c r="B386" s="48" t="s">
        <v>445</v>
      </c>
      <c r="C386" s="19" t="s">
        <v>1312</v>
      </c>
      <c r="D386" s="19" t="s">
        <v>1313</v>
      </c>
      <c r="E386" s="19" t="s">
        <v>418</v>
      </c>
      <c r="F386" s="48" t="s">
        <v>1314</v>
      </c>
      <c r="G386" s="48">
        <v>43.3</v>
      </c>
      <c r="H386" s="40"/>
    </row>
    <row r="387" spans="1:8" hidden="1" x14ac:dyDescent="0.2">
      <c r="A387" s="48" t="s">
        <v>1315</v>
      </c>
      <c r="B387" s="48" t="s">
        <v>167</v>
      </c>
      <c r="C387" s="19" t="s">
        <v>1316</v>
      </c>
      <c r="D387" s="19" t="s">
        <v>1317</v>
      </c>
      <c r="E387" s="19" t="s">
        <v>121</v>
      </c>
      <c r="F387" s="48" t="s">
        <v>1318</v>
      </c>
      <c r="G387" s="48">
        <v>24.6</v>
      </c>
      <c r="H387" s="40"/>
    </row>
    <row r="388" spans="1:8" hidden="1" x14ac:dyDescent="0.2">
      <c r="A388" s="48" t="s">
        <v>720</v>
      </c>
      <c r="B388" s="48" t="s">
        <v>176</v>
      </c>
      <c r="C388" s="19" t="s">
        <v>1319</v>
      </c>
      <c r="D388" s="19" t="s">
        <v>1320</v>
      </c>
      <c r="E388" s="19" t="s">
        <v>121</v>
      </c>
      <c r="F388" s="48" t="s">
        <v>1254</v>
      </c>
      <c r="G388" s="48">
        <v>27.2</v>
      </c>
      <c r="H388" s="40"/>
    </row>
    <row r="389" spans="1:8" hidden="1" x14ac:dyDescent="0.2">
      <c r="A389" s="48" t="s">
        <v>481</v>
      </c>
      <c r="B389" s="48" t="s">
        <v>176</v>
      </c>
      <c r="C389" s="19" t="s">
        <v>1319</v>
      </c>
      <c r="D389" s="19" t="s">
        <v>364</v>
      </c>
      <c r="E389" s="19" t="s">
        <v>121</v>
      </c>
      <c r="F389" s="48" t="s">
        <v>1321</v>
      </c>
      <c r="G389" s="48">
        <v>23.8</v>
      </c>
      <c r="H389" s="40"/>
    </row>
    <row r="390" spans="1:8" hidden="1" x14ac:dyDescent="0.2">
      <c r="A390" s="48" t="s">
        <v>1322</v>
      </c>
      <c r="B390" s="48" t="s">
        <v>167</v>
      </c>
      <c r="C390" s="19" t="s">
        <v>1323</v>
      </c>
      <c r="D390" s="19" t="s">
        <v>1324</v>
      </c>
      <c r="E390" s="19" t="s">
        <v>319</v>
      </c>
      <c r="F390" s="48" t="s">
        <v>1325</v>
      </c>
      <c r="G390" s="48">
        <v>22.8</v>
      </c>
      <c r="H390" s="40"/>
    </row>
    <row r="391" spans="1:8" hidden="1" x14ac:dyDescent="0.2">
      <c r="A391" s="48" t="s">
        <v>1326</v>
      </c>
      <c r="B391" s="48" t="s">
        <v>124</v>
      </c>
      <c r="C391" s="19" t="s">
        <v>1327</v>
      </c>
      <c r="D391" s="19" t="s">
        <v>130</v>
      </c>
      <c r="E391" s="19" t="s">
        <v>319</v>
      </c>
      <c r="F391" s="48" t="s">
        <v>1328</v>
      </c>
      <c r="G391" s="48">
        <v>22.4</v>
      </c>
      <c r="H391" s="40"/>
    </row>
    <row r="392" spans="1:8" hidden="1" x14ac:dyDescent="0.2">
      <c r="A392" s="48" t="s">
        <v>1329</v>
      </c>
      <c r="B392" s="48" t="s">
        <v>124</v>
      </c>
      <c r="C392" s="19" t="s">
        <v>1330</v>
      </c>
      <c r="D392" s="19" t="s">
        <v>161</v>
      </c>
      <c r="E392" s="19" t="s">
        <v>121</v>
      </c>
      <c r="F392" s="48" t="s">
        <v>1331</v>
      </c>
      <c r="G392" s="48">
        <v>22.1</v>
      </c>
      <c r="H392" s="40"/>
    </row>
    <row r="393" spans="1:8" hidden="1" x14ac:dyDescent="0.2">
      <c r="A393" s="48" t="s">
        <v>1332</v>
      </c>
      <c r="B393" s="48" t="s">
        <v>276</v>
      </c>
      <c r="C393" s="19" t="s">
        <v>1333</v>
      </c>
      <c r="D393" s="19" t="s">
        <v>358</v>
      </c>
      <c r="E393" s="19" t="s">
        <v>273</v>
      </c>
      <c r="F393" s="48" t="s">
        <v>1334</v>
      </c>
      <c r="G393" s="48">
        <v>43.3</v>
      </c>
      <c r="H393" s="40"/>
    </row>
    <row r="394" spans="1:8" hidden="1" x14ac:dyDescent="0.2">
      <c r="A394" s="48" t="s">
        <v>635</v>
      </c>
      <c r="B394" s="48" t="s">
        <v>118</v>
      </c>
      <c r="C394" s="19" t="s">
        <v>1335</v>
      </c>
      <c r="D394" s="19" t="s">
        <v>405</v>
      </c>
      <c r="E394" s="19" t="s">
        <v>121</v>
      </c>
      <c r="F394" s="48" t="s">
        <v>1336</v>
      </c>
      <c r="G394" s="48">
        <v>19.399999999999999</v>
      </c>
      <c r="H394" s="40"/>
    </row>
    <row r="395" spans="1:8" hidden="1" x14ac:dyDescent="0.2">
      <c r="A395" s="48" t="s">
        <v>281</v>
      </c>
      <c r="B395" s="48" t="s">
        <v>124</v>
      </c>
      <c r="C395" s="19" t="s">
        <v>1337</v>
      </c>
      <c r="D395" s="19" t="s">
        <v>699</v>
      </c>
      <c r="E395" s="19" t="s">
        <v>115</v>
      </c>
      <c r="F395" s="48" t="s">
        <v>1338</v>
      </c>
      <c r="G395" s="48">
        <v>31.1</v>
      </c>
      <c r="H395" s="40"/>
    </row>
    <row r="396" spans="1:8" hidden="1" x14ac:dyDescent="0.2">
      <c r="A396" s="48" t="s">
        <v>1339</v>
      </c>
      <c r="B396" s="48" t="s">
        <v>167</v>
      </c>
      <c r="C396" s="19" t="s">
        <v>1340</v>
      </c>
      <c r="D396" s="19" t="s">
        <v>1341</v>
      </c>
      <c r="E396" s="19" t="s">
        <v>608</v>
      </c>
      <c r="F396" s="48" t="s">
        <v>1342</v>
      </c>
      <c r="G396" s="48">
        <v>17.899999999999999</v>
      </c>
      <c r="H396" s="40"/>
    </row>
    <row r="397" spans="1:8" hidden="1" x14ac:dyDescent="0.2">
      <c r="A397" s="48" t="s">
        <v>723</v>
      </c>
      <c r="B397" s="48" t="s">
        <v>124</v>
      </c>
      <c r="C397" s="19" t="s">
        <v>1343</v>
      </c>
      <c r="D397" s="19" t="s">
        <v>795</v>
      </c>
      <c r="E397" s="19" t="s">
        <v>1344</v>
      </c>
      <c r="F397" s="48" t="s">
        <v>1345</v>
      </c>
      <c r="G397" s="48">
        <v>34.1</v>
      </c>
      <c r="H397" s="40"/>
    </row>
    <row r="398" spans="1:8" hidden="1" x14ac:dyDescent="0.2">
      <c r="A398" s="48" t="s">
        <v>1346</v>
      </c>
      <c r="B398" s="48" t="s">
        <v>167</v>
      </c>
      <c r="C398" s="19" t="s">
        <v>1347</v>
      </c>
      <c r="D398" s="19" t="s">
        <v>1348</v>
      </c>
      <c r="E398" s="19" t="s">
        <v>1349</v>
      </c>
      <c r="F398" s="48" t="s">
        <v>1350</v>
      </c>
      <c r="G398" s="48">
        <v>16.100000000000001</v>
      </c>
      <c r="H398" s="40"/>
    </row>
    <row r="399" spans="1:8" hidden="1" x14ac:dyDescent="0.2">
      <c r="A399" s="48" t="s">
        <v>706</v>
      </c>
      <c r="B399" s="48" t="s">
        <v>118</v>
      </c>
      <c r="C399" s="19" t="s">
        <v>1351</v>
      </c>
      <c r="D399" s="19" t="s">
        <v>156</v>
      </c>
      <c r="E399" s="19" t="s">
        <v>121</v>
      </c>
      <c r="F399" s="48" t="s">
        <v>1352</v>
      </c>
      <c r="G399" s="48">
        <v>21.6</v>
      </c>
      <c r="H399" s="40"/>
    </row>
    <row r="400" spans="1:8" hidden="1" x14ac:dyDescent="0.2">
      <c r="A400" s="48" t="s">
        <v>1353</v>
      </c>
      <c r="B400" s="48" t="s">
        <v>124</v>
      </c>
      <c r="C400" s="19" t="s">
        <v>1354</v>
      </c>
      <c r="D400" s="19" t="s">
        <v>173</v>
      </c>
      <c r="E400" s="19" t="s">
        <v>611</v>
      </c>
      <c r="F400" s="48" t="s">
        <v>1355</v>
      </c>
      <c r="G400" s="48">
        <v>29.8</v>
      </c>
      <c r="H400" s="40"/>
    </row>
    <row r="401" spans="1:8" hidden="1" x14ac:dyDescent="0.2">
      <c r="A401" s="48" t="s">
        <v>1356</v>
      </c>
      <c r="B401" s="48" t="s">
        <v>124</v>
      </c>
      <c r="C401" s="19" t="s">
        <v>1357</v>
      </c>
      <c r="D401" s="19" t="s">
        <v>790</v>
      </c>
      <c r="E401" s="19" t="s">
        <v>115</v>
      </c>
      <c r="F401" s="48" t="s">
        <v>954</v>
      </c>
      <c r="G401" s="48">
        <v>19</v>
      </c>
      <c r="H401" s="40"/>
    </row>
    <row r="402" spans="1:8" hidden="1" x14ac:dyDescent="0.2">
      <c r="A402" s="48" t="s">
        <v>137</v>
      </c>
      <c r="B402" s="48" t="s">
        <v>124</v>
      </c>
      <c r="C402" s="19" t="s">
        <v>1358</v>
      </c>
      <c r="D402" s="19" t="s">
        <v>1359</v>
      </c>
      <c r="E402" s="19" t="s">
        <v>121</v>
      </c>
      <c r="F402" s="48" t="s">
        <v>1360</v>
      </c>
      <c r="G402" s="48">
        <v>30</v>
      </c>
      <c r="H402" s="40"/>
    </row>
    <row r="403" spans="1:8" hidden="1" x14ac:dyDescent="0.2">
      <c r="A403" s="48" t="s">
        <v>117</v>
      </c>
      <c r="B403" s="48" t="s">
        <v>118</v>
      </c>
      <c r="C403" s="19" t="s">
        <v>1361</v>
      </c>
      <c r="D403" s="19" t="s">
        <v>156</v>
      </c>
      <c r="E403" s="19" t="s">
        <v>121</v>
      </c>
      <c r="F403" s="48" t="s">
        <v>1362</v>
      </c>
      <c r="G403" s="48">
        <v>25.4</v>
      </c>
      <c r="H403" s="40"/>
    </row>
    <row r="404" spans="1:8" hidden="1" x14ac:dyDescent="0.2">
      <c r="A404" s="48" t="s">
        <v>1363</v>
      </c>
      <c r="B404" s="48" t="s">
        <v>124</v>
      </c>
      <c r="C404" s="19" t="s">
        <v>1364</v>
      </c>
      <c r="D404" s="19" t="s">
        <v>875</v>
      </c>
      <c r="E404" s="19" t="s">
        <v>608</v>
      </c>
      <c r="F404" s="48" t="s">
        <v>1365</v>
      </c>
      <c r="G404" s="48">
        <v>31.4</v>
      </c>
      <c r="H404" s="40"/>
    </row>
    <row r="405" spans="1:8" hidden="1" x14ac:dyDescent="0.2">
      <c r="A405" s="48" t="s">
        <v>535</v>
      </c>
      <c r="B405" s="48" t="s">
        <v>219</v>
      </c>
      <c r="C405" s="19" t="s">
        <v>1366</v>
      </c>
      <c r="D405" s="19" t="s">
        <v>446</v>
      </c>
      <c r="E405" s="19" t="s">
        <v>1123</v>
      </c>
      <c r="F405" s="48" t="s">
        <v>1367</v>
      </c>
      <c r="G405" s="48">
        <v>31.1</v>
      </c>
      <c r="H405" s="40"/>
    </row>
    <row r="406" spans="1:8" hidden="1" x14ac:dyDescent="0.2">
      <c r="A406" s="48" t="s">
        <v>547</v>
      </c>
      <c r="B406" s="48" t="s">
        <v>118</v>
      </c>
      <c r="C406" s="19" t="s">
        <v>1368</v>
      </c>
      <c r="D406" s="19" t="s">
        <v>1369</v>
      </c>
      <c r="E406" s="19" t="s">
        <v>1370</v>
      </c>
      <c r="F406" s="48" t="s">
        <v>1371</v>
      </c>
      <c r="G406" s="48">
        <v>28.8</v>
      </c>
      <c r="H406" s="40"/>
    </row>
    <row r="407" spans="1:8" hidden="1" x14ac:dyDescent="0.2">
      <c r="A407" s="48" t="s">
        <v>748</v>
      </c>
      <c r="B407" s="48" t="s">
        <v>124</v>
      </c>
      <c r="C407" s="19" t="s">
        <v>1372</v>
      </c>
      <c r="D407" s="19" t="s">
        <v>372</v>
      </c>
      <c r="E407" s="19" t="s">
        <v>234</v>
      </c>
      <c r="F407" s="48" t="s">
        <v>1373</v>
      </c>
      <c r="G407" s="48">
        <v>21</v>
      </c>
      <c r="H407" s="40"/>
    </row>
    <row r="408" spans="1:8" hidden="1" x14ac:dyDescent="0.2">
      <c r="A408" s="48" t="s">
        <v>154</v>
      </c>
      <c r="B408" s="48" t="s">
        <v>112</v>
      </c>
      <c r="C408" s="19" t="s">
        <v>1374</v>
      </c>
      <c r="D408" s="19" t="s">
        <v>318</v>
      </c>
      <c r="E408" s="19" t="s">
        <v>157</v>
      </c>
      <c r="F408" s="48" t="s">
        <v>617</v>
      </c>
      <c r="G408" s="48">
        <v>14.9</v>
      </c>
      <c r="H408" s="40"/>
    </row>
    <row r="409" spans="1:8" hidden="1" x14ac:dyDescent="0.2">
      <c r="A409" s="48" t="s">
        <v>535</v>
      </c>
      <c r="B409" s="48" t="s">
        <v>118</v>
      </c>
      <c r="C409" s="19" t="s">
        <v>1375</v>
      </c>
      <c r="D409" s="19" t="s">
        <v>200</v>
      </c>
      <c r="E409" s="19" t="s">
        <v>418</v>
      </c>
      <c r="F409" s="48" t="s">
        <v>1376</v>
      </c>
      <c r="G409" s="48">
        <v>32</v>
      </c>
      <c r="H409" s="40"/>
    </row>
    <row r="410" spans="1:8" hidden="1" x14ac:dyDescent="0.2">
      <c r="A410" s="48" t="s">
        <v>854</v>
      </c>
      <c r="B410" s="48" t="s">
        <v>219</v>
      </c>
      <c r="C410" s="19" t="s">
        <v>1377</v>
      </c>
      <c r="D410" s="19" t="s">
        <v>591</v>
      </c>
      <c r="E410" s="19" t="s">
        <v>680</v>
      </c>
      <c r="F410" s="48" t="s">
        <v>1378</v>
      </c>
      <c r="G410" s="48">
        <v>21</v>
      </c>
      <c r="H410" s="40"/>
    </row>
    <row r="411" spans="1:8" hidden="1" x14ac:dyDescent="0.2">
      <c r="A411" s="48" t="s">
        <v>543</v>
      </c>
      <c r="B411" s="48" t="s">
        <v>560</v>
      </c>
      <c r="C411" s="19" t="s">
        <v>1379</v>
      </c>
      <c r="D411" s="19" t="s">
        <v>1380</v>
      </c>
      <c r="E411" s="19" t="s">
        <v>1112</v>
      </c>
      <c r="F411" s="48" t="s">
        <v>1381</v>
      </c>
      <c r="G411" s="48">
        <v>28.8</v>
      </c>
      <c r="H411" s="40"/>
    </row>
    <row r="412" spans="1:8" hidden="1" x14ac:dyDescent="0.2">
      <c r="A412" s="48" t="s">
        <v>1382</v>
      </c>
      <c r="B412" s="48" t="s">
        <v>124</v>
      </c>
      <c r="C412" s="19" t="s">
        <v>1383</v>
      </c>
      <c r="D412" s="19" t="s">
        <v>1384</v>
      </c>
      <c r="E412" s="19" t="s">
        <v>1385</v>
      </c>
      <c r="F412" s="48" t="s">
        <v>1386</v>
      </c>
      <c r="G412" s="48">
        <v>34</v>
      </c>
      <c r="H412" s="40"/>
    </row>
    <row r="413" spans="1:8" hidden="1" x14ac:dyDescent="0.2">
      <c r="A413" s="48" t="s">
        <v>706</v>
      </c>
      <c r="B413" s="48" t="s">
        <v>455</v>
      </c>
      <c r="C413" s="19" t="s">
        <v>1387</v>
      </c>
      <c r="D413" s="19" t="s">
        <v>689</v>
      </c>
      <c r="E413" s="19" t="s">
        <v>234</v>
      </c>
      <c r="F413" s="48" t="s">
        <v>1388</v>
      </c>
      <c r="G413" s="48">
        <v>31.5</v>
      </c>
      <c r="H413" s="40"/>
    </row>
    <row r="414" spans="1:8" hidden="1" x14ac:dyDescent="0.2">
      <c r="A414" s="48" t="s">
        <v>1014</v>
      </c>
      <c r="B414" s="48" t="s">
        <v>124</v>
      </c>
      <c r="C414" s="19" t="s">
        <v>1389</v>
      </c>
      <c r="D414" s="19" t="s">
        <v>757</v>
      </c>
      <c r="E414" s="19" t="s">
        <v>1390</v>
      </c>
      <c r="F414" s="48" t="s">
        <v>1391</v>
      </c>
      <c r="G414" s="48">
        <v>25</v>
      </c>
      <c r="H414" s="40"/>
    </row>
    <row r="415" spans="1:8" hidden="1" x14ac:dyDescent="0.2">
      <c r="A415" s="48" t="s">
        <v>1392</v>
      </c>
      <c r="B415" s="48" t="s">
        <v>124</v>
      </c>
      <c r="C415" s="19" t="s">
        <v>1393</v>
      </c>
      <c r="D415" s="19" t="s">
        <v>263</v>
      </c>
      <c r="E415" s="19" t="s">
        <v>1394</v>
      </c>
      <c r="F415" s="48" t="s">
        <v>1395</v>
      </c>
      <c r="G415" s="48">
        <v>28.1</v>
      </c>
      <c r="H415" s="40"/>
    </row>
    <row r="416" spans="1:8" hidden="1" x14ac:dyDescent="0.2">
      <c r="A416" s="48" t="s">
        <v>1396</v>
      </c>
      <c r="B416" s="48" t="s">
        <v>167</v>
      </c>
      <c r="C416" s="19" t="s">
        <v>1397</v>
      </c>
      <c r="D416" s="19" t="s">
        <v>1398</v>
      </c>
      <c r="E416" s="19" t="s">
        <v>121</v>
      </c>
      <c r="F416" s="48" t="s">
        <v>1399</v>
      </c>
      <c r="G416" s="48">
        <v>22.2</v>
      </c>
      <c r="H416" s="40"/>
    </row>
    <row r="417" spans="1:8" hidden="1" x14ac:dyDescent="0.2">
      <c r="A417" s="48" t="s">
        <v>854</v>
      </c>
      <c r="B417" s="48" t="s">
        <v>124</v>
      </c>
      <c r="C417" s="19" t="s">
        <v>1400</v>
      </c>
      <c r="D417" s="19" t="s">
        <v>197</v>
      </c>
      <c r="E417" s="19" t="s">
        <v>121</v>
      </c>
      <c r="F417" s="48" t="s">
        <v>1401</v>
      </c>
      <c r="G417" s="48">
        <v>22.2</v>
      </c>
      <c r="H417" s="40"/>
    </row>
    <row r="418" spans="1:8" hidden="1" x14ac:dyDescent="0.2">
      <c r="A418" s="48" t="s">
        <v>1402</v>
      </c>
      <c r="B418" s="48" t="s">
        <v>124</v>
      </c>
      <c r="C418" s="19" t="s">
        <v>1403</v>
      </c>
      <c r="D418" s="19" t="s">
        <v>173</v>
      </c>
      <c r="E418" s="19" t="s">
        <v>673</v>
      </c>
      <c r="F418" s="48" t="s">
        <v>1404</v>
      </c>
      <c r="G418" s="48">
        <v>23.1</v>
      </c>
      <c r="H418" s="40"/>
    </row>
    <row r="419" spans="1:8" hidden="1" x14ac:dyDescent="0.2">
      <c r="A419" s="48" t="s">
        <v>1405</v>
      </c>
      <c r="B419" s="48" t="s">
        <v>124</v>
      </c>
      <c r="C419" s="19" t="s">
        <v>1403</v>
      </c>
      <c r="D419" s="19" t="s">
        <v>208</v>
      </c>
      <c r="E419" s="19" t="s">
        <v>673</v>
      </c>
      <c r="F419" s="48" t="s">
        <v>1406</v>
      </c>
      <c r="G419" s="48">
        <v>28.7</v>
      </c>
      <c r="H419" s="40"/>
    </row>
    <row r="420" spans="1:8" hidden="1" x14ac:dyDescent="0.2">
      <c r="A420" s="48" t="s">
        <v>927</v>
      </c>
      <c r="B420" s="48" t="s">
        <v>219</v>
      </c>
      <c r="C420" s="19" t="s">
        <v>1407</v>
      </c>
      <c r="D420" s="19" t="s">
        <v>591</v>
      </c>
      <c r="E420" s="19" t="s">
        <v>264</v>
      </c>
      <c r="F420" s="48" t="s">
        <v>1408</v>
      </c>
      <c r="G420" s="48">
        <v>25.2</v>
      </c>
      <c r="H420" s="40"/>
    </row>
    <row r="421" spans="1:8" hidden="1" x14ac:dyDescent="0.2">
      <c r="A421" s="48" t="s">
        <v>1409</v>
      </c>
      <c r="B421" s="48" t="s">
        <v>124</v>
      </c>
      <c r="C421" s="19" t="s">
        <v>1407</v>
      </c>
      <c r="D421" s="19" t="s">
        <v>405</v>
      </c>
      <c r="E421" s="19" t="s">
        <v>611</v>
      </c>
      <c r="F421" s="48" t="s">
        <v>1410</v>
      </c>
      <c r="G421" s="48">
        <v>27.8</v>
      </c>
      <c r="H421" s="40"/>
    </row>
    <row r="422" spans="1:8" hidden="1" x14ac:dyDescent="0.2">
      <c r="A422" s="48" t="s">
        <v>1411</v>
      </c>
      <c r="B422" s="48" t="s">
        <v>124</v>
      </c>
      <c r="C422" s="19" t="s">
        <v>1412</v>
      </c>
      <c r="D422" s="19" t="s">
        <v>405</v>
      </c>
      <c r="E422" s="19" t="s">
        <v>611</v>
      </c>
      <c r="F422" s="48" t="s">
        <v>1413</v>
      </c>
      <c r="G422" s="48">
        <v>24.6</v>
      </c>
      <c r="H422" s="40"/>
    </row>
    <row r="423" spans="1:8" hidden="1" x14ac:dyDescent="0.2">
      <c r="A423" s="48" t="s">
        <v>1414</v>
      </c>
      <c r="B423" s="48" t="s">
        <v>124</v>
      </c>
      <c r="C423" s="19" t="s">
        <v>1412</v>
      </c>
      <c r="D423" s="19" t="s">
        <v>227</v>
      </c>
      <c r="E423" s="19" t="s">
        <v>611</v>
      </c>
      <c r="F423" s="48" t="s">
        <v>1415</v>
      </c>
      <c r="G423" s="48">
        <v>23.8</v>
      </c>
      <c r="H423" s="40"/>
    </row>
    <row r="424" spans="1:8" hidden="1" x14ac:dyDescent="0.2">
      <c r="A424" s="48" t="s">
        <v>1416</v>
      </c>
      <c r="B424" s="48" t="s">
        <v>167</v>
      </c>
      <c r="C424" s="19" t="s">
        <v>1417</v>
      </c>
      <c r="D424" s="19" t="s">
        <v>1418</v>
      </c>
      <c r="E424" s="19" t="s">
        <v>611</v>
      </c>
      <c r="F424" s="48" t="s">
        <v>1419</v>
      </c>
      <c r="G424" s="48">
        <v>25.3</v>
      </c>
      <c r="H424" s="40"/>
    </row>
    <row r="425" spans="1:8" hidden="1" x14ac:dyDescent="0.2">
      <c r="A425" s="48" t="s">
        <v>434</v>
      </c>
      <c r="B425" s="48" t="s">
        <v>124</v>
      </c>
      <c r="C425" s="19" t="s">
        <v>1420</v>
      </c>
      <c r="D425" s="19" t="s">
        <v>389</v>
      </c>
      <c r="E425" s="19" t="s">
        <v>121</v>
      </c>
      <c r="F425" s="48" t="s">
        <v>1421</v>
      </c>
      <c r="G425" s="48">
        <v>30.5</v>
      </c>
      <c r="H425" s="40"/>
    </row>
    <row r="426" spans="1:8" hidden="1" x14ac:dyDescent="0.2">
      <c r="A426" s="48" t="s">
        <v>1422</v>
      </c>
      <c r="B426" s="48" t="s">
        <v>167</v>
      </c>
      <c r="C426" s="19" t="s">
        <v>1423</v>
      </c>
      <c r="D426" s="19" t="s">
        <v>1424</v>
      </c>
      <c r="E426" s="19" t="s">
        <v>149</v>
      </c>
      <c r="F426" s="48" t="s">
        <v>1425</v>
      </c>
      <c r="G426" s="48">
        <v>19.7</v>
      </c>
      <c r="H426" s="40"/>
    </row>
    <row r="427" spans="1:8" hidden="1" x14ac:dyDescent="0.2">
      <c r="A427" s="48" t="s">
        <v>748</v>
      </c>
      <c r="B427" s="48" t="s">
        <v>124</v>
      </c>
      <c r="C427" s="19" t="s">
        <v>1426</v>
      </c>
      <c r="D427" s="19" t="s">
        <v>208</v>
      </c>
      <c r="E427" s="19" t="s">
        <v>1390</v>
      </c>
      <c r="F427" s="48" t="s">
        <v>1427</v>
      </c>
      <c r="G427" s="48">
        <v>30.9</v>
      </c>
      <c r="H427" s="40"/>
    </row>
    <row r="428" spans="1:8" hidden="1" x14ac:dyDescent="0.2">
      <c r="A428" s="48" t="s">
        <v>290</v>
      </c>
      <c r="B428" s="48" t="s">
        <v>172</v>
      </c>
      <c r="C428" s="19" t="s">
        <v>1428</v>
      </c>
      <c r="D428" s="19" t="s">
        <v>516</v>
      </c>
      <c r="E428" s="19" t="s">
        <v>1429</v>
      </c>
      <c r="F428" s="48" t="s">
        <v>1430</v>
      </c>
      <c r="G428" s="48">
        <v>20.6</v>
      </c>
      <c r="H428" s="40"/>
    </row>
    <row r="429" spans="1:8" hidden="1" x14ac:dyDescent="0.2">
      <c r="A429" s="48" t="s">
        <v>1011</v>
      </c>
      <c r="B429" s="48" t="s">
        <v>167</v>
      </c>
      <c r="C429" s="19" t="s">
        <v>1431</v>
      </c>
      <c r="D429" s="19" t="s">
        <v>1432</v>
      </c>
      <c r="E429" s="19" t="s">
        <v>115</v>
      </c>
      <c r="F429" s="48" t="s">
        <v>1433</v>
      </c>
      <c r="G429" s="48">
        <v>24.7</v>
      </c>
      <c r="H429" s="40"/>
    </row>
    <row r="430" spans="1:8" hidden="1" x14ac:dyDescent="0.2">
      <c r="A430" s="48" t="s">
        <v>163</v>
      </c>
      <c r="B430" s="48" t="s">
        <v>124</v>
      </c>
      <c r="C430" s="19" t="s">
        <v>1434</v>
      </c>
      <c r="D430" s="19" t="s">
        <v>1435</v>
      </c>
      <c r="E430" s="19" t="s">
        <v>1436</v>
      </c>
      <c r="F430" s="48" t="s">
        <v>1437</v>
      </c>
      <c r="G430" s="48">
        <v>28</v>
      </c>
      <c r="H430" s="40"/>
    </row>
    <row r="431" spans="1:8" hidden="1" x14ac:dyDescent="0.2">
      <c r="A431" s="48" t="s">
        <v>531</v>
      </c>
      <c r="B431" s="48" t="s">
        <v>124</v>
      </c>
      <c r="C431" s="19" t="s">
        <v>1438</v>
      </c>
      <c r="D431" s="19" t="s">
        <v>463</v>
      </c>
      <c r="E431" s="19" t="s">
        <v>115</v>
      </c>
      <c r="F431" s="48" t="s">
        <v>1439</v>
      </c>
      <c r="G431" s="48">
        <v>23.7</v>
      </c>
      <c r="H431" s="40"/>
    </row>
    <row r="432" spans="1:8" hidden="1" x14ac:dyDescent="0.2">
      <c r="A432" s="48" t="s">
        <v>195</v>
      </c>
      <c r="B432" s="48" t="s">
        <v>124</v>
      </c>
      <c r="C432" s="19" t="s">
        <v>1440</v>
      </c>
      <c r="D432" s="19" t="s">
        <v>152</v>
      </c>
      <c r="E432" s="19" t="s">
        <v>115</v>
      </c>
      <c r="F432" s="48" t="s">
        <v>1441</v>
      </c>
      <c r="G432" s="48">
        <v>19.100000000000001</v>
      </c>
      <c r="H432" s="40"/>
    </row>
    <row r="433" spans="1:8" hidden="1" x14ac:dyDescent="0.2">
      <c r="A433" s="48" t="s">
        <v>1308</v>
      </c>
      <c r="B433" s="48" t="s">
        <v>124</v>
      </c>
      <c r="C433" s="19" t="s">
        <v>1440</v>
      </c>
      <c r="D433" s="19" t="s">
        <v>961</v>
      </c>
      <c r="E433" s="19" t="s">
        <v>115</v>
      </c>
      <c r="F433" s="48" t="s">
        <v>1442</v>
      </c>
      <c r="G433" s="48">
        <v>19.100000000000001</v>
      </c>
      <c r="H433" s="40"/>
    </row>
    <row r="434" spans="1:8" hidden="1" x14ac:dyDescent="0.2">
      <c r="A434" s="48" t="s">
        <v>1443</v>
      </c>
      <c r="B434" s="48" t="s">
        <v>124</v>
      </c>
      <c r="C434" s="19" t="s">
        <v>1444</v>
      </c>
      <c r="D434" s="19" t="s">
        <v>1111</v>
      </c>
      <c r="E434" s="19" t="s">
        <v>1445</v>
      </c>
      <c r="F434" s="48" t="s">
        <v>1446</v>
      </c>
      <c r="G434" s="48">
        <v>27.8</v>
      </c>
      <c r="H434" s="40"/>
    </row>
    <row r="435" spans="1:8" hidden="1" x14ac:dyDescent="0.2">
      <c r="A435" s="48" t="s">
        <v>1447</v>
      </c>
      <c r="B435" s="48" t="s">
        <v>834</v>
      </c>
      <c r="C435" s="19" t="s">
        <v>1448</v>
      </c>
      <c r="D435" s="19" t="s">
        <v>588</v>
      </c>
      <c r="E435" s="19" t="s">
        <v>1449</v>
      </c>
      <c r="F435" s="48" t="s">
        <v>1450</v>
      </c>
      <c r="G435" s="48">
        <v>36.799999999999997</v>
      </c>
      <c r="H435" s="40"/>
    </row>
    <row r="436" spans="1:8" hidden="1" x14ac:dyDescent="0.2">
      <c r="A436" s="48" t="s">
        <v>1451</v>
      </c>
      <c r="B436" s="48" t="s">
        <v>276</v>
      </c>
      <c r="C436" s="19" t="s">
        <v>1452</v>
      </c>
      <c r="D436" s="19" t="s">
        <v>1453</v>
      </c>
      <c r="E436" s="19" t="s">
        <v>1370</v>
      </c>
      <c r="F436" s="48" t="s">
        <v>1454</v>
      </c>
      <c r="G436" s="48">
        <v>43.2</v>
      </c>
      <c r="H436" s="40"/>
    </row>
    <row r="437" spans="1:8" hidden="1" x14ac:dyDescent="0.2">
      <c r="A437" s="48" t="s">
        <v>1455</v>
      </c>
      <c r="B437" s="48" t="s">
        <v>167</v>
      </c>
      <c r="C437" s="19" t="s">
        <v>1456</v>
      </c>
      <c r="D437" s="19" t="s">
        <v>1457</v>
      </c>
      <c r="E437" s="19" t="s">
        <v>345</v>
      </c>
      <c r="F437" s="48" t="s">
        <v>1458</v>
      </c>
      <c r="G437" s="48">
        <v>20</v>
      </c>
      <c r="H437" s="40"/>
    </row>
    <row r="438" spans="1:8" hidden="1" x14ac:dyDescent="0.2">
      <c r="A438" s="48" t="s">
        <v>723</v>
      </c>
      <c r="B438" s="48" t="s">
        <v>219</v>
      </c>
      <c r="C438" s="19" t="s">
        <v>1459</v>
      </c>
      <c r="D438" s="19" t="s">
        <v>1234</v>
      </c>
      <c r="E438" s="19" t="s">
        <v>1460</v>
      </c>
      <c r="F438" s="48" t="s">
        <v>1461</v>
      </c>
      <c r="G438" s="48">
        <v>26.3</v>
      </c>
      <c r="H438" s="40"/>
    </row>
    <row r="439" spans="1:8" hidden="1" x14ac:dyDescent="0.2">
      <c r="A439" s="48" t="s">
        <v>424</v>
      </c>
      <c r="B439" s="48" t="s">
        <v>118</v>
      </c>
      <c r="C439" s="19" t="s">
        <v>1462</v>
      </c>
      <c r="D439" s="19" t="s">
        <v>1176</v>
      </c>
      <c r="E439" s="19" t="s">
        <v>1258</v>
      </c>
      <c r="F439" s="48" t="s">
        <v>1463</v>
      </c>
      <c r="G439" s="48">
        <v>31.2</v>
      </c>
      <c r="H439" s="40"/>
    </row>
    <row r="440" spans="1:8" hidden="1" x14ac:dyDescent="0.2">
      <c r="A440" s="48" t="s">
        <v>214</v>
      </c>
      <c r="B440" s="48" t="s">
        <v>124</v>
      </c>
      <c r="C440" s="19" t="s">
        <v>1464</v>
      </c>
      <c r="D440" s="19" t="s">
        <v>216</v>
      </c>
      <c r="E440" s="19" t="s">
        <v>115</v>
      </c>
      <c r="F440" s="48" t="s">
        <v>1465</v>
      </c>
      <c r="G440" s="48">
        <v>22.8</v>
      </c>
      <c r="H440" s="40"/>
    </row>
    <row r="441" spans="1:8" hidden="1" x14ac:dyDescent="0.2">
      <c r="A441" s="48" t="s">
        <v>1466</v>
      </c>
      <c r="B441" s="48" t="s">
        <v>124</v>
      </c>
      <c r="C441" s="19" t="s">
        <v>1467</v>
      </c>
      <c r="D441" s="19" t="s">
        <v>405</v>
      </c>
      <c r="E441" s="19" t="s">
        <v>121</v>
      </c>
      <c r="F441" s="48" t="s">
        <v>1181</v>
      </c>
      <c r="G441" s="48">
        <v>24.6</v>
      </c>
      <c r="H441" s="40"/>
    </row>
    <row r="442" spans="1:8" hidden="1" x14ac:dyDescent="0.2">
      <c r="A442" s="48" t="s">
        <v>1468</v>
      </c>
      <c r="B442" s="48" t="s">
        <v>415</v>
      </c>
      <c r="C442" s="19" t="s">
        <v>1469</v>
      </c>
      <c r="D442" s="19" t="s">
        <v>1470</v>
      </c>
      <c r="E442" s="19" t="s">
        <v>1471</v>
      </c>
      <c r="F442" s="48" t="s">
        <v>1472</v>
      </c>
      <c r="G442" s="48">
        <v>43.4</v>
      </c>
      <c r="H442" s="40"/>
    </row>
    <row r="443" spans="1:8" hidden="1" x14ac:dyDescent="0.2">
      <c r="A443" s="48" t="s">
        <v>640</v>
      </c>
      <c r="B443" s="48" t="s">
        <v>118</v>
      </c>
      <c r="C443" s="19" t="s">
        <v>1473</v>
      </c>
      <c r="D443" s="19" t="s">
        <v>795</v>
      </c>
      <c r="E443" s="19" t="s">
        <v>121</v>
      </c>
      <c r="F443" s="48" t="s">
        <v>1474</v>
      </c>
      <c r="G443" s="48">
        <v>29.1</v>
      </c>
      <c r="H443" s="40"/>
    </row>
    <row r="444" spans="1:8" hidden="1" x14ac:dyDescent="0.2">
      <c r="A444" s="48" t="s">
        <v>535</v>
      </c>
      <c r="B444" s="48" t="s">
        <v>118</v>
      </c>
      <c r="C444" s="19" t="s">
        <v>1475</v>
      </c>
      <c r="D444" s="19" t="s">
        <v>197</v>
      </c>
      <c r="E444" s="19" t="s">
        <v>1476</v>
      </c>
      <c r="F444" s="48" t="s">
        <v>1477</v>
      </c>
      <c r="G444" s="48">
        <v>32.4</v>
      </c>
      <c r="H444" s="40"/>
    </row>
    <row r="445" spans="1:8" x14ac:dyDescent="0.2">
      <c r="A445" s="48" t="s">
        <v>572</v>
      </c>
      <c r="B445" s="48" t="s">
        <v>124</v>
      </c>
      <c r="C445" s="19" t="s">
        <v>1478</v>
      </c>
      <c r="D445" s="19" t="s">
        <v>380</v>
      </c>
      <c r="E445" s="19" t="s">
        <v>115</v>
      </c>
      <c r="F445" s="48" t="s">
        <v>1479</v>
      </c>
      <c r="G445" s="48">
        <v>20.8</v>
      </c>
      <c r="H445" s="40"/>
    </row>
    <row r="446" spans="1:8" hidden="1" x14ac:dyDescent="0.2">
      <c r="A446" s="48" t="s">
        <v>572</v>
      </c>
      <c r="B446" s="48" t="s">
        <v>124</v>
      </c>
      <c r="C446" s="19" t="s">
        <v>1478</v>
      </c>
      <c r="D446" s="19" t="s">
        <v>405</v>
      </c>
      <c r="E446" s="19" t="s">
        <v>115</v>
      </c>
      <c r="F446" s="48" t="s">
        <v>1480</v>
      </c>
      <c r="G446" s="48">
        <v>23.4</v>
      </c>
      <c r="H446" s="40"/>
    </row>
    <row r="447" spans="1:8" hidden="1" x14ac:dyDescent="0.2">
      <c r="A447" s="48" t="s">
        <v>1056</v>
      </c>
      <c r="B447" s="48" t="s">
        <v>124</v>
      </c>
      <c r="C447" s="19" t="s">
        <v>1481</v>
      </c>
      <c r="D447" s="19" t="s">
        <v>208</v>
      </c>
      <c r="E447" s="19" t="s">
        <v>1482</v>
      </c>
      <c r="F447" s="48" t="s">
        <v>1483</v>
      </c>
      <c r="G447" s="48">
        <v>35</v>
      </c>
      <c r="H447" s="40"/>
    </row>
    <row r="448" spans="1:8" hidden="1" x14ac:dyDescent="0.2">
      <c r="A448" s="48" t="s">
        <v>1484</v>
      </c>
      <c r="B448" s="48" t="s">
        <v>167</v>
      </c>
      <c r="C448" s="19" t="s">
        <v>1485</v>
      </c>
      <c r="D448" s="19" t="s">
        <v>1486</v>
      </c>
      <c r="E448" s="19" t="s">
        <v>680</v>
      </c>
      <c r="F448" s="48" t="s">
        <v>1487</v>
      </c>
      <c r="G448" s="48">
        <v>20.2</v>
      </c>
      <c r="H448" s="40"/>
    </row>
    <row r="449" spans="1:8" hidden="1" x14ac:dyDescent="0.2">
      <c r="A449" s="48" t="s">
        <v>854</v>
      </c>
      <c r="B449" s="48" t="s">
        <v>112</v>
      </c>
      <c r="C449" s="19" t="s">
        <v>1488</v>
      </c>
      <c r="D449" s="19" t="s">
        <v>352</v>
      </c>
      <c r="E449" s="19" t="s">
        <v>121</v>
      </c>
      <c r="F449" s="48" t="s">
        <v>1489</v>
      </c>
      <c r="G449" s="48">
        <v>21.7</v>
      </c>
      <c r="H449" s="40"/>
    </row>
    <row r="450" spans="1:8" hidden="1" x14ac:dyDescent="0.2">
      <c r="A450" s="48" t="s">
        <v>723</v>
      </c>
      <c r="B450" s="48" t="s">
        <v>112</v>
      </c>
      <c r="C450" s="19" t="s">
        <v>1490</v>
      </c>
      <c r="D450" s="19" t="s">
        <v>985</v>
      </c>
      <c r="E450" s="19" t="s">
        <v>1476</v>
      </c>
      <c r="F450" s="48" t="s">
        <v>1491</v>
      </c>
      <c r="G450" s="48">
        <v>24.6</v>
      </c>
      <c r="H450" s="40"/>
    </row>
    <row r="451" spans="1:8" hidden="1" x14ac:dyDescent="0.2">
      <c r="A451" s="48" t="s">
        <v>1157</v>
      </c>
      <c r="B451" s="48" t="s">
        <v>118</v>
      </c>
      <c r="C451" s="19" t="s">
        <v>1492</v>
      </c>
      <c r="D451" s="19" t="s">
        <v>358</v>
      </c>
      <c r="E451" s="19" t="s">
        <v>1493</v>
      </c>
      <c r="F451" s="48" t="s">
        <v>1494</v>
      </c>
      <c r="G451" s="48">
        <v>31.3</v>
      </c>
      <c r="H451" s="40"/>
    </row>
    <row r="452" spans="1:8" hidden="1" x14ac:dyDescent="0.2">
      <c r="A452" s="48" t="s">
        <v>1495</v>
      </c>
      <c r="B452" s="48" t="s">
        <v>124</v>
      </c>
      <c r="C452" s="19" t="s">
        <v>1492</v>
      </c>
      <c r="D452" s="19" t="s">
        <v>795</v>
      </c>
      <c r="E452" s="19" t="s">
        <v>121</v>
      </c>
      <c r="F452" s="48" t="s">
        <v>1496</v>
      </c>
      <c r="G452" s="48">
        <v>28.9</v>
      </c>
      <c r="H452" s="40"/>
    </row>
    <row r="453" spans="1:8" hidden="1" x14ac:dyDescent="0.2">
      <c r="A453" s="48" t="s">
        <v>1497</v>
      </c>
      <c r="B453" s="48" t="s">
        <v>124</v>
      </c>
      <c r="C453" s="19" t="s">
        <v>1498</v>
      </c>
      <c r="D453" s="19" t="s">
        <v>341</v>
      </c>
      <c r="E453" s="19" t="s">
        <v>149</v>
      </c>
      <c r="F453" s="48" t="s">
        <v>1499</v>
      </c>
      <c r="G453" s="48">
        <v>28.4</v>
      </c>
      <c r="H453" s="40"/>
    </row>
    <row r="454" spans="1:8" hidden="1" x14ac:dyDescent="0.2">
      <c r="A454" s="48" t="s">
        <v>1500</v>
      </c>
      <c r="B454" s="48" t="s">
        <v>124</v>
      </c>
      <c r="C454" s="19" t="s">
        <v>1501</v>
      </c>
      <c r="D454" s="19" t="s">
        <v>660</v>
      </c>
      <c r="E454" s="19" t="s">
        <v>1502</v>
      </c>
      <c r="F454" s="48" t="s">
        <v>1503</v>
      </c>
      <c r="G454" s="48">
        <v>17.100000000000001</v>
      </c>
      <c r="H454" s="40"/>
    </row>
    <row r="455" spans="1:8" hidden="1" x14ac:dyDescent="0.2">
      <c r="A455" s="48" t="s">
        <v>1504</v>
      </c>
      <c r="B455" s="48" t="s">
        <v>124</v>
      </c>
      <c r="C455" s="19" t="s">
        <v>1505</v>
      </c>
      <c r="D455" s="19" t="s">
        <v>197</v>
      </c>
      <c r="E455" s="19" t="s">
        <v>1506</v>
      </c>
      <c r="F455" s="48" t="s">
        <v>1507</v>
      </c>
      <c r="G455" s="48">
        <v>29.3</v>
      </c>
      <c r="H455" s="40"/>
    </row>
    <row r="456" spans="1:8" hidden="1" x14ac:dyDescent="0.2">
      <c r="A456" s="48" t="s">
        <v>1308</v>
      </c>
      <c r="B456" s="48" t="s">
        <v>124</v>
      </c>
      <c r="C456" s="19" t="s">
        <v>1508</v>
      </c>
      <c r="D456" s="19" t="s">
        <v>197</v>
      </c>
      <c r="E456" s="19" t="s">
        <v>522</v>
      </c>
      <c r="F456" s="48" t="s">
        <v>1509</v>
      </c>
      <c r="G456" s="48">
        <v>24</v>
      </c>
      <c r="H456" s="40"/>
    </row>
    <row r="457" spans="1:8" hidden="1" x14ac:dyDescent="0.2">
      <c r="A457" s="48" t="s">
        <v>1510</v>
      </c>
      <c r="B457" s="48" t="s">
        <v>124</v>
      </c>
      <c r="C457" s="19" t="s">
        <v>1511</v>
      </c>
      <c r="D457" s="19" t="s">
        <v>197</v>
      </c>
      <c r="E457" s="19" t="s">
        <v>1512</v>
      </c>
      <c r="F457" s="48" t="s">
        <v>1513</v>
      </c>
      <c r="G457" s="48">
        <v>27.4</v>
      </c>
      <c r="H457" s="40"/>
    </row>
    <row r="458" spans="1:8" hidden="1" x14ac:dyDescent="0.2">
      <c r="A458" s="48" t="s">
        <v>535</v>
      </c>
      <c r="B458" s="48" t="s">
        <v>176</v>
      </c>
      <c r="C458" s="19" t="s">
        <v>1514</v>
      </c>
      <c r="D458" s="19" t="s">
        <v>263</v>
      </c>
      <c r="E458" s="19" t="s">
        <v>264</v>
      </c>
      <c r="F458" s="48" t="s">
        <v>1515</v>
      </c>
      <c r="G458" s="48">
        <v>32.700000000000003</v>
      </c>
      <c r="H458" s="40"/>
    </row>
    <row r="459" spans="1:8" hidden="1" x14ac:dyDescent="0.2">
      <c r="A459" s="48" t="s">
        <v>1516</v>
      </c>
      <c r="B459" s="48" t="s">
        <v>124</v>
      </c>
      <c r="C459" s="19" t="s">
        <v>1517</v>
      </c>
      <c r="D459" s="19" t="s">
        <v>897</v>
      </c>
      <c r="E459" s="19" t="s">
        <v>131</v>
      </c>
      <c r="F459" s="48" t="s">
        <v>1518</v>
      </c>
      <c r="G459" s="48">
        <v>20.3</v>
      </c>
      <c r="H459" s="40"/>
    </row>
    <row r="460" spans="1:8" hidden="1" x14ac:dyDescent="0.2">
      <c r="A460" s="48" t="s">
        <v>1519</v>
      </c>
      <c r="B460" s="48" t="s">
        <v>167</v>
      </c>
      <c r="C460" s="19" t="s">
        <v>1520</v>
      </c>
      <c r="D460" s="19" t="s">
        <v>306</v>
      </c>
      <c r="E460" s="19" t="s">
        <v>608</v>
      </c>
      <c r="F460" s="48" t="s">
        <v>1521</v>
      </c>
      <c r="G460" s="48">
        <v>30.5</v>
      </c>
      <c r="H460" s="40"/>
    </row>
    <row r="461" spans="1:8" hidden="1" x14ac:dyDescent="0.2">
      <c r="A461" s="48" t="s">
        <v>1522</v>
      </c>
      <c r="B461" s="48" t="s">
        <v>167</v>
      </c>
      <c r="C461" s="19" t="s">
        <v>1523</v>
      </c>
      <c r="D461" s="19" t="s">
        <v>114</v>
      </c>
      <c r="E461" s="19" t="s">
        <v>1524</v>
      </c>
      <c r="F461" s="48" t="s">
        <v>1525</v>
      </c>
      <c r="G461" s="48">
        <v>29.6</v>
      </c>
      <c r="H461" s="40"/>
    </row>
    <row r="462" spans="1:8" hidden="1" x14ac:dyDescent="0.2">
      <c r="A462" s="48" t="s">
        <v>1526</v>
      </c>
      <c r="B462" s="48" t="s">
        <v>124</v>
      </c>
      <c r="C462" s="19" t="s">
        <v>1527</v>
      </c>
      <c r="D462" s="19" t="s">
        <v>130</v>
      </c>
      <c r="E462" s="19" t="s">
        <v>131</v>
      </c>
      <c r="F462" s="48" t="s">
        <v>1528</v>
      </c>
      <c r="G462" s="48">
        <v>20.8</v>
      </c>
      <c r="H462" s="40"/>
    </row>
    <row r="463" spans="1:8" hidden="1" x14ac:dyDescent="0.2">
      <c r="A463" s="48" t="s">
        <v>635</v>
      </c>
      <c r="B463" s="48" t="s">
        <v>118</v>
      </c>
      <c r="C463" s="19" t="s">
        <v>1529</v>
      </c>
      <c r="D463" s="19" t="s">
        <v>564</v>
      </c>
      <c r="E463" s="19" t="s">
        <v>1530</v>
      </c>
      <c r="F463" s="48" t="s">
        <v>788</v>
      </c>
      <c r="G463" s="48">
        <v>31.5</v>
      </c>
      <c r="H463" s="40"/>
    </row>
    <row r="464" spans="1:8" hidden="1" x14ac:dyDescent="0.2">
      <c r="A464" s="48" t="s">
        <v>1531</v>
      </c>
      <c r="B464" s="48" t="s">
        <v>124</v>
      </c>
      <c r="C464" s="19" t="s">
        <v>1532</v>
      </c>
      <c r="D464" s="19" t="s">
        <v>875</v>
      </c>
      <c r="E464" s="19" t="s">
        <v>1533</v>
      </c>
      <c r="F464" s="48" t="s">
        <v>1534</v>
      </c>
      <c r="G464" s="48">
        <v>30.8</v>
      </c>
      <c r="H464" s="40"/>
    </row>
    <row r="465" spans="1:8" hidden="1" x14ac:dyDescent="0.2">
      <c r="A465" s="48" t="s">
        <v>1535</v>
      </c>
      <c r="B465" s="48" t="s">
        <v>167</v>
      </c>
      <c r="C465" s="19" t="s">
        <v>1536</v>
      </c>
      <c r="D465" s="19" t="s">
        <v>1537</v>
      </c>
      <c r="E465" s="19" t="s">
        <v>345</v>
      </c>
      <c r="F465" s="48" t="s">
        <v>1538</v>
      </c>
      <c r="G465" s="48">
        <v>27.3</v>
      </c>
      <c r="H465" s="40"/>
    </row>
    <row r="466" spans="1:8" hidden="1" x14ac:dyDescent="0.2">
      <c r="A466" s="48" t="s">
        <v>1539</v>
      </c>
      <c r="B466" s="48" t="s">
        <v>124</v>
      </c>
      <c r="C466" s="19" t="s">
        <v>1540</v>
      </c>
      <c r="D466" s="19" t="s">
        <v>1541</v>
      </c>
      <c r="E466" s="19" t="s">
        <v>345</v>
      </c>
      <c r="F466" s="48" t="s">
        <v>1542</v>
      </c>
      <c r="G466" s="48">
        <v>24.4</v>
      </c>
      <c r="H466" s="40"/>
    </row>
    <row r="467" spans="1:8" hidden="1" x14ac:dyDescent="0.2">
      <c r="A467" s="48" t="s">
        <v>827</v>
      </c>
      <c r="B467" s="48" t="s">
        <v>124</v>
      </c>
      <c r="C467" s="19" t="s">
        <v>1543</v>
      </c>
      <c r="D467" s="19" t="s">
        <v>1111</v>
      </c>
      <c r="E467" s="19" t="s">
        <v>121</v>
      </c>
      <c r="F467" s="48" t="s">
        <v>1544</v>
      </c>
      <c r="G467" s="48">
        <v>32.700000000000003</v>
      </c>
      <c r="H467" s="40"/>
    </row>
    <row r="468" spans="1:8" hidden="1" x14ac:dyDescent="0.2">
      <c r="A468" s="48" t="s">
        <v>1545</v>
      </c>
      <c r="B468" s="48" t="s">
        <v>167</v>
      </c>
      <c r="C468" s="19" t="s">
        <v>1546</v>
      </c>
      <c r="D468" s="19" t="s">
        <v>1547</v>
      </c>
      <c r="E468" s="19" t="s">
        <v>121</v>
      </c>
      <c r="F468" s="48" t="s">
        <v>1548</v>
      </c>
      <c r="G468" s="48">
        <v>23.5</v>
      </c>
      <c r="H468" s="40"/>
    </row>
    <row r="469" spans="1:8" hidden="1" x14ac:dyDescent="0.2">
      <c r="A469" s="48" t="s">
        <v>1549</v>
      </c>
      <c r="B469" s="48" t="s">
        <v>124</v>
      </c>
      <c r="C469" s="19" t="s">
        <v>1550</v>
      </c>
      <c r="D469" s="19" t="s">
        <v>474</v>
      </c>
      <c r="E469" s="19" t="s">
        <v>1551</v>
      </c>
      <c r="F469" s="48" t="s">
        <v>1552</v>
      </c>
      <c r="G469" s="48">
        <v>28.6</v>
      </c>
      <c r="H469" s="40"/>
    </row>
    <row r="470" spans="1:8" hidden="1" x14ac:dyDescent="0.2">
      <c r="A470" s="48" t="s">
        <v>1553</v>
      </c>
      <c r="B470" s="48" t="s">
        <v>124</v>
      </c>
      <c r="C470" s="19" t="s">
        <v>1550</v>
      </c>
      <c r="D470" s="19" t="s">
        <v>243</v>
      </c>
      <c r="E470" s="19" t="s">
        <v>121</v>
      </c>
      <c r="F470" s="48" t="s">
        <v>1554</v>
      </c>
      <c r="G470" s="48">
        <v>20.6</v>
      </c>
      <c r="H470" s="40"/>
    </row>
    <row r="471" spans="1:8" hidden="1" x14ac:dyDescent="0.2">
      <c r="A471" s="48" t="s">
        <v>918</v>
      </c>
      <c r="B471" s="48" t="s">
        <v>118</v>
      </c>
      <c r="C471" s="19" t="s">
        <v>1555</v>
      </c>
      <c r="D471" s="19" t="s">
        <v>480</v>
      </c>
      <c r="E471" s="19" t="s">
        <v>469</v>
      </c>
      <c r="F471" s="48" t="s">
        <v>1556</v>
      </c>
      <c r="G471" s="48">
        <v>36.5</v>
      </c>
      <c r="H471" s="40"/>
    </row>
    <row r="472" spans="1:8" hidden="1" x14ac:dyDescent="0.2">
      <c r="A472" s="48" t="s">
        <v>1557</v>
      </c>
      <c r="B472" s="48" t="s">
        <v>167</v>
      </c>
      <c r="C472" s="19" t="s">
        <v>1558</v>
      </c>
      <c r="D472" s="19" t="s">
        <v>1559</v>
      </c>
      <c r="E472" s="19" t="s">
        <v>1560</v>
      </c>
      <c r="F472" s="48" t="s">
        <v>1561</v>
      </c>
      <c r="G472" s="48">
        <v>28.4</v>
      </c>
      <c r="H472" s="40"/>
    </row>
    <row r="473" spans="1:8" hidden="1" x14ac:dyDescent="0.2">
      <c r="A473" s="48" t="s">
        <v>154</v>
      </c>
      <c r="B473" s="48" t="s">
        <v>560</v>
      </c>
      <c r="C473" s="19" t="s">
        <v>1562</v>
      </c>
      <c r="D473" s="19" t="s">
        <v>645</v>
      </c>
      <c r="E473" s="19" t="s">
        <v>157</v>
      </c>
      <c r="F473" s="48" t="s">
        <v>1563</v>
      </c>
      <c r="G473" s="48">
        <v>27.1</v>
      </c>
      <c r="H473" s="40"/>
    </row>
    <row r="474" spans="1:8" hidden="1" x14ac:dyDescent="0.2">
      <c r="A474" s="48" t="s">
        <v>154</v>
      </c>
      <c r="B474" s="48" t="s">
        <v>176</v>
      </c>
      <c r="C474" s="19" t="s">
        <v>1562</v>
      </c>
      <c r="D474" s="19" t="s">
        <v>1111</v>
      </c>
      <c r="E474" s="19" t="s">
        <v>157</v>
      </c>
      <c r="F474" s="48" t="s">
        <v>1564</v>
      </c>
      <c r="G474" s="48">
        <v>26.4</v>
      </c>
      <c r="H474" s="40"/>
    </row>
    <row r="475" spans="1:8" hidden="1" x14ac:dyDescent="0.2">
      <c r="A475" s="48" t="s">
        <v>1565</v>
      </c>
      <c r="B475" s="48" t="s">
        <v>167</v>
      </c>
      <c r="C475" s="19" t="s">
        <v>1566</v>
      </c>
      <c r="D475" s="19" t="s">
        <v>1567</v>
      </c>
      <c r="E475" s="19" t="s">
        <v>517</v>
      </c>
      <c r="F475" s="48" t="s">
        <v>1568</v>
      </c>
      <c r="G475" s="48">
        <v>25.3</v>
      </c>
      <c r="H475" s="40"/>
    </row>
    <row r="476" spans="1:8" hidden="1" x14ac:dyDescent="0.2">
      <c r="A476" s="48" t="s">
        <v>1569</v>
      </c>
      <c r="B476" s="48" t="s">
        <v>124</v>
      </c>
      <c r="C476" s="19" t="s">
        <v>1570</v>
      </c>
      <c r="D476" s="19" t="s">
        <v>1571</v>
      </c>
      <c r="E476" s="19" t="s">
        <v>517</v>
      </c>
      <c r="F476" s="48" t="s">
        <v>1572</v>
      </c>
      <c r="G476" s="48">
        <v>27.3</v>
      </c>
      <c r="H476" s="40"/>
    </row>
    <row r="477" spans="1:8" hidden="1" x14ac:dyDescent="0.2">
      <c r="A477" s="48" t="s">
        <v>1573</v>
      </c>
      <c r="B477" s="48" t="s">
        <v>167</v>
      </c>
      <c r="C477" s="19" t="s">
        <v>1574</v>
      </c>
      <c r="D477" s="19" t="s">
        <v>1575</v>
      </c>
      <c r="E477" s="19" t="s">
        <v>977</v>
      </c>
      <c r="F477" s="48" t="s">
        <v>1576</v>
      </c>
      <c r="G477" s="48">
        <v>20.8</v>
      </c>
      <c r="H477" s="40"/>
    </row>
    <row r="478" spans="1:8" hidden="1" x14ac:dyDescent="0.2">
      <c r="A478" s="48" t="s">
        <v>1577</v>
      </c>
      <c r="B478" s="48" t="s">
        <v>445</v>
      </c>
      <c r="C478" s="19" t="s">
        <v>1578</v>
      </c>
      <c r="D478" s="19" t="s">
        <v>1579</v>
      </c>
      <c r="E478" s="19" t="s">
        <v>977</v>
      </c>
      <c r="F478" s="48" t="s">
        <v>1580</v>
      </c>
      <c r="G478" s="48">
        <v>41.7</v>
      </c>
      <c r="H478" s="40"/>
    </row>
    <row r="479" spans="1:8" hidden="1" x14ac:dyDescent="0.2">
      <c r="A479" s="48" t="s">
        <v>1581</v>
      </c>
      <c r="B479" s="48" t="s">
        <v>124</v>
      </c>
      <c r="C479" s="19" t="s">
        <v>1582</v>
      </c>
      <c r="D479" s="19" t="s">
        <v>143</v>
      </c>
      <c r="E479" s="19" t="s">
        <v>608</v>
      </c>
      <c r="F479" s="48" t="s">
        <v>1583</v>
      </c>
      <c r="G479" s="48">
        <v>26.5</v>
      </c>
      <c r="H479" s="40"/>
    </row>
    <row r="480" spans="1:8" hidden="1" x14ac:dyDescent="0.2">
      <c r="A480" s="48" t="s">
        <v>801</v>
      </c>
      <c r="B480" s="48" t="s">
        <v>112</v>
      </c>
      <c r="C480" s="19" t="s">
        <v>1584</v>
      </c>
      <c r="D480" s="19" t="s">
        <v>1021</v>
      </c>
      <c r="E480" s="19" t="s">
        <v>1585</v>
      </c>
      <c r="F480" s="48" t="s">
        <v>1586</v>
      </c>
      <c r="G480" s="48">
        <v>19.3</v>
      </c>
      <c r="H480" s="40"/>
    </row>
    <row r="481" spans="1:8" hidden="1" x14ac:dyDescent="0.2">
      <c r="A481" s="48" t="s">
        <v>1587</v>
      </c>
      <c r="B481" s="48" t="s">
        <v>167</v>
      </c>
      <c r="C481" s="19" t="s">
        <v>1588</v>
      </c>
      <c r="D481" s="19" t="s">
        <v>1589</v>
      </c>
      <c r="E481" s="19" t="s">
        <v>517</v>
      </c>
      <c r="F481" s="48" t="s">
        <v>1590</v>
      </c>
      <c r="G481" s="48">
        <v>24.2</v>
      </c>
      <c r="H481" s="40"/>
    </row>
    <row r="482" spans="1:8" hidden="1" x14ac:dyDescent="0.2">
      <c r="A482" s="48" t="s">
        <v>531</v>
      </c>
      <c r="B482" s="48" t="s">
        <v>167</v>
      </c>
      <c r="C482" s="19" t="s">
        <v>1591</v>
      </c>
      <c r="D482" s="19" t="s">
        <v>754</v>
      </c>
      <c r="E482" s="19" t="s">
        <v>1592</v>
      </c>
      <c r="F482" s="48" t="s">
        <v>1593</v>
      </c>
      <c r="G482" s="48">
        <v>23.1</v>
      </c>
      <c r="H482" s="40"/>
    </row>
    <row r="483" spans="1:8" hidden="1" x14ac:dyDescent="0.2">
      <c r="A483" s="48" t="s">
        <v>630</v>
      </c>
      <c r="B483" s="48" t="s">
        <v>631</v>
      </c>
      <c r="C483" s="19" t="s">
        <v>1591</v>
      </c>
      <c r="D483" s="19" t="s">
        <v>1594</v>
      </c>
      <c r="E483" s="19" t="s">
        <v>552</v>
      </c>
      <c r="F483" s="48" t="s">
        <v>1595</v>
      </c>
      <c r="G483" s="48">
        <v>18.3</v>
      </c>
      <c r="H483" s="40"/>
    </row>
    <row r="484" spans="1:8" hidden="1" x14ac:dyDescent="0.2">
      <c r="A484" s="48" t="s">
        <v>188</v>
      </c>
      <c r="B484" s="48" t="s">
        <v>124</v>
      </c>
      <c r="C484" s="19" t="s">
        <v>1596</v>
      </c>
      <c r="D484" s="19" t="s">
        <v>1234</v>
      </c>
      <c r="E484" s="19" t="s">
        <v>115</v>
      </c>
      <c r="F484" s="48" t="s">
        <v>1597</v>
      </c>
      <c r="G484" s="48">
        <v>16.5</v>
      </c>
      <c r="H484" s="40"/>
    </row>
    <row r="485" spans="1:8" hidden="1" x14ac:dyDescent="0.2">
      <c r="A485" s="48" t="s">
        <v>188</v>
      </c>
      <c r="B485" s="48" t="s">
        <v>124</v>
      </c>
      <c r="C485" s="19" t="s">
        <v>1596</v>
      </c>
      <c r="D485" s="19" t="s">
        <v>439</v>
      </c>
      <c r="E485" s="19" t="s">
        <v>1598</v>
      </c>
      <c r="F485" s="48" t="s">
        <v>1599</v>
      </c>
      <c r="G485" s="48">
        <v>16.600000000000001</v>
      </c>
      <c r="H485" s="40"/>
    </row>
    <row r="486" spans="1:8" hidden="1" x14ac:dyDescent="0.2">
      <c r="A486" s="48" t="s">
        <v>188</v>
      </c>
      <c r="B486" s="48" t="s">
        <v>124</v>
      </c>
      <c r="C486" s="19" t="s">
        <v>1596</v>
      </c>
      <c r="D486" s="19" t="s">
        <v>1234</v>
      </c>
      <c r="E486" s="19" t="s">
        <v>1598</v>
      </c>
      <c r="F486" s="48" t="s">
        <v>1600</v>
      </c>
      <c r="G486" s="48">
        <v>16.600000000000001</v>
      </c>
      <c r="H486" s="40"/>
    </row>
    <row r="487" spans="1:8" hidden="1" x14ac:dyDescent="0.2">
      <c r="A487" s="48" t="s">
        <v>188</v>
      </c>
      <c r="B487" s="48" t="s">
        <v>124</v>
      </c>
      <c r="C487" s="19" t="s">
        <v>1596</v>
      </c>
      <c r="D487" s="19" t="s">
        <v>405</v>
      </c>
      <c r="E487" s="19" t="s">
        <v>964</v>
      </c>
      <c r="F487" s="48" t="s">
        <v>864</v>
      </c>
      <c r="G487" s="48">
        <v>21.8</v>
      </c>
      <c r="H487" s="40"/>
    </row>
    <row r="488" spans="1:8" hidden="1" x14ac:dyDescent="0.2">
      <c r="A488" s="48" t="s">
        <v>541</v>
      </c>
      <c r="B488" s="48" t="s">
        <v>176</v>
      </c>
      <c r="C488" s="19" t="s">
        <v>1596</v>
      </c>
      <c r="D488" s="19" t="s">
        <v>1601</v>
      </c>
      <c r="E488" s="19" t="s">
        <v>552</v>
      </c>
      <c r="F488" s="48" t="s">
        <v>1602</v>
      </c>
      <c r="G488" s="48">
        <v>28.7</v>
      </c>
      <c r="H488" s="40"/>
    </row>
    <row r="489" spans="1:8" hidden="1" x14ac:dyDescent="0.2">
      <c r="A489" s="48" t="s">
        <v>731</v>
      </c>
      <c r="B489" s="48" t="s">
        <v>118</v>
      </c>
      <c r="C489" s="19" t="s">
        <v>1596</v>
      </c>
      <c r="D489" s="19" t="s">
        <v>208</v>
      </c>
      <c r="E489" s="19" t="s">
        <v>121</v>
      </c>
      <c r="F489" s="48" t="s">
        <v>1603</v>
      </c>
      <c r="G489" s="48">
        <v>28.8</v>
      </c>
      <c r="H489" s="40"/>
    </row>
    <row r="490" spans="1:8" hidden="1" x14ac:dyDescent="0.2">
      <c r="A490" s="48" t="s">
        <v>805</v>
      </c>
      <c r="B490" s="48" t="s">
        <v>172</v>
      </c>
      <c r="C490" s="19" t="s">
        <v>1596</v>
      </c>
      <c r="D490" s="19" t="s">
        <v>165</v>
      </c>
      <c r="E490" s="19" t="s">
        <v>552</v>
      </c>
      <c r="F490" s="48" t="s">
        <v>1604</v>
      </c>
      <c r="G490" s="48">
        <v>28.9</v>
      </c>
      <c r="H490" s="40"/>
    </row>
    <row r="491" spans="1:8" hidden="1" x14ac:dyDescent="0.2">
      <c r="A491" s="48" t="s">
        <v>461</v>
      </c>
      <c r="B491" s="48" t="s">
        <v>172</v>
      </c>
      <c r="C491" s="19" t="s">
        <v>1596</v>
      </c>
      <c r="D491" s="19" t="s">
        <v>227</v>
      </c>
      <c r="E491" s="19" t="s">
        <v>1592</v>
      </c>
      <c r="F491" s="48" t="s">
        <v>1605</v>
      </c>
      <c r="G491" s="48">
        <v>27.2</v>
      </c>
      <c r="H491" s="40"/>
    </row>
    <row r="492" spans="1:8" hidden="1" x14ac:dyDescent="0.2">
      <c r="A492" s="48" t="s">
        <v>1606</v>
      </c>
      <c r="B492" s="48" t="s">
        <v>124</v>
      </c>
      <c r="C492" s="19" t="s">
        <v>1596</v>
      </c>
      <c r="D492" s="19" t="s">
        <v>732</v>
      </c>
      <c r="E492" s="19" t="s">
        <v>121</v>
      </c>
      <c r="F492" s="48" t="s">
        <v>1607</v>
      </c>
      <c r="G492" s="48">
        <v>33.799999999999997</v>
      </c>
      <c r="H492" s="40"/>
    </row>
    <row r="493" spans="1:8" hidden="1" x14ac:dyDescent="0.2">
      <c r="A493" s="48" t="s">
        <v>1608</v>
      </c>
      <c r="B493" s="48" t="s">
        <v>167</v>
      </c>
      <c r="C493" s="19" t="s">
        <v>1609</v>
      </c>
      <c r="D493" s="19" t="s">
        <v>1610</v>
      </c>
      <c r="E493" s="19" t="s">
        <v>121</v>
      </c>
      <c r="F493" s="48" t="s">
        <v>1611</v>
      </c>
      <c r="G493" s="48">
        <v>23</v>
      </c>
      <c r="H493" s="40"/>
    </row>
    <row r="494" spans="1:8" hidden="1" x14ac:dyDescent="0.2">
      <c r="A494" s="48" t="s">
        <v>1612</v>
      </c>
      <c r="B494" s="48" t="s">
        <v>167</v>
      </c>
      <c r="C494" s="19" t="s">
        <v>1613</v>
      </c>
      <c r="D494" s="19" t="s">
        <v>1614</v>
      </c>
      <c r="E494" s="19" t="s">
        <v>121</v>
      </c>
      <c r="F494" s="48" t="s">
        <v>1615</v>
      </c>
      <c r="G494" s="48">
        <v>19.2</v>
      </c>
      <c r="H494" s="40"/>
    </row>
    <row r="495" spans="1:8" hidden="1" x14ac:dyDescent="0.2">
      <c r="A495" s="48" t="s">
        <v>1616</v>
      </c>
      <c r="B495" s="48" t="s">
        <v>167</v>
      </c>
      <c r="C495" s="19" t="s">
        <v>1617</v>
      </c>
      <c r="D495" s="19" t="s">
        <v>1594</v>
      </c>
      <c r="E495" s="19" t="s">
        <v>121</v>
      </c>
      <c r="F495" s="48" t="s">
        <v>1618</v>
      </c>
      <c r="G495" s="48">
        <v>14.7</v>
      </c>
      <c r="H495" s="40"/>
    </row>
    <row r="496" spans="1:8" hidden="1" x14ac:dyDescent="0.2">
      <c r="A496" s="48" t="s">
        <v>1619</v>
      </c>
      <c r="B496" s="48" t="s">
        <v>124</v>
      </c>
      <c r="C496" s="19" t="s">
        <v>1620</v>
      </c>
      <c r="D496" s="19" t="s">
        <v>358</v>
      </c>
      <c r="E496" s="19" t="s">
        <v>121</v>
      </c>
      <c r="F496" s="48" t="s">
        <v>1621</v>
      </c>
      <c r="G496" s="48">
        <v>26.6</v>
      </c>
      <c r="H496" s="40"/>
    </row>
    <row r="497" spans="1:8" hidden="1" x14ac:dyDescent="0.2">
      <c r="A497" s="48" t="s">
        <v>547</v>
      </c>
      <c r="B497" s="48" t="s">
        <v>172</v>
      </c>
      <c r="C497" s="19" t="s">
        <v>1622</v>
      </c>
      <c r="D497" s="19" t="s">
        <v>1100</v>
      </c>
      <c r="E497" s="19" t="s">
        <v>1623</v>
      </c>
      <c r="F497" s="48" t="s">
        <v>1624</v>
      </c>
      <c r="G497" s="48">
        <v>27</v>
      </c>
      <c r="H497" s="40"/>
    </row>
    <row r="498" spans="1:8" hidden="1" x14ac:dyDescent="0.2">
      <c r="A498" s="48" t="s">
        <v>547</v>
      </c>
      <c r="B498" s="48" t="s">
        <v>176</v>
      </c>
      <c r="C498" s="19" t="s">
        <v>1622</v>
      </c>
      <c r="D498" s="19" t="s">
        <v>913</v>
      </c>
      <c r="E498" s="19" t="s">
        <v>1623</v>
      </c>
      <c r="F498" s="48" t="s">
        <v>433</v>
      </c>
      <c r="G498" s="48">
        <v>28.6</v>
      </c>
      <c r="H498" s="40"/>
    </row>
    <row r="499" spans="1:8" hidden="1" x14ac:dyDescent="0.2">
      <c r="A499" s="48" t="s">
        <v>400</v>
      </c>
      <c r="B499" s="48" t="s">
        <v>124</v>
      </c>
      <c r="C499" s="19" t="s">
        <v>1625</v>
      </c>
      <c r="D499" s="19" t="s">
        <v>216</v>
      </c>
      <c r="E499" s="19" t="s">
        <v>115</v>
      </c>
      <c r="F499" s="48" t="s">
        <v>1626</v>
      </c>
      <c r="G499" s="48">
        <v>27.8</v>
      </c>
      <c r="H499" s="40"/>
    </row>
    <row r="500" spans="1:8" hidden="1" x14ac:dyDescent="0.2">
      <c r="A500" s="48" t="s">
        <v>1627</v>
      </c>
      <c r="B500" s="48" t="s">
        <v>167</v>
      </c>
      <c r="C500" s="19" t="s">
        <v>1628</v>
      </c>
      <c r="D500" s="19" t="s">
        <v>533</v>
      </c>
      <c r="E500" s="19" t="s">
        <v>611</v>
      </c>
      <c r="F500" s="48" t="s">
        <v>1629</v>
      </c>
      <c r="G500" s="48">
        <v>23.7</v>
      </c>
      <c r="H500" s="40"/>
    </row>
    <row r="501" spans="1:8" hidden="1" x14ac:dyDescent="0.2">
      <c r="A501" s="48" t="s">
        <v>1630</v>
      </c>
      <c r="B501" s="48" t="s">
        <v>124</v>
      </c>
      <c r="C501" s="19" t="s">
        <v>1631</v>
      </c>
      <c r="D501" s="19" t="s">
        <v>208</v>
      </c>
      <c r="E501" s="19" t="s">
        <v>361</v>
      </c>
      <c r="F501" s="48" t="s">
        <v>1249</v>
      </c>
      <c r="G501" s="48">
        <v>28.5</v>
      </c>
      <c r="H501" s="40"/>
    </row>
    <row r="502" spans="1:8" hidden="1" x14ac:dyDescent="0.2">
      <c r="A502" s="48" t="s">
        <v>1632</v>
      </c>
      <c r="B502" s="48" t="s">
        <v>445</v>
      </c>
      <c r="C502" s="19" t="s">
        <v>1633</v>
      </c>
      <c r="D502" s="19" t="s">
        <v>1634</v>
      </c>
      <c r="E502" s="19" t="s">
        <v>1370</v>
      </c>
      <c r="F502" s="48" t="s">
        <v>1635</v>
      </c>
      <c r="G502" s="48">
        <v>42.8</v>
      </c>
      <c r="H502" s="40"/>
    </row>
    <row r="503" spans="1:8" hidden="1" x14ac:dyDescent="0.2">
      <c r="A503" s="48" t="s">
        <v>1636</v>
      </c>
      <c r="B503" s="48" t="s">
        <v>167</v>
      </c>
      <c r="C503" s="19" t="s">
        <v>1637</v>
      </c>
      <c r="D503" s="19" t="s">
        <v>754</v>
      </c>
      <c r="E503" s="19" t="s">
        <v>611</v>
      </c>
      <c r="F503" s="48" t="s">
        <v>1638</v>
      </c>
      <c r="G503" s="48">
        <v>23.5</v>
      </c>
      <c r="H503" s="40"/>
    </row>
    <row r="504" spans="1:8" hidden="1" x14ac:dyDescent="0.2">
      <c r="A504" s="48" t="s">
        <v>1639</v>
      </c>
      <c r="B504" s="48" t="s">
        <v>167</v>
      </c>
      <c r="C504" s="19" t="s">
        <v>1637</v>
      </c>
      <c r="D504" s="19" t="s">
        <v>114</v>
      </c>
      <c r="E504" s="19" t="s">
        <v>611</v>
      </c>
      <c r="F504" s="48" t="s">
        <v>1640</v>
      </c>
      <c r="G504" s="48">
        <v>21.1</v>
      </c>
      <c r="H504" s="40"/>
    </row>
    <row r="505" spans="1:8" hidden="1" x14ac:dyDescent="0.2">
      <c r="A505" s="48" t="s">
        <v>994</v>
      </c>
      <c r="B505" s="48" t="s">
        <v>172</v>
      </c>
      <c r="C505" s="19" t="s">
        <v>1641</v>
      </c>
      <c r="D505" s="19" t="s">
        <v>1642</v>
      </c>
      <c r="E505" s="19" t="s">
        <v>1643</v>
      </c>
      <c r="F505" s="48" t="s">
        <v>1583</v>
      </c>
      <c r="G505" s="48">
        <v>27.3</v>
      </c>
      <c r="H505" s="40"/>
    </row>
    <row r="506" spans="1:8" hidden="1" x14ac:dyDescent="0.2">
      <c r="A506" s="48" t="s">
        <v>994</v>
      </c>
      <c r="B506" s="48" t="s">
        <v>176</v>
      </c>
      <c r="C506" s="19" t="s">
        <v>1641</v>
      </c>
      <c r="D506" s="19" t="s">
        <v>143</v>
      </c>
      <c r="E506" s="19" t="s">
        <v>1643</v>
      </c>
      <c r="F506" s="48" t="s">
        <v>1433</v>
      </c>
      <c r="G506" s="48">
        <v>25.4</v>
      </c>
      <c r="H506" s="40"/>
    </row>
    <row r="507" spans="1:8" hidden="1" x14ac:dyDescent="0.2">
      <c r="A507" s="48" t="s">
        <v>1644</v>
      </c>
      <c r="B507" s="48" t="s">
        <v>124</v>
      </c>
      <c r="C507" s="19" t="s">
        <v>1645</v>
      </c>
      <c r="D507" s="19" t="s">
        <v>1646</v>
      </c>
      <c r="E507" s="19" t="s">
        <v>611</v>
      </c>
      <c r="F507" s="48" t="s">
        <v>1064</v>
      </c>
      <c r="G507" s="48">
        <v>31.8</v>
      </c>
      <c r="H507" s="40"/>
    </row>
    <row r="508" spans="1:8" hidden="1" x14ac:dyDescent="0.2">
      <c r="A508" s="48" t="s">
        <v>1647</v>
      </c>
      <c r="B508" s="48" t="s">
        <v>124</v>
      </c>
      <c r="C508" s="19" t="s">
        <v>1648</v>
      </c>
      <c r="D508" s="19" t="s">
        <v>161</v>
      </c>
      <c r="E508" s="19" t="s">
        <v>1649</v>
      </c>
      <c r="F508" s="48" t="s">
        <v>1650</v>
      </c>
      <c r="G508" s="48">
        <v>33.299999999999997</v>
      </c>
      <c r="H508" s="40"/>
    </row>
    <row r="509" spans="1:8" hidden="1" x14ac:dyDescent="0.2">
      <c r="A509" s="48" t="s">
        <v>1651</v>
      </c>
      <c r="B509" s="48" t="s">
        <v>124</v>
      </c>
      <c r="C509" s="19" t="s">
        <v>1652</v>
      </c>
      <c r="D509" s="19" t="s">
        <v>1653</v>
      </c>
      <c r="E509" s="19" t="s">
        <v>121</v>
      </c>
      <c r="F509" s="48" t="s">
        <v>1654</v>
      </c>
      <c r="G509" s="48">
        <v>25.9</v>
      </c>
      <c r="H509" s="40"/>
    </row>
    <row r="510" spans="1:8" hidden="1" x14ac:dyDescent="0.2">
      <c r="A510" s="48" t="s">
        <v>1014</v>
      </c>
      <c r="B510" s="48" t="s">
        <v>124</v>
      </c>
      <c r="C510" s="19" t="s">
        <v>1655</v>
      </c>
      <c r="D510" s="19" t="s">
        <v>263</v>
      </c>
      <c r="E510" s="19" t="s">
        <v>1656</v>
      </c>
      <c r="F510" s="48" t="s">
        <v>1657</v>
      </c>
      <c r="G510" s="48">
        <v>22.6</v>
      </c>
      <c r="H510" s="40"/>
    </row>
    <row r="511" spans="1:8" hidden="1" x14ac:dyDescent="0.2">
      <c r="A511" s="48" t="s">
        <v>720</v>
      </c>
      <c r="B511" s="48" t="s">
        <v>512</v>
      </c>
      <c r="C511" s="19" t="s">
        <v>1658</v>
      </c>
      <c r="D511" s="19" t="s">
        <v>161</v>
      </c>
      <c r="E511" s="19" t="s">
        <v>447</v>
      </c>
      <c r="F511" s="48" t="s">
        <v>1659</v>
      </c>
      <c r="G511" s="48">
        <v>26.7</v>
      </c>
      <c r="H511" s="40"/>
    </row>
    <row r="512" spans="1:8" hidden="1" x14ac:dyDescent="0.2">
      <c r="A512" s="48" t="s">
        <v>559</v>
      </c>
      <c r="B512" s="48" t="s">
        <v>118</v>
      </c>
      <c r="C512" s="19" t="s">
        <v>1660</v>
      </c>
      <c r="D512" s="19" t="s">
        <v>173</v>
      </c>
      <c r="E512" s="19" t="s">
        <v>121</v>
      </c>
      <c r="F512" s="48" t="s">
        <v>303</v>
      </c>
      <c r="G512" s="48">
        <v>31.3</v>
      </c>
      <c r="H512" s="40"/>
    </row>
    <row r="513" spans="1:8" hidden="1" x14ac:dyDescent="0.2">
      <c r="A513" s="48" t="s">
        <v>1661</v>
      </c>
      <c r="B513" s="48" t="s">
        <v>124</v>
      </c>
      <c r="C513" s="19" t="s">
        <v>1662</v>
      </c>
      <c r="D513" s="19" t="s">
        <v>208</v>
      </c>
      <c r="E513" s="19" t="s">
        <v>932</v>
      </c>
      <c r="F513" s="48" t="s">
        <v>1663</v>
      </c>
      <c r="G513" s="48">
        <v>27.6</v>
      </c>
      <c r="H513" s="40"/>
    </row>
    <row r="514" spans="1:8" hidden="1" x14ac:dyDescent="0.2">
      <c r="A514" s="48" t="s">
        <v>625</v>
      </c>
      <c r="B514" s="48" t="s">
        <v>118</v>
      </c>
      <c r="C514" s="19" t="s">
        <v>1664</v>
      </c>
      <c r="D514" s="19" t="s">
        <v>453</v>
      </c>
      <c r="E514" s="19" t="s">
        <v>212</v>
      </c>
      <c r="F514" s="48" t="s">
        <v>1665</v>
      </c>
      <c r="G514" s="48">
        <v>28.6</v>
      </c>
      <c r="H514" s="40"/>
    </row>
    <row r="515" spans="1:8" hidden="1" x14ac:dyDescent="0.2">
      <c r="A515" s="48" t="s">
        <v>720</v>
      </c>
      <c r="B515" s="48" t="s">
        <v>176</v>
      </c>
      <c r="C515" s="19" t="s">
        <v>1666</v>
      </c>
      <c r="D515" s="19" t="s">
        <v>591</v>
      </c>
      <c r="E515" s="19" t="s">
        <v>1667</v>
      </c>
      <c r="F515" s="48" t="s">
        <v>1668</v>
      </c>
      <c r="G515" s="48">
        <v>23.7</v>
      </c>
      <c r="H515" s="40"/>
    </row>
    <row r="516" spans="1:8" hidden="1" x14ac:dyDescent="0.2">
      <c r="A516" s="48" t="s">
        <v>543</v>
      </c>
      <c r="B516" s="48" t="s">
        <v>118</v>
      </c>
      <c r="C516" s="19" t="s">
        <v>1666</v>
      </c>
      <c r="D516" s="19" t="s">
        <v>623</v>
      </c>
      <c r="E516" s="19" t="s">
        <v>121</v>
      </c>
      <c r="F516" s="48" t="s">
        <v>1669</v>
      </c>
      <c r="G516" s="48">
        <v>21.1</v>
      </c>
      <c r="H516" s="40"/>
    </row>
    <row r="517" spans="1:8" hidden="1" x14ac:dyDescent="0.2">
      <c r="A517" s="48" t="s">
        <v>1670</v>
      </c>
      <c r="B517" s="48" t="s">
        <v>445</v>
      </c>
      <c r="C517" s="19" t="s">
        <v>1671</v>
      </c>
      <c r="D517" s="19" t="s">
        <v>243</v>
      </c>
      <c r="E517" s="19" t="s">
        <v>1476</v>
      </c>
      <c r="F517" s="48" t="s">
        <v>1672</v>
      </c>
      <c r="G517" s="48">
        <v>32.6</v>
      </c>
      <c r="H517" s="40"/>
    </row>
    <row r="518" spans="1:8" hidden="1" x14ac:dyDescent="0.2">
      <c r="A518" s="48" t="s">
        <v>1673</v>
      </c>
      <c r="B518" s="48" t="s">
        <v>124</v>
      </c>
      <c r="C518" s="19" t="s">
        <v>1674</v>
      </c>
      <c r="D518" s="19" t="s">
        <v>258</v>
      </c>
      <c r="E518" s="19" t="s">
        <v>611</v>
      </c>
      <c r="F518" s="48" t="s">
        <v>1675</v>
      </c>
      <c r="G518" s="48">
        <v>21.7</v>
      </c>
      <c r="H518" s="40"/>
    </row>
    <row r="519" spans="1:8" hidden="1" x14ac:dyDescent="0.2">
      <c r="A519" s="48" t="s">
        <v>1676</v>
      </c>
      <c r="B519" s="48" t="s">
        <v>167</v>
      </c>
      <c r="C519" s="19" t="s">
        <v>1677</v>
      </c>
      <c r="D519" s="19" t="s">
        <v>1678</v>
      </c>
      <c r="E519" s="19" t="s">
        <v>1141</v>
      </c>
      <c r="F519" s="48" t="s">
        <v>1679</v>
      </c>
      <c r="G519" s="48">
        <v>21.1</v>
      </c>
      <c r="H519" s="40"/>
    </row>
    <row r="520" spans="1:8" hidden="1" x14ac:dyDescent="0.2">
      <c r="A520" s="48" t="s">
        <v>1308</v>
      </c>
      <c r="B520" s="48" t="s">
        <v>124</v>
      </c>
      <c r="C520" s="19" t="s">
        <v>1680</v>
      </c>
      <c r="D520" s="19" t="s">
        <v>1042</v>
      </c>
      <c r="E520" s="19" t="s">
        <v>1141</v>
      </c>
      <c r="F520" s="48" t="s">
        <v>1681</v>
      </c>
      <c r="G520" s="48">
        <v>20.9</v>
      </c>
      <c r="H520" s="40"/>
    </row>
    <row r="521" spans="1:8" hidden="1" x14ac:dyDescent="0.2">
      <c r="A521" s="48" t="s">
        <v>1682</v>
      </c>
      <c r="B521" s="48" t="s">
        <v>124</v>
      </c>
      <c r="C521" s="19" t="s">
        <v>1680</v>
      </c>
      <c r="D521" s="19" t="s">
        <v>564</v>
      </c>
      <c r="E521" s="19" t="s">
        <v>1141</v>
      </c>
      <c r="F521" s="48" t="s">
        <v>1683</v>
      </c>
      <c r="G521" s="48">
        <v>21</v>
      </c>
      <c r="H521" s="40"/>
    </row>
    <row r="522" spans="1:8" hidden="1" x14ac:dyDescent="0.2">
      <c r="A522" s="48" t="s">
        <v>1157</v>
      </c>
      <c r="B522" s="48" t="s">
        <v>176</v>
      </c>
      <c r="C522" s="19" t="s">
        <v>1684</v>
      </c>
      <c r="D522" s="19" t="s">
        <v>143</v>
      </c>
      <c r="E522" s="19" t="s">
        <v>1685</v>
      </c>
      <c r="F522" s="48" t="s">
        <v>1686</v>
      </c>
      <c r="G522" s="48">
        <v>31.3</v>
      </c>
      <c r="H522" s="40"/>
    </row>
    <row r="523" spans="1:8" hidden="1" x14ac:dyDescent="0.2">
      <c r="A523" s="48" t="s">
        <v>1687</v>
      </c>
      <c r="B523" s="48" t="s">
        <v>445</v>
      </c>
      <c r="C523" s="19" t="s">
        <v>1688</v>
      </c>
      <c r="D523" s="19" t="s">
        <v>446</v>
      </c>
      <c r="E523" s="19" t="s">
        <v>1370</v>
      </c>
      <c r="F523" s="48" t="s">
        <v>1689</v>
      </c>
      <c r="G523" s="48">
        <v>40.4</v>
      </c>
      <c r="H523" s="40"/>
    </row>
    <row r="524" spans="1:8" hidden="1" x14ac:dyDescent="0.2">
      <c r="A524" s="48" t="s">
        <v>1690</v>
      </c>
      <c r="B524" s="48" t="s">
        <v>124</v>
      </c>
      <c r="C524" s="19" t="s">
        <v>1691</v>
      </c>
      <c r="D524" s="19" t="s">
        <v>243</v>
      </c>
      <c r="E524" s="19" t="s">
        <v>377</v>
      </c>
      <c r="F524" s="48" t="s">
        <v>1692</v>
      </c>
      <c r="G524" s="48">
        <v>36.299999999999997</v>
      </c>
      <c r="H524" s="40"/>
    </row>
    <row r="525" spans="1:8" hidden="1" x14ac:dyDescent="0.2">
      <c r="A525" s="48" t="s">
        <v>1693</v>
      </c>
      <c r="B525" s="48" t="s">
        <v>124</v>
      </c>
      <c r="C525" s="19" t="s">
        <v>1691</v>
      </c>
      <c r="D525" s="19" t="s">
        <v>197</v>
      </c>
      <c r="E525" s="19" t="s">
        <v>121</v>
      </c>
      <c r="F525" s="48" t="s">
        <v>1694</v>
      </c>
      <c r="G525" s="48">
        <v>32</v>
      </c>
      <c r="H525" s="40"/>
    </row>
    <row r="526" spans="1:8" hidden="1" x14ac:dyDescent="0.2">
      <c r="A526" s="48" t="s">
        <v>1695</v>
      </c>
      <c r="B526" s="48" t="s">
        <v>167</v>
      </c>
      <c r="C526" s="19" t="s">
        <v>1696</v>
      </c>
      <c r="D526" s="19" t="s">
        <v>1697</v>
      </c>
      <c r="E526" s="19" t="s">
        <v>121</v>
      </c>
      <c r="F526" s="48" t="s">
        <v>1698</v>
      </c>
      <c r="G526" s="48">
        <v>25.3</v>
      </c>
      <c r="H526" s="40"/>
    </row>
    <row r="527" spans="1:8" hidden="1" x14ac:dyDescent="0.2">
      <c r="A527" s="48" t="s">
        <v>1699</v>
      </c>
      <c r="B527" s="48" t="s">
        <v>124</v>
      </c>
      <c r="C527" s="19" t="s">
        <v>1700</v>
      </c>
      <c r="D527" s="19" t="s">
        <v>480</v>
      </c>
      <c r="E527" s="19" t="s">
        <v>121</v>
      </c>
      <c r="F527" s="48" t="s">
        <v>1701</v>
      </c>
      <c r="G527" s="48">
        <v>25</v>
      </c>
      <c r="H527" s="40"/>
    </row>
    <row r="528" spans="1:8" hidden="1" x14ac:dyDescent="0.2">
      <c r="A528" s="48" t="s">
        <v>1702</v>
      </c>
      <c r="B528" s="48" t="s">
        <v>124</v>
      </c>
      <c r="C528" s="19" t="s">
        <v>1700</v>
      </c>
      <c r="D528" s="19" t="s">
        <v>1703</v>
      </c>
      <c r="E528" s="19" t="s">
        <v>121</v>
      </c>
      <c r="F528" s="48" t="s">
        <v>1704</v>
      </c>
      <c r="G528" s="48">
        <v>27.2</v>
      </c>
      <c r="H528" s="40"/>
    </row>
    <row r="529" spans="1:8" hidden="1" x14ac:dyDescent="0.2">
      <c r="A529" s="48" t="s">
        <v>1705</v>
      </c>
      <c r="B529" s="48" t="s">
        <v>124</v>
      </c>
      <c r="C529" s="19" t="s">
        <v>1706</v>
      </c>
      <c r="D529" s="19" t="s">
        <v>1707</v>
      </c>
      <c r="E529" s="19" t="s">
        <v>121</v>
      </c>
      <c r="F529" s="48" t="s">
        <v>1708</v>
      </c>
      <c r="G529" s="48">
        <v>28.6</v>
      </c>
      <c r="H529" s="40"/>
    </row>
    <row r="530" spans="1:8" hidden="1" x14ac:dyDescent="0.2">
      <c r="A530" s="48" t="s">
        <v>1709</v>
      </c>
      <c r="B530" s="48" t="s">
        <v>124</v>
      </c>
      <c r="C530" s="19" t="s">
        <v>1710</v>
      </c>
      <c r="D530" s="19" t="s">
        <v>1711</v>
      </c>
      <c r="E530" s="19" t="s">
        <v>121</v>
      </c>
      <c r="F530" s="48" t="s">
        <v>1712</v>
      </c>
      <c r="G530" s="48">
        <v>24.7</v>
      </c>
      <c r="H530" s="40"/>
    </row>
    <row r="531" spans="1:8" hidden="1" x14ac:dyDescent="0.2">
      <c r="A531" s="48" t="s">
        <v>210</v>
      </c>
      <c r="B531" s="48" t="s">
        <v>167</v>
      </c>
      <c r="C531" s="19" t="s">
        <v>1713</v>
      </c>
      <c r="D531" s="19" t="s">
        <v>1614</v>
      </c>
      <c r="E531" s="19" t="s">
        <v>673</v>
      </c>
      <c r="F531" s="48" t="s">
        <v>1714</v>
      </c>
      <c r="G531" s="48">
        <v>21.9</v>
      </c>
      <c r="H531" s="40"/>
    </row>
    <row r="532" spans="1:8" hidden="1" x14ac:dyDescent="0.2">
      <c r="A532" s="48" t="s">
        <v>630</v>
      </c>
      <c r="B532" s="48" t="s">
        <v>112</v>
      </c>
      <c r="C532" s="19" t="s">
        <v>1713</v>
      </c>
      <c r="D532" s="19" t="s">
        <v>1715</v>
      </c>
      <c r="E532" s="19" t="s">
        <v>234</v>
      </c>
      <c r="F532" s="48" t="s">
        <v>1716</v>
      </c>
      <c r="G532" s="48">
        <v>19.8</v>
      </c>
      <c r="H532" s="40"/>
    </row>
    <row r="533" spans="1:8" hidden="1" x14ac:dyDescent="0.2">
      <c r="A533" s="48" t="s">
        <v>635</v>
      </c>
      <c r="B533" s="48" t="s">
        <v>631</v>
      </c>
      <c r="C533" s="19" t="s">
        <v>1713</v>
      </c>
      <c r="D533" s="19" t="s">
        <v>1717</v>
      </c>
      <c r="E533" s="19" t="s">
        <v>234</v>
      </c>
      <c r="F533" s="48" t="s">
        <v>1718</v>
      </c>
      <c r="G533" s="48">
        <v>25.3</v>
      </c>
      <c r="H533" s="40"/>
    </row>
    <row r="534" spans="1:8" hidden="1" x14ac:dyDescent="0.2">
      <c r="A534" s="48" t="s">
        <v>1719</v>
      </c>
      <c r="B534" s="48" t="s">
        <v>167</v>
      </c>
      <c r="C534" s="19" t="s">
        <v>1713</v>
      </c>
      <c r="D534" s="19" t="s">
        <v>268</v>
      </c>
      <c r="E534" s="19" t="s">
        <v>1720</v>
      </c>
      <c r="F534" s="48" t="s">
        <v>733</v>
      </c>
      <c r="G534" s="48">
        <v>27.1</v>
      </c>
      <c r="H534" s="40"/>
    </row>
    <row r="535" spans="1:8" hidden="1" x14ac:dyDescent="0.2">
      <c r="A535" s="48" t="s">
        <v>1721</v>
      </c>
      <c r="B535" s="48" t="s">
        <v>167</v>
      </c>
      <c r="C535" s="19" t="s">
        <v>1713</v>
      </c>
      <c r="D535" s="19" t="s">
        <v>318</v>
      </c>
      <c r="E535" s="19" t="s">
        <v>121</v>
      </c>
      <c r="F535" s="48" t="s">
        <v>1722</v>
      </c>
      <c r="G535" s="48">
        <v>22.2</v>
      </c>
      <c r="H535" s="40"/>
    </row>
    <row r="536" spans="1:8" hidden="1" x14ac:dyDescent="0.2">
      <c r="A536" s="48" t="s">
        <v>1723</v>
      </c>
      <c r="B536" s="48" t="s">
        <v>167</v>
      </c>
      <c r="C536" s="19" t="s">
        <v>1713</v>
      </c>
      <c r="D536" s="19" t="s">
        <v>1724</v>
      </c>
      <c r="E536" s="19" t="s">
        <v>121</v>
      </c>
      <c r="F536" s="48" t="s">
        <v>1725</v>
      </c>
      <c r="G536" s="48">
        <v>24.1</v>
      </c>
      <c r="H536" s="40"/>
    </row>
    <row r="537" spans="1:8" hidden="1" x14ac:dyDescent="0.2">
      <c r="A537" s="48" t="s">
        <v>163</v>
      </c>
      <c r="B537" s="48" t="s">
        <v>124</v>
      </c>
      <c r="C537" s="19" t="s">
        <v>1726</v>
      </c>
      <c r="D537" s="19" t="s">
        <v>1727</v>
      </c>
      <c r="E537" s="19" t="s">
        <v>121</v>
      </c>
      <c r="F537" s="48" t="s">
        <v>1047</v>
      </c>
      <c r="G537" s="48">
        <v>26.6</v>
      </c>
      <c r="H537" s="40"/>
    </row>
    <row r="538" spans="1:8" hidden="1" x14ac:dyDescent="0.2">
      <c r="A538" s="48" t="s">
        <v>1011</v>
      </c>
      <c r="B538" s="48" t="s">
        <v>124</v>
      </c>
      <c r="C538" s="19" t="s">
        <v>1726</v>
      </c>
      <c r="D538" s="19" t="s">
        <v>660</v>
      </c>
      <c r="E538" s="19" t="s">
        <v>115</v>
      </c>
      <c r="F538" s="48" t="s">
        <v>1728</v>
      </c>
      <c r="G538" s="48">
        <v>20.6</v>
      </c>
      <c r="H538" s="40"/>
    </row>
    <row r="539" spans="1:8" hidden="1" x14ac:dyDescent="0.2">
      <c r="A539" s="48" t="s">
        <v>210</v>
      </c>
      <c r="B539" s="48" t="s">
        <v>124</v>
      </c>
      <c r="C539" s="19" t="s">
        <v>1726</v>
      </c>
      <c r="D539" s="19" t="s">
        <v>143</v>
      </c>
      <c r="E539" s="19" t="s">
        <v>673</v>
      </c>
      <c r="F539" s="48" t="s">
        <v>1729</v>
      </c>
      <c r="G539" s="48">
        <v>23.1</v>
      </c>
      <c r="H539" s="40"/>
    </row>
    <row r="540" spans="1:8" hidden="1" x14ac:dyDescent="0.2">
      <c r="A540" s="48" t="s">
        <v>692</v>
      </c>
      <c r="B540" s="48" t="s">
        <v>124</v>
      </c>
      <c r="C540" s="19" t="s">
        <v>1726</v>
      </c>
      <c r="D540" s="19" t="s">
        <v>480</v>
      </c>
      <c r="E540" s="19" t="s">
        <v>1730</v>
      </c>
      <c r="F540" s="48" t="s">
        <v>1731</v>
      </c>
      <c r="G540" s="48">
        <v>36.4</v>
      </c>
      <c r="H540" s="40"/>
    </row>
    <row r="541" spans="1:8" hidden="1" x14ac:dyDescent="0.2">
      <c r="A541" s="48" t="s">
        <v>171</v>
      </c>
      <c r="B541" s="48" t="s">
        <v>124</v>
      </c>
      <c r="C541" s="19" t="s">
        <v>1726</v>
      </c>
      <c r="D541" s="19" t="s">
        <v>1042</v>
      </c>
      <c r="E541" s="19" t="s">
        <v>121</v>
      </c>
      <c r="F541" s="48" t="s">
        <v>1732</v>
      </c>
      <c r="G541" s="48">
        <v>32.9</v>
      </c>
      <c r="H541" s="40"/>
    </row>
    <row r="542" spans="1:8" hidden="1" x14ac:dyDescent="0.2">
      <c r="A542" s="48" t="s">
        <v>175</v>
      </c>
      <c r="B542" s="48" t="s">
        <v>176</v>
      </c>
      <c r="C542" s="19" t="s">
        <v>1726</v>
      </c>
      <c r="D542" s="19" t="s">
        <v>453</v>
      </c>
      <c r="E542" s="19" t="s">
        <v>718</v>
      </c>
      <c r="F542" s="48" t="s">
        <v>1733</v>
      </c>
      <c r="G542" s="48">
        <v>35.200000000000003</v>
      </c>
      <c r="H542" s="40"/>
    </row>
    <row r="543" spans="1:8" x14ac:dyDescent="0.2">
      <c r="A543" s="48" t="s">
        <v>1734</v>
      </c>
      <c r="B543" s="48" t="s">
        <v>124</v>
      </c>
      <c r="C543" s="19" t="s">
        <v>1726</v>
      </c>
      <c r="D543" s="19" t="s">
        <v>380</v>
      </c>
      <c r="E543" s="19" t="s">
        <v>345</v>
      </c>
      <c r="F543" s="48" t="s">
        <v>655</v>
      </c>
      <c r="G543" s="48">
        <v>28.2</v>
      </c>
      <c r="H543" s="40"/>
    </row>
    <row r="544" spans="1:8" hidden="1" x14ac:dyDescent="0.2">
      <c r="A544" s="48" t="s">
        <v>1735</v>
      </c>
      <c r="B544" s="48" t="s">
        <v>124</v>
      </c>
      <c r="C544" s="19" t="s">
        <v>1726</v>
      </c>
      <c r="D544" s="19" t="s">
        <v>389</v>
      </c>
      <c r="E544" s="19" t="s">
        <v>121</v>
      </c>
      <c r="F544" s="48" t="s">
        <v>1552</v>
      </c>
      <c r="G544" s="48">
        <v>28.6</v>
      </c>
      <c r="H544" s="40"/>
    </row>
    <row r="545" spans="1:8" hidden="1" x14ac:dyDescent="0.2">
      <c r="A545" s="48" t="s">
        <v>1736</v>
      </c>
      <c r="B545" s="48" t="s">
        <v>124</v>
      </c>
      <c r="C545" s="19" t="s">
        <v>1726</v>
      </c>
      <c r="D545" s="19" t="s">
        <v>278</v>
      </c>
      <c r="E545" s="19" t="s">
        <v>121</v>
      </c>
      <c r="F545" s="48" t="s">
        <v>1181</v>
      </c>
      <c r="G545" s="48">
        <v>24.6</v>
      </c>
      <c r="H545" s="40"/>
    </row>
    <row r="546" spans="1:8" hidden="1" x14ac:dyDescent="0.2">
      <c r="A546" s="48" t="s">
        <v>1737</v>
      </c>
      <c r="B546" s="48" t="s">
        <v>124</v>
      </c>
      <c r="C546" s="19" t="s">
        <v>1726</v>
      </c>
      <c r="D546" s="19" t="s">
        <v>1738</v>
      </c>
      <c r="E546" s="19" t="s">
        <v>121</v>
      </c>
      <c r="F546" s="48" t="s">
        <v>1739</v>
      </c>
      <c r="G546" s="48">
        <v>30.1</v>
      </c>
      <c r="H546" s="40"/>
    </row>
    <row r="547" spans="1:8" hidden="1" x14ac:dyDescent="0.2">
      <c r="A547" s="48" t="s">
        <v>1740</v>
      </c>
      <c r="B547" s="48" t="s">
        <v>124</v>
      </c>
      <c r="C547" s="19" t="s">
        <v>1726</v>
      </c>
      <c r="D547" s="19" t="s">
        <v>623</v>
      </c>
      <c r="E547" s="19" t="s">
        <v>121</v>
      </c>
      <c r="F547" s="48" t="s">
        <v>1741</v>
      </c>
      <c r="G547" s="48">
        <v>32.299999999999997</v>
      </c>
      <c r="H547" s="40"/>
    </row>
    <row r="548" spans="1:8" hidden="1" x14ac:dyDescent="0.2">
      <c r="A548" s="48" t="s">
        <v>1742</v>
      </c>
      <c r="B548" s="48" t="s">
        <v>124</v>
      </c>
      <c r="C548" s="19" t="s">
        <v>1726</v>
      </c>
      <c r="D548" s="19" t="s">
        <v>649</v>
      </c>
      <c r="E548" s="19" t="s">
        <v>121</v>
      </c>
      <c r="F548" s="48" t="s">
        <v>1743</v>
      </c>
      <c r="G548" s="48">
        <v>26.1</v>
      </c>
      <c r="H548" s="40"/>
    </row>
    <row r="549" spans="1:8" hidden="1" x14ac:dyDescent="0.2">
      <c r="A549" s="48" t="s">
        <v>1744</v>
      </c>
      <c r="B549" s="48" t="s">
        <v>124</v>
      </c>
      <c r="C549" s="19" t="s">
        <v>1726</v>
      </c>
      <c r="D549" s="19" t="s">
        <v>1745</v>
      </c>
      <c r="E549" s="19" t="s">
        <v>121</v>
      </c>
      <c r="F549" s="48" t="s">
        <v>1746</v>
      </c>
      <c r="G549" s="48">
        <v>23.5</v>
      </c>
      <c r="H549" s="40"/>
    </row>
    <row r="550" spans="1:8" hidden="1" x14ac:dyDescent="0.2">
      <c r="A550" s="48" t="s">
        <v>854</v>
      </c>
      <c r="B550" s="48" t="s">
        <v>118</v>
      </c>
      <c r="C550" s="19" t="s">
        <v>1747</v>
      </c>
      <c r="D550" s="19" t="s">
        <v>243</v>
      </c>
      <c r="E550" s="19" t="s">
        <v>1748</v>
      </c>
      <c r="F550" s="48" t="s">
        <v>1406</v>
      </c>
      <c r="G550" s="48">
        <v>29.6</v>
      </c>
      <c r="H550" s="40"/>
    </row>
    <row r="551" spans="1:8" hidden="1" x14ac:dyDescent="0.2">
      <c r="A551" s="48" t="s">
        <v>1749</v>
      </c>
      <c r="B551" s="48" t="s">
        <v>124</v>
      </c>
      <c r="C551" s="19" t="s">
        <v>1747</v>
      </c>
      <c r="D551" s="19" t="s">
        <v>623</v>
      </c>
      <c r="E551" s="19" t="s">
        <v>121</v>
      </c>
      <c r="F551" s="48" t="s">
        <v>1750</v>
      </c>
      <c r="G551" s="48">
        <v>29.5</v>
      </c>
      <c r="H551" s="40"/>
    </row>
    <row r="552" spans="1:8" hidden="1" x14ac:dyDescent="0.2">
      <c r="A552" s="48" t="s">
        <v>1751</v>
      </c>
      <c r="B552" s="48" t="s">
        <v>124</v>
      </c>
      <c r="C552" s="19" t="s">
        <v>1752</v>
      </c>
      <c r="D552" s="19" t="s">
        <v>208</v>
      </c>
      <c r="E552" s="19" t="s">
        <v>121</v>
      </c>
      <c r="F552" s="48" t="s">
        <v>1753</v>
      </c>
      <c r="G552" s="48">
        <v>30.1</v>
      </c>
      <c r="H552" s="40"/>
    </row>
    <row r="553" spans="1:8" hidden="1" x14ac:dyDescent="0.2">
      <c r="A553" s="48" t="s">
        <v>1754</v>
      </c>
      <c r="B553" s="48" t="s">
        <v>167</v>
      </c>
      <c r="C553" s="19" t="s">
        <v>1752</v>
      </c>
      <c r="D553" s="19" t="s">
        <v>283</v>
      </c>
      <c r="E553" s="19" t="s">
        <v>121</v>
      </c>
      <c r="F553" s="48" t="s">
        <v>1755</v>
      </c>
      <c r="G553" s="48">
        <v>22.8</v>
      </c>
      <c r="H553" s="40"/>
    </row>
    <row r="554" spans="1:8" hidden="1" x14ac:dyDescent="0.2">
      <c r="A554" s="48" t="s">
        <v>1756</v>
      </c>
      <c r="B554" s="48" t="s">
        <v>167</v>
      </c>
      <c r="C554" s="19" t="s">
        <v>1757</v>
      </c>
      <c r="D554" s="19" t="s">
        <v>588</v>
      </c>
      <c r="E554" s="19" t="s">
        <v>680</v>
      </c>
      <c r="F554" s="48" t="s">
        <v>1758</v>
      </c>
      <c r="G554" s="48">
        <v>24.7</v>
      </c>
      <c r="H554" s="40"/>
    </row>
    <row r="555" spans="1:8" hidden="1" x14ac:dyDescent="0.2">
      <c r="A555" s="48" t="s">
        <v>1759</v>
      </c>
      <c r="B555" s="48" t="s">
        <v>167</v>
      </c>
      <c r="C555" s="19" t="s">
        <v>1757</v>
      </c>
      <c r="D555" s="19" t="s">
        <v>953</v>
      </c>
      <c r="E555" s="19" t="s">
        <v>680</v>
      </c>
      <c r="F555" s="48" t="s">
        <v>1760</v>
      </c>
      <c r="G555" s="48">
        <v>22.4</v>
      </c>
      <c r="H555" s="40"/>
    </row>
    <row r="556" spans="1:8" hidden="1" x14ac:dyDescent="0.2">
      <c r="A556" s="48" t="s">
        <v>1761</v>
      </c>
      <c r="B556" s="48" t="s">
        <v>124</v>
      </c>
      <c r="C556" s="19" t="s">
        <v>1762</v>
      </c>
      <c r="D556" s="19" t="s">
        <v>208</v>
      </c>
      <c r="E556" s="19" t="s">
        <v>680</v>
      </c>
      <c r="F556" s="48" t="s">
        <v>1763</v>
      </c>
      <c r="G556" s="48">
        <v>24.7</v>
      </c>
      <c r="H556" s="40"/>
    </row>
    <row r="557" spans="1:8" hidden="1" x14ac:dyDescent="0.2">
      <c r="A557" s="48" t="s">
        <v>245</v>
      </c>
      <c r="B557" s="48" t="s">
        <v>124</v>
      </c>
      <c r="C557" s="19" t="s">
        <v>1764</v>
      </c>
      <c r="D557" s="19" t="s">
        <v>516</v>
      </c>
      <c r="E557" s="19" t="s">
        <v>121</v>
      </c>
      <c r="F557" s="48" t="s">
        <v>1765</v>
      </c>
      <c r="G557" s="48">
        <v>25.4</v>
      </c>
      <c r="H557" s="40"/>
    </row>
    <row r="558" spans="1:8" hidden="1" x14ac:dyDescent="0.2">
      <c r="A558" s="48" t="s">
        <v>1766</v>
      </c>
      <c r="B558" s="48" t="s">
        <v>167</v>
      </c>
      <c r="C558" s="19" t="s">
        <v>1767</v>
      </c>
      <c r="D558" s="19" t="s">
        <v>588</v>
      </c>
      <c r="E558" s="19" t="s">
        <v>1768</v>
      </c>
      <c r="F558" s="48" t="s">
        <v>1769</v>
      </c>
      <c r="G558" s="48">
        <v>24.4</v>
      </c>
      <c r="H558" s="40"/>
    </row>
    <row r="559" spans="1:8" hidden="1" x14ac:dyDescent="0.2">
      <c r="A559" s="48" t="s">
        <v>1770</v>
      </c>
      <c r="B559" s="48" t="s">
        <v>124</v>
      </c>
      <c r="C559" s="19" t="s">
        <v>1771</v>
      </c>
      <c r="D559" s="19" t="s">
        <v>1772</v>
      </c>
      <c r="E559" s="19" t="s">
        <v>1768</v>
      </c>
      <c r="F559" s="48" t="s">
        <v>1773</v>
      </c>
      <c r="G559" s="48">
        <v>27.9</v>
      </c>
      <c r="H559" s="40"/>
    </row>
    <row r="560" spans="1:8" hidden="1" x14ac:dyDescent="0.2">
      <c r="A560" s="48" t="s">
        <v>531</v>
      </c>
      <c r="B560" s="48" t="s">
        <v>124</v>
      </c>
      <c r="C560" s="19" t="s">
        <v>1774</v>
      </c>
      <c r="D560" s="19" t="s">
        <v>1775</v>
      </c>
      <c r="E560" s="19" t="s">
        <v>115</v>
      </c>
      <c r="F560" s="48" t="s">
        <v>1439</v>
      </c>
      <c r="G560" s="48">
        <v>23.7</v>
      </c>
      <c r="H560" s="40"/>
    </row>
    <row r="561" spans="1:8" hidden="1" x14ac:dyDescent="0.2">
      <c r="A561" s="48" t="s">
        <v>640</v>
      </c>
      <c r="B561" s="48" t="s">
        <v>176</v>
      </c>
      <c r="C561" s="19" t="s">
        <v>1774</v>
      </c>
      <c r="D561" s="19" t="s">
        <v>474</v>
      </c>
      <c r="E561" s="19" t="s">
        <v>121</v>
      </c>
      <c r="F561" s="48" t="s">
        <v>1776</v>
      </c>
      <c r="G561" s="48">
        <v>27.5</v>
      </c>
      <c r="H561" s="40"/>
    </row>
    <row r="562" spans="1:8" hidden="1" x14ac:dyDescent="0.2">
      <c r="A562" s="48" t="s">
        <v>538</v>
      </c>
      <c r="B562" s="48" t="s">
        <v>118</v>
      </c>
      <c r="C562" s="19" t="s">
        <v>1777</v>
      </c>
      <c r="D562" s="19" t="s">
        <v>148</v>
      </c>
      <c r="E562" s="19" t="s">
        <v>121</v>
      </c>
      <c r="F562" s="48" t="s">
        <v>1654</v>
      </c>
      <c r="G562" s="48">
        <v>26.7</v>
      </c>
      <c r="H562" s="40"/>
    </row>
    <row r="563" spans="1:8" hidden="1" x14ac:dyDescent="0.2">
      <c r="A563" s="48" t="s">
        <v>854</v>
      </c>
      <c r="B563" s="48" t="s">
        <v>118</v>
      </c>
      <c r="C563" s="19" t="s">
        <v>1778</v>
      </c>
      <c r="D563" s="19" t="s">
        <v>126</v>
      </c>
      <c r="E563" s="19" t="s">
        <v>1779</v>
      </c>
      <c r="F563" s="48" t="s">
        <v>231</v>
      </c>
      <c r="G563" s="48">
        <v>27.8</v>
      </c>
      <c r="H563" s="40"/>
    </row>
    <row r="564" spans="1:8" hidden="1" x14ac:dyDescent="0.2">
      <c r="A564" s="48" t="s">
        <v>827</v>
      </c>
      <c r="B564" s="48" t="s">
        <v>455</v>
      </c>
      <c r="C564" s="19" t="s">
        <v>1780</v>
      </c>
      <c r="D564" s="19" t="s">
        <v>1272</v>
      </c>
      <c r="E564" s="19" t="s">
        <v>1781</v>
      </c>
      <c r="F564" s="48" t="s">
        <v>1782</v>
      </c>
      <c r="G564" s="48">
        <v>30.1</v>
      </c>
      <c r="H564" s="40"/>
    </row>
    <row r="565" spans="1:8" hidden="1" x14ac:dyDescent="0.2">
      <c r="A565" s="48" t="s">
        <v>1783</v>
      </c>
      <c r="B565" s="48" t="s">
        <v>124</v>
      </c>
      <c r="C565" s="19" t="s">
        <v>1780</v>
      </c>
      <c r="D565" s="19" t="s">
        <v>197</v>
      </c>
      <c r="E565" s="19" t="s">
        <v>1298</v>
      </c>
      <c r="F565" s="48" t="s">
        <v>1784</v>
      </c>
      <c r="G565" s="48">
        <v>28.9</v>
      </c>
      <c r="H565" s="40"/>
    </row>
    <row r="566" spans="1:8" hidden="1" x14ac:dyDescent="0.2">
      <c r="A566" s="48" t="s">
        <v>1056</v>
      </c>
      <c r="B566" s="48" t="s">
        <v>455</v>
      </c>
      <c r="C566" s="19" t="s">
        <v>1785</v>
      </c>
      <c r="D566" s="19" t="s">
        <v>156</v>
      </c>
      <c r="E566" s="19" t="s">
        <v>628</v>
      </c>
      <c r="F566" s="48" t="s">
        <v>534</v>
      </c>
      <c r="G566" s="48">
        <v>23.1</v>
      </c>
      <c r="H566" s="40"/>
    </row>
    <row r="567" spans="1:8" hidden="1" x14ac:dyDescent="0.2">
      <c r="A567" s="48" t="s">
        <v>1786</v>
      </c>
      <c r="B567" s="48" t="s">
        <v>124</v>
      </c>
      <c r="C567" s="19" t="s">
        <v>1787</v>
      </c>
      <c r="D567" s="19" t="s">
        <v>278</v>
      </c>
      <c r="E567" s="19" t="s">
        <v>149</v>
      </c>
      <c r="F567" s="48" t="s">
        <v>1043</v>
      </c>
      <c r="G567" s="48">
        <v>27.4</v>
      </c>
      <c r="H567" s="40"/>
    </row>
    <row r="568" spans="1:8" hidden="1" x14ac:dyDescent="0.2">
      <c r="A568" s="48" t="s">
        <v>1788</v>
      </c>
      <c r="B568" s="48" t="s">
        <v>167</v>
      </c>
      <c r="C568" s="19" t="s">
        <v>1789</v>
      </c>
      <c r="D568" s="19" t="s">
        <v>1790</v>
      </c>
      <c r="E568" s="19" t="s">
        <v>149</v>
      </c>
      <c r="F568" s="48" t="s">
        <v>1791</v>
      </c>
      <c r="G568" s="48">
        <v>16</v>
      </c>
      <c r="H568" s="40"/>
    </row>
    <row r="569" spans="1:8" hidden="1" x14ac:dyDescent="0.2">
      <c r="A569" s="48" t="s">
        <v>1792</v>
      </c>
      <c r="B569" s="48" t="s">
        <v>124</v>
      </c>
      <c r="C569" s="19" t="s">
        <v>1793</v>
      </c>
      <c r="D569" s="19" t="s">
        <v>358</v>
      </c>
      <c r="E569" s="19" t="s">
        <v>1794</v>
      </c>
      <c r="F569" s="48" t="s">
        <v>1795</v>
      </c>
      <c r="G569" s="48">
        <v>29.7</v>
      </c>
      <c r="H569" s="40"/>
    </row>
    <row r="570" spans="1:8" hidden="1" x14ac:dyDescent="0.2">
      <c r="A570" s="48" t="s">
        <v>363</v>
      </c>
      <c r="B570" s="48" t="s">
        <v>124</v>
      </c>
      <c r="C570" s="19" t="s">
        <v>1796</v>
      </c>
      <c r="D570" s="19" t="s">
        <v>197</v>
      </c>
      <c r="E570" s="19" t="s">
        <v>1385</v>
      </c>
      <c r="F570" s="48" t="s">
        <v>1797</v>
      </c>
      <c r="G570" s="48">
        <v>36.799999999999997</v>
      </c>
      <c r="H570" s="40"/>
    </row>
    <row r="571" spans="1:8" hidden="1" x14ac:dyDescent="0.2">
      <c r="A571" s="48" t="s">
        <v>1798</v>
      </c>
      <c r="B571" s="48" t="s">
        <v>124</v>
      </c>
      <c r="C571" s="19" t="s">
        <v>1796</v>
      </c>
      <c r="D571" s="19" t="s">
        <v>156</v>
      </c>
      <c r="E571" s="19" t="s">
        <v>1385</v>
      </c>
      <c r="F571" s="48" t="s">
        <v>1799</v>
      </c>
      <c r="G571" s="48">
        <v>27.3</v>
      </c>
      <c r="H571" s="40"/>
    </row>
    <row r="572" spans="1:8" hidden="1" x14ac:dyDescent="0.2">
      <c r="A572" s="48" t="s">
        <v>1800</v>
      </c>
      <c r="B572" s="48" t="s">
        <v>124</v>
      </c>
      <c r="C572" s="19" t="s">
        <v>1801</v>
      </c>
      <c r="D572" s="19" t="s">
        <v>197</v>
      </c>
      <c r="E572" s="19" t="s">
        <v>377</v>
      </c>
      <c r="F572" s="48" t="s">
        <v>1802</v>
      </c>
      <c r="G572" s="48">
        <v>23.8</v>
      </c>
      <c r="H572" s="40"/>
    </row>
    <row r="573" spans="1:8" hidden="1" x14ac:dyDescent="0.2">
      <c r="A573" s="48" t="s">
        <v>524</v>
      </c>
      <c r="B573" s="48" t="s">
        <v>118</v>
      </c>
      <c r="C573" s="19" t="s">
        <v>1803</v>
      </c>
      <c r="D573" s="19" t="s">
        <v>1804</v>
      </c>
      <c r="E573" s="19" t="s">
        <v>722</v>
      </c>
      <c r="F573" s="48" t="s">
        <v>1805</v>
      </c>
      <c r="G573" s="48">
        <v>27.5</v>
      </c>
      <c r="H573" s="40"/>
    </row>
    <row r="574" spans="1:8" hidden="1" x14ac:dyDescent="0.2">
      <c r="A574" s="48" t="s">
        <v>1806</v>
      </c>
      <c r="B574" s="48" t="s">
        <v>167</v>
      </c>
      <c r="C574" s="19" t="s">
        <v>1807</v>
      </c>
      <c r="D574" s="19" t="s">
        <v>1808</v>
      </c>
      <c r="E574" s="19" t="s">
        <v>1809</v>
      </c>
      <c r="F574" s="48" t="s">
        <v>1810</v>
      </c>
      <c r="G574" s="48">
        <v>19.600000000000001</v>
      </c>
      <c r="H574" s="40"/>
    </row>
    <row r="575" spans="1:8" hidden="1" x14ac:dyDescent="0.2">
      <c r="A575" s="48" t="s">
        <v>1811</v>
      </c>
      <c r="B575" s="48" t="s">
        <v>124</v>
      </c>
      <c r="C575" s="19" t="s">
        <v>1812</v>
      </c>
      <c r="D575" s="19" t="s">
        <v>197</v>
      </c>
      <c r="E575" s="19" t="s">
        <v>605</v>
      </c>
      <c r="F575" s="48" t="s">
        <v>1813</v>
      </c>
      <c r="G575" s="48">
        <v>26.1</v>
      </c>
      <c r="H575" s="40"/>
    </row>
    <row r="576" spans="1:8" hidden="1" x14ac:dyDescent="0.2">
      <c r="A576" s="48" t="s">
        <v>1814</v>
      </c>
      <c r="B576" s="48" t="s">
        <v>124</v>
      </c>
      <c r="C576" s="19" t="s">
        <v>1815</v>
      </c>
      <c r="D576" s="19" t="s">
        <v>207</v>
      </c>
      <c r="E576" s="19" t="s">
        <v>121</v>
      </c>
      <c r="F576" s="48" t="s">
        <v>1816</v>
      </c>
      <c r="G576" s="48">
        <v>32</v>
      </c>
      <c r="H576" s="40"/>
    </row>
    <row r="577" spans="1:8" hidden="1" x14ac:dyDescent="0.2">
      <c r="A577" s="48" t="s">
        <v>1817</v>
      </c>
      <c r="B577" s="48" t="s">
        <v>124</v>
      </c>
      <c r="C577" s="19" t="s">
        <v>1815</v>
      </c>
      <c r="D577" s="19" t="s">
        <v>358</v>
      </c>
      <c r="E577" s="19" t="s">
        <v>121</v>
      </c>
      <c r="F577" s="48" t="s">
        <v>1818</v>
      </c>
      <c r="G577" s="48">
        <v>36.5</v>
      </c>
      <c r="H577" s="40"/>
    </row>
    <row r="578" spans="1:8" hidden="1" x14ac:dyDescent="0.2">
      <c r="A578" s="48" t="s">
        <v>1819</v>
      </c>
      <c r="B578" s="48" t="s">
        <v>124</v>
      </c>
      <c r="C578" s="19" t="s">
        <v>1815</v>
      </c>
      <c r="D578" s="19" t="s">
        <v>544</v>
      </c>
      <c r="E578" s="19" t="s">
        <v>121</v>
      </c>
      <c r="F578" s="48" t="s">
        <v>1733</v>
      </c>
      <c r="G578" s="48">
        <v>34.299999999999997</v>
      </c>
      <c r="H578" s="40"/>
    </row>
    <row r="579" spans="1:8" hidden="1" x14ac:dyDescent="0.2">
      <c r="A579" s="48" t="s">
        <v>1820</v>
      </c>
      <c r="B579" s="48" t="s">
        <v>124</v>
      </c>
      <c r="C579" s="19" t="s">
        <v>1815</v>
      </c>
      <c r="D579" s="19" t="s">
        <v>1100</v>
      </c>
      <c r="E579" s="19" t="s">
        <v>121</v>
      </c>
      <c r="F579" s="48" t="s">
        <v>1821</v>
      </c>
      <c r="G579" s="48">
        <v>36.1</v>
      </c>
      <c r="H579" s="40"/>
    </row>
    <row r="580" spans="1:8" hidden="1" x14ac:dyDescent="0.2">
      <c r="A580" s="48" t="s">
        <v>1822</v>
      </c>
      <c r="B580" s="48" t="s">
        <v>167</v>
      </c>
      <c r="C580" s="19" t="s">
        <v>1823</v>
      </c>
      <c r="D580" s="19" t="s">
        <v>1824</v>
      </c>
      <c r="E580" s="19" t="s">
        <v>1825</v>
      </c>
      <c r="F580" s="48" t="s">
        <v>1826</v>
      </c>
      <c r="G580" s="48">
        <v>21.6</v>
      </c>
      <c r="H580" s="40"/>
    </row>
    <row r="581" spans="1:8" hidden="1" x14ac:dyDescent="0.2">
      <c r="A581" s="48" t="s">
        <v>1827</v>
      </c>
      <c r="B581" s="48" t="s">
        <v>124</v>
      </c>
      <c r="C581" s="19" t="s">
        <v>1823</v>
      </c>
      <c r="D581" s="19" t="s">
        <v>358</v>
      </c>
      <c r="E581" s="19" t="s">
        <v>1825</v>
      </c>
      <c r="F581" s="48" t="s">
        <v>378</v>
      </c>
      <c r="G581" s="48">
        <v>27.3</v>
      </c>
      <c r="H581" s="40"/>
    </row>
    <row r="582" spans="1:8" hidden="1" x14ac:dyDescent="0.2">
      <c r="A582" s="48" t="s">
        <v>461</v>
      </c>
      <c r="B582" s="48" t="s">
        <v>631</v>
      </c>
      <c r="C582" s="19" t="s">
        <v>1828</v>
      </c>
      <c r="D582" s="19" t="s">
        <v>825</v>
      </c>
      <c r="E582" s="19" t="s">
        <v>1072</v>
      </c>
      <c r="F582" s="48" t="s">
        <v>1829</v>
      </c>
      <c r="G582" s="48">
        <v>18.3</v>
      </c>
      <c r="H582" s="40"/>
    </row>
    <row r="583" spans="1:8" hidden="1" x14ac:dyDescent="0.2">
      <c r="A583" s="48" t="s">
        <v>461</v>
      </c>
      <c r="B583" s="48" t="s">
        <v>176</v>
      </c>
      <c r="C583" s="19" t="s">
        <v>1830</v>
      </c>
      <c r="D583" s="19" t="s">
        <v>913</v>
      </c>
      <c r="E583" s="19" t="s">
        <v>1072</v>
      </c>
      <c r="F583" s="48" t="s">
        <v>342</v>
      </c>
      <c r="G583" s="48">
        <v>29.7</v>
      </c>
      <c r="H583" s="40"/>
    </row>
    <row r="584" spans="1:8" hidden="1" x14ac:dyDescent="0.2">
      <c r="A584" s="48" t="s">
        <v>1831</v>
      </c>
      <c r="B584" s="48" t="s">
        <v>219</v>
      </c>
      <c r="C584" s="19" t="s">
        <v>1830</v>
      </c>
      <c r="D584" s="19" t="s">
        <v>197</v>
      </c>
      <c r="E584" s="19" t="s">
        <v>1832</v>
      </c>
      <c r="F584" s="48" t="s">
        <v>1833</v>
      </c>
      <c r="G584" s="48">
        <v>33.6</v>
      </c>
      <c r="H584" s="40"/>
    </row>
    <row r="585" spans="1:8" hidden="1" x14ac:dyDescent="0.2">
      <c r="A585" s="48" t="s">
        <v>547</v>
      </c>
      <c r="B585" s="48" t="s">
        <v>118</v>
      </c>
      <c r="C585" s="19" t="s">
        <v>1834</v>
      </c>
      <c r="D585" s="19" t="s">
        <v>181</v>
      </c>
      <c r="E585" s="19" t="s">
        <v>1835</v>
      </c>
      <c r="F585" s="48" t="s">
        <v>1836</v>
      </c>
      <c r="G585" s="48">
        <v>25.7</v>
      </c>
      <c r="H585" s="40"/>
    </row>
    <row r="586" spans="1:8" hidden="1" x14ac:dyDescent="0.2">
      <c r="A586" s="48" t="s">
        <v>1837</v>
      </c>
      <c r="B586" s="48" t="s">
        <v>124</v>
      </c>
      <c r="C586" s="19" t="s">
        <v>1838</v>
      </c>
      <c r="D586" s="19" t="s">
        <v>453</v>
      </c>
      <c r="E586" s="19" t="s">
        <v>727</v>
      </c>
      <c r="F586" s="48" t="s">
        <v>1839</v>
      </c>
      <c r="G586" s="48">
        <v>21.8</v>
      </c>
      <c r="H586" s="40"/>
    </row>
    <row r="587" spans="1:8" hidden="1" x14ac:dyDescent="0.2">
      <c r="A587" s="48" t="s">
        <v>1840</v>
      </c>
      <c r="B587" s="48" t="s">
        <v>124</v>
      </c>
      <c r="C587" s="19" t="s">
        <v>1841</v>
      </c>
      <c r="D587" s="19" t="s">
        <v>591</v>
      </c>
      <c r="E587" s="19" t="s">
        <v>115</v>
      </c>
      <c r="F587" s="48" t="s">
        <v>1842</v>
      </c>
      <c r="G587" s="48">
        <v>26.5</v>
      </c>
      <c r="H587" s="40"/>
    </row>
    <row r="588" spans="1:8" hidden="1" x14ac:dyDescent="0.2">
      <c r="A588" s="48" t="s">
        <v>210</v>
      </c>
      <c r="B588" s="48" t="s">
        <v>124</v>
      </c>
      <c r="C588" s="19" t="s">
        <v>1843</v>
      </c>
      <c r="D588" s="19" t="s">
        <v>1844</v>
      </c>
      <c r="E588" s="19" t="s">
        <v>1845</v>
      </c>
      <c r="F588" s="48" t="s">
        <v>1846</v>
      </c>
      <c r="G588" s="48">
        <v>27.2</v>
      </c>
      <c r="H588" s="40"/>
    </row>
    <row r="589" spans="1:8" hidden="1" x14ac:dyDescent="0.2">
      <c r="A589" s="48" t="s">
        <v>438</v>
      </c>
      <c r="B589" s="48" t="s">
        <v>124</v>
      </c>
      <c r="C589" s="19" t="s">
        <v>1843</v>
      </c>
      <c r="D589" s="19" t="s">
        <v>1847</v>
      </c>
      <c r="E589" s="19" t="s">
        <v>1506</v>
      </c>
      <c r="F589" s="48" t="s">
        <v>1848</v>
      </c>
      <c r="G589" s="48">
        <v>22.9</v>
      </c>
      <c r="H589" s="40"/>
    </row>
    <row r="590" spans="1:8" hidden="1" x14ac:dyDescent="0.2">
      <c r="A590" s="48" t="s">
        <v>630</v>
      </c>
      <c r="B590" s="48" t="s">
        <v>219</v>
      </c>
      <c r="C590" s="19" t="s">
        <v>1843</v>
      </c>
      <c r="D590" s="19" t="s">
        <v>181</v>
      </c>
      <c r="E590" s="19" t="s">
        <v>121</v>
      </c>
      <c r="F590" s="48" t="s">
        <v>1350</v>
      </c>
      <c r="G590" s="48">
        <v>16.600000000000001</v>
      </c>
      <c r="H590" s="40"/>
    </row>
    <row r="591" spans="1:8" hidden="1" x14ac:dyDescent="0.2">
      <c r="A591" s="48" t="s">
        <v>869</v>
      </c>
      <c r="B591" s="48" t="s">
        <v>118</v>
      </c>
      <c r="C591" s="19" t="s">
        <v>1843</v>
      </c>
      <c r="D591" s="19" t="s">
        <v>314</v>
      </c>
      <c r="E591" s="19" t="s">
        <v>121</v>
      </c>
      <c r="F591" s="48" t="s">
        <v>1494</v>
      </c>
      <c r="G591" s="48">
        <v>31.3</v>
      </c>
      <c r="H591" s="40"/>
    </row>
    <row r="592" spans="1:8" hidden="1" x14ac:dyDescent="0.2">
      <c r="A592" s="48" t="s">
        <v>854</v>
      </c>
      <c r="B592" s="48" t="s">
        <v>118</v>
      </c>
      <c r="C592" s="19" t="s">
        <v>1843</v>
      </c>
      <c r="D592" s="19" t="s">
        <v>623</v>
      </c>
      <c r="E592" s="19" t="s">
        <v>1849</v>
      </c>
      <c r="F592" s="48" t="s">
        <v>1850</v>
      </c>
      <c r="G592" s="48">
        <v>28.8</v>
      </c>
      <c r="H592" s="40"/>
    </row>
    <row r="593" spans="1:8" hidden="1" x14ac:dyDescent="0.2">
      <c r="A593" s="48" t="s">
        <v>854</v>
      </c>
      <c r="B593" s="48" t="s">
        <v>219</v>
      </c>
      <c r="C593" s="19" t="s">
        <v>1843</v>
      </c>
      <c r="D593" s="19" t="s">
        <v>591</v>
      </c>
      <c r="E593" s="19" t="s">
        <v>680</v>
      </c>
      <c r="F593" s="48" t="s">
        <v>1698</v>
      </c>
      <c r="G593" s="48">
        <v>26</v>
      </c>
      <c r="H593" s="40"/>
    </row>
    <row r="594" spans="1:8" hidden="1" x14ac:dyDescent="0.2">
      <c r="A594" s="48" t="s">
        <v>1851</v>
      </c>
      <c r="B594" s="48" t="s">
        <v>124</v>
      </c>
      <c r="C594" s="19" t="s">
        <v>1843</v>
      </c>
      <c r="D594" s="19" t="s">
        <v>278</v>
      </c>
      <c r="E594" s="19" t="s">
        <v>121</v>
      </c>
      <c r="F594" s="48" t="s">
        <v>1852</v>
      </c>
      <c r="G594" s="48">
        <v>36.6</v>
      </c>
      <c r="H594" s="40"/>
    </row>
    <row r="595" spans="1:8" hidden="1" x14ac:dyDescent="0.2">
      <c r="A595" s="48" t="s">
        <v>1853</v>
      </c>
      <c r="B595" s="48" t="s">
        <v>124</v>
      </c>
      <c r="C595" s="19" t="s">
        <v>1843</v>
      </c>
      <c r="D595" s="19" t="s">
        <v>1854</v>
      </c>
      <c r="E595" s="19" t="s">
        <v>121</v>
      </c>
      <c r="F595" s="48" t="s">
        <v>1855</v>
      </c>
      <c r="G595" s="48">
        <v>25.9</v>
      </c>
      <c r="H595" s="40"/>
    </row>
    <row r="596" spans="1:8" hidden="1" x14ac:dyDescent="0.2">
      <c r="A596" s="48" t="s">
        <v>1856</v>
      </c>
      <c r="B596" s="48" t="s">
        <v>124</v>
      </c>
      <c r="C596" s="19" t="s">
        <v>1857</v>
      </c>
      <c r="D596" s="19" t="s">
        <v>1453</v>
      </c>
      <c r="E596" s="19" t="s">
        <v>121</v>
      </c>
      <c r="F596" s="48" t="s">
        <v>1858</v>
      </c>
      <c r="G596" s="48">
        <v>26.3</v>
      </c>
      <c r="H596" s="40"/>
    </row>
    <row r="597" spans="1:8" hidden="1" x14ac:dyDescent="0.2">
      <c r="A597" s="48" t="s">
        <v>222</v>
      </c>
      <c r="B597" s="48" t="s">
        <v>118</v>
      </c>
      <c r="C597" s="19" t="s">
        <v>1859</v>
      </c>
      <c r="D597" s="19" t="s">
        <v>161</v>
      </c>
      <c r="E597" s="19" t="s">
        <v>1860</v>
      </c>
      <c r="F597" s="48" t="s">
        <v>1861</v>
      </c>
      <c r="G597" s="48">
        <v>28.3</v>
      </c>
      <c r="H597" s="40"/>
    </row>
    <row r="598" spans="1:8" hidden="1" x14ac:dyDescent="0.2">
      <c r="A598" s="48" t="s">
        <v>597</v>
      </c>
      <c r="B598" s="48" t="s">
        <v>118</v>
      </c>
      <c r="C598" s="19" t="s">
        <v>1862</v>
      </c>
      <c r="D598" s="19" t="s">
        <v>139</v>
      </c>
      <c r="E598" s="19" t="s">
        <v>121</v>
      </c>
      <c r="F598" s="48" t="s">
        <v>1863</v>
      </c>
      <c r="G598" s="48">
        <v>31.2</v>
      </c>
      <c r="H598" s="40"/>
    </row>
    <row r="599" spans="1:8" hidden="1" x14ac:dyDescent="0.2">
      <c r="A599" s="48" t="s">
        <v>1864</v>
      </c>
      <c r="B599" s="48" t="s">
        <v>237</v>
      </c>
      <c r="C599" s="19" t="s">
        <v>1865</v>
      </c>
      <c r="D599" s="19" t="s">
        <v>649</v>
      </c>
      <c r="E599" s="19" t="s">
        <v>264</v>
      </c>
      <c r="F599" s="48" t="s">
        <v>1866</v>
      </c>
      <c r="G599" s="48">
        <v>37.299999999999997</v>
      </c>
      <c r="H599" s="40"/>
    </row>
    <row r="600" spans="1:8" hidden="1" x14ac:dyDescent="0.2">
      <c r="A600" s="48" t="s">
        <v>543</v>
      </c>
      <c r="B600" s="48" t="s">
        <v>631</v>
      </c>
      <c r="C600" s="19" t="s">
        <v>1867</v>
      </c>
      <c r="D600" s="19" t="s">
        <v>1868</v>
      </c>
      <c r="E600" s="19" t="s">
        <v>121</v>
      </c>
      <c r="F600" s="48" t="s">
        <v>1869</v>
      </c>
      <c r="G600" s="48">
        <v>20.8</v>
      </c>
      <c r="H600" s="40"/>
    </row>
    <row r="601" spans="1:8" hidden="1" x14ac:dyDescent="0.2">
      <c r="A601" s="48" t="s">
        <v>369</v>
      </c>
      <c r="B601" s="48" t="s">
        <v>219</v>
      </c>
      <c r="C601" s="19" t="s">
        <v>1870</v>
      </c>
      <c r="D601" s="19" t="s">
        <v>1111</v>
      </c>
      <c r="E601" s="19" t="s">
        <v>121</v>
      </c>
      <c r="F601" s="48" t="s">
        <v>1871</v>
      </c>
      <c r="G601" s="48">
        <v>26.5</v>
      </c>
      <c r="H601" s="40"/>
    </row>
    <row r="602" spans="1:8" hidden="1" x14ac:dyDescent="0.2">
      <c r="A602" s="48" t="s">
        <v>175</v>
      </c>
      <c r="B602" s="48" t="s">
        <v>172</v>
      </c>
      <c r="C602" s="19" t="s">
        <v>1872</v>
      </c>
      <c r="D602" s="19" t="s">
        <v>181</v>
      </c>
      <c r="E602" s="19" t="s">
        <v>1873</v>
      </c>
      <c r="F602" s="48" t="s">
        <v>1874</v>
      </c>
      <c r="G602" s="48">
        <v>21.1</v>
      </c>
      <c r="H602" s="40"/>
    </row>
    <row r="603" spans="1:8" hidden="1" x14ac:dyDescent="0.2">
      <c r="A603" s="48" t="s">
        <v>175</v>
      </c>
      <c r="B603" s="48" t="s">
        <v>118</v>
      </c>
      <c r="C603" s="19" t="s">
        <v>1872</v>
      </c>
      <c r="D603" s="19" t="s">
        <v>278</v>
      </c>
      <c r="E603" s="19" t="s">
        <v>1873</v>
      </c>
      <c r="F603" s="48" t="s">
        <v>1875</v>
      </c>
      <c r="G603" s="48">
        <v>23.4</v>
      </c>
      <c r="H603" s="40"/>
    </row>
    <row r="604" spans="1:8" hidden="1" x14ac:dyDescent="0.2">
      <c r="A604" s="48" t="s">
        <v>1876</v>
      </c>
      <c r="B604" s="48" t="s">
        <v>124</v>
      </c>
      <c r="C604" s="19" t="s">
        <v>1877</v>
      </c>
      <c r="D604" s="19" t="s">
        <v>795</v>
      </c>
      <c r="E604" s="19" t="s">
        <v>121</v>
      </c>
      <c r="F604" s="48" t="s">
        <v>1299</v>
      </c>
      <c r="G604" s="48">
        <v>29.6</v>
      </c>
      <c r="H604" s="40"/>
    </row>
    <row r="605" spans="1:8" hidden="1" x14ac:dyDescent="0.2">
      <c r="A605" s="48" t="s">
        <v>1878</v>
      </c>
      <c r="B605" s="48" t="s">
        <v>124</v>
      </c>
      <c r="C605" s="19" t="s">
        <v>1879</v>
      </c>
      <c r="D605" s="19" t="s">
        <v>1880</v>
      </c>
      <c r="E605" s="19" t="s">
        <v>121</v>
      </c>
      <c r="F605" s="48" t="s">
        <v>908</v>
      </c>
      <c r="G605" s="48">
        <v>32.9</v>
      </c>
      <c r="H605" s="40"/>
    </row>
    <row r="606" spans="1:8" hidden="1" x14ac:dyDescent="0.2">
      <c r="A606" s="48" t="s">
        <v>1881</v>
      </c>
      <c r="B606" s="48" t="s">
        <v>124</v>
      </c>
      <c r="C606" s="19" t="s">
        <v>1882</v>
      </c>
      <c r="D606" s="19" t="s">
        <v>699</v>
      </c>
      <c r="E606" s="19" t="s">
        <v>212</v>
      </c>
      <c r="F606" s="48" t="s">
        <v>1883</v>
      </c>
      <c r="G606" s="48">
        <v>14.1</v>
      </c>
      <c r="H606" s="40"/>
    </row>
    <row r="607" spans="1:8" hidden="1" x14ac:dyDescent="0.2">
      <c r="A607" s="48" t="s">
        <v>1884</v>
      </c>
      <c r="B607" s="48" t="s">
        <v>124</v>
      </c>
      <c r="C607" s="19" t="s">
        <v>1885</v>
      </c>
      <c r="D607" s="19" t="s">
        <v>544</v>
      </c>
      <c r="E607" s="19" t="s">
        <v>611</v>
      </c>
      <c r="F607" s="48" t="s">
        <v>1886</v>
      </c>
      <c r="G607" s="48">
        <v>28.5</v>
      </c>
      <c r="H607" s="40"/>
    </row>
    <row r="608" spans="1:8" hidden="1" x14ac:dyDescent="0.2">
      <c r="A608" s="48" t="s">
        <v>1887</v>
      </c>
      <c r="B608" s="48" t="s">
        <v>124</v>
      </c>
      <c r="C608" s="19" t="s">
        <v>1888</v>
      </c>
      <c r="D608" s="19" t="s">
        <v>156</v>
      </c>
      <c r="E608" s="19" t="s">
        <v>127</v>
      </c>
      <c r="F608" s="48" t="s">
        <v>1739</v>
      </c>
      <c r="G608" s="48">
        <v>30.1</v>
      </c>
      <c r="H608" s="40"/>
    </row>
    <row r="609" spans="1:8" hidden="1" x14ac:dyDescent="0.2">
      <c r="A609" s="48" t="s">
        <v>1889</v>
      </c>
      <c r="B609" s="48" t="s">
        <v>124</v>
      </c>
      <c r="C609" s="19" t="s">
        <v>1890</v>
      </c>
      <c r="D609" s="19" t="s">
        <v>1891</v>
      </c>
      <c r="E609" s="19" t="s">
        <v>1394</v>
      </c>
      <c r="F609" s="48" t="s">
        <v>1892</v>
      </c>
      <c r="G609" s="48">
        <v>34.700000000000003</v>
      </c>
      <c r="H609" s="40"/>
    </row>
    <row r="610" spans="1:8" hidden="1" x14ac:dyDescent="0.2">
      <c r="A610" s="48" t="s">
        <v>1893</v>
      </c>
      <c r="B610" s="48" t="s">
        <v>124</v>
      </c>
      <c r="C610" s="19" t="s">
        <v>1894</v>
      </c>
      <c r="D610" s="19" t="s">
        <v>970</v>
      </c>
      <c r="E610" s="19" t="s">
        <v>212</v>
      </c>
      <c r="F610" s="48" t="s">
        <v>1895</v>
      </c>
      <c r="G610" s="48">
        <v>25.4</v>
      </c>
      <c r="H610" s="40"/>
    </row>
    <row r="611" spans="1:8" hidden="1" x14ac:dyDescent="0.2">
      <c r="A611" s="48" t="s">
        <v>1896</v>
      </c>
      <c r="B611" s="48" t="s">
        <v>167</v>
      </c>
      <c r="C611" s="19" t="s">
        <v>1897</v>
      </c>
      <c r="D611" s="19" t="s">
        <v>1898</v>
      </c>
      <c r="E611" s="19" t="s">
        <v>611</v>
      </c>
      <c r="F611" s="48" t="s">
        <v>1899</v>
      </c>
      <c r="G611" s="48">
        <v>19.600000000000001</v>
      </c>
      <c r="H611" s="40"/>
    </row>
    <row r="612" spans="1:8" hidden="1" x14ac:dyDescent="0.2">
      <c r="A612" s="48" t="s">
        <v>994</v>
      </c>
      <c r="B612" s="48" t="s">
        <v>118</v>
      </c>
      <c r="C612" s="19" t="s">
        <v>1900</v>
      </c>
      <c r="D612" s="19" t="s">
        <v>197</v>
      </c>
      <c r="E612" s="19" t="s">
        <v>121</v>
      </c>
      <c r="F612" s="48" t="s">
        <v>1901</v>
      </c>
      <c r="G612" s="48">
        <v>17.8</v>
      </c>
      <c r="H612" s="40"/>
    </row>
    <row r="613" spans="1:8" hidden="1" x14ac:dyDescent="0.2">
      <c r="A613" s="48" t="s">
        <v>1902</v>
      </c>
      <c r="B613" s="48" t="s">
        <v>167</v>
      </c>
      <c r="C613" s="19" t="s">
        <v>1903</v>
      </c>
      <c r="D613" s="19" t="s">
        <v>1904</v>
      </c>
      <c r="E613" s="19" t="s">
        <v>1905</v>
      </c>
      <c r="F613" s="48" t="s">
        <v>1698</v>
      </c>
      <c r="G613" s="48">
        <v>25.3</v>
      </c>
      <c r="H613" s="40"/>
    </row>
    <row r="614" spans="1:8" hidden="1" x14ac:dyDescent="0.2">
      <c r="A614" s="48" t="s">
        <v>1906</v>
      </c>
      <c r="B614" s="48" t="s">
        <v>124</v>
      </c>
      <c r="C614" s="19" t="s">
        <v>1907</v>
      </c>
      <c r="D614" s="19" t="s">
        <v>177</v>
      </c>
      <c r="E614" s="19" t="s">
        <v>1908</v>
      </c>
      <c r="F614" s="48" t="s">
        <v>1909</v>
      </c>
      <c r="G614" s="48">
        <v>35.5</v>
      </c>
      <c r="H614" s="40"/>
    </row>
    <row r="615" spans="1:8" hidden="1" x14ac:dyDescent="0.2">
      <c r="A615" s="48" t="s">
        <v>1910</v>
      </c>
      <c r="B615" s="48" t="s">
        <v>276</v>
      </c>
      <c r="C615" s="19" t="s">
        <v>1911</v>
      </c>
      <c r="D615" s="19" t="s">
        <v>1369</v>
      </c>
      <c r="E615" s="19" t="s">
        <v>418</v>
      </c>
      <c r="F615" s="48" t="s">
        <v>1912</v>
      </c>
      <c r="G615" s="48">
        <v>43.2</v>
      </c>
      <c r="H615" s="40"/>
    </row>
    <row r="616" spans="1:8" hidden="1" x14ac:dyDescent="0.2">
      <c r="A616" s="48" t="s">
        <v>1913</v>
      </c>
      <c r="B616" s="48" t="s">
        <v>124</v>
      </c>
      <c r="C616" s="19" t="s">
        <v>1914</v>
      </c>
      <c r="D616" s="19" t="s">
        <v>1915</v>
      </c>
      <c r="E616" s="19" t="s">
        <v>1825</v>
      </c>
      <c r="F616" s="48" t="s">
        <v>1561</v>
      </c>
      <c r="G616" s="48">
        <v>28.4</v>
      </c>
      <c r="H616" s="40"/>
    </row>
    <row r="617" spans="1:8" hidden="1" x14ac:dyDescent="0.2">
      <c r="A617" s="48" t="s">
        <v>630</v>
      </c>
      <c r="B617" s="48" t="s">
        <v>118</v>
      </c>
      <c r="C617" s="19" t="s">
        <v>1916</v>
      </c>
      <c r="D617" s="19" t="s">
        <v>161</v>
      </c>
      <c r="E617" s="19" t="s">
        <v>1917</v>
      </c>
      <c r="F617" s="48" t="s">
        <v>1918</v>
      </c>
      <c r="G617" s="48">
        <v>18.2</v>
      </c>
      <c r="H617" s="40"/>
    </row>
    <row r="618" spans="1:8" hidden="1" x14ac:dyDescent="0.2">
      <c r="A618" s="48" t="s">
        <v>625</v>
      </c>
      <c r="B618" s="48" t="s">
        <v>112</v>
      </c>
      <c r="C618" s="19" t="s">
        <v>1919</v>
      </c>
      <c r="D618" s="19" t="s">
        <v>1920</v>
      </c>
      <c r="E618" s="19" t="s">
        <v>1512</v>
      </c>
      <c r="F618" s="48" t="s">
        <v>1921</v>
      </c>
      <c r="G618" s="48">
        <v>16.600000000000001</v>
      </c>
      <c r="H618" s="40"/>
    </row>
    <row r="619" spans="1:8" hidden="1" x14ac:dyDescent="0.2">
      <c r="A619" s="48" t="s">
        <v>1922</v>
      </c>
      <c r="B619" s="48" t="s">
        <v>124</v>
      </c>
      <c r="C619" s="19" t="s">
        <v>1923</v>
      </c>
      <c r="D619" s="19" t="s">
        <v>197</v>
      </c>
      <c r="E619" s="19" t="s">
        <v>212</v>
      </c>
      <c r="F619" s="48" t="s">
        <v>823</v>
      </c>
      <c r="G619" s="48">
        <v>26.4</v>
      </c>
      <c r="H619" s="40"/>
    </row>
    <row r="620" spans="1:8" hidden="1" x14ac:dyDescent="0.2">
      <c r="A620" s="48" t="s">
        <v>1924</v>
      </c>
      <c r="B620" s="48" t="s">
        <v>124</v>
      </c>
      <c r="C620" s="19" t="s">
        <v>1925</v>
      </c>
      <c r="D620" s="19" t="s">
        <v>143</v>
      </c>
      <c r="E620" s="19" t="s">
        <v>345</v>
      </c>
      <c r="F620" s="48" t="s">
        <v>1926</v>
      </c>
      <c r="G620" s="48">
        <v>24.5</v>
      </c>
      <c r="H620" s="40"/>
    </row>
    <row r="621" spans="1:8" hidden="1" x14ac:dyDescent="0.2">
      <c r="A621" s="48" t="s">
        <v>927</v>
      </c>
      <c r="B621" s="48" t="s">
        <v>112</v>
      </c>
      <c r="C621" s="19" t="s">
        <v>1927</v>
      </c>
      <c r="D621" s="19" t="s">
        <v>318</v>
      </c>
      <c r="E621" s="19" t="s">
        <v>608</v>
      </c>
      <c r="F621" s="48" t="s">
        <v>1928</v>
      </c>
      <c r="G621" s="48">
        <v>16.8</v>
      </c>
      <c r="H621" s="40"/>
    </row>
    <row r="622" spans="1:8" hidden="1" x14ac:dyDescent="0.2">
      <c r="A622" s="48" t="s">
        <v>1929</v>
      </c>
      <c r="B622" s="48" t="s">
        <v>124</v>
      </c>
      <c r="C622" s="19" t="s">
        <v>1930</v>
      </c>
      <c r="D622" s="19" t="s">
        <v>439</v>
      </c>
      <c r="E622" s="19" t="s">
        <v>212</v>
      </c>
      <c r="F622" s="48" t="s">
        <v>1883</v>
      </c>
      <c r="G622" s="48">
        <v>14.1</v>
      </c>
      <c r="H622" s="40"/>
    </row>
    <row r="623" spans="1:8" hidden="1" x14ac:dyDescent="0.2">
      <c r="A623" s="48" t="s">
        <v>1931</v>
      </c>
      <c r="B623" s="48" t="s">
        <v>167</v>
      </c>
      <c r="C623" s="19" t="s">
        <v>1932</v>
      </c>
      <c r="D623" s="19" t="s">
        <v>863</v>
      </c>
      <c r="E623" s="19" t="s">
        <v>673</v>
      </c>
      <c r="F623" s="48" t="s">
        <v>1933</v>
      </c>
      <c r="G623" s="48">
        <v>24.4</v>
      </c>
      <c r="H623" s="40"/>
    </row>
    <row r="624" spans="1:8" hidden="1" x14ac:dyDescent="0.2">
      <c r="A624" s="48" t="s">
        <v>1934</v>
      </c>
      <c r="B624" s="48" t="s">
        <v>124</v>
      </c>
      <c r="C624" s="19" t="s">
        <v>1935</v>
      </c>
      <c r="D624" s="19" t="s">
        <v>130</v>
      </c>
      <c r="E624" s="19" t="s">
        <v>1936</v>
      </c>
      <c r="F624" s="48" t="s">
        <v>1937</v>
      </c>
      <c r="G624" s="48">
        <v>31.5</v>
      </c>
      <c r="H624" s="40"/>
    </row>
    <row r="625" spans="1:8" hidden="1" x14ac:dyDescent="0.2">
      <c r="A625" s="48" t="s">
        <v>347</v>
      </c>
      <c r="B625" s="48" t="s">
        <v>112</v>
      </c>
      <c r="C625" s="19" t="s">
        <v>1938</v>
      </c>
      <c r="D625" s="19" t="s">
        <v>283</v>
      </c>
      <c r="E625" s="19" t="s">
        <v>121</v>
      </c>
      <c r="F625" s="48" t="s">
        <v>1590</v>
      </c>
      <c r="G625" s="48">
        <v>24.9</v>
      </c>
      <c r="H625" s="40"/>
    </row>
    <row r="626" spans="1:8" hidden="1" x14ac:dyDescent="0.2">
      <c r="A626" s="48" t="s">
        <v>1939</v>
      </c>
      <c r="B626" s="48" t="s">
        <v>167</v>
      </c>
      <c r="C626" s="19" t="s">
        <v>1938</v>
      </c>
      <c r="D626" s="19" t="s">
        <v>283</v>
      </c>
      <c r="E626" s="19" t="s">
        <v>121</v>
      </c>
      <c r="F626" s="48" t="s">
        <v>1940</v>
      </c>
      <c r="G626" s="48">
        <v>20</v>
      </c>
      <c r="H626" s="40"/>
    </row>
    <row r="627" spans="1:8" hidden="1" x14ac:dyDescent="0.2">
      <c r="A627" s="48" t="s">
        <v>137</v>
      </c>
      <c r="B627" s="48" t="s">
        <v>124</v>
      </c>
      <c r="C627" s="19" t="s">
        <v>1941</v>
      </c>
      <c r="D627" s="19" t="s">
        <v>197</v>
      </c>
      <c r="E627" s="19" t="s">
        <v>121</v>
      </c>
      <c r="F627" s="48" t="s">
        <v>768</v>
      </c>
      <c r="G627" s="48">
        <v>29.5</v>
      </c>
      <c r="H627" s="40"/>
    </row>
    <row r="628" spans="1:8" hidden="1" x14ac:dyDescent="0.2">
      <c r="A628" s="48" t="s">
        <v>1942</v>
      </c>
      <c r="B628" s="48" t="s">
        <v>276</v>
      </c>
      <c r="C628" s="19" t="s">
        <v>1941</v>
      </c>
      <c r="D628" s="19" t="s">
        <v>156</v>
      </c>
      <c r="E628" s="19" t="s">
        <v>365</v>
      </c>
      <c r="F628" s="48" t="s">
        <v>1943</v>
      </c>
      <c r="G628" s="48">
        <v>43.3</v>
      </c>
      <c r="H628" s="40"/>
    </row>
    <row r="629" spans="1:8" hidden="1" x14ac:dyDescent="0.2">
      <c r="A629" s="48" t="s">
        <v>290</v>
      </c>
      <c r="B629" s="48" t="s">
        <v>560</v>
      </c>
      <c r="C629" s="19" t="s">
        <v>1941</v>
      </c>
      <c r="D629" s="19" t="s">
        <v>1944</v>
      </c>
      <c r="E629" s="19" t="s">
        <v>1945</v>
      </c>
      <c r="F629" s="48" t="s">
        <v>1946</v>
      </c>
      <c r="G629" s="48">
        <v>26.2</v>
      </c>
      <c r="H629" s="40"/>
    </row>
    <row r="630" spans="1:8" hidden="1" x14ac:dyDescent="0.2">
      <c r="A630" s="48" t="s">
        <v>1831</v>
      </c>
      <c r="B630" s="48" t="s">
        <v>118</v>
      </c>
      <c r="C630" s="19" t="s">
        <v>1941</v>
      </c>
      <c r="D630" s="19" t="s">
        <v>476</v>
      </c>
      <c r="E630" s="19" t="s">
        <v>945</v>
      </c>
      <c r="F630" s="48" t="s">
        <v>1947</v>
      </c>
      <c r="G630" s="48">
        <v>29.1</v>
      </c>
      <c r="H630" s="40"/>
    </row>
    <row r="631" spans="1:8" hidden="1" x14ac:dyDescent="0.2">
      <c r="A631" s="48" t="s">
        <v>1831</v>
      </c>
      <c r="B631" s="48" t="s">
        <v>124</v>
      </c>
      <c r="C631" s="19" t="s">
        <v>1941</v>
      </c>
      <c r="D631" s="19" t="s">
        <v>190</v>
      </c>
      <c r="E631" s="19" t="s">
        <v>121</v>
      </c>
      <c r="F631" s="48" t="s">
        <v>1948</v>
      </c>
      <c r="G631" s="48">
        <v>33.799999999999997</v>
      </c>
      <c r="H631" s="40"/>
    </row>
    <row r="632" spans="1:8" hidden="1" x14ac:dyDescent="0.2">
      <c r="A632" s="48" t="s">
        <v>218</v>
      </c>
      <c r="B632" s="48" t="s">
        <v>176</v>
      </c>
      <c r="C632" s="19" t="s">
        <v>1949</v>
      </c>
      <c r="D632" s="19" t="s">
        <v>243</v>
      </c>
      <c r="E632" s="19" t="s">
        <v>1950</v>
      </c>
      <c r="F632" s="48" t="s">
        <v>1951</v>
      </c>
      <c r="G632" s="48">
        <v>30.1</v>
      </c>
      <c r="H632" s="40"/>
    </row>
    <row r="633" spans="1:8" hidden="1" x14ac:dyDescent="0.2">
      <c r="A633" s="48" t="s">
        <v>241</v>
      </c>
      <c r="B633" s="48" t="s">
        <v>124</v>
      </c>
      <c r="C633" s="19" t="s">
        <v>1949</v>
      </c>
      <c r="D633" s="19" t="s">
        <v>480</v>
      </c>
      <c r="E633" s="19" t="s">
        <v>1512</v>
      </c>
      <c r="F633" s="48" t="s">
        <v>1161</v>
      </c>
      <c r="G633" s="48">
        <v>34.299999999999997</v>
      </c>
      <c r="H633" s="40"/>
    </row>
    <row r="634" spans="1:8" hidden="1" x14ac:dyDescent="0.2">
      <c r="A634" s="48" t="s">
        <v>559</v>
      </c>
      <c r="B634" s="48" t="s">
        <v>118</v>
      </c>
      <c r="C634" s="19" t="s">
        <v>1952</v>
      </c>
      <c r="D634" s="19" t="s">
        <v>790</v>
      </c>
      <c r="E634" s="19" t="s">
        <v>1953</v>
      </c>
      <c r="F634" s="48" t="s">
        <v>1708</v>
      </c>
      <c r="G634" s="48">
        <v>29.4</v>
      </c>
      <c r="H634" s="40"/>
    </row>
    <row r="635" spans="1:8" hidden="1" x14ac:dyDescent="0.2">
      <c r="A635" s="48" t="s">
        <v>706</v>
      </c>
      <c r="B635" s="48" t="s">
        <v>219</v>
      </c>
      <c r="C635" s="19" t="s">
        <v>1952</v>
      </c>
      <c r="D635" s="19" t="s">
        <v>181</v>
      </c>
      <c r="E635" s="19" t="s">
        <v>1954</v>
      </c>
      <c r="F635" s="48" t="s">
        <v>1955</v>
      </c>
      <c r="G635" s="48">
        <v>24.9</v>
      </c>
      <c r="H635" s="40"/>
    </row>
    <row r="636" spans="1:8" hidden="1" x14ac:dyDescent="0.2">
      <c r="A636" s="48" t="s">
        <v>1956</v>
      </c>
      <c r="B636" s="48" t="s">
        <v>167</v>
      </c>
      <c r="C636" s="19" t="s">
        <v>1957</v>
      </c>
      <c r="D636" s="19" t="s">
        <v>283</v>
      </c>
      <c r="E636" s="19" t="s">
        <v>121</v>
      </c>
      <c r="F636" s="48" t="s">
        <v>1958</v>
      </c>
      <c r="G636" s="48">
        <v>22.9</v>
      </c>
      <c r="H636" s="40"/>
    </row>
    <row r="637" spans="1:8" hidden="1" x14ac:dyDescent="0.2">
      <c r="A637" s="48" t="s">
        <v>1959</v>
      </c>
      <c r="B637" s="48" t="s">
        <v>167</v>
      </c>
      <c r="C637" s="19" t="s">
        <v>1960</v>
      </c>
      <c r="D637" s="19" t="s">
        <v>429</v>
      </c>
      <c r="E637" s="19" t="s">
        <v>121</v>
      </c>
      <c r="F637" s="48" t="s">
        <v>1961</v>
      </c>
      <c r="G637" s="48">
        <v>20.6</v>
      </c>
      <c r="H637" s="40"/>
    </row>
    <row r="638" spans="1:8" hidden="1" x14ac:dyDescent="0.2">
      <c r="A638" s="48" t="s">
        <v>1962</v>
      </c>
      <c r="B638" s="48" t="s">
        <v>124</v>
      </c>
      <c r="C638" s="19" t="s">
        <v>1963</v>
      </c>
      <c r="D638" s="19" t="s">
        <v>243</v>
      </c>
      <c r="E638" s="19" t="s">
        <v>121</v>
      </c>
      <c r="F638" s="48" t="s">
        <v>1964</v>
      </c>
      <c r="G638" s="48">
        <v>30.5</v>
      </c>
      <c r="H638" s="40"/>
    </row>
    <row r="639" spans="1:8" hidden="1" x14ac:dyDescent="0.2">
      <c r="A639" s="48" t="s">
        <v>1965</v>
      </c>
      <c r="B639" s="48" t="s">
        <v>124</v>
      </c>
      <c r="C639" s="19" t="s">
        <v>1966</v>
      </c>
      <c r="D639" s="19" t="s">
        <v>405</v>
      </c>
      <c r="E639" s="19" t="s">
        <v>131</v>
      </c>
      <c r="F639" s="48" t="s">
        <v>1967</v>
      </c>
      <c r="G639" s="48">
        <v>29.4</v>
      </c>
      <c r="H639" s="40"/>
    </row>
    <row r="640" spans="1:8" hidden="1" x14ac:dyDescent="0.2">
      <c r="A640" s="48" t="s">
        <v>1968</v>
      </c>
      <c r="B640" s="48" t="s">
        <v>124</v>
      </c>
      <c r="C640" s="19" t="s">
        <v>1969</v>
      </c>
      <c r="D640" s="19" t="s">
        <v>1970</v>
      </c>
      <c r="E640" s="19" t="s">
        <v>121</v>
      </c>
      <c r="F640" s="48" t="s">
        <v>1971</v>
      </c>
      <c r="G640" s="48">
        <v>32.6</v>
      </c>
      <c r="H640" s="40"/>
    </row>
    <row r="641" spans="1:8" hidden="1" x14ac:dyDescent="0.2">
      <c r="A641" s="48" t="s">
        <v>1972</v>
      </c>
      <c r="B641" s="48" t="s">
        <v>124</v>
      </c>
      <c r="C641" s="19" t="s">
        <v>1973</v>
      </c>
      <c r="D641" s="19" t="s">
        <v>480</v>
      </c>
      <c r="E641" s="19" t="s">
        <v>121</v>
      </c>
      <c r="F641" s="48" t="s">
        <v>1974</v>
      </c>
      <c r="G641" s="48">
        <v>25.5</v>
      </c>
      <c r="H641" s="40"/>
    </row>
    <row r="642" spans="1:8" hidden="1" x14ac:dyDescent="0.2">
      <c r="A642" s="48" t="s">
        <v>1975</v>
      </c>
      <c r="B642" s="48" t="s">
        <v>167</v>
      </c>
      <c r="C642" s="19" t="s">
        <v>1976</v>
      </c>
      <c r="D642" s="19" t="s">
        <v>1977</v>
      </c>
      <c r="E642" s="19" t="s">
        <v>517</v>
      </c>
      <c r="F642" s="48" t="s">
        <v>1978</v>
      </c>
      <c r="G642" s="48">
        <v>22.2</v>
      </c>
      <c r="H642" s="40"/>
    </row>
    <row r="643" spans="1:8" hidden="1" x14ac:dyDescent="0.2">
      <c r="A643" s="48" t="s">
        <v>339</v>
      </c>
      <c r="B643" s="48" t="s">
        <v>124</v>
      </c>
      <c r="C643" s="19" t="s">
        <v>1979</v>
      </c>
      <c r="D643" s="19" t="s">
        <v>1980</v>
      </c>
      <c r="E643" s="19" t="s">
        <v>1981</v>
      </c>
      <c r="F643" s="48" t="s">
        <v>1982</v>
      </c>
      <c r="G643" s="48">
        <v>28.5</v>
      </c>
      <c r="H643" s="40"/>
    </row>
    <row r="644" spans="1:8" hidden="1" x14ac:dyDescent="0.2">
      <c r="A644" s="48" t="s">
        <v>1983</v>
      </c>
      <c r="B644" s="48" t="s">
        <v>124</v>
      </c>
      <c r="C644" s="19" t="s">
        <v>1984</v>
      </c>
      <c r="D644" s="19" t="s">
        <v>173</v>
      </c>
      <c r="E644" s="19" t="s">
        <v>212</v>
      </c>
      <c r="F644" s="48" t="s">
        <v>1985</v>
      </c>
      <c r="G644" s="48">
        <v>28.8</v>
      </c>
      <c r="H644" s="40"/>
    </row>
    <row r="645" spans="1:8" hidden="1" x14ac:dyDescent="0.2">
      <c r="A645" s="48" t="s">
        <v>1986</v>
      </c>
      <c r="B645" s="48" t="s">
        <v>445</v>
      </c>
      <c r="C645" s="19" t="s">
        <v>1987</v>
      </c>
      <c r="D645" s="19" t="s">
        <v>311</v>
      </c>
      <c r="E645" s="19" t="s">
        <v>1988</v>
      </c>
      <c r="F645" s="48" t="s">
        <v>1989</v>
      </c>
      <c r="G645" s="48">
        <v>31.1</v>
      </c>
      <c r="H645" s="40"/>
    </row>
    <row r="646" spans="1:8" hidden="1" x14ac:dyDescent="0.2">
      <c r="A646" s="48" t="s">
        <v>1990</v>
      </c>
      <c r="B646" s="48" t="s">
        <v>167</v>
      </c>
      <c r="C646" s="19" t="s">
        <v>1991</v>
      </c>
      <c r="D646" s="19" t="s">
        <v>582</v>
      </c>
      <c r="E646" s="19" t="s">
        <v>121</v>
      </c>
      <c r="F646" s="48" t="s">
        <v>1992</v>
      </c>
      <c r="G646" s="48">
        <v>18.7</v>
      </c>
      <c r="H646" s="40"/>
    </row>
    <row r="647" spans="1:8" hidden="1" x14ac:dyDescent="0.2">
      <c r="A647" s="48" t="s">
        <v>1308</v>
      </c>
      <c r="B647" s="48" t="s">
        <v>124</v>
      </c>
      <c r="C647" s="19" t="s">
        <v>1993</v>
      </c>
      <c r="D647" s="19" t="s">
        <v>389</v>
      </c>
      <c r="E647" s="19" t="s">
        <v>121</v>
      </c>
      <c r="F647" s="48" t="s">
        <v>1994</v>
      </c>
      <c r="G647" s="48">
        <v>23.3</v>
      </c>
      <c r="H647" s="40"/>
    </row>
    <row r="648" spans="1:8" hidden="1" x14ac:dyDescent="0.2">
      <c r="A648" s="48" t="s">
        <v>531</v>
      </c>
      <c r="B648" s="48" t="s">
        <v>167</v>
      </c>
      <c r="C648" s="19" t="s">
        <v>1995</v>
      </c>
      <c r="D648" s="19" t="s">
        <v>185</v>
      </c>
      <c r="E648" s="19" t="s">
        <v>552</v>
      </c>
      <c r="F648" s="48" t="s">
        <v>556</v>
      </c>
      <c r="G648" s="48">
        <v>25.7</v>
      </c>
      <c r="H648" s="40"/>
    </row>
    <row r="649" spans="1:8" hidden="1" x14ac:dyDescent="0.2">
      <c r="A649" s="48" t="s">
        <v>347</v>
      </c>
      <c r="B649" s="48" t="s">
        <v>176</v>
      </c>
      <c r="C649" s="19" t="s">
        <v>1996</v>
      </c>
      <c r="D649" s="19" t="s">
        <v>208</v>
      </c>
      <c r="E649" s="19" t="s">
        <v>552</v>
      </c>
      <c r="F649" s="48" t="s">
        <v>1997</v>
      </c>
      <c r="G649" s="48">
        <v>22.9</v>
      </c>
      <c r="H649" s="40"/>
    </row>
    <row r="650" spans="1:8" hidden="1" x14ac:dyDescent="0.2">
      <c r="A650" s="48" t="s">
        <v>218</v>
      </c>
      <c r="B650" s="48" t="s">
        <v>112</v>
      </c>
      <c r="C650" s="19" t="s">
        <v>1998</v>
      </c>
      <c r="D650" s="19" t="s">
        <v>1006</v>
      </c>
      <c r="E650" s="19" t="s">
        <v>1258</v>
      </c>
      <c r="F650" s="48" t="s">
        <v>1999</v>
      </c>
      <c r="G650" s="48">
        <v>27</v>
      </c>
      <c r="H650" s="40"/>
    </row>
    <row r="651" spans="1:8" hidden="1" x14ac:dyDescent="0.2">
      <c r="A651" s="48" t="s">
        <v>509</v>
      </c>
      <c r="B651" s="48" t="s">
        <v>112</v>
      </c>
      <c r="C651" s="19" t="s">
        <v>1998</v>
      </c>
      <c r="D651" s="19" t="s">
        <v>2000</v>
      </c>
      <c r="E651" s="19" t="s">
        <v>2001</v>
      </c>
      <c r="F651" s="48" t="s">
        <v>2002</v>
      </c>
      <c r="G651" s="48">
        <v>19.2</v>
      </c>
      <c r="H651" s="40"/>
    </row>
    <row r="652" spans="1:8" hidden="1" x14ac:dyDescent="0.2">
      <c r="A652" s="48" t="s">
        <v>2003</v>
      </c>
      <c r="B652" s="48" t="s">
        <v>167</v>
      </c>
      <c r="C652" s="19" t="s">
        <v>1998</v>
      </c>
      <c r="D652" s="19" t="s">
        <v>352</v>
      </c>
      <c r="E652" s="19" t="s">
        <v>361</v>
      </c>
      <c r="F652" s="48" t="s">
        <v>2004</v>
      </c>
      <c r="G652" s="48">
        <v>22.7</v>
      </c>
      <c r="H652" s="40"/>
    </row>
    <row r="653" spans="1:8" hidden="1" x14ac:dyDescent="0.2">
      <c r="A653" s="48" t="s">
        <v>720</v>
      </c>
      <c r="B653" s="48" t="s">
        <v>124</v>
      </c>
      <c r="C653" s="19" t="s">
        <v>2005</v>
      </c>
      <c r="D653" s="19" t="s">
        <v>181</v>
      </c>
      <c r="E653" s="19" t="s">
        <v>2006</v>
      </c>
      <c r="F653" s="48" t="s">
        <v>2007</v>
      </c>
      <c r="G653" s="48">
        <v>34.799999999999997</v>
      </c>
      <c r="H653" s="40"/>
    </row>
    <row r="654" spans="1:8" hidden="1" x14ac:dyDescent="0.2">
      <c r="A654" s="48" t="s">
        <v>559</v>
      </c>
      <c r="B654" s="48" t="s">
        <v>118</v>
      </c>
      <c r="C654" s="19" t="s">
        <v>2008</v>
      </c>
      <c r="D654" s="19" t="s">
        <v>1159</v>
      </c>
      <c r="E654" s="19" t="s">
        <v>1460</v>
      </c>
      <c r="F654" s="48" t="s">
        <v>1178</v>
      </c>
      <c r="G654" s="48">
        <v>29.4</v>
      </c>
      <c r="H654" s="40"/>
    </row>
    <row r="655" spans="1:8" hidden="1" x14ac:dyDescent="0.2">
      <c r="A655" s="48" t="s">
        <v>481</v>
      </c>
      <c r="B655" s="48" t="s">
        <v>219</v>
      </c>
      <c r="C655" s="19" t="s">
        <v>2008</v>
      </c>
      <c r="D655" s="19" t="s">
        <v>2009</v>
      </c>
      <c r="E655" s="19" t="s">
        <v>1460</v>
      </c>
      <c r="F655" s="48" t="s">
        <v>2010</v>
      </c>
      <c r="G655" s="48">
        <v>24.5</v>
      </c>
      <c r="H655" s="40"/>
    </row>
    <row r="656" spans="1:8" hidden="1" x14ac:dyDescent="0.2">
      <c r="A656" s="48" t="s">
        <v>2011</v>
      </c>
      <c r="B656" s="48" t="s">
        <v>124</v>
      </c>
      <c r="C656" s="19" t="s">
        <v>2008</v>
      </c>
      <c r="D656" s="19" t="s">
        <v>177</v>
      </c>
      <c r="E656" s="19" t="s">
        <v>2012</v>
      </c>
      <c r="F656" s="48" t="s">
        <v>1513</v>
      </c>
      <c r="G656" s="48">
        <v>27.4</v>
      </c>
      <c r="H656" s="40"/>
    </row>
    <row r="657" spans="1:8" hidden="1" x14ac:dyDescent="0.2">
      <c r="A657" s="48" t="s">
        <v>2013</v>
      </c>
      <c r="B657" s="48" t="s">
        <v>124</v>
      </c>
      <c r="C657" s="19" t="s">
        <v>2008</v>
      </c>
      <c r="D657" s="19" t="s">
        <v>314</v>
      </c>
      <c r="E657" s="19" t="s">
        <v>273</v>
      </c>
      <c r="F657" s="48" t="s">
        <v>2014</v>
      </c>
      <c r="G657" s="48">
        <v>33.200000000000003</v>
      </c>
      <c r="H657" s="40"/>
    </row>
    <row r="658" spans="1:8" hidden="1" x14ac:dyDescent="0.2">
      <c r="A658" s="48" t="s">
        <v>2015</v>
      </c>
      <c r="B658" s="48" t="s">
        <v>124</v>
      </c>
      <c r="C658" s="19" t="s">
        <v>2016</v>
      </c>
      <c r="D658" s="19" t="s">
        <v>1970</v>
      </c>
      <c r="E658" s="19" t="s">
        <v>121</v>
      </c>
      <c r="F658" s="48" t="s">
        <v>1663</v>
      </c>
      <c r="G658" s="48">
        <v>27.6</v>
      </c>
      <c r="H658" s="40"/>
    </row>
    <row r="659" spans="1:8" hidden="1" x14ac:dyDescent="0.2">
      <c r="A659" s="48" t="s">
        <v>117</v>
      </c>
      <c r="B659" s="48" t="s">
        <v>176</v>
      </c>
      <c r="C659" s="19" t="s">
        <v>2017</v>
      </c>
      <c r="D659" s="19" t="s">
        <v>616</v>
      </c>
      <c r="E659" s="19" t="s">
        <v>121</v>
      </c>
      <c r="F659" s="48" t="s">
        <v>2018</v>
      </c>
      <c r="G659" s="48">
        <v>30.8</v>
      </c>
      <c r="H659" s="40"/>
    </row>
    <row r="660" spans="1:8" hidden="1" x14ac:dyDescent="0.2">
      <c r="A660" s="48" t="s">
        <v>424</v>
      </c>
      <c r="B660" s="48" t="s">
        <v>118</v>
      </c>
      <c r="C660" s="19" t="s">
        <v>2019</v>
      </c>
      <c r="D660" s="19" t="s">
        <v>314</v>
      </c>
      <c r="E660" s="19" t="s">
        <v>121</v>
      </c>
      <c r="F660" s="48" t="s">
        <v>2020</v>
      </c>
      <c r="G660" s="48">
        <v>25.9</v>
      </c>
      <c r="H660" s="40"/>
    </row>
    <row r="661" spans="1:8" hidden="1" x14ac:dyDescent="0.2">
      <c r="A661" s="48" t="s">
        <v>2021</v>
      </c>
      <c r="B661" s="48" t="s">
        <v>172</v>
      </c>
      <c r="C661" s="19" t="s">
        <v>2022</v>
      </c>
      <c r="D661" s="19" t="s">
        <v>544</v>
      </c>
      <c r="E661" s="19" t="s">
        <v>115</v>
      </c>
      <c r="F661" s="48" t="s">
        <v>2023</v>
      </c>
      <c r="G661" s="48">
        <v>26</v>
      </c>
      <c r="H661" s="40"/>
    </row>
    <row r="662" spans="1:8" hidden="1" x14ac:dyDescent="0.2">
      <c r="A662" s="48" t="s">
        <v>438</v>
      </c>
      <c r="B662" s="48" t="s">
        <v>167</v>
      </c>
      <c r="C662" s="19" t="s">
        <v>2024</v>
      </c>
      <c r="D662" s="19" t="s">
        <v>318</v>
      </c>
      <c r="E662" s="19" t="s">
        <v>279</v>
      </c>
      <c r="F662" s="48" t="s">
        <v>2025</v>
      </c>
      <c r="G662" s="48">
        <v>30.7</v>
      </c>
      <c r="H662" s="40"/>
    </row>
    <row r="663" spans="1:8" hidden="1" x14ac:dyDescent="0.2">
      <c r="A663" s="48" t="s">
        <v>1152</v>
      </c>
      <c r="B663" s="48" t="s">
        <v>176</v>
      </c>
      <c r="C663" s="19" t="s">
        <v>2026</v>
      </c>
      <c r="D663" s="19" t="s">
        <v>699</v>
      </c>
      <c r="E663" s="19" t="s">
        <v>517</v>
      </c>
      <c r="F663" s="48" t="s">
        <v>2027</v>
      </c>
      <c r="G663" s="48">
        <v>32.1</v>
      </c>
      <c r="H663" s="40"/>
    </row>
    <row r="664" spans="1:8" hidden="1" x14ac:dyDescent="0.2">
      <c r="A664" s="48" t="s">
        <v>869</v>
      </c>
      <c r="B664" s="48" t="s">
        <v>112</v>
      </c>
      <c r="C664" s="19" t="s">
        <v>2026</v>
      </c>
      <c r="D664" s="19" t="s">
        <v>923</v>
      </c>
      <c r="E664" s="19" t="s">
        <v>517</v>
      </c>
      <c r="F664" s="48" t="s">
        <v>2028</v>
      </c>
      <c r="G664" s="48">
        <v>25.6</v>
      </c>
      <c r="H664" s="40"/>
    </row>
    <row r="665" spans="1:8" hidden="1" x14ac:dyDescent="0.2">
      <c r="A665" s="48" t="s">
        <v>2029</v>
      </c>
      <c r="B665" s="48" t="s">
        <v>167</v>
      </c>
      <c r="C665" s="19" t="s">
        <v>2026</v>
      </c>
      <c r="D665" s="19" t="s">
        <v>1486</v>
      </c>
      <c r="E665" s="19" t="s">
        <v>517</v>
      </c>
      <c r="F665" s="48" t="s">
        <v>2030</v>
      </c>
      <c r="G665" s="48">
        <v>19.3</v>
      </c>
      <c r="H665" s="40"/>
    </row>
    <row r="666" spans="1:8" hidden="1" x14ac:dyDescent="0.2">
      <c r="A666" s="48" t="s">
        <v>509</v>
      </c>
      <c r="B666" s="48" t="s">
        <v>118</v>
      </c>
      <c r="C666" s="19" t="s">
        <v>2031</v>
      </c>
      <c r="D666" s="19" t="s">
        <v>130</v>
      </c>
      <c r="E666" s="19" t="s">
        <v>608</v>
      </c>
      <c r="F666" s="48" t="s">
        <v>2032</v>
      </c>
      <c r="G666" s="48">
        <v>27.4</v>
      </c>
      <c r="H666" s="40"/>
    </row>
    <row r="667" spans="1:8" hidden="1" x14ac:dyDescent="0.2">
      <c r="A667" s="48" t="s">
        <v>218</v>
      </c>
      <c r="B667" s="48" t="s">
        <v>124</v>
      </c>
      <c r="C667" s="19" t="s">
        <v>2033</v>
      </c>
      <c r="D667" s="19" t="s">
        <v>2034</v>
      </c>
      <c r="E667" s="19" t="s">
        <v>2035</v>
      </c>
      <c r="F667" s="48" t="s">
        <v>2036</v>
      </c>
      <c r="G667" s="48">
        <v>34.9</v>
      </c>
      <c r="H667" s="40"/>
    </row>
    <row r="668" spans="1:8" hidden="1" x14ac:dyDescent="0.2">
      <c r="A668" s="48" t="s">
        <v>2037</v>
      </c>
      <c r="B668" s="48" t="s">
        <v>237</v>
      </c>
      <c r="C668" s="19" t="s">
        <v>2033</v>
      </c>
      <c r="D668" s="19" t="s">
        <v>1970</v>
      </c>
      <c r="E668" s="19" t="s">
        <v>418</v>
      </c>
      <c r="F668" s="48" t="s">
        <v>2038</v>
      </c>
      <c r="G668" s="48">
        <v>43.3</v>
      </c>
      <c r="H668" s="40"/>
    </row>
    <row r="669" spans="1:8" hidden="1" x14ac:dyDescent="0.2">
      <c r="A669" s="48" t="s">
        <v>1152</v>
      </c>
      <c r="B669" s="48" t="s">
        <v>118</v>
      </c>
      <c r="C669" s="19" t="s">
        <v>2039</v>
      </c>
      <c r="D669" s="19" t="s">
        <v>405</v>
      </c>
      <c r="E669" s="19" t="s">
        <v>234</v>
      </c>
      <c r="F669" s="48" t="s">
        <v>1776</v>
      </c>
      <c r="G669" s="48">
        <v>27.5</v>
      </c>
      <c r="H669" s="40"/>
    </row>
    <row r="670" spans="1:8" hidden="1" x14ac:dyDescent="0.2">
      <c r="A670" s="48" t="s">
        <v>723</v>
      </c>
      <c r="B670" s="48" t="s">
        <v>118</v>
      </c>
      <c r="C670" s="19" t="s">
        <v>2040</v>
      </c>
      <c r="D670" s="19" t="s">
        <v>181</v>
      </c>
      <c r="E670" s="19" t="s">
        <v>1258</v>
      </c>
      <c r="F670" s="48" t="s">
        <v>2041</v>
      </c>
      <c r="G670" s="48">
        <v>27.4</v>
      </c>
      <c r="H670" s="40"/>
    </row>
    <row r="671" spans="1:8" hidden="1" x14ac:dyDescent="0.2">
      <c r="A671" s="48" t="s">
        <v>635</v>
      </c>
      <c r="B671" s="48" t="s">
        <v>118</v>
      </c>
      <c r="C671" s="19" t="s">
        <v>2040</v>
      </c>
      <c r="D671" s="19" t="s">
        <v>591</v>
      </c>
      <c r="E671" s="19" t="s">
        <v>1258</v>
      </c>
      <c r="F671" s="48" t="s">
        <v>2042</v>
      </c>
      <c r="G671" s="48">
        <v>24.9</v>
      </c>
      <c r="H671" s="40"/>
    </row>
    <row r="672" spans="1:8" hidden="1" x14ac:dyDescent="0.2">
      <c r="A672" s="48" t="s">
        <v>2043</v>
      </c>
      <c r="B672" s="48" t="s">
        <v>271</v>
      </c>
      <c r="C672" s="19" t="s">
        <v>2044</v>
      </c>
      <c r="D672" s="19" t="s">
        <v>358</v>
      </c>
      <c r="E672" s="19" t="s">
        <v>121</v>
      </c>
      <c r="F672" s="48" t="s">
        <v>193</v>
      </c>
      <c r="G672" s="48">
        <v>43.1</v>
      </c>
      <c r="H672" s="40"/>
    </row>
    <row r="673" spans="1:8" hidden="1" x14ac:dyDescent="0.2">
      <c r="A673" s="48" t="s">
        <v>731</v>
      </c>
      <c r="B673" s="48" t="s">
        <v>124</v>
      </c>
      <c r="C673" s="19" t="s">
        <v>2045</v>
      </c>
      <c r="D673" s="19" t="s">
        <v>544</v>
      </c>
      <c r="E673" s="19" t="s">
        <v>121</v>
      </c>
      <c r="F673" s="48" t="s">
        <v>2046</v>
      </c>
      <c r="G673" s="48">
        <v>36.4</v>
      </c>
      <c r="H673" s="40"/>
    </row>
    <row r="674" spans="1:8" hidden="1" x14ac:dyDescent="0.2">
      <c r="A674" s="48" t="s">
        <v>2047</v>
      </c>
      <c r="B674" s="48" t="s">
        <v>124</v>
      </c>
      <c r="C674" s="19" t="s">
        <v>2045</v>
      </c>
      <c r="D674" s="19" t="s">
        <v>181</v>
      </c>
      <c r="E674" s="19" t="s">
        <v>121</v>
      </c>
      <c r="F674" s="48" t="s">
        <v>763</v>
      </c>
      <c r="G674" s="48">
        <v>26</v>
      </c>
      <c r="H674" s="40"/>
    </row>
    <row r="675" spans="1:8" hidden="1" x14ac:dyDescent="0.2">
      <c r="A675" s="48" t="s">
        <v>869</v>
      </c>
      <c r="B675" s="48" t="s">
        <v>112</v>
      </c>
      <c r="C675" s="19" t="s">
        <v>2048</v>
      </c>
      <c r="D675" s="19" t="s">
        <v>1808</v>
      </c>
      <c r="E675" s="19" t="s">
        <v>121</v>
      </c>
      <c r="F675" s="48" t="s">
        <v>2049</v>
      </c>
      <c r="G675" s="48">
        <v>16.899999999999999</v>
      </c>
      <c r="H675" s="40"/>
    </row>
    <row r="676" spans="1:8" hidden="1" x14ac:dyDescent="0.2">
      <c r="A676" s="48" t="s">
        <v>541</v>
      </c>
      <c r="B676" s="48" t="s">
        <v>118</v>
      </c>
      <c r="C676" s="19" t="s">
        <v>2050</v>
      </c>
      <c r="D676" s="19" t="s">
        <v>1103</v>
      </c>
      <c r="E676" s="19" t="s">
        <v>2051</v>
      </c>
      <c r="F676" s="48" t="s">
        <v>2052</v>
      </c>
      <c r="G676" s="48">
        <v>29.4</v>
      </c>
      <c r="H676" s="40"/>
    </row>
    <row r="677" spans="1:8" hidden="1" x14ac:dyDescent="0.2">
      <c r="A677" s="48" t="s">
        <v>2053</v>
      </c>
      <c r="B677" s="48" t="s">
        <v>167</v>
      </c>
      <c r="C677" s="19" t="s">
        <v>2054</v>
      </c>
      <c r="D677" s="19" t="s">
        <v>2055</v>
      </c>
      <c r="E677" s="19" t="s">
        <v>1825</v>
      </c>
      <c r="F677" s="48" t="s">
        <v>2056</v>
      </c>
      <c r="G677" s="48">
        <v>24.2</v>
      </c>
      <c r="H677" s="40"/>
    </row>
    <row r="678" spans="1:8" hidden="1" x14ac:dyDescent="0.2">
      <c r="A678" s="48" t="s">
        <v>748</v>
      </c>
      <c r="B678" s="48" t="s">
        <v>124</v>
      </c>
      <c r="C678" s="19" t="s">
        <v>2057</v>
      </c>
      <c r="D678" s="19" t="s">
        <v>689</v>
      </c>
      <c r="E678" s="19" t="s">
        <v>2058</v>
      </c>
      <c r="F678" s="48" t="s">
        <v>2059</v>
      </c>
      <c r="G678" s="48">
        <v>22.3</v>
      </c>
      <c r="H678" s="40"/>
    </row>
    <row r="679" spans="1:8" hidden="1" x14ac:dyDescent="0.2">
      <c r="A679" s="48" t="s">
        <v>2060</v>
      </c>
      <c r="B679" s="48" t="s">
        <v>167</v>
      </c>
      <c r="C679" s="19" t="s">
        <v>2061</v>
      </c>
      <c r="D679" s="19" t="s">
        <v>2062</v>
      </c>
      <c r="E679" s="19" t="s">
        <v>2063</v>
      </c>
      <c r="F679" s="48" t="s">
        <v>2064</v>
      </c>
      <c r="G679" s="48">
        <v>22.7</v>
      </c>
      <c r="H679" s="40"/>
    </row>
    <row r="680" spans="1:8" hidden="1" x14ac:dyDescent="0.2">
      <c r="A680" s="48" t="s">
        <v>1840</v>
      </c>
      <c r="B680" s="48" t="s">
        <v>167</v>
      </c>
      <c r="C680" s="19" t="s">
        <v>2065</v>
      </c>
      <c r="D680" s="19" t="s">
        <v>736</v>
      </c>
      <c r="E680" s="19" t="s">
        <v>2066</v>
      </c>
      <c r="F680" s="48" t="s">
        <v>2067</v>
      </c>
      <c r="G680" s="48">
        <v>21.7</v>
      </c>
      <c r="H680" s="40"/>
    </row>
    <row r="681" spans="1:8" hidden="1" x14ac:dyDescent="0.2">
      <c r="A681" s="48" t="s">
        <v>111</v>
      </c>
      <c r="B681" s="48" t="s">
        <v>118</v>
      </c>
      <c r="C681" s="19" t="s">
        <v>2068</v>
      </c>
      <c r="D681" s="19" t="s">
        <v>405</v>
      </c>
      <c r="E681" s="19" t="s">
        <v>121</v>
      </c>
      <c r="F681" s="48" t="s">
        <v>2069</v>
      </c>
      <c r="G681" s="48">
        <v>19.2</v>
      </c>
      <c r="H681" s="40"/>
    </row>
    <row r="682" spans="1:8" hidden="1" x14ac:dyDescent="0.2">
      <c r="A682" s="48" t="s">
        <v>2021</v>
      </c>
      <c r="B682" s="48" t="s">
        <v>455</v>
      </c>
      <c r="C682" s="19" t="s">
        <v>2068</v>
      </c>
      <c r="D682" s="19" t="s">
        <v>544</v>
      </c>
      <c r="E682" s="19" t="s">
        <v>115</v>
      </c>
      <c r="F682" s="48" t="s">
        <v>1302</v>
      </c>
      <c r="G682" s="48">
        <v>19.2</v>
      </c>
      <c r="H682" s="40"/>
    </row>
    <row r="683" spans="1:8" hidden="1" x14ac:dyDescent="0.2">
      <c r="A683" s="48" t="s">
        <v>706</v>
      </c>
      <c r="B683" s="48" t="s">
        <v>118</v>
      </c>
      <c r="C683" s="19" t="s">
        <v>2070</v>
      </c>
      <c r="D683" s="19" t="s">
        <v>139</v>
      </c>
      <c r="E683" s="19" t="s">
        <v>121</v>
      </c>
      <c r="F683" s="48" t="s">
        <v>2071</v>
      </c>
      <c r="G683" s="48">
        <v>24</v>
      </c>
      <c r="H683" s="40"/>
    </row>
    <row r="684" spans="1:8" hidden="1" x14ac:dyDescent="0.2">
      <c r="A684" s="48" t="s">
        <v>2072</v>
      </c>
      <c r="B684" s="48" t="s">
        <v>167</v>
      </c>
      <c r="C684" s="19" t="s">
        <v>2073</v>
      </c>
      <c r="D684" s="19" t="s">
        <v>2074</v>
      </c>
      <c r="E684" s="19" t="s">
        <v>121</v>
      </c>
      <c r="F684" s="48" t="s">
        <v>2075</v>
      </c>
      <c r="G684" s="48">
        <v>22.1</v>
      </c>
      <c r="H684" s="40"/>
    </row>
    <row r="685" spans="1:8" hidden="1" x14ac:dyDescent="0.2">
      <c r="A685" s="48" t="s">
        <v>706</v>
      </c>
      <c r="B685" s="48" t="s">
        <v>176</v>
      </c>
      <c r="C685" s="19" t="s">
        <v>2076</v>
      </c>
      <c r="D685" s="19" t="s">
        <v>2077</v>
      </c>
      <c r="E685" s="19" t="s">
        <v>121</v>
      </c>
      <c r="F685" s="48" t="s">
        <v>1729</v>
      </c>
      <c r="G685" s="48">
        <v>23.7</v>
      </c>
      <c r="H685" s="40"/>
    </row>
    <row r="686" spans="1:8" hidden="1" x14ac:dyDescent="0.2">
      <c r="A686" s="48" t="s">
        <v>865</v>
      </c>
      <c r="B686" s="48" t="s">
        <v>118</v>
      </c>
      <c r="C686" s="19" t="s">
        <v>2078</v>
      </c>
      <c r="D686" s="19" t="s">
        <v>660</v>
      </c>
      <c r="E686" s="19" t="s">
        <v>517</v>
      </c>
      <c r="F686" s="48" t="s">
        <v>2079</v>
      </c>
      <c r="G686" s="48">
        <v>33.4</v>
      </c>
      <c r="H686" s="40"/>
    </row>
    <row r="687" spans="1:8" hidden="1" x14ac:dyDescent="0.2">
      <c r="A687" s="48" t="s">
        <v>877</v>
      </c>
      <c r="B687" s="48" t="s">
        <v>124</v>
      </c>
      <c r="C687" s="19" t="s">
        <v>2080</v>
      </c>
      <c r="D687" s="19" t="s">
        <v>197</v>
      </c>
      <c r="E687" s="19" t="s">
        <v>121</v>
      </c>
      <c r="F687" s="48" t="s">
        <v>2081</v>
      </c>
      <c r="G687" s="48">
        <v>30.6</v>
      </c>
      <c r="H687" s="40"/>
    </row>
    <row r="688" spans="1:8" hidden="1" x14ac:dyDescent="0.2">
      <c r="A688" s="48" t="s">
        <v>827</v>
      </c>
      <c r="B688" s="48" t="s">
        <v>176</v>
      </c>
      <c r="C688" s="19" t="s">
        <v>2080</v>
      </c>
      <c r="D688" s="19" t="s">
        <v>389</v>
      </c>
      <c r="E688" s="19" t="s">
        <v>157</v>
      </c>
      <c r="F688" s="48" t="s">
        <v>2082</v>
      </c>
      <c r="G688" s="48">
        <v>26.8</v>
      </c>
      <c r="H688" s="40"/>
    </row>
    <row r="689" spans="1:8" hidden="1" x14ac:dyDescent="0.2">
      <c r="A689" s="48" t="s">
        <v>2083</v>
      </c>
      <c r="B689" s="48" t="s">
        <v>124</v>
      </c>
      <c r="C689" s="19" t="s">
        <v>2084</v>
      </c>
      <c r="D689" s="19" t="s">
        <v>197</v>
      </c>
      <c r="E689" s="19" t="s">
        <v>611</v>
      </c>
      <c r="F689" s="48" t="s">
        <v>2085</v>
      </c>
      <c r="G689" s="48">
        <v>28.7</v>
      </c>
      <c r="H689" s="40"/>
    </row>
    <row r="690" spans="1:8" hidden="1" x14ac:dyDescent="0.2">
      <c r="A690" s="48" t="s">
        <v>2086</v>
      </c>
      <c r="B690" s="48" t="s">
        <v>124</v>
      </c>
      <c r="C690" s="19" t="s">
        <v>2087</v>
      </c>
      <c r="D690" s="19" t="s">
        <v>649</v>
      </c>
      <c r="E690" s="19" t="s">
        <v>121</v>
      </c>
      <c r="F690" s="48" t="s">
        <v>2088</v>
      </c>
      <c r="G690" s="48">
        <v>26.1</v>
      </c>
      <c r="H690" s="40"/>
    </row>
    <row r="691" spans="1:8" hidden="1" x14ac:dyDescent="0.2">
      <c r="A691" s="48" t="s">
        <v>2089</v>
      </c>
      <c r="B691" s="48" t="s">
        <v>167</v>
      </c>
      <c r="C691" s="19" t="s">
        <v>2090</v>
      </c>
      <c r="D691" s="19" t="s">
        <v>2091</v>
      </c>
      <c r="E691" s="19" t="s">
        <v>121</v>
      </c>
      <c r="F691" s="48" t="s">
        <v>2092</v>
      </c>
      <c r="G691" s="48">
        <v>28.7</v>
      </c>
      <c r="H691" s="40"/>
    </row>
    <row r="692" spans="1:8" hidden="1" x14ac:dyDescent="0.2">
      <c r="A692" s="48" t="s">
        <v>498</v>
      </c>
      <c r="B692" s="48" t="s">
        <v>124</v>
      </c>
      <c r="C692" s="19" t="s">
        <v>2093</v>
      </c>
      <c r="D692" s="19" t="s">
        <v>372</v>
      </c>
      <c r="E692" s="19" t="s">
        <v>552</v>
      </c>
      <c r="F692" s="48" t="s">
        <v>2094</v>
      </c>
      <c r="G692" s="48">
        <v>27.5</v>
      </c>
      <c r="H692" s="40"/>
    </row>
    <row r="693" spans="1:8" hidden="1" x14ac:dyDescent="0.2">
      <c r="A693" s="48" t="s">
        <v>927</v>
      </c>
      <c r="B693" s="48" t="s">
        <v>176</v>
      </c>
      <c r="C693" s="19" t="s">
        <v>2095</v>
      </c>
      <c r="D693" s="19" t="s">
        <v>569</v>
      </c>
      <c r="E693" s="19" t="s">
        <v>121</v>
      </c>
      <c r="F693" s="48" t="s">
        <v>2096</v>
      </c>
      <c r="G693" s="48">
        <v>25.9</v>
      </c>
      <c r="H693" s="40"/>
    </row>
    <row r="694" spans="1:8" hidden="1" x14ac:dyDescent="0.2">
      <c r="A694" s="48" t="s">
        <v>214</v>
      </c>
      <c r="B694" s="48" t="s">
        <v>167</v>
      </c>
      <c r="C694" s="19" t="s">
        <v>2097</v>
      </c>
      <c r="D694" s="19" t="s">
        <v>306</v>
      </c>
      <c r="E694" s="19" t="s">
        <v>2098</v>
      </c>
      <c r="F694" s="48" t="s">
        <v>437</v>
      </c>
      <c r="G694" s="48">
        <v>18.899999999999999</v>
      </c>
      <c r="H694" s="40"/>
    </row>
    <row r="695" spans="1:8" hidden="1" x14ac:dyDescent="0.2">
      <c r="A695" s="48" t="s">
        <v>1065</v>
      </c>
      <c r="B695" s="48" t="s">
        <v>167</v>
      </c>
      <c r="C695" s="19" t="s">
        <v>2097</v>
      </c>
      <c r="D695" s="19" t="s">
        <v>114</v>
      </c>
      <c r="E695" s="19" t="s">
        <v>2099</v>
      </c>
      <c r="F695" s="48" t="s">
        <v>2100</v>
      </c>
      <c r="G695" s="48">
        <v>28.6</v>
      </c>
      <c r="H695" s="40"/>
    </row>
    <row r="696" spans="1:8" hidden="1" x14ac:dyDescent="0.2">
      <c r="A696" s="48" t="s">
        <v>214</v>
      </c>
      <c r="B696" s="48" t="s">
        <v>124</v>
      </c>
      <c r="C696" s="19" t="s">
        <v>2101</v>
      </c>
      <c r="D696" s="19" t="s">
        <v>358</v>
      </c>
      <c r="E696" s="19" t="s">
        <v>2098</v>
      </c>
      <c r="F696" s="48" t="s">
        <v>1604</v>
      </c>
      <c r="G696" s="48">
        <v>28.1</v>
      </c>
      <c r="H696" s="40"/>
    </row>
    <row r="697" spans="1:8" hidden="1" x14ac:dyDescent="0.2">
      <c r="A697" s="48" t="s">
        <v>1065</v>
      </c>
      <c r="B697" s="48" t="s">
        <v>124</v>
      </c>
      <c r="C697" s="19" t="s">
        <v>2101</v>
      </c>
      <c r="D697" s="19" t="s">
        <v>1234</v>
      </c>
      <c r="E697" s="19" t="s">
        <v>2102</v>
      </c>
      <c r="F697" s="48" t="s">
        <v>2103</v>
      </c>
      <c r="G697" s="48">
        <v>31</v>
      </c>
      <c r="H697" s="40"/>
    </row>
    <row r="698" spans="1:8" hidden="1" x14ac:dyDescent="0.2">
      <c r="A698" s="48" t="s">
        <v>1065</v>
      </c>
      <c r="B698" s="48" t="s">
        <v>124</v>
      </c>
      <c r="C698" s="19" t="s">
        <v>2101</v>
      </c>
      <c r="D698" s="19" t="s">
        <v>1634</v>
      </c>
      <c r="E698" s="19" t="s">
        <v>2102</v>
      </c>
      <c r="F698" s="48" t="s">
        <v>2104</v>
      </c>
      <c r="G698" s="48">
        <v>31.1</v>
      </c>
      <c r="H698" s="40"/>
    </row>
    <row r="699" spans="1:8" hidden="1" x14ac:dyDescent="0.2">
      <c r="A699" s="48" t="s">
        <v>2105</v>
      </c>
      <c r="B699" s="48" t="s">
        <v>124</v>
      </c>
      <c r="C699" s="19" t="s">
        <v>2101</v>
      </c>
      <c r="D699" s="19" t="s">
        <v>569</v>
      </c>
      <c r="E699" s="19" t="s">
        <v>121</v>
      </c>
      <c r="F699" s="48" t="s">
        <v>2106</v>
      </c>
      <c r="G699" s="48">
        <v>27.6</v>
      </c>
      <c r="H699" s="40"/>
    </row>
    <row r="700" spans="1:8" hidden="1" x14ac:dyDescent="0.2">
      <c r="A700" s="48" t="s">
        <v>723</v>
      </c>
      <c r="B700" s="48" t="s">
        <v>560</v>
      </c>
      <c r="C700" s="19" t="s">
        <v>2107</v>
      </c>
      <c r="D700" s="19" t="s">
        <v>148</v>
      </c>
      <c r="E700" s="19" t="s">
        <v>2108</v>
      </c>
      <c r="F700" s="48" t="s">
        <v>2109</v>
      </c>
      <c r="G700" s="48">
        <v>29.8</v>
      </c>
      <c r="H700" s="40"/>
    </row>
    <row r="701" spans="1:8" hidden="1" x14ac:dyDescent="0.2">
      <c r="A701" s="48" t="s">
        <v>2110</v>
      </c>
      <c r="B701" s="48" t="s">
        <v>124</v>
      </c>
      <c r="C701" s="19" t="s">
        <v>2111</v>
      </c>
      <c r="D701" s="19" t="s">
        <v>2112</v>
      </c>
      <c r="E701" s="19" t="s">
        <v>149</v>
      </c>
      <c r="F701" s="48" t="s">
        <v>2113</v>
      </c>
      <c r="G701" s="48">
        <v>22</v>
      </c>
      <c r="H701" s="40"/>
    </row>
    <row r="702" spans="1:8" hidden="1" x14ac:dyDescent="0.2">
      <c r="A702" s="48" t="s">
        <v>2114</v>
      </c>
      <c r="B702" s="48" t="s">
        <v>124</v>
      </c>
      <c r="C702" s="19" t="s">
        <v>2111</v>
      </c>
      <c r="D702" s="19" t="s">
        <v>2112</v>
      </c>
      <c r="E702" s="19" t="s">
        <v>149</v>
      </c>
      <c r="F702" s="48" t="s">
        <v>2115</v>
      </c>
      <c r="G702" s="48">
        <v>22.8</v>
      </c>
      <c r="H702" s="40"/>
    </row>
    <row r="703" spans="1:8" hidden="1" x14ac:dyDescent="0.2">
      <c r="A703" s="48" t="s">
        <v>881</v>
      </c>
      <c r="B703" s="48" t="s">
        <v>124</v>
      </c>
      <c r="C703" s="19" t="s">
        <v>2116</v>
      </c>
      <c r="D703" s="19" t="s">
        <v>1237</v>
      </c>
      <c r="E703" s="19" t="s">
        <v>2117</v>
      </c>
      <c r="F703" s="48" t="s">
        <v>2118</v>
      </c>
      <c r="G703" s="48">
        <v>25.5</v>
      </c>
      <c r="H703" s="40"/>
    </row>
    <row r="704" spans="1:8" hidden="1" x14ac:dyDescent="0.2">
      <c r="A704" s="48" t="s">
        <v>2119</v>
      </c>
      <c r="B704" s="48" t="s">
        <v>167</v>
      </c>
      <c r="C704" s="19" t="s">
        <v>2120</v>
      </c>
      <c r="D704" s="19" t="s">
        <v>736</v>
      </c>
      <c r="E704" s="19" t="s">
        <v>121</v>
      </c>
      <c r="F704" s="48" t="s">
        <v>2121</v>
      </c>
      <c r="G704" s="48">
        <v>24.3</v>
      </c>
      <c r="H704" s="40"/>
    </row>
    <row r="705" spans="1:9" hidden="1" x14ac:dyDescent="0.2">
      <c r="A705" s="48" t="s">
        <v>572</v>
      </c>
      <c r="B705" s="48" t="s">
        <v>124</v>
      </c>
      <c r="C705" s="19" t="s">
        <v>2122</v>
      </c>
      <c r="D705" s="19" t="s">
        <v>197</v>
      </c>
      <c r="E705" s="19" t="s">
        <v>169</v>
      </c>
      <c r="F705" s="48" t="s">
        <v>2123</v>
      </c>
      <c r="G705" s="48">
        <v>24.3</v>
      </c>
      <c r="H705" s="40"/>
    </row>
    <row r="706" spans="1:9" hidden="1" x14ac:dyDescent="0.2">
      <c r="A706" s="48" t="s">
        <v>2124</v>
      </c>
      <c r="B706" s="48" t="s">
        <v>124</v>
      </c>
      <c r="C706" s="19" t="s">
        <v>2125</v>
      </c>
      <c r="D706" s="19" t="s">
        <v>474</v>
      </c>
      <c r="E706" s="19" t="s">
        <v>1420</v>
      </c>
      <c r="F706" s="48" t="s">
        <v>804</v>
      </c>
      <c r="G706" s="48">
        <v>27.3</v>
      </c>
      <c r="H706" s="40"/>
    </row>
    <row r="707" spans="1:9" hidden="1" x14ac:dyDescent="0.2">
      <c r="A707" s="48" t="s">
        <v>111</v>
      </c>
      <c r="B707" s="48" t="s">
        <v>118</v>
      </c>
      <c r="C707" s="19" t="s">
        <v>2126</v>
      </c>
      <c r="D707" s="19" t="s">
        <v>699</v>
      </c>
      <c r="E707" s="19" t="s">
        <v>1258</v>
      </c>
      <c r="F707" s="48" t="s">
        <v>2127</v>
      </c>
      <c r="G707" s="48">
        <v>29.3</v>
      </c>
      <c r="H707" s="40"/>
    </row>
    <row r="708" spans="1:9" x14ac:dyDescent="0.2">
      <c r="A708" s="48" t="s">
        <v>2128</v>
      </c>
      <c r="B708" s="48" t="s">
        <v>124</v>
      </c>
      <c r="C708" s="19" t="s">
        <v>2129</v>
      </c>
      <c r="D708" s="19" t="s">
        <v>380</v>
      </c>
      <c r="E708" s="19" t="s">
        <v>685</v>
      </c>
      <c r="F708" s="48" t="s">
        <v>2130</v>
      </c>
      <c r="G708" s="48">
        <v>25.6</v>
      </c>
      <c r="H708" s="40"/>
      <c r="I708" s="19">
        <f>COUNT(D72,D163,D325,D300,D445,D543,D708,D722,D762,D768,D836,D925,D850,D1018,D1151,D1260,D1199,D1363,D1466,D1455,D1482)</f>
        <v>0</v>
      </c>
    </row>
    <row r="709" spans="1:9" hidden="1" x14ac:dyDescent="0.2">
      <c r="A709" s="48" t="s">
        <v>2131</v>
      </c>
      <c r="B709" s="48" t="s">
        <v>124</v>
      </c>
      <c r="C709" s="19" t="s">
        <v>2132</v>
      </c>
      <c r="D709" s="19" t="s">
        <v>120</v>
      </c>
      <c r="E709" s="19" t="s">
        <v>121</v>
      </c>
      <c r="F709" s="48" t="s">
        <v>2133</v>
      </c>
      <c r="G709" s="48">
        <v>31.7</v>
      </c>
      <c r="H709" s="40"/>
    </row>
    <row r="710" spans="1:9" hidden="1" x14ac:dyDescent="0.2">
      <c r="A710" s="48" t="s">
        <v>2134</v>
      </c>
      <c r="B710" s="48" t="s">
        <v>124</v>
      </c>
      <c r="C710" s="19" t="s">
        <v>2135</v>
      </c>
      <c r="D710" s="19" t="s">
        <v>2136</v>
      </c>
      <c r="E710" s="19" t="s">
        <v>2137</v>
      </c>
      <c r="F710" s="48" t="s">
        <v>2138</v>
      </c>
      <c r="G710" s="48">
        <v>36.5</v>
      </c>
      <c r="H710" s="40"/>
    </row>
    <row r="711" spans="1:9" hidden="1" x14ac:dyDescent="0.2">
      <c r="A711" s="48" t="s">
        <v>801</v>
      </c>
      <c r="B711" s="48" t="s">
        <v>118</v>
      </c>
      <c r="C711" s="19" t="s">
        <v>2139</v>
      </c>
      <c r="D711" s="19" t="s">
        <v>161</v>
      </c>
      <c r="E711" s="19" t="s">
        <v>418</v>
      </c>
      <c r="F711" s="48" t="s">
        <v>2140</v>
      </c>
      <c r="G711" s="48">
        <v>31.4</v>
      </c>
      <c r="H711" s="40"/>
    </row>
    <row r="712" spans="1:9" hidden="1" x14ac:dyDescent="0.2">
      <c r="A712" s="48" t="s">
        <v>692</v>
      </c>
      <c r="B712" s="48" t="s">
        <v>219</v>
      </c>
      <c r="C712" s="19" t="s">
        <v>2141</v>
      </c>
      <c r="D712" s="19" t="s">
        <v>197</v>
      </c>
      <c r="E712" s="19" t="s">
        <v>121</v>
      </c>
      <c r="F712" s="48" t="s">
        <v>2142</v>
      </c>
      <c r="G712" s="48">
        <v>20.9</v>
      </c>
      <c r="H712" s="40"/>
    </row>
    <row r="713" spans="1:9" hidden="1" x14ac:dyDescent="0.2">
      <c r="A713" s="48" t="s">
        <v>597</v>
      </c>
      <c r="B713" s="48" t="s">
        <v>631</v>
      </c>
      <c r="C713" s="19" t="s">
        <v>2143</v>
      </c>
      <c r="D713" s="19" t="s">
        <v>2144</v>
      </c>
      <c r="E713" s="19" t="s">
        <v>2145</v>
      </c>
      <c r="F713" s="48" t="s">
        <v>2146</v>
      </c>
      <c r="G713" s="48">
        <v>16.899999999999999</v>
      </c>
      <c r="H713" s="40"/>
    </row>
    <row r="714" spans="1:9" hidden="1" x14ac:dyDescent="0.2">
      <c r="A714" s="48" t="s">
        <v>2147</v>
      </c>
      <c r="B714" s="48" t="s">
        <v>167</v>
      </c>
      <c r="C714" s="19" t="s">
        <v>2143</v>
      </c>
      <c r="D714" s="19" t="s">
        <v>505</v>
      </c>
      <c r="E714" s="19" t="s">
        <v>212</v>
      </c>
      <c r="F714" s="48" t="s">
        <v>2148</v>
      </c>
      <c r="G714" s="48">
        <v>20.7</v>
      </c>
      <c r="H714" s="40"/>
    </row>
    <row r="715" spans="1:9" hidden="1" x14ac:dyDescent="0.2">
      <c r="A715" s="48" t="s">
        <v>1831</v>
      </c>
      <c r="B715" s="48" t="s">
        <v>118</v>
      </c>
      <c r="C715" s="19" t="s">
        <v>2149</v>
      </c>
      <c r="D715" s="19" t="s">
        <v>197</v>
      </c>
      <c r="E715" s="19" t="s">
        <v>2145</v>
      </c>
      <c r="F715" s="48" t="s">
        <v>2150</v>
      </c>
      <c r="G715" s="48">
        <v>26.9</v>
      </c>
      <c r="H715" s="40"/>
    </row>
    <row r="716" spans="1:9" hidden="1" x14ac:dyDescent="0.2">
      <c r="A716" s="48" t="s">
        <v>473</v>
      </c>
      <c r="B716" s="48" t="s">
        <v>124</v>
      </c>
      <c r="C716" s="19" t="s">
        <v>2151</v>
      </c>
      <c r="D716" s="19" t="s">
        <v>623</v>
      </c>
      <c r="E716" s="19" t="s">
        <v>121</v>
      </c>
      <c r="F716" s="48" t="s">
        <v>2152</v>
      </c>
      <c r="G716" s="48">
        <v>20.5</v>
      </c>
      <c r="H716" s="40"/>
    </row>
    <row r="717" spans="1:9" hidden="1" x14ac:dyDescent="0.2">
      <c r="A717" s="48" t="s">
        <v>2153</v>
      </c>
      <c r="B717" s="48" t="s">
        <v>124</v>
      </c>
      <c r="C717" s="19" t="s">
        <v>2151</v>
      </c>
      <c r="D717" s="19" t="s">
        <v>623</v>
      </c>
      <c r="E717" s="19" t="s">
        <v>447</v>
      </c>
      <c r="F717" s="48" t="s">
        <v>2152</v>
      </c>
      <c r="G717" s="48">
        <v>20.5</v>
      </c>
      <c r="H717" s="40"/>
    </row>
    <row r="718" spans="1:9" hidden="1" x14ac:dyDescent="0.2">
      <c r="A718" s="48" t="s">
        <v>2154</v>
      </c>
      <c r="B718" s="48" t="s">
        <v>124</v>
      </c>
      <c r="C718" s="19" t="s">
        <v>2155</v>
      </c>
      <c r="D718" s="19" t="s">
        <v>1359</v>
      </c>
      <c r="E718" s="19" t="s">
        <v>121</v>
      </c>
      <c r="F718" s="48" t="s">
        <v>2156</v>
      </c>
      <c r="G718" s="48">
        <v>27.4</v>
      </c>
      <c r="H718" s="40"/>
    </row>
    <row r="719" spans="1:9" hidden="1" x14ac:dyDescent="0.2">
      <c r="A719" s="48" t="s">
        <v>171</v>
      </c>
      <c r="B719" s="48" t="s">
        <v>118</v>
      </c>
      <c r="C719" s="19" t="s">
        <v>2157</v>
      </c>
      <c r="D719" s="19" t="s">
        <v>476</v>
      </c>
      <c r="E719" s="19" t="s">
        <v>2158</v>
      </c>
      <c r="F719" s="48" t="s">
        <v>2159</v>
      </c>
      <c r="G719" s="48">
        <v>26.8</v>
      </c>
      <c r="H719" s="40"/>
    </row>
    <row r="720" spans="1:9" hidden="1" x14ac:dyDescent="0.2">
      <c r="A720" s="48" t="s">
        <v>2160</v>
      </c>
      <c r="B720" s="48" t="s">
        <v>167</v>
      </c>
      <c r="C720" s="19" t="s">
        <v>2161</v>
      </c>
      <c r="D720" s="19" t="s">
        <v>2162</v>
      </c>
      <c r="E720" s="19" t="s">
        <v>121</v>
      </c>
      <c r="F720" s="48" t="s">
        <v>2163</v>
      </c>
      <c r="G720" s="48">
        <v>20.5</v>
      </c>
      <c r="H720" s="40"/>
    </row>
    <row r="721" spans="1:8" hidden="1" x14ac:dyDescent="0.2">
      <c r="A721" s="48" t="s">
        <v>1065</v>
      </c>
      <c r="B721" s="48" t="s">
        <v>167</v>
      </c>
      <c r="C721" s="19" t="s">
        <v>2164</v>
      </c>
      <c r="D721" s="19" t="s">
        <v>2165</v>
      </c>
      <c r="E721" s="19" t="s">
        <v>930</v>
      </c>
      <c r="F721" s="48" t="s">
        <v>2166</v>
      </c>
      <c r="G721" s="48">
        <v>16.899999999999999</v>
      </c>
      <c r="H721" s="40"/>
    </row>
    <row r="722" spans="1:8" x14ac:dyDescent="0.2">
      <c r="A722" s="48" t="s">
        <v>2167</v>
      </c>
      <c r="B722" s="48" t="s">
        <v>415</v>
      </c>
      <c r="C722" s="19" t="s">
        <v>2168</v>
      </c>
      <c r="D722" s="19" t="s">
        <v>380</v>
      </c>
      <c r="E722" s="19" t="s">
        <v>2169</v>
      </c>
      <c r="F722" s="48" t="s">
        <v>2170</v>
      </c>
      <c r="G722" s="48">
        <v>43.2</v>
      </c>
      <c r="H722" s="40"/>
    </row>
    <row r="723" spans="1:8" hidden="1" x14ac:dyDescent="0.2">
      <c r="A723" s="48" t="s">
        <v>222</v>
      </c>
      <c r="B723" s="48" t="s">
        <v>631</v>
      </c>
      <c r="C723" s="19" t="s">
        <v>2171</v>
      </c>
      <c r="D723" s="19" t="s">
        <v>2074</v>
      </c>
      <c r="E723" s="19" t="s">
        <v>121</v>
      </c>
      <c r="F723" s="48" t="s">
        <v>2172</v>
      </c>
      <c r="G723" s="48">
        <v>19.100000000000001</v>
      </c>
      <c r="H723" s="40"/>
    </row>
    <row r="724" spans="1:8" hidden="1" x14ac:dyDescent="0.2">
      <c r="A724" s="48" t="s">
        <v>541</v>
      </c>
      <c r="B724" s="48" t="s">
        <v>176</v>
      </c>
      <c r="C724" s="19" t="s">
        <v>2173</v>
      </c>
      <c r="D724" s="19" t="s">
        <v>1103</v>
      </c>
      <c r="E724" s="19" t="s">
        <v>121</v>
      </c>
      <c r="F724" s="48" t="s">
        <v>2174</v>
      </c>
      <c r="G724" s="48">
        <v>30.5</v>
      </c>
      <c r="H724" s="40"/>
    </row>
    <row r="725" spans="1:8" hidden="1" x14ac:dyDescent="0.2">
      <c r="A725" s="48" t="s">
        <v>720</v>
      </c>
      <c r="B725" s="48" t="s">
        <v>118</v>
      </c>
      <c r="C725" s="19" t="s">
        <v>2173</v>
      </c>
      <c r="D725" s="19" t="s">
        <v>405</v>
      </c>
      <c r="E725" s="19" t="s">
        <v>121</v>
      </c>
      <c r="F725" s="48" t="s">
        <v>946</v>
      </c>
      <c r="G725" s="48">
        <v>31</v>
      </c>
      <c r="H725" s="40"/>
    </row>
    <row r="726" spans="1:8" hidden="1" x14ac:dyDescent="0.2">
      <c r="A726" s="48" t="s">
        <v>222</v>
      </c>
      <c r="B726" s="48" t="s">
        <v>176</v>
      </c>
      <c r="C726" s="19" t="s">
        <v>2173</v>
      </c>
      <c r="D726" s="19" t="s">
        <v>1272</v>
      </c>
      <c r="E726" s="19" t="s">
        <v>121</v>
      </c>
      <c r="F726" s="48" t="s">
        <v>2175</v>
      </c>
      <c r="G726" s="48">
        <v>23.6</v>
      </c>
      <c r="H726" s="40"/>
    </row>
    <row r="727" spans="1:8" hidden="1" x14ac:dyDescent="0.2">
      <c r="A727" s="48" t="s">
        <v>543</v>
      </c>
      <c r="B727" s="48" t="s">
        <v>118</v>
      </c>
      <c r="C727" s="19" t="s">
        <v>2173</v>
      </c>
      <c r="D727" s="19" t="s">
        <v>139</v>
      </c>
      <c r="E727" s="19" t="s">
        <v>365</v>
      </c>
      <c r="F727" s="48" t="s">
        <v>2176</v>
      </c>
      <c r="G727" s="48">
        <v>31.6</v>
      </c>
      <c r="H727" s="40"/>
    </row>
    <row r="728" spans="1:8" hidden="1" x14ac:dyDescent="0.2">
      <c r="A728" s="48" t="s">
        <v>2177</v>
      </c>
      <c r="B728" s="48" t="s">
        <v>276</v>
      </c>
      <c r="C728" s="19" t="s">
        <v>2173</v>
      </c>
      <c r="D728" s="19" t="s">
        <v>216</v>
      </c>
      <c r="E728" s="19" t="s">
        <v>365</v>
      </c>
      <c r="F728" s="48" t="s">
        <v>2178</v>
      </c>
      <c r="G728" s="48">
        <v>43.1</v>
      </c>
      <c r="H728" s="40"/>
    </row>
    <row r="729" spans="1:8" hidden="1" x14ac:dyDescent="0.2">
      <c r="A729" s="48" t="s">
        <v>2179</v>
      </c>
      <c r="B729" s="48" t="s">
        <v>124</v>
      </c>
      <c r="C729" s="19" t="s">
        <v>2180</v>
      </c>
      <c r="D729" s="19" t="s">
        <v>200</v>
      </c>
      <c r="E729" s="19" t="s">
        <v>608</v>
      </c>
      <c r="F729" s="48" t="s">
        <v>2181</v>
      </c>
      <c r="G729" s="48">
        <v>31.3</v>
      </c>
      <c r="H729" s="40"/>
    </row>
    <row r="730" spans="1:8" hidden="1" x14ac:dyDescent="0.2">
      <c r="A730" s="48" t="s">
        <v>391</v>
      </c>
      <c r="B730" s="48" t="s">
        <v>124</v>
      </c>
      <c r="C730" s="19" t="s">
        <v>2182</v>
      </c>
      <c r="D730" s="19" t="s">
        <v>699</v>
      </c>
      <c r="E730" s="19" t="s">
        <v>715</v>
      </c>
      <c r="F730" s="48" t="s">
        <v>2183</v>
      </c>
      <c r="G730" s="48">
        <v>36.5</v>
      </c>
      <c r="H730" s="40"/>
    </row>
    <row r="731" spans="1:8" hidden="1" x14ac:dyDescent="0.2">
      <c r="A731" s="48" t="s">
        <v>2184</v>
      </c>
      <c r="B731" s="48" t="s">
        <v>834</v>
      </c>
      <c r="C731" s="19" t="s">
        <v>2185</v>
      </c>
      <c r="D731" s="19" t="s">
        <v>2186</v>
      </c>
      <c r="E731" s="19" t="s">
        <v>447</v>
      </c>
      <c r="F731" s="48" t="s">
        <v>2187</v>
      </c>
      <c r="G731" s="48">
        <v>23.2</v>
      </c>
      <c r="H731" s="40"/>
    </row>
    <row r="732" spans="1:8" hidden="1" x14ac:dyDescent="0.2">
      <c r="A732" s="48" t="s">
        <v>2188</v>
      </c>
      <c r="B732" s="48" t="s">
        <v>167</v>
      </c>
      <c r="C732" s="19" t="s">
        <v>2189</v>
      </c>
      <c r="D732" s="19" t="s">
        <v>1424</v>
      </c>
      <c r="E732" s="19" t="s">
        <v>608</v>
      </c>
      <c r="F732" s="48" t="s">
        <v>2190</v>
      </c>
      <c r="G732" s="48">
        <v>19.899999999999999</v>
      </c>
      <c r="H732" s="40"/>
    </row>
    <row r="733" spans="1:8" hidden="1" x14ac:dyDescent="0.2">
      <c r="A733" s="48" t="s">
        <v>2191</v>
      </c>
      <c r="B733" s="48" t="s">
        <v>124</v>
      </c>
      <c r="C733" s="19" t="s">
        <v>2192</v>
      </c>
      <c r="D733" s="19" t="s">
        <v>897</v>
      </c>
      <c r="E733" s="19" t="s">
        <v>1370</v>
      </c>
      <c r="F733" s="48" t="s">
        <v>2193</v>
      </c>
      <c r="G733" s="48">
        <v>35.9</v>
      </c>
      <c r="H733" s="40"/>
    </row>
    <row r="734" spans="1:8" hidden="1" x14ac:dyDescent="0.2">
      <c r="A734" s="48" t="s">
        <v>572</v>
      </c>
      <c r="B734" s="48" t="s">
        <v>124</v>
      </c>
      <c r="C734" s="19" t="s">
        <v>2194</v>
      </c>
      <c r="D734" s="19" t="s">
        <v>364</v>
      </c>
      <c r="E734" s="19" t="s">
        <v>115</v>
      </c>
      <c r="F734" s="48" t="s">
        <v>2195</v>
      </c>
      <c r="G734" s="48">
        <v>24.3</v>
      </c>
      <c r="H734" s="40"/>
    </row>
    <row r="735" spans="1:8" hidden="1" x14ac:dyDescent="0.2">
      <c r="A735" s="48" t="s">
        <v>543</v>
      </c>
      <c r="B735" s="48" t="s">
        <v>112</v>
      </c>
      <c r="C735" s="19" t="s">
        <v>2196</v>
      </c>
      <c r="D735" s="19" t="s">
        <v>2197</v>
      </c>
      <c r="E735" s="19" t="s">
        <v>2198</v>
      </c>
      <c r="F735" s="48" t="s">
        <v>2199</v>
      </c>
      <c r="G735" s="48">
        <v>25.6</v>
      </c>
      <c r="H735" s="40"/>
    </row>
    <row r="736" spans="1:8" hidden="1" x14ac:dyDescent="0.2">
      <c r="A736" s="48" t="s">
        <v>706</v>
      </c>
      <c r="B736" s="48" t="s">
        <v>455</v>
      </c>
      <c r="C736" s="19" t="s">
        <v>2200</v>
      </c>
      <c r="D736" s="19" t="s">
        <v>521</v>
      </c>
      <c r="E736" s="19" t="s">
        <v>121</v>
      </c>
      <c r="F736" s="48" t="s">
        <v>2201</v>
      </c>
      <c r="G736" s="48">
        <v>20.100000000000001</v>
      </c>
      <c r="H736" s="40"/>
    </row>
    <row r="737" spans="1:8" hidden="1" x14ac:dyDescent="0.2">
      <c r="A737" s="48" t="s">
        <v>706</v>
      </c>
      <c r="B737" s="48" t="s">
        <v>176</v>
      </c>
      <c r="C737" s="19" t="s">
        <v>2200</v>
      </c>
      <c r="D737" s="19" t="s">
        <v>2202</v>
      </c>
      <c r="E737" s="19" t="s">
        <v>121</v>
      </c>
      <c r="F737" s="48" t="s">
        <v>2203</v>
      </c>
      <c r="G737" s="48">
        <v>28.8</v>
      </c>
      <c r="H737" s="40"/>
    </row>
    <row r="738" spans="1:8" hidden="1" x14ac:dyDescent="0.2">
      <c r="A738" s="48" t="s">
        <v>2204</v>
      </c>
      <c r="B738" s="48" t="s">
        <v>167</v>
      </c>
      <c r="C738" s="19" t="s">
        <v>2205</v>
      </c>
      <c r="D738" s="19" t="s">
        <v>1614</v>
      </c>
      <c r="E738" s="19" t="s">
        <v>121</v>
      </c>
      <c r="F738" s="48" t="s">
        <v>902</v>
      </c>
      <c r="G738" s="48">
        <v>23.2</v>
      </c>
      <c r="H738" s="40"/>
    </row>
    <row r="739" spans="1:8" hidden="1" x14ac:dyDescent="0.2">
      <c r="A739" s="48" t="s">
        <v>827</v>
      </c>
      <c r="B739" s="48" t="s">
        <v>118</v>
      </c>
      <c r="C739" s="19" t="s">
        <v>2206</v>
      </c>
      <c r="D739" s="19" t="s">
        <v>156</v>
      </c>
      <c r="E739" s="19" t="s">
        <v>121</v>
      </c>
      <c r="F739" s="48" t="s">
        <v>2207</v>
      </c>
      <c r="G739" s="48">
        <v>26.3</v>
      </c>
      <c r="H739" s="40"/>
    </row>
    <row r="740" spans="1:8" hidden="1" x14ac:dyDescent="0.2">
      <c r="A740" s="48" t="s">
        <v>723</v>
      </c>
      <c r="B740" s="48" t="s">
        <v>118</v>
      </c>
      <c r="C740" s="19" t="s">
        <v>2206</v>
      </c>
      <c r="D740" s="19" t="s">
        <v>177</v>
      </c>
      <c r="E740" s="19" t="s">
        <v>121</v>
      </c>
      <c r="F740" s="48" t="s">
        <v>2208</v>
      </c>
      <c r="G740" s="48">
        <v>25.1</v>
      </c>
      <c r="H740" s="40"/>
    </row>
    <row r="741" spans="1:8" hidden="1" x14ac:dyDescent="0.2">
      <c r="A741" s="48" t="s">
        <v>2209</v>
      </c>
      <c r="B741" s="48" t="s">
        <v>124</v>
      </c>
      <c r="C741" s="19" t="s">
        <v>2210</v>
      </c>
      <c r="D741" s="19" t="s">
        <v>897</v>
      </c>
      <c r="E741" s="19" t="s">
        <v>121</v>
      </c>
      <c r="F741" s="48" t="s">
        <v>2211</v>
      </c>
      <c r="G741" s="48">
        <v>30.7</v>
      </c>
      <c r="H741" s="40"/>
    </row>
    <row r="742" spans="1:8" hidden="1" x14ac:dyDescent="0.2">
      <c r="A742" s="48" t="s">
        <v>424</v>
      </c>
      <c r="B742" s="48" t="s">
        <v>560</v>
      </c>
      <c r="C742" s="19" t="s">
        <v>2212</v>
      </c>
      <c r="D742" s="19" t="s">
        <v>243</v>
      </c>
      <c r="E742" s="19" t="s">
        <v>121</v>
      </c>
      <c r="F742" s="48" t="s">
        <v>2213</v>
      </c>
      <c r="G742" s="48">
        <v>30.2</v>
      </c>
      <c r="H742" s="40"/>
    </row>
    <row r="743" spans="1:8" hidden="1" x14ac:dyDescent="0.2">
      <c r="A743" s="48" t="s">
        <v>524</v>
      </c>
      <c r="B743" s="48" t="s">
        <v>118</v>
      </c>
      <c r="C743" s="19" t="s">
        <v>2212</v>
      </c>
      <c r="D743" s="19" t="s">
        <v>208</v>
      </c>
      <c r="E743" s="19" t="s">
        <v>1170</v>
      </c>
      <c r="F743" s="48" t="s">
        <v>2214</v>
      </c>
      <c r="G743" s="48">
        <v>28</v>
      </c>
      <c r="H743" s="40"/>
    </row>
    <row r="744" spans="1:8" hidden="1" x14ac:dyDescent="0.2">
      <c r="A744" s="48" t="s">
        <v>245</v>
      </c>
      <c r="B744" s="48" t="s">
        <v>167</v>
      </c>
      <c r="C744" s="19" t="s">
        <v>2215</v>
      </c>
      <c r="D744" s="19" t="s">
        <v>1808</v>
      </c>
      <c r="E744" s="19" t="s">
        <v>115</v>
      </c>
      <c r="F744" s="48" t="s">
        <v>2216</v>
      </c>
      <c r="G744" s="48">
        <v>15.4</v>
      </c>
      <c r="H744" s="40"/>
    </row>
    <row r="745" spans="1:8" hidden="1" x14ac:dyDescent="0.2">
      <c r="A745" s="48" t="s">
        <v>2217</v>
      </c>
      <c r="B745" s="48" t="s">
        <v>167</v>
      </c>
      <c r="C745" s="19" t="s">
        <v>2215</v>
      </c>
      <c r="D745" s="19" t="s">
        <v>114</v>
      </c>
      <c r="E745" s="19" t="s">
        <v>121</v>
      </c>
      <c r="F745" s="48" t="s">
        <v>2218</v>
      </c>
      <c r="G745" s="48">
        <v>29.3</v>
      </c>
      <c r="H745" s="40"/>
    </row>
    <row r="746" spans="1:8" hidden="1" x14ac:dyDescent="0.2">
      <c r="A746" s="48" t="s">
        <v>2219</v>
      </c>
      <c r="B746" s="48" t="s">
        <v>167</v>
      </c>
      <c r="C746" s="19" t="s">
        <v>2215</v>
      </c>
      <c r="D746" s="19" t="s">
        <v>2220</v>
      </c>
      <c r="E746" s="19" t="s">
        <v>121</v>
      </c>
      <c r="F746" s="48" t="s">
        <v>2221</v>
      </c>
      <c r="G746" s="48">
        <v>22.8</v>
      </c>
      <c r="H746" s="40"/>
    </row>
    <row r="747" spans="1:8" hidden="1" x14ac:dyDescent="0.2">
      <c r="A747" s="48" t="s">
        <v>2222</v>
      </c>
      <c r="B747" s="48" t="s">
        <v>167</v>
      </c>
      <c r="C747" s="19" t="s">
        <v>2215</v>
      </c>
      <c r="D747" s="19" t="s">
        <v>1021</v>
      </c>
      <c r="E747" s="19" t="s">
        <v>121</v>
      </c>
      <c r="F747" s="48" t="s">
        <v>2223</v>
      </c>
      <c r="G747" s="48">
        <v>22.3</v>
      </c>
      <c r="H747" s="40"/>
    </row>
    <row r="748" spans="1:8" hidden="1" x14ac:dyDescent="0.2">
      <c r="A748" s="48" t="s">
        <v>538</v>
      </c>
      <c r="B748" s="48" t="s">
        <v>124</v>
      </c>
      <c r="C748" s="19" t="s">
        <v>2224</v>
      </c>
      <c r="D748" s="19" t="s">
        <v>1237</v>
      </c>
      <c r="E748" s="19" t="s">
        <v>2225</v>
      </c>
      <c r="F748" s="48" t="s">
        <v>2226</v>
      </c>
      <c r="G748" s="48">
        <v>36.799999999999997</v>
      </c>
      <c r="H748" s="40"/>
    </row>
    <row r="749" spans="1:8" hidden="1" x14ac:dyDescent="0.2">
      <c r="A749" s="48" t="s">
        <v>1157</v>
      </c>
      <c r="B749" s="48" t="s">
        <v>118</v>
      </c>
      <c r="C749" s="19" t="s">
        <v>2224</v>
      </c>
      <c r="D749" s="19" t="s">
        <v>197</v>
      </c>
      <c r="E749" s="19" t="s">
        <v>2227</v>
      </c>
      <c r="F749" s="48" t="s">
        <v>2228</v>
      </c>
      <c r="G749" s="48">
        <v>29.6</v>
      </c>
      <c r="H749" s="40"/>
    </row>
    <row r="750" spans="1:8" hidden="1" x14ac:dyDescent="0.2">
      <c r="A750" s="48" t="s">
        <v>481</v>
      </c>
      <c r="B750" s="48" t="s">
        <v>455</v>
      </c>
      <c r="C750" s="19" t="s">
        <v>2224</v>
      </c>
      <c r="D750" s="19" t="s">
        <v>544</v>
      </c>
      <c r="E750" s="19" t="s">
        <v>2229</v>
      </c>
      <c r="F750" s="48" t="s">
        <v>542</v>
      </c>
      <c r="G750" s="48">
        <v>29.2</v>
      </c>
      <c r="H750" s="40"/>
    </row>
    <row r="751" spans="1:8" hidden="1" x14ac:dyDescent="0.2">
      <c r="A751" s="48" t="s">
        <v>2230</v>
      </c>
      <c r="B751" s="48" t="s">
        <v>124</v>
      </c>
      <c r="C751" s="19" t="s">
        <v>2224</v>
      </c>
      <c r="D751" s="19" t="s">
        <v>2231</v>
      </c>
      <c r="E751" s="19" t="s">
        <v>121</v>
      </c>
      <c r="F751" s="48" t="s">
        <v>2232</v>
      </c>
      <c r="G751" s="48">
        <v>27.1</v>
      </c>
      <c r="H751" s="40"/>
    </row>
    <row r="752" spans="1:8" hidden="1" x14ac:dyDescent="0.2">
      <c r="A752" s="48" t="s">
        <v>2233</v>
      </c>
      <c r="B752" s="48" t="s">
        <v>124</v>
      </c>
      <c r="C752" s="19" t="s">
        <v>2224</v>
      </c>
      <c r="D752" s="19" t="s">
        <v>1738</v>
      </c>
      <c r="E752" s="19" t="s">
        <v>121</v>
      </c>
      <c r="F752" s="48" t="s">
        <v>1626</v>
      </c>
      <c r="G752" s="48">
        <v>27.8</v>
      </c>
      <c r="H752" s="40"/>
    </row>
    <row r="753" spans="1:8" hidden="1" x14ac:dyDescent="0.2">
      <c r="A753" s="48" t="s">
        <v>2234</v>
      </c>
      <c r="B753" s="48" t="s">
        <v>124</v>
      </c>
      <c r="C753" s="19" t="s">
        <v>2224</v>
      </c>
      <c r="D753" s="19" t="s">
        <v>156</v>
      </c>
      <c r="E753" s="19" t="s">
        <v>121</v>
      </c>
      <c r="F753" s="48" t="s">
        <v>788</v>
      </c>
      <c r="G753" s="48">
        <v>30.6</v>
      </c>
      <c r="H753" s="40"/>
    </row>
    <row r="754" spans="1:8" hidden="1" x14ac:dyDescent="0.2">
      <c r="A754" s="48" t="s">
        <v>2235</v>
      </c>
      <c r="B754" s="48" t="s">
        <v>124</v>
      </c>
      <c r="C754" s="19" t="s">
        <v>2224</v>
      </c>
      <c r="D754" s="19" t="s">
        <v>197</v>
      </c>
      <c r="E754" s="19" t="s">
        <v>212</v>
      </c>
      <c r="F754" s="48" t="s">
        <v>1458</v>
      </c>
      <c r="G754" s="48">
        <v>20</v>
      </c>
      <c r="H754" s="40"/>
    </row>
    <row r="755" spans="1:8" hidden="1" x14ac:dyDescent="0.2">
      <c r="A755" s="48" t="s">
        <v>2236</v>
      </c>
      <c r="B755" s="48" t="s">
        <v>124</v>
      </c>
      <c r="C755" s="19" t="s">
        <v>2224</v>
      </c>
      <c r="D755" s="19" t="s">
        <v>2237</v>
      </c>
      <c r="E755" s="19" t="s">
        <v>2169</v>
      </c>
      <c r="F755" s="48" t="s">
        <v>2238</v>
      </c>
      <c r="G755" s="48">
        <v>31.1</v>
      </c>
      <c r="H755" s="40"/>
    </row>
    <row r="756" spans="1:8" hidden="1" x14ac:dyDescent="0.2">
      <c r="A756" s="48" t="s">
        <v>2239</v>
      </c>
      <c r="B756" s="48" t="s">
        <v>167</v>
      </c>
      <c r="C756" s="19" t="s">
        <v>2240</v>
      </c>
      <c r="D756" s="19" t="s">
        <v>306</v>
      </c>
      <c r="E756" s="19" t="s">
        <v>149</v>
      </c>
      <c r="F756" s="48" t="s">
        <v>2241</v>
      </c>
      <c r="G756" s="48">
        <v>19.100000000000001</v>
      </c>
      <c r="H756" s="40"/>
    </row>
    <row r="757" spans="1:8" hidden="1" x14ac:dyDescent="0.2">
      <c r="A757" s="48" t="s">
        <v>2242</v>
      </c>
      <c r="B757" s="48" t="s">
        <v>124</v>
      </c>
      <c r="C757" s="19" t="s">
        <v>2243</v>
      </c>
      <c r="D757" s="19" t="s">
        <v>143</v>
      </c>
      <c r="E757" s="19" t="s">
        <v>775</v>
      </c>
      <c r="F757" s="48" t="s">
        <v>2023</v>
      </c>
      <c r="G757" s="48">
        <v>25.3</v>
      </c>
      <c r="H757" s="40"/>
    </row>
    <row r="758" spans="1:8" hidden="1" x14ac:dyDescent="0.2">
      <c r="A758" s="48" t="s">
        <v>2244</v>
      </c>
      <c r="B758" s="48" t="s">
        <v>124</v>
      </c>
      <c r="C758" s="19" t="s">
        <v>2245</v>
      </c>
      <c r="D758" s="19" t="s">
        <v>591</v>
      </c>
      <c r="E758" s="19" t="s">
        <v>345</v>
      </c>
      <c r="F758" s="48" t="s">
        <v>2246</v>
      </c>
      <c r="G758" s="48">
        <v>14.8</v>
      </c>
      <c r="H758" s="40"/>
    </row>
    <row r="759" spans="1:8" hidden="1" x14ac:dyDescent="0.2">
      <c r="A759" s="48" t="s">
        <v>137</v>
      </c>
      <c r="B759" s="48" t="s">
        <v>167</v>
      </c>
      <c r="C759" s="19" t="s">
        <v>2247</v>
      </c>
      <c r="D759" s="19" t="s">
        <v>2248</v>
      </c>
      <c r="E759" s="19" t="s">
        <v>121</v>
      </c>
      <c r="F759" s="48" t="s">
        <v>2249</v>
      </c>
      <c r="G759" s="48">
        <v>21.4</v>
      </c>
      <c r="H759" s="40"/>
    </row>
    <row r="760" spans="1:8" hidden="1" x14ac:dyDescent="0.2">
      <c r="A760" s="48" t="s">
        <v>1308</v>
      </c>
      <c r="B760" s="48" t="s">
        <v>124</v>
      </c>
      <c r="C760" s="19" t="s">
        <v>2250</v>
      </c>
      <c r="D760" s="19" t="s">
        <v>2251</v>
      </c>
      <c r="E760" s="19" t="s">
        <v>121</v>
      </c>
      <c r="F760" s="48" t="s">
        <v>2252</v>
      </c>
      <c r="G760" s="48">
        <v>20.8</v>
      </c>
      <c r="H760" s="40"/>
    </row>
    <row r="761" spans="1:8" hidden="1" x14ac:dyDescent="0.2">
      <c r="A761" s="48" t="s">
        <v>2253</v>
      </c>
      <c r="B761" s="48" t="s">
        <v>124</v>
      </c>
      <c r="C761" s="19" t="s">
        <v>2254</v>
      </c>
      <c r="D761" s="19" t="s">
        <v>197</v>
      </c>
      <c r="E761" s="19" t="s">
        <v>2255</v>
      </c>
      <c r="F761" s="48" t="s">
        <v>1572</v>
      </c>
      <c r="G761" s="48">
        <v>27.3</v>
      </c>
      <c r="H761" s="40"/>
    </row>
    <row r="762" spans="1:8" x14ac:dyDescent="0.2">
      <c r="A762" s="48" t="s">
        <v>2256</v>
      </c>
      <c r="B762" s="48" t="s">
        <v>124</v>
      </c>
      <c r="C762" s="19" t="s">
        <v>2254</v>
      </c>
      <c r="D762" s="19" t="s">
        <v>380</v>
      </c>
      <c r="E762" s="19" t="s">
        <v>673</v>
      </c>
      <c r="F762" s="48" t="s">
        <v>2257</v>
      </c>
      <c r="G762" s="48">
        <v>20.6</v>
      </c>
      <c r="H762" s="40"/>
    </row>
    <row r="763" spans="1:8" hidden="1" x14ac:dyDescent="0.2">
      <c r="A763" s="48" t="s">
        <v>2258</v>
      </c>
      <c r="B763" s="48" t="s">
        <v>124</v>
      </c>
      <c r="C763" s="19" t="s">
        <v>2259</v>
      </c>
      <c r="D763" s="19" t="s">
        <v>208</v>
      </c>
      <c r="E763" s="19" t="s">
        <v>2260</v>
      </c>
      <c r="F763" s="48" t="s">
        <v>1499</v>
      </c>
      <c r="G763" s="48">
        <v>28.4</v>
      </c>
      <c r="H763" s="40"/>
    </row>
    <row r="764" spans="1:8" hidden="1" x14ac:dyDescent="0.2">
      <c r="A764" s="48" t="s">
        <v>2261</v>
      </c>
      <c r="B764" s="48" t="s">
        <v>124</v>
      </c>
      <c r="C764" s="19" t="s">
        <v>2262</v>
      </c>
      <c r="D764" s="19" t="s">
        <v>181</v>
      </c>
      <c r="E764" s="19" t="s">
        <v>447</v>
      </c>
      <c r="F764" s="48" t="s">
        <v>2263</v>
      </c>
      <c r="G764" s="48">
        <v>30.2</v>
      </c>
      <c r="H764" s="40"/>
    </row>
    <row r="765" spans="1:8" hidden="1" x14ac:dyDescent="0.2">
      <c r="A765" s="48" t="s">
        <v>137</v>
      </c>
      <c r="B765" s="48" t="s">
        <v>124</v>
      </c>
      <c r="C765" s="19" t="s">
        <v>2264</v>
      </c>
      <c r="D765" s="19" t="s">
        <v>2265</v>
      </c>
      <c r="E765" s="19" t="s">
        <v>212</v>
      </c>
      <c r="F765" s="48" t="s">
        <v>2266</v>
      </c>
      <c r="G765" s="48">
        <v>28.8</v>
      </c>
      <c r="H765" s="40"/>
    </row>
    <row r="766" spans="1:8" hidden="1" x14ac:dyDescent="0.2">
      <c r="A766" s="48" t="s">
        <v>2267</v>
      </c>
      <c r="B766" s="48" t="s">
        <v>124</v>
      </c>
      <c r="C766" s="19" t="s">
        <v>2268</v>
      </c>
      <c r="D766" s="19" t="s">
        <v>1579</v>
      </c>
      <c r="E766" s="19" t="s">
        <v>2269</v>
      </c>
      <c r="F766" s="48" t="s">
        <v>2270</v>
      </c>
      <c r="G766" s="48">
        <v>31.5</v>
      </c>
      <c r="H766" s="40"/>
    </row>
    <row r="767" spans="1:8" hidden="1" x14ac:dyDescent="0.2">
      <c r="A767" s="48" t="s">
        <v>400</v>
      </c>
      <c r="B767" s="48" t="s">
        <v>167</v>
      </c>
      <c r="C767" s="19" t="s">
        <v>2271</v>
      </c>
      <c r="D767" s="19" t="s">
        <v>953</v>
      </c>
      <c r="E767" s="19" t="s">
        <v>2272</v>
      </c>
      <c r="F767" s="48" t="s">
        <v>2273</v>
      </c>
      <c r="G767" s="48">
        <v>22.2</v>
      </c>
      <c r="H767" s="40"/>
    </row>
    <row r="768" spans="1:8" x14ac:dyDescent="0.2">
      <c r="A768" s="48" t="s">
        <v>865</v>
      </c>
      <c r="B768" s="48" t="s">
        <v>118</v>
      </c>
      <c r="C768" s="19" t="s">
        <v>2274</v>
      </c>
      <c r="D768" s="19" t="s">
        <v>380</v>
      </c>
      <c r="E768" s="19" t="s">
        <v>2275</v>
      </c>
      <c r="F768" s="48" t="s">
        <v>2276</v>
      </c>
      <c r="G768" s="48">
        <v>23.2</v>
      </c>
      <c r="H768" s="40"/>
    </row>
    <row r="769" spans="1:8" hidden="1" x14ac:dyDescent="0.2">
      <c r="A769" s="48" t="s">
        <v>329</v>
      </c>
      <c r="B769" s="48" t="s">
        <v>118</v>
      </c>
      <c r="C769" s="19" t="s">
        <v>2274</v>
      </c>
      <c r="D769" s="19" t="s">
        <v>208</v>
      </c>
      <c r="E769" s="19" t="s">
        <v>121</v>
      </c>
      <c r="F769" s="48" t="s">
        <v>514</v>
      </c>
      <c r="G769" s="48">
        <v>26.4</v>
      </c>
      <c r="H769" s="40"/>
    </row>
    <row r="770" spans="1:8" hidden="1" x14ac:dyDescent="0.2">
      <c r="A770" s="48" t="s">
        <v>2277</v>
      </c>
      <c r="B770" s="48" t="s">
        <v>124</v>
      </c>
      <c r="C770" s="19" t="s">
        <v>2274</v>
      </c>
      <c r="D770" s="19" t="s">
        <v>2278</v>
      </c>
      <c r="E770" s="19" t="s">
        <v>1482</v>
      </c>
      <c r="F770" s="48" t="s">
        <v>2279</v>
      </c>
      <c r="G770" s="48">
        <v>31.4</v>
      </c>
      <c r="H770" s="40"/>
    </row>
    <row r="771" spans="1:8" hidden="1" x14ac:dyDescent="0.2">
      <c r="A771" s="48" t="s">
        <v>2280</v>
      </c>
      <c r="B771" s="48" t="s">
        <v>124</v>
      </c>
      <c r="C771" s="19" t="s">
        <v>2274</v>
      </c>
      <c r="D771" s="19" t="s">
        <v>1103</v>
      </c>
      <c r="E771" s="19" t="s">
        <v>121</v>
      </c>
      <c r="F771" s="48" t="s">
        <v>2281</v>
      </c>
      <c r="G771" s="48">
        <v>28.9</v>
      </c>
      <c r="H771" s="40"/>
    </row>
    <row r="772" spans="1:8" hidden="1" x14ac:dyDescent="0.2">
      <c r="A772" s="48" t="s">
        <v>2282</v>
      </c>
      <c r="B772" s="48" t="s">
        <v>124</v>
      </c>
      <c r="C772" s="19" t="s">
        <v>2274</v>
      </c>
      <c r="D772" s="19" t="s">
        <v>216</v>
      </c>
      <c r="E772" s="19" t="s">
        <v>121</v>
      </c>
      <c r="F772" s="48" t="s">
        <v>2283</v>
      </c>
      <c r="G772" s="48">
        <v>32.299999999999997</v>
      </c>
      <c r="H772" s="40"/>
    </row>
    <row r="773" spans="1:8" hidden="1" x14ac:dyDescent="0.2">
      <c r="A773" s="48" t="s">
        <v>2284</v>
      </c>
      <c r="B773" s="48" t="s">
        <v>124</v>
      </c>
      <c r="C773" s="19" t="s">
        <v>2285</v>
      </c>
      <c r="D773" s="19" t="s">
        <v>1453</v>
      </c>
      <c r="E773" s="19" t="s">
        <v>2286</v>
      </c>
      <c r="F773" s="48" t="s">
        <v>2287</v>
      </c>
      <c r="G773" s="48">
        <v>22.2</v>
      </c>
      <c r="H773" s="40"/>
    </row>
    <row r="774" spans="1:8" hidden="1" x14ac:dyDescent="0.2">
      <c r="A774" s="48" t="s">
        <v>2288</v>
      </c>
      <c r="B774" s="48" t="s">
        <v>237</v>
      </c>
      <c r="C774" s="19" t="s">
        <v>2289</v>
      </c>
      <c r="D774" s="19" t="s">
        <v>492</v>
      </c>
      <c r="E774" s="19" t="s">
        <v>1370</v>
      </c>
      <c r="F774" s="48" t="s">
        <v>2290</v>
      </c>
      <c r="G774" s="48">
        <v>43.1</v>
      </c>
      <c r="H774" s="40"/>
    </row>
    <row r="775" spans="1:8" hidden="1" x14ac:dyDescent="0.2">
      <c r="A775" s="48" t="s">
        <v>2291</v>
      </c>
      <c r="B775" s="48" t="s">
        <v>124</v>
      </c>
      <c r="C775" s="19" t="s">
        <v>2292</v>
      </c>
      <c r="D775" s="19" t="s">
        <v>699</v>
      </c>
      <c r="E775" s="19" t="s">
        <v>1394</v>
      </c>
      <c r="F775" s="48" t="s">
        <v>2293</v>
      </c>
      <c r="G775" s="48">
        <v>34.700000000000003</v>
      </c>
      <c r="H775" s="40"/>
    </row>
    <row r="776" spans="1:8" hidden="1" x14ac:dyDescent="0.2">
      <c r="A776" s="48" t="s">
        <v>2294</v>
      </c>
      <c r="B776" s="48" t="s">
        <v>124</v>
      </c>
      <c r="C776" s="19" t="s">
        <v>2295</v>
      </c>
      <c r="D776" s="19" t="s">
        <v>623</v>
      </c>
      <c r="E776" s="19" t="s">
        <v>319</v>
      </c>
      <c r="F776" s="48" t="s">
        <v>2296</v>
      </c>
      <c r="G776" s="48">
        <v>23.8</v>
      </c>
      <c r="H776" s="40"/>
    </row>
    <row r="777" spans="1:8" hidden="1" x14ac:dyDescent="0.2">
      <c r="A777" s="48" t="s">
        <v>827</v>
      </c>
      <c r="B777" s="48" t="s">
        <v>560</v>
      </c>
      <c r="C777" s="19" t="s">
        <v>2297</v>
      </c>
      <c r="D777" s="19" t="s">
        <v>156</v>
      </c>
      <c r="E777" s="19" t="s">
        <v>469</v>
      </c>
      <c r="F777" s="48" t="s">
        <v>2298</v>
      </c>
      <c r="G777" s="48">
        <v>28.6</v>
      </c>
      <c r="H777" s="40"/>
    </row>
    <row r="778" spans="1:8" hidden="1" x14ac:dyDescent="0.2">
      <c r="A778" s="48" t="s">
        <v>2299</v>
      </c>
      <c r="B778" s="48" t="s">
        <v>124</v>
      </c>
      <c r="C778" s="19" t="s">
        <v>2300</v>
      </c>
      <c r="D778" s="19" t="s">
        <v>197</v>
      </c>
      <c r="E778" s="19" t="s">
        <v>121</v>
      </c>
      <c r="F778" s="48" t="s">
        <v>1047</v>
      </c>
      <c r="G778" s="48">
        <v>26.6</v>
      </c>
      <c r="H778" s="40"/>
    </row>
    <row r="779" spans="1:8" hidden="1" x14ac:dyDescent="0.2">
      <c r="A779" s="48" t="s">
        <v>2301</v>
      </c>
      <c r="B779" s="48" t="s">
        <v>124</v>
      </c>
      <c r="C779" s="19" t="s">
        <v>2300</v>
      </c>
      <c r="D779" s="19" t="s">
        <v>130</v>
      </c>
      <c r="E779" s="19" t="s">
        <v>121</v>
      </c>
      <c r="F779" s="48" t="s">
        <v>2302</v>
      </c>
      <c r="G779" s="48">
        <v>33.200000000000003</v>
      </c>
      <c r="H779" s="40"/>
    </row>
    <row r="780" spans="1:8" hidden="1" x14ac:dyDescent="0.2">
      <c r="A780" s="48" t="s">
        <v>2303</v>
      </c>
      <c r="B780" s="48" t="s">
        <v>124</v>
      </c>
      <c r="C780" s="19" t="s">
        <v>2300</v>
      </c>
      <c r="D780" s="19" t="s">
        <v>476</v>
      </c>
      <c r="E780" s="19" t="s">
        <v>121</v>
      </c>
      <c r="F780" s="48" t="s">
        <v>1178</v>
      </c>
      <c r="G780" s="48">
        <v>28.5</v>
      </c>
      <c r="H780" s="40"/>
    </row>
    <row r="781" spans="1:8" hidden="1" x14ac:dyDescent="0.2">
      <c r="A781" s="48" t="s">
        <v>383</v>
      </c>
      <c r="B781" s="48" t="s">
        <v>124</v>
      </c>
      <c r="C781" s="19" t="s">
        <v>2304</v>
      </c>
      <c r="D781" s="19" t="s">
        <v>197</v>
      </c>
      <c r="E781" s="19" t="s">
        <v>385</v>
      </c>
      <c r="F781" s="48" t="s">
        <v>2305</v>
      </c>
      <c r="G781" s="48">
        <v>13</v>
      </c>
      <c r="H781" s="40"/>
    </row>
    <row r="782" spans="1:8" hidden="1" x14ac:dyDescent="0.2">
      <c r="A782" s="48" t="s">
        <v>481</v>
      </c>
      <c r="B782" s="48" t="s">
        <v>118</v>
      </c>
      <c r="C782" s="19" t="s">
        <v>2306</v>
      </c>
      <c r="D782" s="19" t="s">
        <v>148</v>
      </c>
      <c r="E782" s="19" t="s">
        <v>121</v>
      </c>
      <c r="F782" s="48" t="s">
        <v>653</v>
      </c>
      <c r="G782" s="48">
        <v>26.4</v>
      </c>
      <c r="H782" s="40"/>
    </row>
    <row r="783" spans="1:8" hidden="1" x14ac:dyDescent="0.2">
      <c r="A783" s="48" t="s">
        <v>2307</v>
      </c>
      <c r="B783" s="48" t="s">
        <v>167</v>
      </c>
      <c r="C783" s="19" t="s">
        <v>2308</v>
      </c>
      <c r="D783" s="19" t="s">
        <v>2309</v>
      </c>
      <c r="E783" s="19" t="s">
        <v>680</v>
      </c>
      <c r="F783" s="48" t="s">
        <v>2310</v>
      </c>
      <c r="G783" s="48">
        <v>19.7</v>
      </c>
      <c r="H783" s="40"/>
    </row>
    <row r="784" spans="1:8" hidden="1" x14ac:dyDescent="0.2">
      <c r="A784" s="48" t="s">
        <v>473</v>
      </c>
      <c r="B784" s="48" t="s">
        <v>124</v>
      </c>
      <c r="C784" s="19" t="s">
        <v>2311</v>
      </c>
      <c r="D784" s="19" t="s">
        <v>389</v>
      </c>
      <c r="E784" s="19" t="s">
        <v>680</v>
      </c>
      <c r="F784" s="48" t="s">
        <v>1518</v>
      </c>
      <c r="G784" s="48">
        <v>20.3</v>
      </c>
      <c r="H784" s="40"/>
    </row>
    <row r="785" spans="1:8" hidden="1" x14ac:dyDescent="0.2">
      <c r="A785" s="48" t="s">
        <v>2312</v>
      </c>
      <c r="B785" s="48" t="s">
        <v>124</v>
      </c>
      <c r="C785" s="19" t="s">
        <v>2311</v>
      </c>
      <c r="D785" s="19" t="s">
        <v>757</v>
      </c>
      <c r="E785" s="19" t="s">
        <v>680</v>
      </c>
      <c r="F785" s="48" t="s">
        <v>1518</v>
      </c>
      <c r="G785" s="48">
        <v>20.3</v>
      </c>
      <c r="H785" s="40"/>
    </row>
    <row r="786" spans="1:8" hidden="1" x14ac:dyDescent="0.2">
      <c r="A786" s="48" t="s">
        <v>2313</v>
      </c>
      <c r="B786" s="48" t="s">
        <v>167</v>
      </c>
      <c r="C786" s="19" t="s">
        <v>2314</v>
      </c>
      <c r="D786" s="19" t="s">
        <v>2315</v>
      </c>
      <c r="E786" s="19" t="s">
        <v>611</v>
      </c>
      <c r="F786" s="48" t="s">
        <v>2316</v>
      </c>
      <c r="G786" s="48">
        <v>28.1</v>
      </c>
      <c r="H786" s="40"/>
    </row>
    <row r="787" spans="1:8" hidden="1" x14ac:dyDescent="0.2">
      <c r="A787" s="48" t="s">
        <v>1014</v>
      </c>
      <c r="B787" s="48" t="s">
        <v>124</v>
      </c>
      <c r="C787" s="19" t="s">
        <v>2317</v>
      </c>
      <c r="D787" s="19" t="s">
        <v>1100</v>
      </c>
      <c r="E787" s="19" t="s">
        <v>121</v>
      </c>
      <c r="F787" s="48" t="s">
        <v>2318</v>
      </c>
      <c r="G787" s="48">
        <v>27.2</v>
      </c>
      <c r="H787" s="40"/>
    </row>
    <row r="788" spans="1:8" hidden="1" x14ac:dyDescent="0.2">
      <c r="A788" s="48" t="s">
        <v>2319</v>
      </c>
      <c r="B788" s="48" t="s">
        <v>167</v>
      </c>
      <c r="C788" s="19" t="s">
        <v>2320</v>
      </c>
      <c r="D788" s="19" t="s">
        <v>633</v>
      </c>
      <c r="E788" s="19" t="s">
        <v>121</v>
      </c>
      <c r="F788" s="48" t="s">
        <v>876</v>
      </c>
      <c r="G788" s="48">
        <v>23.9</v>
      </c>
      <c r="H788" s="40"/>
    </row>
    <row r="789" spans="1:8" hidden="1" x14ac:dyDescent="0.2">
      <c r="A789" s="48" t="s">
        <v>2321</v>
      </c>
      <c r="B789" s="48" t="s">
        <v>124</v>
      </c>
      <c r="C789" s="19" t="s">
        <v>2322</v>
      </c>
      <c r="D789" s="19" t="s">
        <v>616</v>
      </c>
      <c r="E789" s="19" t="s">
        <v>121</v>
      </c>
      <c r="F789" s="48" t="s">
        <v>2323</v>
      </c>
      <c r="G789" s="48">
        <v>29</v>
      </c>
      <c r="H789" s="40"/>
    </row>
    <row r="790" spans="1:8" hidden="1" x14ac:dyDescent="0.2">
      <c r="A790" s="48" t="s">
        <v>2324</v>
      </c>
      <c r="B790" s="48" t="s">
        <v>124</v>
      </c>
      <c r="C790" s="19" t="s">
        <v>2322</v>
      </c>
      <c r="D790" s="19" t="s">
        <v>913</v>
      </c>
      <c r="E790" s="19" t="s">
        <v>121</v>
      </c>
      <c r="F790" s="48" t="s">
        <v>2325</v>
      </c>
      <c r="G790" s="48">
        <v>22.6</v>
      </c>
      <c r="H790" s="40"/>
    </row>
    <row r="791" spans="1:8" hidden="1" x14ac:dyDescent="0.2">
      <c r="A791" s="48" t="s">
        <v>547</v>
      </c>
      <c r="B791" s="48" t="s">
        <v>118</v>
      </c>
      <c r="C791" s="19" t="s">
        <v>2326</v>
      </c>
      <c r="D791" s="19" t="s">
        <v>181</v>
      </c>
      <c r="E791" s="19" t="s">
        <v>2327</v>
      </c>
      <c r="F791" s="48" t="s">
        <v>2328</v>
      </c>
      <c r="G791" s="48">
        <v>27.5</v>
      </c>
      <c r="H791" s="40"/>
    </row>
    <row r="792" spans="1:8" hidden="1" x14ac:dyDescent="0.2">
      <c r="A792" s="48" t="s">
        <v>535</v>
      </c>
      <c r="B792" s="48" t="s">
        <v>118</v>
      </c>
      <c r="C792" s="19" t="s">
        <v>2329</v>
      </c>
      <c r="D792" s="19" t="s">
        <v>1085</v>
      </c>
      <c r="E792" s="19" t="s">
        <v>680</v>
      </c>
      <c r="F792" s="48" t="s">
        <v>2330</v>
      </c>
      <c r="G792" s="48">
        <v>26.4</v>
      </c>
      <c r="H792" s="40"/>
    </row>
    <row r="793" spans="1:8" hidden="1" x14ac:dyDescent="0.2">
      <c r="A793" s="48" t="s">
        <v>854</v>
      </c>
      <c r="B793" s="48" t="s">
        <v>455</v>
      </c>
      <c r="C793" s="19" t="s">
        <v>2329</v>
      </c>
      <c r="D793" s="19" t="s">
        <v>247</v>
      </c>
      <c r="E793" s="19" t="s">
        <v>680</v>
      </c>
      <c r="F793" s="48" t="s">
        <v>2331</v>
      </c>
      <c r="G793" s="48">
        <v>18.3</v>
      </c>
      <c r="H793" s="40"/>
    </row>
    <row r="794" spans="1:8" hidden="1" x14ac:dyDescent="0.2">
      <c r="A794" s="48" t="s">
        <v>281</v>
      </c>
      <c r="B794" s="48" t="s">
        <v>124</v>
      </c>
      <c r="C794" s="19" t="s">
        <v>2332</v>
      </c>
      <c r="D794" s="19" t="s">
        <v>2333</v>
      </c>
      <c r="E794" s="19" t="s">
        <v>377</v>
      </c>
      <c r="F794" s="48" t="s">
        <v>2334</v>
      </c>
      <c r="G794" s="48">
        <v>30.8</v>
      </c>
      <c r="H794" s="40"/>
    </row>
    <row r="795" spans="1:8" hidden="1" x14ac:dyDescent="0.2">
      <c r="A795" s="48" t="s">
        <v>210</v>
      </c>
      <c r="B795" s="48" t="s">
        <v>124</v>
      </c>
      <c r="C795" s="19" t="s">
        <v>2335</v>
      </c>
      <c r="D795" s="19" t="s">
        <v>516</v>
      </c>
      <c r="E795" s="19" t="s">
        <v>2336</v>
      </c>
      <c r="F795" s="48" t="s">
        <v>2337</v>
      </c>
      <c r="G795" s="48">
        <v>35</v>
      </c>
      <c r="H795" s="40"/>
    </row>
    <row r="796" spans="1:8" hidden="1" x14ac:dyDescent="0.2">
      <c r="A796" s="48" t="s">
        <v>1065</v>
      </c>
      <c r="B796" s="48" t="s">
        <v>124</v>
      </c>
      <c r="C796" s="19" t="s">
        <v>2335</v>
      </c>
      <c r="D796" s="19" t="s">
        <v>2338</v>
      </c>
      <c r="E796" s="19" t="s">
        <v>394</v>
      </c>
      <c r="F796" s="48" t="s">
        <v>2339</v>
      </c>
      <c r="G796" s="48">
        <v>36.1</v>
      </c>
      <c r="H796" s="40"/>
    </row>
    <row r="797" spans="1:8" hidden="1" x14ac:dyDescent="0.2">
      <c r="A797" s="48" t="s">
        <v>1065</v>
      </c>
      <c r="B797" s="48" t="s">
        <v>124</v>
      </c>
      <c r="C797" s="19" t="s">
        <v>2340</v>
      </c>
      <c r="D797" s="19" t="s">
        <v>181</v>
      </c>
      <c r="E797" s="19" t="s">
        <v>115</v>
      </c>
      <c r="F797" s="48" t="s">
        <v>2341</v>
      </c>
      <c r="G797" s="48">
        <v>27.7</v>
      </c>
      <c r="H797" s="40"/>
    </row>
    <row r="798" spans="1:8" hidden="1" x14ac:dyDescent="0.2">
      <c r="A798" s="48" t="s">
        <v>2342</v>
      </c>
      <c r="B798" s="48" t="s">
        <v>276</v>
      </c>
      <c r="C798" s="19" t="s">
        <v>2343</v>
      </c>
      <c r="D798" s="19" t="s">
        <v>208</v>
      </c>
      <c r="E798" s="19" t="s">
        <v>121</v>
      </c>
      <c r="F798" s="48" t="s">
        <v>2344</v>
      </c>
      <c r="G798" s="48">
        <v>34.200000000000003</v>
      </c>
      <c r="H798" s="40"/>
    </row>
    <row r="799" spans="1:8" hidden="1" x14ac:dyDescent="0.2">
      <c r="A799" s="48" t="s">
        <v>222</v>
      </c>
      <c r="B799" s="48" t="s">
        <v>118</v>
      </c>
      <c r="C799" s="19" t="s">
        <v>2345</v>
      </c>
      <c r="D799" s="19" t="s">
        <v>897</v>
      </c>
      <c r="E799" s="19" t="s">
        <v>121</v>
      </c>
      <c r="F799" s="48" t="s">
        <v>2190</v>
      </c>
      <c r="G799" s="48">
        <v>20.5</v>
      </c>
      <c r="H799" s="40"/>
    </row>
    <row r="800" spans="1:8" hidden="1" x14ac:dyDescent="0.2">
      <c r="A800" s="48" t="s">
        <v>1014</v>
      </c>
      <c r="B800" s="48" t="s">
        <v>124</v>
      </c>
      <c r="C800" s="19" t="s">
        <v>2346</v>
      </c>
      <c r="D800" s="19" t="s">
        <v>278</v>
      </c>
      <c r="E800" s="19" t="s">
        <v>2347</v>
      </c>
      <c r="F800" s="48" t="s">
        <v>443</v>
      </c>
      <c r="G800" s="48">
        <v>27.6</v>
      </c>
      <c r="H800" s="40"/>
    </row>
    <row r="801" spans="1:8" hidden="1" x14ac:dyDescent="0.2">
      <c r="A801" s="48" t="s">
        <v>2348</v>
      </c>
      <c r="B801" s="48" t="s">
        <v>124</v>
      </c>
      <c r="C801" s="19" t="s">
        <v>2346</v>
      </c>
      <c r="D801" s="19" t="s">
        <v>358</v>
      </c>
      <c r="E801" s="19" t="s">
        <v>2349</v>
      </c>
      <c r="F801" s="48" t="s">
        <v>655</v>
      </c>
      <c r="G801" s="48">
        <v>28.2</v>
      </c>
      <c r="H801" s="40"/>
    </row>
    <row r="802" spans="1:8" hidden="1" x14ac:dyDescent="0.2">
      <c r="A802" s="48" t="s">
        <v>2350</v>
      </c>
      <c r="B802" s="48" t="s">
        <v>124</v>
      </c>
      <c r="C802" s="19" t="s">
        <v>2346</v>
      </c>
      <c r="D802" s="19" t="s">
        <v>197</v>
      </c>
      <c r="E802" s="19" t="s">
        <v>2349</v>
      </c>
      <c r="F802" s="48" t="s">
        <v>2351</v>
      </c>
      <c r="G802" s="48">
        <v>33.9</v>
      </c>
      <c r="H802" s="40"/>
    </row>
    <row r="803" spans="1:8" hidden="1" x14ac:dyDescent="0.2">
      <c r="A803" s="48" t="s">
        <v>2352</v>
      </c>
      <c r="B803" s="48" t="s">
        <v>124</v>
      </c>
      <c r="C803" s="19" t="s">
        <v>2353</v>
      </c>
      <c r="D803" s="19" t="s">
        <v>263</v>
      </c>
      <c r="E803" s="19" t="s">
        <v>121</v>
      </c>
      <c r="F803" s="48" t="s">
        <v>2354</v>
      </c>
      <c r="G803" s="48">
        <v>33.200000000000003</v>
      </c>
      <c r="H803" s="40"/>
    </row>
    <row r="804" spans="1:8" hidden="1" x14ac:dyDescent="0.2">
      <c r="A804" s="48" t="s">
        <v>2355</v>
      </c>
      <c r="B804" s="48" t="s">
        <v>124</v>
      </c>
      <c r="C804" s="19" t="s">
        <v>2356</v>
      </c>
      <c r="D804" s="19" t="s">
        <v>1234</v>
      </c>
      <c r="E804" s="19" t="s">
        <v>121</v>
      </c>
      <c r="F804" s="48" t="s">
        <v>2357</v>
      </c>
      <c r="G804" s="48">
        <v>26.8</v>
      </c>
      <c r="H804" s="40"/>
    </row>
    <row r="805" spans="1:8" hidden="1" x14ac:dyDescent="0.2">
      <c r="A805" s="48" t="s">
        <v>1152</v>
      </c>
      <c r="B805" s="48" t="s">
        <v>112</v>
      </c>
      <c r="C805" s="19" t="s">
        <v>2358</v>
      </c>
      <c r="D805" s="19" t="s">
        <v>2359</v>
      </c>
      <c r="E805" s="19" t="s">
        <v>1945</v>
      </c>
      <c r="F805" s="48" t="s">
        <v>2360</v>
      </c>
      <c r="G805" s="48">
        <v>18.8</v>
      </c>
      <c r="H805" s="40"/>
    </row>
    <row r="806" spans="1:8" hidden="1" x14ac:dyDescent="0.2">
      <c r="A806" s="48" t="s">
        <v>1152</v>
      </c>
      <c r="B806" s="48" t="s">
        <v>455</v>
      </c>
      <c r="C806" s="19" t="s">
        <v>2361</v>
      </c>
      <c r="D806" s="19" t="s">
        <v>2362</v>
      </c>
      <c r="E806" s="19" t="s">
        <v>1945</v>
      </c>
      <c r="F806" s="48" t="s">
        <v>2363</v>
      </c>
      <c r="G806" s="48">
        <v>21.2</v>
      </c>
      <c r="H806" s="40"/>
    </row>
    <row r="807" spans="1:8" hidden="1" x14ac:dyDescent="0.2">
      <c r="A807" s="48" t="s">
        <v>1152</v>
      </c>
      <c r="B807" s="48" t="s">
        <v>176</v>
      </c>
      <c r="C807" s="19" t="s">
        <v>2361</v>
      </c>
      <c r="D807" s="19" t="s">
        <v>2338</v>
      </c>
      <c r="E807" s="19" t="s">
        <v>1945</v>
      </c>
      <c r="F807" s="48" t="s">
        <v>2364</v>
      </c>
      <c r="G807" s="48">
        <v>21.1</v>
      </c>
      <c r="H807" s="40"/>
    </row>
    <row r="808" spans="1:8" hidden="1" x14ac:dyDescent="0.2">
      <c r="A808" s="48" t="s">
        <v>635</v>
      </c>
      <c r="B808" s="48" t="s">
        <v>118</v>
      </c>
      <c r="C808" s="19" t="s">
        <v>2365</v>
      </c>
      <c r="D808" s="19" t="s">
        <v>148</v>
      </c>
      <c r="E808" s="19" t="s">
        <v>1482</v>
      </c>
      <c r="F808" s="48" t="s">
        <v>2366</v>
      </c>
      <c r="G808" s="48">
        <v>33.200000000000003</v>
      </c>
      <c r="H808" s="40"/>
    </row>
    <row r="809" spans="1:8" hidden="1" x14ac:dyDescent="0.2">
      <c r="A809" s="48" t="s">
        <v>2367</v>
      </c>
      <c r="B809" s="48" t="s">
        <v>167</v>
      </c>
      <c r="C809" s="19" t="s">
        <v>2368</v>
      </c>
      <c r="D809" s="19" t="s">
        <v>2369</v>
      </c>
      <c r="E809" s="19" t="s">
        <v>212</v>
      </c>
      <c r="F809" s="48" t="s">
        <v>1883</v>
      </c>
      <c r="G809" s="48">
        <v>14.1</v>
      </c>
      <c r="H809" s="40"/>
    </row>
    <row r="810" spans="1:8" hidden="1" x14ac:dyDescent="0.2">
      <c r="A810" s="48" t="s">
        <v>918</v>
      </c>
      <c r="B810" s="48" t="s">
        <v>124</v>
      </c>
      <c r="C810" s="19" t="s">
        <v>2370</v>
      </c>
      <c r="D810" s="19" t="s">
        <v>544</v>
      </c>
      <c r="E810" s="19" t="s">
        <v>121</v>
      </c>
      <c r="F810" s="48" t="s">
        <v>2371</v>
      </c>
      <c r="G810" s="48">
        <v>33.700000000000003</v>
      </c>
      <c r="H810" s="40"/>
    </row>
    <row r="811" spans="1:8" hidden="1" x14ac:dyDescent="0.2">
      <c r="A811" s="48" t="s">
        <v>509</v>
      </c>
      <c r="B811" s="48" t="s">
        <v>124</v>
      </c>
      <c r="C811" s="19" t="s">
        <v>2372</v>
      </c>
      <c r="D811" s="19" t="s">
        <v>173</v>
      </c>
      <c r="E811" s="19" t="s">
        <v>1390</v>
      </c>
      <c r="F811" s="48" t="s">
        <v>2373</v>
      </c>
      <c r="G811" s="48">
        <v>34.200000000000003</v>
      </c>
      <c r="H811" s="40"/>
    </row>
    <row r="812" spans="1:8" hidden="1" x14ac:dyDescent="0.2">
      <c r="A812" s="48" t="s">
        <v>2374</v>
      </c>
      <c r="B812" s="48" t="s">
        <v>276</v>
      </c>
      <c r="C812" s="19" t="s">
        <v>2375</v>
      </c>
      <c r="D812" s="19" t="s">
        <v>405</v>
      </c>
      <c r="E812" s="19" t="s">
        <v>1177</v>
      </c>
      <c r="F812" s="48" t="s">
        <v>2376</v>
      </c>
      <c r="G812" s="48">
        <v>43.3</v>
      </c>
      <c r="H812" s="40"/>
    </row>
    <row r="813" spans="1:8" hidden="1" x14ac:dyDescent="0.2">
      <c r="A813" s="48" t="s">
        <v>2377</v>
      </c>
      <c r="B813" s="48" t="s">
        <v>124</v>
      </c>
      <c r="C813" s="19" t="s">
        <v>2378</v>
      </c>
      <c r="D813" s="19" t="s">
        <v>480</v>
      </c>
      <c r="E813" s="19" t="s">
        <v>1482</v>
      </c>
      <c r="F813" s="48" t="s">
        <v>1000</v>
      </c>
      <c r="G813" s="48">
        <v>29.4</v>
      </c>
      <c r="H813" s="40"/>
    </row>
    <row r="814" spans="1:8" hidden="1" x14ac:dyDescent="0.2">
      <c r="A814" s="48" t="s">
        <v>171</v>
      </c>
      <c r="B814" s="48" t="s">
        <v>118</v>
      </c>
      <c r="C814" s="19" t="s">
        <v>2379</v>
      </c>
      <c r="D814" s="19" t="s">
        <v>156</v>
      </c>
      <c r="E814" s="19" t="s">
        <v>1072</v>
      </c>
      <c r="F814" s="48" t="s">
        <v>2380</v>
      </c>
      <c r="G814" s="48">
        <v>33.799999999999997</v>
      </c>
      <c r="H814" s="40"/>
    </row>
    <row r="815" spans="1:8" hidden="1" x14ac:dyDescent="0.2">
      <c r="A815" s="48" t="s">
        <v>2381</v>
      </c>
      <c r="B815" s="48" t="s">
        <v>124</v>
      </c>
      <c r="C815" s="19" t="s">
        <v>2382</v>
      </c>
      <c r="D815" s="19" t="s">
        <v>2383</v>
      </c>
      <c r="E815" s="19" t="s">
        <v>1112</v>
      </c>
      <c r="F815" s="48" t="s">
        <v>2384</v>
      </c>
      <c r="G815" s="48">
        <v>34</v>
      </c>
      <c r="H815" s="40"/>
    </row>
    <row r="816" spans="1:8" hidden="1" x14ac:dyDescent="0.2">
      <c r="A816" s="48" t="s">
        <v>2385</v>
      </c>
      <c r="B816" s="48" t="s">
        <v>124</v>
      </c>
      <c r="C816" s="19" t="s">
        <v>2386</v>
      </c>
      <c r="D816" s="19" t="s">
        <v>1042</v>
      </c>
      <c r="E816" s="19" t="s">
        <v>680</v>
      </c>
      <c r="F816" s="48" t="s">
        <v>2387</v>
      </c>
      <c r="G816" s="48">
        <v>23</v>
      </c>
      <c r="H816" s="40"/>
    </row>
    <row r="817" spans="1:8" hidden="1" x14ac:dyDescent="0.2">
      <c r="A817" s="48" t="s">
        <v>2388</v>
      </c>
      <c r="B817" s="48" t="s">
        <v>167</v>
      </c>
      <c r="C817" s="19" t="s">
        <v>2389</v>
      </c>
      <c r="D817" s="19" t="s">
        <v>736</v>
      </c>
      <c r="E817" s="19" t="s">
        <v>2058</v>
      </c>
      <c r="F817" s="48" t="s">
        <v>2390</v>
      </c>
      <c r="G817" s="48">
        <v>21.6</v>
      </c>
      <c r="H817" s="40"/>
    </row>
    <row r="818" spans="1:8" hidden="1" x14ac:dyDescent="0.2">
      <c r="A818" s="48" t="s">
        <v>2391</v>
      </c>
      <c r="B818" s="48" t="s">
        <v>124</v>
      </c>
      <c r="C818" s="19" t="s">
        <v>2392</v>
      </c>
      <c r="D818" s="19" t="s">
        <v>372</v>
      </c>
      <c r="E818" s="19" t="s">
        <v>517</v>
      </c>
      <c r="F818" s="48" t="s">
        <v>2393</v>
      </c>
      <c r="G818" s="48">
        <v>27.5</v>
      </c>
      <c r="H818" s="40"/>
    </row>
    <row r="819" spans="1:8" hidden="1" x14ac:dyDescent="0.2">
      <c r="A819" s="48" t="s">
        <v>2394</v>
      </c>
      <c r="B819" s="48" t="s">
        <v>124</v>
      </c>
      <c r="C819" s="19" t="s">
        <v>2392</v>
      </c>
      <c r="D819" s="19" t="s">
        <v>2395</v>
      </c>
      <c r="E819" s="19" t="s">
        <v>517</v>
      </c>
      <c r="F819" s="48" t="s">
        <v>2396</v>
      </c>
      <c r="G819" s="48">
        <v>22.3</v>
      </c>
      <c r="H819" s="40"/>
    </row>
    <row r="820" spans="1:8" hidden="1" x14ac:dyDescent="0.2">
      <c r="A820" s="48" t="s">
        <v>498</v>
      </c>
      <c r="B820" s="48" t="s">
        <v>167</v>
      </c>
      <c r="C820" s="19" t="s">
        <v>2397</v>
      </c>
      <c r="D820" s="19" t="s">
        <v>957</v>
      </c>
      <c r="E820" s="19" t="s">
        <v>234</v>
      </c>
      <c r="F820" s="48" t="s">
        <v>2398</v>
      </c>
      <c r="G820" s="48">
        <v>19.3</v>
      </c>
      <c r="H820" s="40"/>
    </row>
    <row r="821" spans="1:8" hidden="1" x14ac:dyDescent="0.2">
      <c r="A821" s="48" t="s">
        <v>171</v>
      </c>
      <c r="B821" s="48" t="s">
        <v>112</v>
      </c>
      <c r="C821" s="19" t="s">
        <v>2397</v>
      </c>
      <c r="D821" s="19" t="s">
        <v>1301</v>
      </c>
      <c r="E821" s="19" t="s">
        <v>500</v>
      </c>
      <c r="F821" s="48" t="s">
        <v>2399</v>
      </c>
      <c r="G821" s="48">
        <v>18.8</v>
      </c>
      <c r="H821" s="40"/>
    </row>
    <row r="822" spans="1:8" hidden="1" x14ac:dyDescent="0.2">
      <c r="A822" s="48" t="s">
        <v>541</v>
      </c>
      <c r="B822" s="48" t="s">
        <v>176</v>
      </c>
      <c r="C822" s="19" t="s">
        <v>2400</v>
      </c>
      <c r="D822" s="19" t="s">
        <v>311</v>
      </c>
      <c r="E822" s="19" t="s">
        <v>121</v>
      </c>
      <c r="F822" s="48" t="s">
        <v>2401</v>
      </c>
      <c r="G822" s="48">
        <v>30.4</v>
      </c>
      <c r="H822" s="40"/>
    </row>
    <row r="823" spans="1:8" hidden="1" x14ac:dyDescent="0.2">
      <c r="A823" s="48" t="s">
        <v>222</v>
      </c>
      <c r="B823" s="48" t="s">
        <v>455</v>
      </c>
      <c r="C823" s="19" t="s">
        <v>2400</v>
      </c>
      <c r="D823" s="19" t="s">
        <v>197</v>
      </c>
      <c r="E823" s="19" t="s">
        <v>121</v>
      </c>
      <c r="F823" s="48" t="s">
        <v>2402</v>
      </c>
      <c r="G823" s="48">
        <v>25.8</v>
      </c>
      <c r="H823" s="40"/>
    </row>
    <row r="824" spans="1:8" hidden="1" x14ac:dyDescent="0.2">
      <c r="A824" s="48" t="s">
        <v>2403</v>
      </c>
      <c r="B824" s="48" t="s">
        <v>421</v>
      </c>
      <c r="C824" s="19" t="s">
        <v>2400</v>
      </c>
      <c r="D824" s="19" t="s">
        <v>181</v>
      </c>
      <c r="E824" s="19" t="s">
        <v>447</v>
      </c>
      <c r="F824" s="48" t="s">
        <v>2404</v>
      </c>
      <c r="G824" s="48">
        <v>39.4</v>
      </c>
      <c r="H824" s="40"/>
    </row>
    <row r="825" spans="1:8" hidden="1" x14ac:dyDescent="0.2">
      <c r="A825" s="48" t="s">
        <v>2405</v>
      </c>
      <c r="B825" s="48" t="s">
        <v>124</v>
      </c>
      <c r="C825" s="19" t="s">
        <v>2400</v>
      </c>
      <c r="D825" s="19" t="s">
        <v>200</v>
      </c>
      <c r="E825" s="19" t="s">
        <v>121</v>
      </c>
      <c r="F825" s="48" t="s">
        <v>1951</v>
      </c>
      <c r="G825" s="48">
        <v>29.3</v>
      </c>
      <c r="H825" s="40"/>
    </row>
    <row r="826" spans="1:8" hidden="1" x14ac:dyDescent="0.2">
      <c r="A826" s="48" t="s">
        <v>2406</v>
      </c>
      <c r="B826" s="48" t="s">
        <v>124</v>
      </c>
      <c r="C826" s="19" t="s">
        <v>2407</v>
      </c>
      <c r="D826" s="19" t="s">
        <v>1111</v>
      </c>
      <c r="E826" s="19" t="s">
        <v>212</v>
      </c>
      <c r="F826" s="48" t="s">
        <v>2408</v>
      </c>
      <c r="G826" s="48">
        <v>23.7</v>
      </c>
      <c r="H826" s="40"/>
    </row>
    <row r="827" spans="1:8" hidden="1" x14ac:dyDescent="0.2">
      <c r="A827" s="48" t="s">
        <v>2409</v>
      </c>
      <c r="B827" s="48" t="s">
        <v>167</v>
      </c>
      <c r="C827" s="19" t="s">
        <v>2410</v>
      </c>
      <c r="D827" s="19" t="s">
        <v>1054</v>
      </c>
      <c r="E827" s="19" t="s">
        <v>121</v>
      </c>
      <c r="F827" s="48" t="s">
        <v>2411</v>
      </c>
      <c r="G827" s="48">
        <v>29</v>
      </c>
      <c r="H827" s="40"/>
    </row>
    <row r="828" spans="1:8" hidden="1" x14ac:dyDescent="0.2">
      <c r="A828" s="48" t="s">
        <v>199</v>
      </c>
      <c r="B828" s="48" t="s">
        <v>167</v>
      </c>
      <c r="C828" s="19" t="s">
        <v>2412</v>
      </c>
      <c r="D828" s="19" t="s">
        <v>582</v>
      </c>
      <c r="E828" s="19" t="s">
        <v>115</v>
      </c>
      <c r="F828" s="48" t="s">
        <v>2413</v>
      </c>
      <c r="G828" s="48">
        <v>17.3</v>
      </c>
      <c r="H828" s="40"/>
    </row>
    <row r="829" spans="1:8" hidden="1" x14ac:dyDescent="0.2">
      <c r="A829" s="48" t="s">
        <v>438</v>
      </c>
      <c r="B829" s="48" t="s">
        <v>124</v>
      </c>
      <c r="C829" s="19" t="s">
        <v>2414</v>
      </c>
      <c r="D829" s="19" t="s">
        <v>364</v>
      </c>
      <c r="E829" s="19" t="s">
        <v>115</v>
      </c>
      <c r="F829" s="48" t="s">
        <v>2415</v>
      </c>
      <c r="G829" s="48">
        <v>17.2</v>
      </c>
      <c r="H829" s="40"/>
    </row>
    <row r="830" spans="1:8" hidden="1" x14ac:dyDescent="0.2">
      <c r="A830" s="48" t="s">
        <v>154</v>
      </c>
      <c r="B830" s="48" t="s">
        <v>176</v>
      </c>
      <c r="C830" s="19" t="s">
        <v>2414</v>
      </c>
      <c r="D830" s="19" t="s">
        <v>645</v>
      </c>
      <c r="E830" s="19" t="s">
        <v>157</v>
      </c>
      <c r="F830" s="48" t="s">
        <v>2416</v>
      </c>
      <c r="G830" s="48">
        <v>24.8</v>
      </c>
      <c r="H830" s="40"/>
    </row>
    <row r="831" spans="1:8" hidden="1" x14ac:dyDescent="0.2">
      <c r="A831" s="48" t="s">
        <v>195</v>
      </c>
      <c r="B831" s="48" t="s">
        <v>124</v>
      </c>
      <c r="C831" s="19" t="s">
        <v>2417</v>
      </c>
      <c r="D831" s="19" t="s">
        <v>569</v>
      </c>
      <c r="E831" s="19" t="s">
        <v>377</v>
      </c>
      <c r="F831" s="48" t="s">
        <v>1846</v>
      </c>
      <c r="G831" s="48">
        <v>27.2</v>
      </c>
      <c r="H831" s="40"/>
    </row>
    <row r="832" spans="1:8" hidden="1" x14ac:dyDescent="0.2">
      <c r="A832" s="48" t="s">
        <v>210</v>
      </c>
      <c r="B832" s="48" t="s">
        <v>167</v>
      </c>
      <c r="C832" s="19" t="s">
        <v>2418</v>
      </c>
      <c r="D832" s="19" t="s">
        <v>863</v>
      </c>
      <c r="E832" s="19" t="s">
        <v>680</v>
      </c>
      <c r="F832" s="48" t="s">
        <v>2419</v>
      </c>
      <c r="G832" s="48">
        <v>24</v>
      </c>
      <c r="H832" s="40"/>
    </row>
    <row r="833" spans="1:8" hidden="1" x14ac:dyDescent="0.2">
      <c r="A833" s="48" t="s">
        <v>2420</v>
      </c>
      <c r="B833" s="48" t="s">
        <v>124</v>
      </c>
      <c r="C833" s="19" t="s">
        <v>2421</v>
      </c>
      <c r="D833" s="19" t="s">
        <v>1944</v>
      </c>
      <c r="E833" s="19" t="s">
        <v>680</v>
      </c>
      <c r="F833" s="48" t="s">
        <v>2422</v>
      </c>
      <c r="G833" s="48">
        <v>22.9</v>
      </c>
      <c r="H833" s="40"/>
    </row>
    <row r="834" spans="1:8" hidden="1" x14ac:dyDescent="0.2">
      <c r="A834" s="48" t="s">
        <v>369</v>
      </c>
      <c r="B834" s="48" t="s">
        <v>124</v>
      </c>
      <c r="C834" s="19" t="s">
        <v>2423</v>
      </c>
      <c r="D834" s="19" t="s">
        <v>934</v>
      </c>
      <c r="E834" s="19" t="s">
        <v>2424</v>
      </c>
      <c r="F834" s="48" t="s">
        <v>2425</v>
      </c>
      <c r="G834" s="48">
        <v>30.2</v>
      </c>
      <c r="H834" s="40"/>
    </row>
    <row r="835" spans="1:8" hidden="1" x14ac:dyDescent="0.2">
      <c r="A835" s="48" t="s">
        <v>2426</v>
      </c>
      <c r="B835" s="48" t="s">
        <v>124</v>
      </c>
      <c r="C835" s="19" t="s">
        <v>2423</v>
      </c>
      <c r="D835" s="19" t="s">
        <v>2427</v>
      </c>
      <c r="E835" s="19" t="s">
        <v>2424</v>
      </c>
      <c r="F835" s="48" t="s">
        <v>2428</v>
      </c>
      <c r="G835" s="48">
        <v>29.1</v>
      </c>
      <c r="H835" s="40"/>
    </row>
    <row r="836" spans="1:8" x14ac:dyDescent="0.2">
      <c r="A836" s="48" t="s">
        <v>210</v>
      </c>
      <c r="B836" s="48" t="s">
        <v>124</v>
      </c>
      <c r="C836" s="19" t="s">
        <v>2429</v>
      </c>
      <c r="D836" s="19" t="s">
        <v>380</v>
      </c>
      <c r="E836" s="19" t="s">
        <v>121</v>
      </c>
      <c r="F836" s="48" t="s">
        <v>2430</v>
      </c>
      <c r="G836" s="48">
        <v>33.700000000000003</v>
      </c>
      <c r="H836" s="40"/>
    </row>
    <row r="837" spans="1:8" hidden="1" x14ac:dyDescent="0.2">
      <c r="A837" s="48" t="s">
        <v>2431</v>
      </c>
      <c r="B837" s="48" t="s">
        <v>124</v>
      </c>
      <c r="C837" s="19" t="s">
        <v>2432</v>
      </c>
      <c r="D837" s="19" t="s">
        <v>208</v>
      </c>
      <c r="E837" s="19" t="s">
        <v>608</v>
      </c>
      <c r="F837" s="48" t="s">
        <v>2433</v>
      </c>
      <c r="G837" s="48">
        <v>27.4</v>
      </c>
      <c r="H837" s="40"/>
    </row>
    <row r="838" spans="1:8" hidden="1" x14ac:dyDescent="0.2">
      <c r="A838" s="48" t="s">
        <v>547</v>
      </c>
      <c r="B838" s="48" t="s">
        <v>118</v>
      </c>
      <c r="C838" s="19" t="s">
        <v>2434</v>
      </c>
      <c r="D838" s="19" t="s">
        <v>591</v>
      </c>
      <c r="E838" s="19" t="s">
        <v>2435</v>
      </c>
      <c r="F838" s="48" t="s">
        <v>1561</v>
      </c>
      <c r="G838" s="48">
        <v>29.2</v>
      </c>
      <c r="H838" s="40"/>
    </row>
    <row r="839" spans="1:8" hidden="1" x14ac:dyDescent="0.2">
      <c r="A839" s="48" t="s">
        <v>2436</v>
      </c>
      <c r="B839" s="48" t="s">
        <v>124</v>
      </c>
      <c r="C839" s="19" t="s">
        <v>2434</v>
      </c>
      <c r="D839" s="19" t="s">
        <v>197</v>
      </c>
      <c r="E839" s="19" t="s">
        <v>1512</v>
      </c>
      <c r="F839" s="48" t="s">
        <v>2067</v>
      </c>
      <c r="G839" s="48">
        <v>21.7</v>
      </c>
      <c r="H839" s="40"/>
    </row>
    <row r="840" spans="1:8" hidden="1" x14ac:dyDescent="0.2">
      <c r="A840" s="48" t="s">
        <v>438</v>
      </c>
      <c r="B840" s="48" t="s">
        <v>124</v>
      </c>
      <c r="C840" s="19" t="s">
        <v>2437</v>
      </c>
      <c r="D840" s="19" t="s">
        <v>181</v>
      </c>
      <c r="E840" s="19" t="s">
        <v>2438</v>
      </c>
      <c r="F840" s="48" t="s">
        <v>2439</v>
      </c>
      <c r="G840" s="48">
        <v>21.3</v>
      </c>
      <c r="H840" s="40"/>
    </row>
    <row r="841" spans="1:8" hidden="1" x14ac:dyDescent="0.2">
      <c r="A841" s="48" t="s">
        <v>473</v>
      </c>
      <c r="B841" s="48" t="s">
        <v>124</v>
      </c>
      <c r="C841" s="19" t="s">
        <v>2437</v>
      </c>
      <c r="D841" s="19" t="s">
        <v>207</v>
      </c>
      <c r="E841" s="19" t="s">
        <v>121</v>
      </c>
      <c r="F841" s="48" t="s">
        <v>2440</v>
      </c>
      <c r="G841" s="48">
        <v>16.5</v>
      </c>
      <c r="H841" s="40"/>
    </row>
    <row r="842" spans="1:8" hidden="1" x14ac:dyDescent="0.2">
      <c r="A842" s="48" t="s">
        <v>199</v>
      </c>
      <c r="B842" s="48" t="s">
        <v>124</v>
      </c>
      <c r="C842" s="19" t="s">
        <v>2437</v>
      </c>
      <c r="D842" s="19" t="s">
        <v>314</v>
      </c>
      <c r="E842" s="19" t="s">
        <v>2438</v>
      </c>
      <c r="F842" s="48" t="s">
        <v>2441</v>
      </c>
      <c r="G842" s="48">
        <v>21.3</v>
      </c>
      <c r="H842" s="40"/>
    </row>
    <row r="843" spans="1:8" hidden="1" x14ac:dyDescent="0.2">
      <c r="A843" s="48" t="s">
        <v>2442</v>
      </c>
      <c r="B843" s="48" t="s">
        <v>124</v>
      </c>
      <c r="C843" s="19" t="s">
        <v>2437</v>
      </c>
      <c r="D843" s="19" t="s">
        <v>247</v>
      </c>
      <c r="E843" s="19" t="s">
        <v>121</v>
      </c>
      <c r="F843" s="48" t="s">
        <v>2440</v>
      </c>
      <c r="G843" s="48">
        <v>16.5</v>
      </c>
      <c r="H843" s="40"/>
    </row>
    <row r="844" spans="1:8" hidden="1" x14ac:dyDescent="0.2">
      <c r="A844" s="48" t="s">
        <v>2443</v>
      </c>
      <c r="B844" s="48" t="s">
        <v>124</v>
      </c>
      <c r="C844" s="19" t="s">
        <v>2437</v>
      </c>
      <c r="D844" s="19" t="s">
        <v>278</v>
      </c>
      <c r="E844" s="19" t="s">
        <v>121</v>
      </c>
      <c r="F844" s="48" t="s">
        <v>603</v>
      </c>
      <c r="G844" s="48">
        <v>25.2</v>
      </c>
      <c r="H844" s="40"/>
    </row>
    <row r="845" spans="1:8" hidden="1" x14ac:dyDescent="0.2">
      <c r="A845" s="48" t="s">
        <v>594</v>
      </c>
      <c r="B845" s="48" t="s">
        <v>118</v>
      </c>
      <c r="C845" s="19" t="s">
        <v>2444</v>
      </c>
      <c r="D845" s="19" t="s">
        <v>126</v>
      </c>
      <c r="E845" s="19" t="s">
        <v>1270</v>
      </c>
      <c r="F845" s="48" t="s">
        <v>2445</v>
      </c>
      <c r="G845" s="48">
        <v>25.6</v>
      </c>
      <c r="H845" s="40"/>
    </row>
    <row r="846" spans="1:8" hidden="1" x14ac:dyDescent="0.2">
      <c r="A846" s="48" t="s">
        <v>594</v>
      </c>
      <c r="B846" s="48" t="s">
        <v>176</v>
      </c>
      <c r="C846" s="19" t="s">
        <v>2444</v>
      </c>
      <c r="D846" s="19" t="s">
        <v>2446</v>
      </c>
      <c r="E846" s="19" t="s">
        <v>264</v>
      </c>
      <c r="F846" s="48" t="s">
        <v>2447</v>
      </c>
      <c r="G846" s="48">
        <v>25.1</v>
      </c>
      <c r="H846" s="40"/>
    </row>
    <row r="847" spans="1:8" hidden="1" x14ac:dyDescent="0.2">
      <c r="A847" s="48" t="s">
        <v>2448</v>
      </c>
      <c r="B847" s="48" t="s">
        <v>124</v>
      </c>
      <c r="C847" s="19" t="s">
        <v>2449</v>
      </c>
      <c r="D847" s="19" t="s">
        <v>148</v>
      </c>
      <c r="E847" s="19" t="s">
        <v>121</v>
      </c>
      <c r="F847" s="48" t="s">
        <v>2450</v>
      </c>
      <c r="G847" s="48">
        <v>32</v>
      </c>
      <c r="H847" s="40"/>
    </row>
    <row r="848" spans="1:8" hidden="1" x14ac:dyDescent="0.2">
      <c r="A848" s="48" t="s">
        <v>2451</v>
      </c>
      <c r="B848" s="48" t="s">
        <v>167</v>
      </c>
      <c r="C848" s="19" t="s">
        <v>2452</v>
      </c>
      <c r="D848" s="19" t="s">
        <v>2453</v>
      </c>
      <c r="E848" s="19" t="s">
        <v>611</v>
      </c>
      <c r="F848" s="48" t="s">
        <v>2454</v>
      </c>
      <c r="G848" s="48">
        <v>20.2</v>
      </c>
      <c r="H848" s="40"/>
    </row>
    <row r="849" spans="1:8" hidden="1" x14ac:dyDescent="0.2">
      <c r="A849" s="48" t="s">
        <v>2455</v>
      </c>
      <c r="B849" s="48" t="s">
        <v>167</v>
      </c>
      <c r="C849" s="19" t="s">
        <v>2452</v>
      </c>
      <c r="D849" s="19" t="s">
        <v>2456</v>
      </c>
      <c r="E849" s="19" t="s">
        <v>611</v>
      </c>
      <c r="F849" s="48" t="s">
        <v>2457</v>
      </c>
      <c r="G849" s="48">
        <v>26</v>
      </c>
      <c r="H849" s="40"/>
    </row>
    <row r="850" spans="1:8" x14ac:dyDescent="0.2">
      <c r="A850" s="48" t="s">
        <v>473</v>
      </c>
      <c r="B850" s="48" t="s">
        <v>124</v>
      </c>
      <c r="C850" s="19" t="s">
        <v>2458</v>
      </c>
      <c r="D850" s="19" t="s">
        <v>380</v>
      </c>
      <c r="E850" s="19" t="s">
        <v>611</v>
      </c>
      <c r="F850" s="48" t="s">
        <v>2459</v>
      </c>
      <c r="G850" s="48">
        <v>20.7</v>
      </c>
      <c r="H850" s="40"/>
    </row>
    <row r="851" spans="1:8" hidden="1" x14ac:dyDescent="0.2">
      <c r="A851" s="48" t="s">
        <v>2460</v>
      </c>
      <c r="B851" s="48" t="s">
        <v>124</v>
      </c>
      <c r="C851" s="19" t="s">
        <v>2458</v>
      </c>
      <c r="D851" s="19" t="s">
        <v>314</v>
      </c>
      <c r="E851" s="19" t="s">
        <v>611</v>
      </c>
      <c r="F851" s="48" t="s">
        <v>2461</v>
      </c>
      <c r="G851" s="48">
        <v>20.7</v>
      </c>
      <c r="H851" s="40"/>
    </row>
    <row r="852" spans="1:8" hidden="1" x14ac:dyDescent="0.2">
      <c r="A852" s="48" t="s">
        <v>2462</v>
      </c>
      <c r="B852" s="48" t="s">
        <v>124</v>
      </c>
      <c r="C852" s="19" t="s">
        <v>2463</v>
      </c>
      <c r="D852" s="19" t="s">
        <v>1205</v>
      </c>
      <c r="E852" s="19" t="s">
        <v>345</v>
      </c>
      <c r="F852" s="48" t="s">
        <v>235</v>
      </c>
      <c r="G852" s="48">
        <v>20</v>
      </c>
      <c r="H852" s="40"/>
    </row>
    <row r="853" spans="1:8" hidden="1" x14ac:dyDescent="0.2">
      <c r="A853" s="48" t="s">
        <v>1014</v>
      </c>
      <c r="B853" s="48" t="s">
        <v>124</v>
      </c>
      <c r="C853" s="19" t="s">
        <v>2464</v>
      </c>
      <c r="D853" s="19" t="s">
        <v>197</v>
      </c>
      <c r="E853" s="19" t="s">
        <v>1222</v>
      </c>
      <c r="F853" s="48" t="s">
        <v>2465</v>
      </c>
      <c r="G853" s="48">
        <v>24</v>
      </c>
      <c r="H853" s="40"/>
    </row>
    <row r="854" spans="1:8" hidden="1" x14ac:dyDescent="0.2">
      <c r="A854" s="48" t="s">
        <v>2466</v>
      </c>
      <c r="B854" s="48" t="s">
        <v>124</v>
      </c>
      <c r="C854" s="19" t="s">
        <v>2467</v>
      </c>
      <c r="D854" s="19" t="s">
        <v>897</v>
      </c>
      <c r="E854" s="19" t="s">
        <v>608</v>
      </c>
      <c r="F854" s="48" t="s">
        <v>2468</v>
      </c>
      <c r="G854" s="48">
        <v>30.6</v>
      </c>
      <c r="H854" s="40"/>
    </row>
    <row r="855" spans="1:8" hidden="1" x14ac:dyDescent="0.2">
      <c r="A855" s="48" t="s">
        <v>2469</v>
      </c>
      <c r="B855" s="48" t="s">
        <v>167</v>
      </c>
      <c r="C855" s="19" t="s">
        <v>2470</v>
      </c>
      <c r="D855" s="19" t="s">
        <v>2471</v>
      </c>
      <c r="E855" s="19" t="s">
        <v>121</v>
      </c>
      <c r="F855" s="48" t="s">
        <v>2472</v>
      </c>
      <c r="G855" s="48">
        <v>28.7</v>
      </c>
      <c r="H855" s="40"/>
    </row>
    <row r="856" spans="1:8" hidden="1" x14ac:dyDescent="0.2">
      <c r="A856" s="48" t="s">
        <v>918</v>
      </c>
      <c r="B856" s="48" t="s">
        <v>118</v>
      </c>
      <c r="C856" s="19" t="s">
        <v>2473</v>
      </c>
      <c r="D856" s="19" t="s">
        <v>165</v>
      </c>
      <c r="E856" s="19" t="s">
        <v>121</v>
      </c>
      <c r="F856" s="48" t="s">
        <v>2032</v>
      </c>
      <c r="G856" s="48">
        <v>27.4</v>
      </c>
      <c r="H856" s="40"/>
    </row>
    <row r="857" spans="1:8" hidden="1" x14ac:dyDescent="0.2">
      <c r="A857" s="48" t="s">
        <v>2474</v>
      </c>
      <c r="B857" s="48" t="s">
        <v>124</v>
      </c>
      <c r="C857" s="19" t="s">
        <v>2473</v>
      </c>
      <c r="D857" s="19" t="s">
        <v>197</v>
      </c>
      <c r="E857" s="19" t="s">
        <v>121</v>
      </c>
      <c r="F857" s="48" t="s">
        <v>1238</v>
      </c>
      <c r="G857" s="48">
        <v>22.1</v>
      </c>
      <c r="H857" s="40"/>
    </row>
    <row r="858" spans="1:8" hidden="1" x14ac:dyDescent="0.2">
      <c r="A858" s="48" t="s">
        <v>498</v>
      </c>
      <c r="B858" s="48" t="s">
        <v>167</v>
      </c>
      <c r="C858" s="19" t="s">
        <v>2475</v>
      </c>
      <c r="D858" s="19" t="s">
        <v>825</v>
      </c>
      <c r="E858" s="19" t="s">
        <v>121</v>
      </c>
      <c r="F858" s="48" t="s">
        <v>2476</v>
      </c>
      <c r="G858" s="48">
        <v>20.6</v>
      </c>
      <c r="H858" s="40"/>
    </row>
    <row r="859" spans="1:8" hidden="1" x14ac:dyDescent="0.2">
      <c r="A859" s="48" t="s">
        <v>498</v>
      </c>
      <c r="B859" s="48" t="s">
        <v>124</v>
      </c>
      <c r="C859" s="19" t="s">
        <v>2477</v>
      </c>
      <c r="D859" s="19" t="s">
        <v>263</v>
      </c>
      <c r="E859" s="19" t="s">
        <v>121</v>
      </c>
      <c r="F859" s="48" t="s">
        <v>2478</v>
      </c>
      <c r="G859" s="48">
        <v>20.2</v>
      </c>
      <c r="H859" s="40"/>
    </row>
    <row r="860" spans="1:8" hidden="1" x14ac:dyDescent="0.2">
      <c r="A860" s="48" t="s">
        <v>1014</v>
      </c>
      <c r="B860" s="48" t="s">
        <v>124</v>
      </c>
      <c r="C860" s="19" t="s">
        <v>2479</v>
      </c>
      <c r="D860" s="19" t="s">
        <v>591</v>
      </c>
      <c r="E860" s="19" t="s">
        <v>2480</v>
      </c>
      <c r="F860" s="48" t="s">
        <v>2481</v>
      </c>
      <c r="G860" s="48">
        <v>16.3</v>
      </c>
      <c r="H860" s="40"/>
    </row>
    <row r="861" spans="1:8" hidden="1" x14ac:dyDescent="0.2">
      <c r="A861" s="48" t="s">
        <v>2482</v>
      </c>
      <c r="B861" s="48" t="s">
        <v>124</v>
      </c>
      <c r="C861" s="19" t="s">
        <v>2483</v>
      </c>
      <c r="D861" s="19" t="s">
        <v>143</v>
      </c>
      <c r="E861" s="19" t="s">
        <v>1420</v>
      </c>
      <c r="F861" s="48" t="s">
        <v>2484</v>
      </c>
      <c r="G861" s="48">
        <v>27.1</v>
      </c>
      <c r="H861" s="40"/>
    </row>
    <row r="862" spans="1:8" hidden="1" x14ac:dyDescent="0.2">
      <c r="A862" s="48" t="s">
        <v>2485</v>
      </c>
      <c r="B862" s="48" t="s">
        <v>124</v>
      </c>
      <c r="C862" s="19" t="s">
        <v>2483</v>
      </c>
      <c r="D862" s="19" t="s">
        <v>2486</v>
      </c>
      <c r="E862" s="19" t="s">
        <v>345</v>
      </c>
      <c r="F862" s="48" t="s">
        <v>2487</v>
      </c>
      <c r="G862" s="48">
        <v>22.5</v>
      </c>
      <c r="H862" s="40"/>
    </row>
    <row r="863" spans="1:8" hidden="1" x14ac:dyDescent="0.2">
      <c r="A863" s="48" t="s">
        <v>2488</v>
      </c>
      <c r="B863" s="48" t="s">
        <v>124</v>
      </c>
      <c r="C863" s="19" t="s">
        <v>2489</v>
      </c>
      <c r="D863" s="19" t="s">
        <v>143</v>
      </c>
      <c r="E863" s="19" t="s">
        <v>127</v>
      </c>
      <c r="F863" s="48" t="s">
        <v>2490</v>
      </c>
      <c r="G863" s="48">
        <v>25.8</v>
      </c>
      <c r="H863" s="40"/>
    </row>
    <row r="864" spans="1:8" hidden="1" x14ac:dyDescent="0.2">
      <c r="A864" s="48" t="s">
        <v>347</v>
      </c>
      <c r="B864" s="48" t="s">
        <v>118</v>
      </c>
      <c r="C864" s="19" t="s">
        <v>2491</v>
      </c>
      <c r="D864" s="19" t="s">
        <v>197</v>
      </c>
      <c r="E864" s="19" t="s">
        <v>121</v>
      </c>
      <c r="F864" s="48" t="s">
        <v>2492</v>
      </c>
      <c r="G864" s="48">
        <v>26.9</v>
      </c>
      <c r="H864" s="40"/>
    </row>
    <row r="865" spans="1:8" hidden="1" x14ac:dyDescent="0.2">
      <c r="A865" s="48" t="s">
        <v>2493</v>
      </c>
      <c r="B865" s="48" t="s">
        <v>445</v>
      </c>
      <c r="C865" s="19" t="s">
        <v>2491</v>
      </c>
      <c r="D865" s="19" t="s">
        <v>197</v>
      </c>
      <c r="E865" s="19" t="s">
        <v>820</v>
      </c>
      <c r="F865" s="48" t="s">
        <v>2494</v>
      </c>
      <c r="G865" s="48">
        <v>42.3</v>
      </c>
      <c r="H865" s="40"/>
    </row>
    <row r="866" spans="1:8" hidden="1" x14ac:dyDescent="0.2">
      <c r="A866" s="48" t="s">
        <v>996</v>
      </c>
      <c r="B866" s="48" t="s">
        <v>167</v>
      </c>
      <c r="C866" s="19" t="s">
        <v>2495</v>
      </c>
      <c r="D866" s="19" t="s">
        <v>771</v>
      </c>
      <c r="E866" s="19" t="s">
        <v>2496</v>
      </c>
      <c r="F866" s="48" t="s">
        <v>2497</v>
      </c>
      <c r="G866" s="48">
        <v>19</v>
      </c>
      <c r="H866" s="40"/>
    </row>
    <row r="867" spans="1:8" hidden="1" x14ac:dyDescent="0.2">
      <c r="A867" s="48" t="s">
        <v>171</v>
      </c>
      <c r="B867" s="48" t="s">
        <v>118</v>
      </c>
      <c r="C867" s="19" t="s">
        <v>2498</v>
      </c>
      <c r="D867" s="19" t="s">
        <v>208</v>
      </c>
      <c r="E867" s="19" t="s">
        <v>608</v>
      </c>
      <c r="F867" s="48" t="s">
        <v>2499</v>
      </c>
      <c r="G867" s="48">
        <v>20.100000000000001</v>
      </c>
      <c r="H867" s="40"/>
    </row>
    <row r="868" spans="1:8" hidden="1" x14ac:dyDescent="0.2">
      <c r="A868" s="48" t="s">
        <v>171</v>
      </c>
      <c r="B868" s="48" t="s">
        <v>176</v>
      </c>
      <c r="C868" s="19" t="s">
        <v>2498</v>
      </c>
      <c r="D868" s="19" t="s">
        <v>311</v>
      </c>
      <c r="E868" s="19" t="s">
        <v>1285</v>
      </c>
      <c r="F868" s="48" t="s">
        <v>2500</v>
      </c>
      <c r="G868" s="48">
        <v>21.4</v>
      </c>
      <c r="H868" s="40"/>
    </row>
    <row r="869" spans="1:8" hidden="1" x14ac:dyDescent="0.2">
      <c r="A869" s="48" t="s">
        <v>2501</v>
      </c>
      <c r="B869" s="48" t="s">
        <v>167</v>
      </c>
      <c r="C869" s="19" t="s">
        <v>2502</v>
      </c>
      <c r="D869" s="19" t="s">
        <v>736</v>
      </c>
      <c r="E869" s="19" t="s">
        <v>212</v>
      </c>
      <c r="F869" s="48" t="s">
        <v>1465</v>
      </c>
      <c r="G869" s="48">
        <v>22.8</v>
      </c>
      <c r="H869" s="40"/>
    </row>
    <row r="870" spans="1:8" hidden="1" x14ac:dyDescent="0.2">
      <c r="A870" s="48" t="s">
        <v>2503</v>
      </c>
      <c r="B870" s="48" t="s">
        <v>124</v>
      </c>
      <c r="C870" s="19" t="s">
        <v>2504</v>
      </c>
      <c r="D870" s="19" t="s">
        <v>699</v>
      </c>
      <c r="E870" s="19" t="s">
        <v>212</v>
      </c>
      <c r="F870" s="48" t="s">
        <v>1465</v>
      </c>
      <c r="G870" s="48">
        <v>22.8</v>
      </c>
      <c r="H870" s="40"/>
    </row>
    <row r="871" spans="1:8" hidden="1" x14ac:dyDescent="0.2">
      <c r="A871" s="48" t="s">
        <v>547</v>
      </c>
      <c r="B871" s="48" t="s">
        <v>118</v>
      </c>
      <c r="C871" s="19" t="s">
        <v>2505</v>
      </c>
      <c r="D871" s="19" t="s">
        <v>699</v>
      </c>
      <c r="E871" s="19" t="s">
        <v>212</v>
      </c>
      <c r="F871" s="48" t="s">
        <v>2506</v>
      </c>
      <c r="G871" s="48">
        <v>25.6</v>
      </c>
      <c r="H871" s="40"/>
    </row>
    <row r="872" spans="1:8" hidden="1" x14ac:dyDescent="0.2">
      <c r="A872" s="48" t="s">
        <v>1157</v>
      </c>
      <c r="B872" s="48" t="s">
        <v>118</v>
      </c>
      <c r="C872" s="19" t="s">
        <v>2507</v>
      </c>
      <c r="D872" s="19" t="s">
        <v>446</v>
      </c>
      <c r="E872" s="19" t="s">
        <v>121</v>
      </c>
      <c r="F872" s="48" t="s">
        <v>2508</v>
      </c>
      <c r="G872" s="48">
        <v>31</v>
      </c>
      <c r="H872" s="40"/>
    </row>
    <row r="873" spans="1:8" hidden="1" x14ac:dyDescent="0.2">
      <c r="A873" s="48" t="s">
        <v>731</v>
      </c>
      <c r="B873" s="48" t="s">
        <v>118</v>
      </c>
      <c r="C873" s="19" t="s">
        <v>2509</v>
      </c>
      <c r="D873" s="19" t="s">
        <v>126</v>
      </c>
      <c r="E873" s="19" t="s">
        <v>121</v>
      </c>
      <c r="F873" s="48" t="s">
        <v>2510</v>
      </c>
      <c r="G873" s="48">
        <v>31</v>
      </c>
      <c r="H873" s="40"/>
    </row>
    <row r="874" spans="1:8" hidden="1" x14ac:dyDescent="0.2">
      <c r="A874" s="48" t="s">
        <v>369</v>
      </c>
      <c r="B874" s="48" t="s">
        <v>118</v>
      </c>
      <c r="C874" s="19" t="s">
        <v>2511</v>
      </c>
      <c r="D874" s="19" t="s">
        <v>181</v>
      </c>
      <c r="E874" s="19" t="s">
        <v>121</v>
      </c>
      <c r="F874" s="48" t="s">
        <v>2512</v>
      </c>
      <c r="G874" s="48">
        <v>17.899999999999999</v>
      </c>
      <c r="H874" s="40"/>
    </row>
    <row r="875" spans="1:8" hidden="1" x14ac:dyDescent="0.2">
      <c r="A875" s="48" t="s">
        <v>2513</v>
      </c>
      <c r="B875" s="48" t="s">
        <v>124</v>
      </c>
      <c r="C875" s="19" t="s">
        <v>2514</v>
      </c>
      <c r="D875" s="19" t="s">
        <v>120</v>
      </c>
      <c r="E875" s="19" t="s">
        <v>121</v>
      </c>
      <c r="F875" s="48" t="s">
        <v>2515</v>
      </c>
      <c r="G875" s="48">
        <v>31.5</v>
      </c>
      <c r="H875" s="40"/>
    </row>
    <row r="876" spans="1:8" hidden="1" x14ac:dyDescent="0.2">
      <c r="A876" s="48" t="s">
        <v>2516</v>
      </c>
      <c r="B876" s="48" t="s">
        <v>415</v>
      </c>
      <c r="C876" s="19" t="s">
        <v>2517</v>
      </c>
      <c r="D876" s="19" t="s">
        <v>1380</v>
      </c>
      <c r="E876" s="19" t="s">
        <v>628</v>
      </c>
      <c r="F876" s="48" t="s">
        <v>1489</v>
      </c>
      <c r="G876" s="48">
        <v>43.2</v>
      </c>
      <c r="H876" s="40"/>
    </row>
    <row r="877" spans="1:8" hidden="1" x14ac:dyDescent="0.2">
      <c r="A877" s="48" t="s">
        <v>594</v>
      </c>
      <c r="B877" s="48" t="s">
        <v>455</v>
      </c>
      <c r="C877" s="19" t="s">
        <v>2518</v>
      </c>
      <c r="D877" s="19" t="s">
        <v>197</v>
      </c>
      <c r="E877" s="19" t="s">
        <v>377</v>
      </c>
      <c r="F877" s="48" t="s">
        <v>2519</v>
      </c>
      <c r="G877" s="48">
        <v>29</v>
      </c>
      <c r="H877" s="40"/>
    </row>
    <row r="878" spans="1:8" hidden="1" x14ac:dyDescent="0.2">
      <c r="A878" s="48" t="s">
        <v>2520</v>
      </c>
      <c r="B878" s="48" t="s">
        <v>124</v>
      </c>
      <c r="C878" s="19" t="s">
        <v>2518</v>
      </c>
      <c r="D878" s="19" t="s">
        <v>2521</v>
      </c>
      <c r="E878" s="19" t="s">
        <v>1825</v>
      </c>
      <c r="F878" s="48" t="s">
        <v>1874</v>
      </c>
      <c r="G878" s="48">
        <v>20.5</v>
      </c>
      <c r="H878" s="40"/>
    </row>
    <row r="879" spans="1:8" hidden="1" x14ac:dyDescent="0.2">
      <c r="A879" s="48" t="s">
        <v>2522</v>
      </c>
      <c r="B879" s="48" t="s">
        <v>124</v>
      </c>
      <c r="C879" s="19" t="s">
        <v>2523</v>
      </c>
      <c r="D879" s="19" t="s">
        <v>913</v>
      </c>
      <c r="E879" s="19" t="s">
        <v>121</v>
      </c>
      <c r="F879" s="48" t="s">
        <v>2524</v>
      </c>
      <c r="G879" s="48">
        <v>29.3</v>
      </c>
      <c r="H879" s="40"/>
    </row>
    <row r="880" spans="1:8" hidden="1" x14ac:dyDescent="0.2">
      <c r="A880" s="48" t="s">
        <v>2525</v>
      </c>
      <c r="B880" s="48" t="s">
        <v>455</v>
      </c>
      <c r="C880" s="19" t="s">
        <v>2526</v>
      </c>
      <c r="D880" s="19" t="s">
        <v>130</v>
      </c>
      <c r="E880" s="19" t="s">
        <v>2527</v>
      </c>
      <c r="F880" s="48" t="s">
        <v>2528</v>
      </c>
      <c r="G880" s="48">
        <v>17.100000000000001</v>
      </c>
      <c r="H880" s="40"/>
    </row>
    <row r="881" spans="1:8" hidden="1" x14ac:dyDescent="0.2">
      <c r="A881" s="48" t="s">
        <v>559</v>
      </c>
      <c r="B881" s="48" t="s">
        <v>176</v>
      </c>
      <c r="C881" s="19" t="s">
        <v>2529</v>
      </c>
      <c r="D881" s="19" t="s">
        <v>130</v>
      </c>
      <c r="E881" s="19" t="s">
        <v>608</v>
      </c>
      <c r="F881" s="48" t="s">
        <v>2530</v>
      </c>
      <c r="G881" s="48">
        <v>30.2</v>
      </c>
      <c r="H881" s="40"/>
    </row>
    <row r="882" spans="1:8" hidden="1" x14ac:dyDescent="0.2">
      <c r="A882" s="48" t="s">
        <v>2531</v>
      </c>
      <c r="B882" s="48" t="s">
        <v>124</v>
      </c>
      <c r="C882" s="19" t="s">
        <v>2532</v>
      </c>
      <c r="D882" s="19" t="s">
        <v>247</v>
      </c>
      <c r="E882" s="19" t="s">
        <v>611</v>
      </c>
      <c r="F882" s="48" t="s">
        <v>2533</v>
      </c>
      <c r="G882" s="48">
        <v>23.9</v>
      </c>
      <c r="H882" s="40"/>
    </row>
    <row r="883" spans="1:8" hidden="1" x14ac:dyDescent="0.2">
      <c r="A883" s="48" t="s">
        <v>2534</v>
      </c>
      <c r="B883" s="48" t="s">
        <v>124</v>
      </c>
      <c r="C883" s="19" t="s">
        <v>2535</v>
      </c>
      <c r="D883" s="19" t="s">
        <v>2536</v>
      </c>
      <c r="E883" s="19" t="s">
        <v>2537</v>
      </c>
      <c r="F883" s="48" t="s">
        <v>2538</v>
      </c>
      <c r="G883" s="48">
        <v>31.3</v>
      </c>
      <c r="H883" s="40"/>
    </row>
    <row r="884" spans="1:8" hidden="1" x14ac:dyDescent="0.2">
      <c r="A884" s="48" t="s">
        <v>2539</v>
      </c>
      <c r="B884" s="48" t="s">
        <v>167</v>
      </c>
      <c r="C884" s="19" t="s">
        <v>2540</v>
      </c>
      <c r="D884" s="19" t="s">
        <v>2541</v>
      </c>
      <c r="E884" s="19" t="s">
        <v>121</v>
      </c>
      <c r="F884" s="48" t="s">
        <v>1978</v>
      </c>
      <c r="G884" s="48">
        <v>22.2</v>
      </c>
      <c r="H884" s="40"/>
    </row>
    <row r="885" spans="1:8" hidden="1" x14ac:dyDescent="0.2">
      <c r="A885" s="48" t="s">
        <v>1157</v>
      </c>
      <c r="B885" s="48" t="s">
        <v>176</v>
      </c>
      <c r="C885" s="19" t="s">
        <v>2542</v>
      </c>
      <c r="D885" s="19" t="s">
        <v>148</v>
      </c>
      <c r="E885" s="19" t="s">
        <v>121</v>
      </c>
      <c r="F885" s="48" t="s">
        <v>2543</v>
      </c>
      <c r="G885" s="48">
        <v>30.9</v>
      </c>
      <c r="H885" s="40"/>
    </row>
    <row r="886" spans="1:8" hidden="1" x14ac:dyDescent="0.2">
      <c r="A886" s="48" t="s">
        <v>461</v>
      </c>
      <c r="B886" s="48" t="s">
        <v>172</v>
      </c>
      <c r="C886" s="19" t="s">
        <v>2542</v>
      </c>
      <c r="D886" s="19" t="s">
        <v>660</v>
      </c>
      <c r="E886" s="19" t="s">
        <v>121</v>
      </c>
      <c r="F886" s="48" t="s">
        <v>1030</v>
      </c>
      <c r="G886" s="48">
        <v>29.1</v>
      </c>
      <c r="H886" s="40"/>
    </row>
    <row r="887" spans="1:8" hidden="1" x14ac:dyDescent="0.2">
      <c r="A887" s="48" t="s">
        <v>2544</v>
      </c>
      <c r="B887" s="48" t="s">
        <v>167</v>
      </c>
      <c r="C887" s="19" t="s">
        <v>2545</v>
      </c>
      <c r="D887" s="19" t="s">
        <v>588</v>
      </c>
      <c r="E887" s="19" t="s">
        <v>2546</v>
      </c>
      <c r="F887" s="48" t="s">
        <v>2547</v>
      </c>
      <c r="G887" s="48">
        <v>27.1</v>
      </c>
      <c r="H887" s="40"/>
    </row>
    <row r="888" spans="1:8" hidden="1" x14ac:dyDescent="0.2">
      <c r="A888" s="48" t="s">
        <v>2548</v>
      </c>
      <c r="B888" s="48" t="s">
        <v>167</v>
      </c>
      <c r="C888" s="19" t="s">
        <v>2549</v>
      </c>
      <c r="D888" s="19" t="s">
        <v>2550</v>
      </c>
      <c r="E888" s="19" t="s">
        <v>212</v>
      </c>
      <c r="F888" s="48" t="s">
        <v>2551</v>
      </c>
      <c r="G888" s="48">
        <v>15.6</v>
      </c>
      <c r="H888" s="40"/>
    </row>
    <row r="889" spans="1:8" hidden="1" x14ac:dyDescent="0.2">
      <c r="A889" s="48" t="s">
        <v>2552</v>
      </c>
      <c r="B889" s="48" t="s">
        <v>167</v>
      </c>
      <c r="C889" s="19" t="s">
        <v>2553</v>
      </c>
      <c r="D889" s="19" t="s">
        <v>2554</v>
      </c>
      <c r="E889" s="19" t="s">
        <v>121</v>
      </c>
      <c r="F889" s="48" t="s">
        <v>2555</v>
      </c>
      <c r="G889" s="48">
        <v>23.9</v>
      </c>
      <c r="H889" s="40"/>
    </row>
    <row r="890" spans="1:8" hidden="1" x14ac:dyDescent="0.2">
      <c r="A890" s="48" t="s">
        <v>2556</v>
      </c>
      <c r="B890" s="48" t="s">
        <v>124</v>
      </c>
      <c r="C890" s="19" t="s">
        <v>2557</v>
      </c>
      <c r="D890" s="19" t="s">
        <v>790</v>
      </c>
      <c r="E890" s="19" t="s">
        <v>121</v>
      </c>
      <c r="F890" s="48" t="s">
        <v>760</v>
      </c>
      <c r="G890" s="48">
        <v>19.3</v>
      </c>
      <c r="H890" s="40"/>
    </row>
    <row r="891" spans="1:8" hidden="1" x14ac:dyDescent="0.2">
      <c r="A891" s="48" t="s">
        <v>473</v>
      </c>
      <c r="B891" s="48" t="s">
        <v>124</v>
      </c>
      <c r="C891" s="19" t="s">
        <v>2558</v>
      </c>
      <c r="D891" s="19" t="s">
        <v>2559</v>
      </c>
      <c r="E891" s="19" t="s">
        <v>1349</v>
      </c>
      <c r="F891" s="48" t="s">
        <v>747</v>
      </c>
      <c r="G891" s="48">
        <v>17.3</v>
      </c>
      <c r="H891" s="40"/>
    </row>
    <row r="892" spans="1:8" hidden="1" x14ac:dyDescent="0.2">
      <c r="A892" s="48" t="s">
        <v>2560</v>
      </c>
      <c r="B892" s="48" t="s">
        <v>124</v>
      </c>
      <c r="C892" s="19" t="s">
        <v>2558</v>
      </c>
      <c r="D892" s="19" t="s">
        <v>1775</v>
      </c>
      <c r="E892" s="19" t="s">
        <v>1349</v>
      </c>
      <c r="F892" s="48" t="s">
        <v>2561</v>
      </c>
      <c r="G892" s="48">
        <v>17.3</v>
      </c>
      <c r="H892" s="40"/>
    </row>
    <row r="893" spans="1:8" hidden="1" x14ac:dyDescent="0.2">
      <c r="A893" s="48" t="s">
        <v>2562</v>
      </c>
      <c r="B893" s="48" t="s">
        <v>124</v>
      </c>
      <c r="C893" s="19" t="s">
        <v>2563</v>
      </c>
      <c r="D893" s="19" t="s">
        <v>197</v>
      </c>
      <c r="E893" s="19" t="s">
        <v>2564</v>
      </c>
      <c r="F893" s="48" t="s">
        <v>194</v>
      </c>
      <c r="G893" s="48">
        <v>27.7</v>
      </c>
      <c r="H893" s="40"/>
    </row>
    <row r="894" spans="1:8" hidden="1" x14ac:dyDescent="0.2">
      <c r="A894" s="48" t="s">
        <v>2565</v>
      </c>
      <c r="B894" s="48" t="s">
        <v>124</v>
      </c>
      <c r="C894" s="19" t="s">
        <v>2566</v>
      </c>
      <c r="D894" s="19" t="s">
        <v>1025</v>
      </c>
      <c r="E894" s="19" t="s">
        <v>121</v>
      </c>
      <c r="F894" s="48" t="s">
        <v>2567</v>
      </c>
      <c r="G894" s="48">
        <v>23.8</v>
      </c>
      <c r="H894" s="40"/>
    </row>
    <row r="895" spans="1:8" hidden="1" x14ac:dyDescent="0.2">
      <c r="A895" s="48" t="s">
        <v>687</v>
      </c>
      <c r="B895" s="48" t="s">
        <v>176</v>
      </c>
      <c r="C895" s="19" t="s">
        <v>2568</v>
      </c>
      <c r="D895" s="19" t="s">
        <v>139</v>
      </c>
      <c r="E895" s="19" t="s">
        <v>718</v>
      </c>
      <c r="F895" s="48" t="s">
        <v>2569</v>
      </c>
      <c r="G895" s="48">
        <v>34.4</v>
      </c>
      <c r="H895" s="40"/>
    </row>
    <row r="896" spans="1:8" hidden="1" x14ac:dyDescent="0.2">
      <c r="A896" s="48" t="s">
        <v>195</v>
      </c>
      <c r="B896" s="48" t="s">
        <v>124</v>
      </c>
      <c r="C896" s="19" t="s">
        <v>2570</v>
      </c>
      <c r="D896" s="19" t="s">
        <v>197</v>
      </c>
      <c r="E896" s="19" t="s">
        <v>115</v>
      </c>
      <c r="F896" s="48" t="s">
        <v>2571</v>
      </c>
      <c r="G896" s="48">
        <v>25.7</v>
      </c>
      <c r="H896" s="40"/>
    </row>
    <row r="897" spans="1:8" hidden="1" x14ac:dyDescent="0.2">
      <c r="A897" s="48" t="s">
        <v>2572</v>
      </c>
      <c r="B897" s="48" t="s">
        <v>167</v>
      </c>
      <c r="C897" s="19" t="s">
        <v>2573</v>
      </c>
      <c r="D897" s="19" t="s">
        <v>283</v>
      </c>
      <c r="E897" s="19" t="s">
        <v>121</v>
      </c>
      <c r="F897" s="48" t="s">
        <v>2574</v>
      </c>
      <c r="G897" s="48">
        <v>20.2</v>
      </c>
      <c r="H897" s="40"/>
    </row>
    <row r="898" spans="1:8" hidden="1" x14ac:dyDescent="0.2">
      <c r="A898" s="48" t="s">
        <v>2575</v>
      </c>
      <c r="B898" s="48" t="s">
        <v>124</v>
      </c>
      <c r="C898" s="19" t="s">
        <v>2576</v>
      </c>
      <c r="D898" s="19" t="s">
        <v>2577</v>
      </c>
      <c r="E898" s="19" t="s">
        <v>121</v>
      </c>
      <c r="F898" s="48" t="s">
        <v>1602</v>
      </c>
      <c r="G898" s="48">
        <v>27.9</v>
      </c>
      <c r="H898" s="40"/>
    </row>
    <row r="899" spans="1:8" hidden="1" x14ac:dyDescent="0.2">
      <c r="A899" s="48" t="s">
        <v>1065</v>
      </c>
      <c r="B899" s="48" t="s">
        <v>124</v>
      </c>
      <c r="C899" s="19" t="s">
        <v>2578</v>
      </c>
      <c r="D899" s="19" t="s">
        <v>358</v>
      </c>
      <c r="E899" s="19" t="s">
        <v>121</v>
      </c>
      <c r="F899" s="48" t="s">
        <v>2579</v>
      </c>
      <c r="G899" s="48">
        <v>35.700000000000003</v>
      </c>
      <c r="H899" s="40"/>
    </row>
    <row r="900" spans="1:8" hidden="1" x14ac:dyDescent="0.2">
      <c r="A900" s="48" t="s">
        <v>2580</v>
      </c>
      <c r="B900" s="48" t="s">
        <v>167</v>
      </c>
      <c r="C900" s="19" t="s">
        <v>2581</v>
      </c>
      <c r="D900" s="19" t="s">
        <v>2582</v>
      </c>
      <c r="E900" s="19" t="s">
        <v>121</v>
      </c>
      <c r="F900" s="48" t="s">
        <v>2583</v>
      </c>
      <c r="G900" s="48">
        <v>23</v>
      </c>
      <c r="H900" s="40"/>
    </row>
    <row r="901" spans="1:8" hidden="1" x14ac:dyDescent="0.2">
      <c r="A901" s="48" t="s">
        <v>509</v>
      </c>
      <c r="B901" s="48" t="s">
        <v>112</v>
      </c>
      <c r="C901" s="19" t="s">
        <v>2584</v>
      </c>
      <c r="D901" s="19" t="s">
        <v>2585</v>
      </c>
      <c r="E901" s="19" t="s">
        <v>608</v>
      </c>
      <c r="F901" s="48" t="s">
        <v>2586</v>
      </c>
      <c r="G901" s="48">
        <v>17</v>
      </c>
      <c r="H901" s="40"/>
    </row>
    <row r="902" spans="1:8" hidden="1" x14ac:dyDescent="0.2">
      <c r="A902" s="48" t="s">
        <v>2587</v>
      </c>
      <c r="B902" s="48" t="s">
        <v>167</v>
      </c>
      <c r="C902" s="19" t="s">
        <v>2584</v>
      </c>
      <c r="D902" s="19" t="s">
        <v>2588</v>
      </c>
      <c r="E902" s="19" t="s">
        <v>608</v>
      </c>
      <c r="F902" s="48" t="s">
        <v>2589</v>
      </c>
      <c r="G902" s="48">
        <v>18</v>
      </c>
      <c r="H902" s="40"/>
    </row>
    <row r="903" spans="1:8" hidden="1" x14ac:dyDescent="0.2">
      <c r="A903" s="48" t="s">
        <v>2590</v>
      </c>
      <c r="B903" s="48" t="s">
        <v>167</v>
      </c>
      <c r="C903" s="19" t="s">
        <v>2584</v>
      </c>
      <c r="D903" s="19" t="s">
        <v>2591</v>
      </c>
      <c r="E903" s="19" t="s">
        <v>1219</v>
      </c>
      <c r="F903" s="48" t="s">
        <v>2592</v>
      </c>
      <c r="G903" s="48">
        <v>25.6</v>
      </c>
      <c r="H903" s="40"/>
    </row>
    <row r="904" spans="1:8" hidden="1" x14ac:dyDescent="0.2">
      <c r="A904" s="48" t="s">
        <v>2593</v>
      </c>
      <c r="B904" s="48" t="s">
        <v>167</v>
      </c>
      <c r="C904" s="19" t="s">
        <v>2584</v>
      </c>
      <c r="D904" s="19" t="s">
        <v>2594</v>
      </c>
      <c r="E904" s="19" t="s">
        <v>121</v>
      </c>
      <c r="F904" s="48" t="s">
        <v>2583</v>
      </c>
      <c r="G904" s="48">
        <v>23</v>
      </c>
      <c r="H904" s="40"/>
    </row>
    <row r="905" spans="1:8" hidden="1" x14ac:dyDescent="0.2">
      <c r="A905" s="48" t="s">
        <v>2595</v>
      </c>
      <c r="B905" s="48" t="s">
        <v>167</v>
      </c>
      <c r="C905" s="19" t="s">
        <v>2584</v>
      </c>
      <c r="D905" s="19" t="s">
        <v>2596</v>
      </c>
      <c r="E905" s="19" t="s">
        <v>121</v>
      </c>
      <c r="F905" s="48" t="s">
        <v>518</v>
      </c>
      <c r="G905" s="48">
        <v>25.1</v>
      </c>
      <c r="H905" s="40"/>
    </row>
    <row r="906" spans="1:8" hidden="1" x14ac:dyDescent="0.2">
      <c r="A906" s="48" t="s">
        <v>188</v>
      </c>
      <c r="B906" s="48" t="s">
        <v>124</v>
      </c>
      <c r="C906" s="19" t="s">
        <v>2597</v>
      </c>
      <c r="D906" s="19" t="s">
        <v>2598</v>
      </c>
      <c r="E906" s="19" t="s">
        <v>2098</v>
      </c>
      <c r="F906" s="48" t="s">
        <v>2599</v>
      </c>
      <c r="G906" s="48">
        <v>26.5</v>
      </c>
      <c r="H906" s="40"/>
    </row>
    <row r="907" spans="1:8" hidden="1" x14ac:dyDescent="0.2">
      <c r="A907" s="48" t="s">
        <v>538</v>
      </c>
      <c r="B907" s="48" t="s">
        <v>560</v>
      </c>
      <c r="C907" s="19" t="s">
        <v>2597</v>
      </c>
      <c r="D907" s="19" t="s">
        <v>1122</v>
      </c>
      <c r="E907" s="19" t="s">
        <v>264</v>
      </c>
      <c r="F907" s="48" t="s">
        <v>2600</v>
      </c>
      <c r="G907" s="48">
        <v>31.9</v>
      </c>
      <c r="H907" s="40"/>
    </row>
    <row r="908" spans="1:8" hidden="1" x14ac:dyDescent="0.2">
      <c r="A908" s="48" t="s">
        <v>538</v>
      </c>
      <c r="B908" s="48" t="s">
        <v>560</v>
      </c>
      <c r="C908" s="19" t="s">
        <v>2597</v>
      </c>
      <c r="D908" s="19" t="s">
        <v>311</v>
      </c>
      <c r="E908" s="19" t="s">
        <v>1258</v>
      </c>
      <c r="F908" s="48" t="s">
        <v>2133</v>
      </c>
      <c r="G908" s="48">
        <v>32.6</v>
      </c>
      <c r="H908" s="40"/>
    </row>
    <row r="909" spans="1:8" hidden="1" x14ac:dyDescent="0.2">
      <c r="A909" s="48" t="s">
        <v>363</v>
      </c>
      <c r="B909" s="48" t="s">
        <v>176</v>
      </c>
      <c r="C909" s="19" t="s">
        <v>2597</v>
      </c>
      <c r="D909" s="19" t="s">
        <v>364</v>
      </c>
      <c r="E909" s="19" t="s">
        <v>1258</v>
      </c>
      <c r="F909" s="48" t="s">
        <v>2601</v>
      </c>
      <c r="G909" s="48">
        <v>31.8</v>
      </c>
      <c r="H909" s="40"/>
    </row>
    <row r="910" spans="1:8" hidden="1" x14ac:dyDescent="0.2">
      <c r="A910" s="48" t="s">
        <v>481</v>
      </c>
      <c r="B910" s="48" t="s">
        <v>172</v>
      </c>
      <c r="C910" s="19" t="s">
        <v>2597</v>
      </c>
      <c r="D910" s="19" t="s">
        <v>623</v>
      </c>
      <c r="E910" s="19" t="s">
        <v>264</v>
      </c>
      <c r="F910" s="48" t="s">
        <v>2602</v>
      </c>
      <c r="G910" s="48">
        <v>29.7</v>
      </c>
      <c r="H910" s="40"/>
    </row>
    <row r="911" spans="1:8" hidden="1" x14ac:dyDescent="0.2">
      <c r="A911" s="48" t="s">
        <v>347</v>
      </c>
      <c r="B911" s="48" t="s">
        <v>172</v>
      </c>
      <c r="C911" s="19" t="s">
        <v>2597</v>
      </c>
      <c r="D911" s="19" t="s">
        <v>2603</v>
      </c>
      <c r="E911" s="19" t="s">
        <v>121</v>
      </c>
      <c r="F911" s="48" t="s">
        <v>2604</v>
      </c>
      <c r="G911" s="48">
        <v>27.5</v>
      </c>
      <c r="H911" s="40"/>
    </row>
    <row r="912" spans="1:8" hidden="1" x14ac:dyDescent="0.2">
      <c r="A912" s="48" t="s">
        <v>630</v>
      </c>
      <c r="B912" s="48" t="s">
        <v>176</v>
      </c>
      <c r="C912" s="19" t="s">
        <v>2597</v>
      </c>
      <c r="D912" s="19" t="s">
        <v>247</v>
      </c>
      <c r="E912" s="19" t="s">
        <v>121</v>
      </c>
      <c r="F912" s="48" t="s">
        <v>2605</v>
      </c>
      <c r="G912" s="48">
        <v>21.5</v>
      </c>
      <c r="H912" s="40"/>
    </row>
    <row r="913" spans="1:8" hidden="1" x14ac:dyDescent="0.2">
      <c r="A913" s="48" t="s">
        <v>509</v>
      </c>
      <c r="B913" s="48" t="s">
        <v>118</v>
      </c>
      <c r="C913" s="19" t="s">
        <v>2597</v>
      </c>
      <c r="D913" s="19" t="s">
        <v>2606</v>
      </c>
      <c r="E913" s="19" t="s">
        <v>608</v>
      </c>
      <c r="F913" s="48" t="s">
        <v>2607</v>
      </c>
      <c r="G913" s="48">
        <v>20.399999999999999</v>
      </c>
      <c r="H913" s="40"/>
    </row>
    <row r="914" spans="1:8" hidden="1" x14ac:dyDescent="0.2">
      <c r="A914" s="48" t="s">
        <v>994</v>
      </c>
      <c r="B914" s="48" t="s">
        <v>124</v>
      </c>
      <c r="C914" s="19" t="s">
        <v>2597</v>
      </c>
      <c r="D914" s="19" t="s">
        <v>263</v>
      </c>
      <c r="E914" s="19" t="s">
        <v>517</v>
      </c>
      <c r="F914" s="48" t="s">
        <v>2608</v>
      </c>
      <c r="G914" s="48">
        <v>33.299999999999997</v>
      </c>
      <c r="H914" s="40"/>
    </row>
    <row r="915" spans="1:8" hidden="1" x14ac:dyDescent="0.2">
      <c r="A915" s="48" t="s">
        <v>2609</v>
      </c>
      <c r="B915" s="48" t="s">
        <v>124</v>
      </c>
      <c r="C915" s="19" t="s">
        <v>2597</v>
      </c>
      <c r="D915" s="19" t="s">
        <v>405</v>
      </c>
      <c r="E915" s="19" t="s">
        <v>2610</v>
      </c>
      <c r="F915" s="48" t="s">
        <v>2611</v>
      </c>
      <c r="G915" s="48">
        <v>24.1</v>
      </c>
      <c r="H915" s="40"/>
    </row>
    <row r="916" spans="1:8" hidden="1" x14ac:dyDescent="0.2">
      <c r="A916" s="48" t="s">
        <v>2612</v>
      </c>
      <c r="B916" s="48" t="s">
        <v>124</v>
      </c>
      <c r="C916" s="19" t="s">
        <v>2597</v>
      </c>
      <c r="D916" s="19" t="s">
        <v>2613</v>
      </c>
      <c r="E916" s="19" t="s">
        <v>212</v>
      </c>
      <c r="F916" s="48" t="s">
        <v>2614</v>
      </c>
      <c r="G916" s="48">
        <v>15.9</v>
      </c>
      <c r="H916" s="40"/>
    </row>
    <row r="917" spans="1:8" hidden="1" x14ac:dyDescent="0.2">
      <c r="A917" s="48" t="s">
        <v>2615</v>
      </c>
      <c r="B917" s="48" t="s">
        <v>124</v>
      </c>
      <c r="C917" s="19" t="s">
        <v>2597</v>
      </c>
      <c r="D917" s="19" t="s">
        <v>139</v>
      </c>
      <c r="E917" s="19" t="s">
        <v>121</v>
      </c>
      <c r="F917" s="48" t="s">
        <v>2616</v>
      </c>
      <c r="G917" s="48">
        <v>36.5</v>
      </c>
      <c r="H917" s="40"/>
    </row>
    <row r="918" spans="1:8" hidden="1" x14ac:dyDescent="0.2">
      <c r="A918" s="48" t="s">
        <v>865</v>
      </c>
      <c r="B918" s="48" t="s">
        <v>118</v>
      </c>
      <c r="C918" s="19" t="s">
        <v>2617</v>
      </c>
      <c r="D918" s="19" t="s">
        <v>197</v>
      </c>
      <c r="E918" s="19" t="s">
        <v>361</v>
      </c>
      <c r="F918" s="48" t="s">
        <v>2618</v>
      </c>
      <c r="G918" s="48">
        <v>32.299999999999997</v>
      </c>
      <c r="H918" s="40"/>
    </row>
    <row r="919" spans="1:8" hidden="1" x14ac:dyDescent="0.2">
      <c r="A919" s="48" t="s">
        <v>635</v>
      </c>
      <c r="B919" s="48" t="s">
        <v>455</v>
      </c>
      <c r="C919" s="19" t="s">
        <v>2617</v>
      </c>
      <c r="D919" s="19" t="s">
        <v>2619</v>
      </c>
      <c r="E919" s="19" t="s">
        <v>377</v>
      </c>
      <c r="F919" s="48" t="s">
        <v>2620</v>
      </c>
      <c r="G919" s="48">
        <v>18.8</v>
      </c>
      <c r="H919" s="40"/>
    </row>
    <row r="920" spans="1:8" hidden="1" x14ac:dyDescent="0.2">
      <c r="A920" s="48" t="s">
        <v>369</v>
      </c>
      <c r="B920" s="48" t="s">
        <v>176</v>
      </c>
      <c r="C920" s="19" t="s">
        <v>2617</v>
      </c>
      <c r="D920" s="19" t="s">
        <v>2621</v>
      </c>
      <c r="E920" s="19" t="s">
        <v>377</v>
      </c>
      <c r="F920" s="48" t="s">
        <v>2622</v>
      </c>
      <c r="G920" s="48">
        <v>29.4</v>
      </c>
      <c r="H920" s="40"/>
    </row>
    <row r="921" spans="1:8" hidden="1" x14ac:dyDescent="0.2">
      <c r="A921" s="48" t="s">
        <v>171</v>
      </c>
      <c r="B921" s="48" t="s">
        <v>219</v>
      </c>
      <c r="C921" s="19" t="s">
        <v>2617</v>
      </c>
      <c r="D921" s="19" t="s">
        <v>156</v>
      </c>
      <c r="E921" s="19" t="s">
        <v>115</v>
      </c>
      <c r="F921" s="48" t="s">
        <v>2623</v>
      </c>
      <c r="G921" s="48">
        <v>25.6</v>
      </c>
      <c r="H921" s="40"/>
    </row>
    <row r="922" spans="1:8" hidden="1" x14ac:dyDescent="0.2">
      <c r="A922" s="48" t="s">
        <v>2624</v>
      </c>
      <c r="B922" s="48" t="s">
        <v>124</v>
      </c>
      <c r="C922" s="19" t="s">
        <v>2617</v>
      </c>
      <c r="D922" s="19" t="s">
        <v>200</v>
      </c>
      <c r="E922" s="19" t="s">
        <v>335</v>
      </c>
      <c r="F922" s="48" t="s">
        <v>2625</v>
      </c>
      <c r="G922" s="48">
        <v>33.6</v>
      </c>
      <c r="H922" s="40"/>
    </row>
    <row r="923" spans="1:8" hidden="1" x14ac:dyDescent="0.2">
      <c r="A923" s="48" t="s">
        <v>2626</v>
      </c>
      <c r="B923" s="48" t="s">
        <v>124</v>
      </c>
      <c r="C923" s="19" t="s">
        <v>2617</v>
      </c>
      <c r="D923" s="19" t="s">
        <v>405</v>
      </c>
      <c r="E923" s="19" t="s">
        <v>335</v>
      </c>
      <c r="F923" s="48" t="s">
        <v>2627</v>
      </c>
      <c r="G923" s="48">
        <v>33.9</v>
      </c>
      <c r="H923" s="40"/>
    </row>
    <row r="924" spans="1:8" hidden="1" x14ac:dyDescent="0.2">
      <c r="A924" s="48" t="s">
        <v>2628</v>
      </c>
      <c r="B924" s="48" t="s">
        <v>124</v>
      </c>
      <c r="C924" s="19" t="s">
        <v>2617</v>
      </c>
      <c r="D924" s="19" t="s">
        <v>393</v>
      </c>
      <c r="E924" s="19" t="s">
        <v>121</v>
      </c>
      <c r="F924" s="48" t="s">
        <v>2629</v>
      </c>
      <c r="G924" s="48">
        <v>28.5</v>
      </c>
      <c r="H924" s="40"/>
    </row>
    <row r="925" spans="1:8" x14ac:dyDescent="0.2">
      <c r="A925" s="48" t="s">
        <v>2630</v>
      </c>
      <c r="B925" s="48" t="s">
        <v>124</v>
      </c>
      <c r="C925" s="19" t="s">
        <v>2617</v>
      </c>
      <c r="D925" s="19" t="s">
        <v>380</v>
      </c>
      <c r="E925" s="19" t="s">
        <v>121</v>
      </c>
      <c r="F925" s="48" t="s">
        <v>2631</v>
      </c>
      <c r="G925" s="48">
        <v>22.2</v>
      </c>
      <c r="H925" s="40"/>
    </row>
    <row r="926" spans="1:8" hidden="1" x14ac:dyDescent="0.2">
      <c r="A926" s="48" t="s">
        <v>2632</v>
      </c>
      <c r="B926" s="48" t="s">
        <v>124</v>
      </c>
      <c r="C926" s="19" t="s">
        <v>2617</v>
      </c>
      <c r="D926" s="19" t="s">
        <v>165</v>
      </c>
      <c r="E926" s="19" t="s">
        <v>121</v>
      </c>
      <c r="F926" s="48" t="s">
        <v>2633</v>
      </c>
      <c r="G926" s="48">
        <v>26</v>
      </c>
      <c r="H926" s="40"/>
    </row>
    <row r="927" spans="1:8" hidden="1" x14ac:dyDescent="0.2">
      <c r="A927" s="48" t="s">
        <v>2634</v>
      </c>
      <c r="B927" s="48" t="s">
        <v>124</v>
      </c>
      <c r="C927" s="19" t="s">
        <v>2617</v>
      </c>
      <c r="D927" s="19" t="s">
        <v>156</v>
      </c>
      <c r="E927" s="19" t="s">
        <v>121</v>
      </c>
      <c r="F927" s="48" t="s">
        <v>2635</v>
      </c>
      <c r="G927" s="48">
        <v>33.1</v>
      </c>
      <c r="H927" s="40"/>
    </row>
    <row r="928" spans="1:8" hidden="1" x14ac:dyDescent="0.2">
      <c r="A928" s="48" t="s">
        <v>2636</v>
      </c>
      <c r="B928" s="48" t="s">
        <v>124</v>
      </c>
      <c r="C928" s="19" t="s">
        <v>2617</v>
      </c>
      <c r="D928" s="19" t="s">
        <v>197</v>
      </c>
      <c r="E928" s="19" t="s">
        <v>121</v>
      </c>
      <c r="F928" s="48" t="s">
        <v>433</v>
      </c>
      <c r="G928" s="48">
        <v>27.8</v>
      </c>
      <c r="H928" s="40"/>
    </row>
    <row r="929" spans="1:8" hidden="1" x14ac:dyDescent="0.2">
      <c r="A929" s="48" t="s">
        <v>801</v>
      </c>
      <c r="B929" s="48" t="s">
        <v>118</v>
      </c>
      <c r="C929" s="19" t="s">
        <v>2637</v>
      </c>
      <c r="D929" s="19" t="s">
        <v>243</v>
      </c>
      <c r="E929" s="19" t="s">
        <v>2638</v>
      </c>
      <c r="F929" s="48" t="s">
        <v>2639</v>
      </c>
      <c r="G929" s="48">
        <v>27.2</v>
      </c>
      <c r="H929" s="40"/>
    </row>
    <row r="930" spans="1:8" hidden="1" x14ac:dyDescent="0.2">
      <c r="A930" s="48" t="s">
        <v>801</v>
      </c>
      <c r="B930" s="48" t="s">
        <v>118</v>
      </c>
      <c r="C930" s="19" t="s">
        <v>2637</v>
      </c>
      <c r="D930" s="19" t="s">
        <v>247</v>
      </c>
      <c r="E930" s="19" t="s">
        <v>2638</v>
      </c>
      <c r="F930" s="48" t="s">
        <v>2640</v>
      </c>
      <c r="G930" s="48">
        <v>33.4</v>
      </c>
      <c r="H930" s="40"/>
    </row>
    <row r="931" spans="1:8" hidden="1" x14ac:dyDescent="0.2">
      <c r="A931" s="48" t="s">
        <v>2641</v>
      </c>
      <c r="B931" s="48" t="s">
        <v>167</v>
      </c>
      <c r="C931" s="19" t="s">
        <v>2637</v>
      </c>
      <c r="D931" s="19" t="s">
        <v>114</v>
      </c>
      <c r="E931" s="19" t="s">
        <v>121</v>
      </c>
      <c r="F931" s="48" t="s">
        <v>2642</v>
      </c>
      <c r="G931" s="48">
        <v>27.7</v>
      </c>
      <c r="H931" s="40"/>
    </row>
    <row r="932" spans="1:8" hidden="1" x14ac:dyDescent="0.2">
      <c r="A932" s="48" t="s">
        <v>2643</v>
      </c>
      <c r="B932" s="48" t="s">
        <v>167</v>
      </c>
      <c r="C932" s="19" t="s">
        <v>2637</v>
      </c>
      <c r="D932" s="19" t="s">
        <v>754</v>
      </c>
      <c r="E932" s="19" t="s">
        <v>2610</v>
      </c>
      <c r="F932" s="48" t="s">
        <v>1059</v>
      </c>
      <c r="G932" s="48">
        <v>25.9</v>
      </c>
      <c r="H932" s="40"/>
    </row>
    <row r="933" spans="1:8" hidden="1" x14ac:dyDescent="0.2">
      <c r="A933" s="48" t="s">
        <v>281</v>
      </c>
      <c r="B933" s="48" t="s">
        <v>124</v>
      </c>
      <c r="C933" s="19" t="s">
        <v>2644</v>
      </c>
      <c r="D933" s="19" t="s">
        <v>627</v>
      </c>
      <c r="E933" s="19" t="s">
        <v>115</v>
      </c>
      <c r="F933" s="48" t="s">
        <v>2645</v>
      </c>
      <c r="G933" s="48">
        <v>23.3</v>
      </c>
      <c r="H933" s="40"/>
    </row>
    <row r="934" spans="1:8" hidden="1" x14ac:dyDescent="0.2">
      <c r="A934" s="48" t="s">
        <v>640</v>
      </c>
      <c r="B934" s="48" t="s">
        <v>124</v>
      </c>
      <c r="C934" s="19" t="s">
        <v>2644</v>
      </c>
      <c r="D934" s="19" t="s">
        <v>2646</v>
      </c>
      <c r="E934" s="19" t="s">
        <v>2610</v>
      </c>
      <c r="F934" s="48" t="s">
        <v>2647</v>
      </c>
      <c r="G934" s="48">
        <v>35.5</v>
      </c>
      <c r="H934" s="40"/>
    </row>
    <row r="935" spans="1:8" hidden="1" x14ac:dyDescent="0.2">
      <c r="A935" s="48" t="s">
        <v>290</v>
      </c>
      <c r="B935" s="48" t="s">
        <v>124</v>
      </c>
      <c r="C935" s="19" t="s">
        <v>2644</v>
      </c>
      <c r="D935" s="19" t="s">
        <v>197</v>
      </c>
      <c r="E935" s="19" t="s">
        <v>121</v>
      </c>
      <c r="F935" s="48" t="s">
        <v>2648</v>
      </c>
      <c r="G935" s="48">
        <v>33.9</v>
      </c>
      <c r="H935" s="40"/>
    </row>
    <row r="936" spans="1:8" hidden="1" x14ac:dyDescent="0.2">
      <c r="A936" s="48" t="s">
        <v>2649</v>
      </c>
      <c r="B936" s="48" t="s">
        <v>124</v>
      </c>
      <c r="C936" s="19" t="s">
        <v>2644</v>
      </c>
      <c r="D936" s="19" t="s">
        <v>600</v>
      </c>
      <c r="E936" s="19" t="s">
        <v>121</v>
      </c>
      <c r="F936" s="48" t="s">
        <v>2650</v>
      </c>
      <c r="G936" s="48">
        <v>27.4</v>
      </c>
      <c r="H936" s="40"/>
    </row>
    <row r="937" spans="1:8" hidden="1" x14ac:dyDescent="0.2">
      <c r="A937" s="48" t="s">
        <v>2651</v>
      </c>
      <c r="B937" s="48" t="s">
        <v>124</v>
      </c>
      <c r="C937" s="19" t="s">
        <v>2652</v>
      </c>
      <c r="D937" s="19" t="s">
        <v>372</v>
      </c>
      <c r="E937" s="19" t="s">
        <v>2653</v>
      </c>
      <c r="F937" s="48" t="s">
        <v>2654</v>
      </c>
      <c r="G937" s="48">
        <v>23.4</v>
      </c>
      <c r="H937" s="40"/>
    </row>
    <row r="938" spans="1:8" hidden="1" x14ac:dyDescent="0.2">
      <c r="A938" s="48" t="s">
        <v>241</v>
      </c>
      <c r="B938" s="48" t="s">
        <v>118</v>
      </c>
      <c r="C938" s="19" t="s">
        <v>2655</v>
      </c>
      <c r="D938" s="19" t="s">
        <v>197</v>
      </c>
      <c r="E938" s="19" t="s">
        <v>121</v>
      </c>
      <c r="F938" s="48" t="s">
        <v>2656</v>
      </c>
      <c r="G938" s="48">
        <v>30.8</v>
      </c>
      <c r="H938" s="40"/>
    </row>
    <row r="939" spans="1:8" hidden="1" x14ac:dyDescent="0.2">
      <c r="A939" s="48" t="s">
        <v>827</v>
      </c>
      <c r="B939" s="48" t="s">
        <v>176</v>
      </c>
      <c r="C939" s="19" t="s">
        <v>2657</v>
      </c>
      <c r="D939" s="19" t="s">
        <v>569</v>
      </c>
      <c r="E939" s="19" t="s">
        <v>121</v>
      </c>
      <c r="F939" s="48" t="s">
        <v>2658</v>
      </c>
      <c r="G939" s="48">
        <v>27.7</v>
      </c>
      <c r="H939" s="40"/>
    </row>
    <row r="940" spans="1:8" hidden="1" x14ac:dyDescent="0.2">
      <c r="A940" s="48" t="s">
        <v>630</v>
      </c>
      <c r="B940" s="48" t="s">
        <v>172</v>
      </c>
      <c r="C940" s="19" t="s">
        <v>2657</v>
      </c>
      <c r="D940" s="19" t="s">
        <v>1176</v>
      </c>
      <c r="E940" s="19" t="s">
        <v>121</v>
      </c>
      <c r="F940" s="48" t="s">
        <v>2659</v>
      </c>
      <c r="G940" s="48">
        <v>24</v>
      </c>
      <c r="H940" s="40"/>
    </row>
    <row r="941" spans="1:8" hidden="1" x14ac:dyDescent="0.2">
      <c r="A941" s="48" t="s">
        <v>2660</v>
      </c>
      <c r="B941" s="48" t="s">
        <v>415</v>
      </c>
      <c r="C941" s="19" t="s">
        <v>2661</v>
      </c>
      <c r="D941" s="19" t="s">
        <v>2662</v>
      </c>
      <c r="E941" s="19" t="s">
        <v>1471</v>
      </c>
      <c r="F941" s="48" t="s">
        <v>891</v>
      </c>
      <c r="G941" s="48">
        <v>43.4</v>
      </c>
      <c r="H941" s="40"/>
    </row>
    <row r="942" spans="1:8" hidden="1" x14ac:dyDescent="0.2">
      <c r="A942" s="48" t="s">
        <v>723</v>
      </c>
      <c r="B942" s="48" t="s">
        <v>176</v>
      </c>
      <c r="C942" s="19" t="s">
        <v>2663</v>
      </c>
      <c r="D942" s="19" t="s">
        <v>181</v>
      </c>
      <c r="E942" s="19" t="s">
        <v>115</v>
      </c>
      <c r="F942" s="48" t="s">
        <v>1480</v>
      </c>
      <c r="G942" s="48">
        <v>24.1</v>
      </c>
      <c r="H942" s="40"/>
    </row>
    <row r="943" spans="1:8" hidden="1" x14ac:dyDescent="0.2">
      <c r="A943" s="48" t="s">
        <v>2664</v>
      </c>
      <c r="B943" s="48" t="s">
        <v>167</v>
      </c>
      <c r="C943" s="19" t="s">
        <v>2665</v>
      </c>
      <c r="D943" s="19" t="s">
        <v>2666</v>
      </c>
      <c r="E943" s="19" t="s">
        <v>2667</v>
      </c>
      <c r="F943" s="48" t="s">
        <v>280</v>
      </c>
      <c r="G943" s="48">
        <v>21.5</v>
      </c>
      <c r="H943" s="40"/>
    </row>
    <row r="944" spans="1:8" hidden="1" x14ac:dyDescent="0.2">
      <c r="A944" s="48" t="s">
        <v>2668</v>
      </c>
      <c r="B944" s="48" t="s">
        <v>124</v>
      </c>
      <c r="C944" s="19" t="s">
        <v>2669</v>
      </c>
      <c r="D944" s="19" t="s">
        <v>358</v>
      </c>
      <c r="E944" s="19" t="s">
        <v>611</v>
      </c>
      <c r="F944" s="48" t="s">
        <v>2670</v>
      </c>
      <c r="G944" s="48">
        <v>30.9</v>
      </c>
      <c r="H944" s="40"/>
    </row>
    <row r="945" spans="1:8" hidden="1" x14ac:dyDescent="0.2">
      <c r="A945" s="48" t="s">
        <v>2671</v>
      </c>
      <c r="B945" s="48" t="s">
        <v>124</v>
      </c>
      <c r="C945" s="19" t="s">
        <v>2672</v>
      </c>
      <c r="D945" s="19" t="s">
        <v>2673</v>
      </c>
      <c r="E945" s="19" t="s">
        <v>685</v>
      </c>
      <c r="F945" s="48" t="s">
        <v>2674</v>
      </c>
      <c r="G945" s="48">
        <v>21.9</v>
      </c>
      <c r="H945" s="40"/>
    </row>
    <row r="946" spans="1:8" hidden="1" x14ac:dyDescent="0.2">
      <c r="A946" s="48" t="s">
        <v>805</v>
      </c>
      <c r="B946" s="48" t="s">
        <v>118</v>
      </c>
      <c r="C946" s="19" t="s">
        <v>2675</v>
      </c>
      <c r="D946" s="19" t="s">
        <v>393</v>
      </c>
      <c r="E946" s="19" t="s">
        <v>2676</v>
      </c>
      <c r="F946" s="48" t="s">
        <v>2677</v>
      </c>
      <c r="G946" s="48">
        <v>27.6</v>
      </c>
      <c r="H946" s="40"/>
    </row>
    <row r="947" spans="1:8" hidden="1" x14ac:dyDescent="0.2">
      <c r="A947" s="48" t="s">
        <v>731</v>
      </c>
      <c r="B947" s="48" t="s">
        <v>560</v>
      </c>
      <c r="C947" s="19" t="s">
        <v>2678</v>
      </c>
      <c r="D947" s="19" t="s">
        <v>2679</v>
      </c>
      <c r="E947" s="19" t="s">
        <v>1945</v>
      </c>
      <c r="F947" s="48" t="s">
        <v>2100</v>
      </c>
      <c r="G947" s="48">
        <v>29.4</v>
      </c>
      <c r="H947" s="40"/>
    </row>
    <row r="948" spans="1:8" hidden="1" x14ac:dyDescent="0.2">
      <c r="A948" s="48" t="s">
        <v>424</v>
      </c>
      <c r="B948" s="48" t="s">
        <v>455</v>
      </c>
      <c r="C948" s="19" t="s">
        <v>2678</v>
      </c>
      <c r="D948" s="19" t="s">
        <v>2680</v>
      </c>
      <c r="E948" s="19" t="s">
        <v>1945</v>
      </c>
      <c r="F948" s="48" t="s">
        <v>1940</v>
      </c>
      <c r="G948" s="48">
        <v>20.6</v>
      </c>
      <c r="H948" s="40"/>
    </row>
    <row r="949" spans="1:8" hidden="1" x14ac:dyDescent="0.2">
      <c r="A949" s="48" t="s">
        <v>245</v>
      </c>
      <c r="B949" s="48" t="s">
        <v>167</v>
      </c>
      <c r="C949" s="19" t="s">
        <v>2681</v>
      </c>
      <c r="D949" s="19" t="s">
        <v>318</v>
      </c>
      <c r="E949" s="19" t="s">
        <v>115</v>
      </c>
      <c r="F949" s="48" t="s">
        <v>2682</v>
      </c>
      <c r="G949" s="48">
        <v>17.899999999999999</v>
      </c>
      <c r="H949" s="40"/>
    </row>
    <row r="950" spans="1:8" hidden="1" x14ac:dyDescent="0.2">
      <c r="A950" s="48" t="s">
        <v>687</v>
      </c>
      <c r="B950" s="48" t="s">
        <v>118</v>
      </c>
      <c r="C950" s="19" t="s">
        <v>2683</v>
      </c>
      <c r="D950" s="19" t="s">
        <v>139</v>
      </c>
      <c r="E950" s="19" t="s">
        <v>115</v>
      </c>
      <c r="F950" s="48" t="s">
        <v>2684</v>
      </c>
      <c r="G950" s="48">
        <v>16.8</v>
      </c>
      <c r="H950" s="40"/>
    </row>
    <row r="951" spans="1:8" hidden="1" x14ac:dyDescent="0.2">
      <c r="A951" s="48" t="s">
        <v>2685</v>
      </c>
      <c r="B951" s="48" t="s">
        <v>124</v>
      </c>
      <c r="C951" s="19" t="s">
        <v>2686</v>
      </c>
      <c r="D951" s="19" t="s">
        <v>197</v>
      </c>
      <c r="E951" s="19" t="s">
        <v>611</v>
      </c>
      <c r="F951" s="48" t="s">
        <v>2687</v>
      </c>
      <c r="G951" s="48">
        <v>30.9</v>
      </c>
      <c r="H951" s="40"/>
    </row>
    <row r="952" spans="1:8" hidden="1" x14ac:dyDescent="0.2">
      <c r="A952" s="48" t="s">
        <v>2688</v>
      </c>
      <c r="B952" s="48" t="s">
        <v>167</v>
      </c>
      <c r="C952" s="19" t="s">
        <v>2689</v>
      </c>
      <c r="D952" s="19" t="s">
        <v>1246</v>
      </c>
      <c r="E952" s="19" t="s">
        <v>121</v>
      </c>
      <c r="F952" s="48" t="s">
        <v>2690</v>
      </c>
      <c r="G952" s="48">
        <v>23.4</v>
      </c>
      <c r="H952" s="40"/>
    </row>
    <row r="953" spans="1:8" hidden="1" x14ac:dyDescent="0.2">
      <c r="A953" s="48" t="s">
        <v>281</v>
      </c>
      <c r="B953" s="48" t="s">
        <v>167</v>
      </c>
      <c r="C953" s="19" t="s">
        <v>2691</v>
      </c>
      <c r="D953" s="19" t="s">
        <v>2692</v>
      </c>
      <c r="E953" s="19" t="s">
        <v>2693</v>
      </c>
      <c r="F953" s="48" t="s">
        <v>2694</v>
      </c>
      <c r="G953" s="48">
        <v>23.5</v>
      </c>
      <c r="H953" s="40"/>
    </row>
    <row r="954" spans="1:8" hidden="1" x14ac:dyDescent="0.2">
      <c r="A954" s="48" t="s">
        <v>881</v>
      </c>
      <c r="B954" s="48" t="s">
        <v>167</v>
      </c>
      <c r="C954" s="19" t="s">
        <v>2691</v>
      </c>
      <c r="D954" s="19" t="s">
        <v>2695</v>
      </c>
      <c r="E954" s="19" t="s">
        <v>121</v>
      </c>
      <c r="F954" s="48" t="s">
        <v>2696</v>
      </c>
      <c r="G954" s="48">
        <v>18.600000000000001</v>
      </c>
      <c r="H954" s="40"/>
    </row>
    <row r="955" spans="1:8" hidden="1" x14ac:dyDescent="0.2">
      <c r="A955" s="48" t="s">
        <v>2697</v>
      </c>
      <c r="B955" s="48" t="s">
        <v>167</v>
      </c>
      <c r="C955" s="19" t="s">
        <v>2691</v>
      </c>
      <c r="D955" s="19" t="s">
        <v>754</v>
      </c>
      <c r="E955" s="19" t="s">
        <v>611</v>
      </c>
      <c r="F955" s="48" t="s">
        <v>2698</v>
      </c>
      <c r="G955" s="48">
        <v>19.600000000000001</v>
      </c>
      <c r="H955" s="40"/>
    </row>
    <row r="956" spans="1:8" hidden="1" x14ac:dyDescent="0.2">
      <c r="A956" s="48" t="s">
        <v>881</v>
      </c>
      <c r="B956" s="48" t="s">
        <v>124</v>
      </c>
      <c r="C956" s="19" t="s">
        <v>2699</v>
      </c>
      <c r="D956" s="19" t="s">
        <v>197</v>
      </c>
      <c r="E956" s="19" t="s">
        <v>121</v>
      </c>
      <c r="F956" s="48" t="s">
        <v>2696</v>
      </c>
      <c r="G956" s="48">
        <v>18.600000000000001</v>
      </c>
      <c r="H956" s="40"/>
    </row>
    <row r="957" spans="1:8" hidden="1" x14ac:dyDescent="0.2">
      <c r="A957" s="48" t="s">
        <v>473</v>
      </c>
      <c r="B957" s="48" t="s">
        <v>124</v>
      </c>
      <c r="C957" s="19" t="s">
        <v>2699</v>
      </c>
      <c r="D957" s="19" t="s">
        <v>623</v>
      </c>
      <c r="E957" s="19" t="s">
        <v>611</v>
      </c>
      <c r="F957" s="48" t="s">
        <v>2700</v>
      </c>
      <c r="G957" s="48">
        <v>27.8</v>
      </c>
      <c r="H957" s="40"/>
    </row>
    <row r="958" spans="1:8" hidden="1" x14ac:dyDescent="0.2">
      <c r="A958" s="48" t="s">
        <v>117</v>
      </c>
      <c r="B958" s="48" t="s">
        <v>124</v>
      </c>
      <c r="C958" s="19" t="s">
        <v>2699</v>
      </c>
      <c r="D958" s="19" t="s">
        <v>1176</v>
      </c>
      <c r="E958" s="19" t="s">
        <v>121</v>
      </c>
      <c r="F958" s="48" t="s">
        <v>2701</v>
      </c>
      <c r="G958" s="48">
        <v>35.799999999999997</v>
      </c>
      <c r="H958" s="40"/>
    </row>
    <row r="959" spans="1:8" hidden="1" x14ac:dyDescent="0.2">
      <c r="A959" s="48" t="s">
        <v>2702</v>
      </c>
      <c r="B959" s="48" t="s">
        <v>124</v>
      </c>
      <c r="C959" s="19" t="s">
        <v>2699</v>
      </c>
      <c r="D959" s="19" t="s">
        <v>197</v>
      </c>
      <c r="E959" s="19" t="s">
        <v>121</v>
      </c>
      <c r="F959" s="48" t="s">
        <v>301</v>
      </c>
      <c r="G959" s="48">
        <v>33.299999999999997</v>
      </c>
      <c r="H959" s="40"/>
    </row>
    <row r="960" spans="1:8" hidden="1" x14ac:dyDescent="0.2">
      <c r="A960" s="48" t="s">
        <v>141</v>
      </c>
      <c r="B960" s="48" t="s">
        <v>118</v>
      </c>
      <c r="C960" s="19" t="s">
        <v>2703</v>
      </c>
      <c r="D960" s="19" t="s">
        <v>1646</v>
      </c>
      <c r="E960" s="19" t="s">
        <v>365</v>
      </c>
      <c r="F960" s="48" t="s">
        <v>2704</v>
      </c>
      <c r="G960" s="48">
        <v>25.4</v>
      </c>
      <c r="H960" s="40"/>
    </row>
    <row r="961" spans="1:8" hidden="1" x14ac:dyDescent="0.2">
      <c r="A961" s="48" t="s">
        <v>2705</v>
      </c>
      <c r="B961" s="48" t="s">
        <v>124</v>
      </c>
      <c r="C961" s="19" t="s">
        <v>2703</v>
      </c>
      <c r="D961" s="19" t="s">
        <v>1111</v>
      </c>
      <c r="E961" s="19" t="s">
        <v>121</v>
      </c>
      <c r="F961" s="48" t="s">
        <v>2706</v>
      </c>
      <c r="G961" s="48">
        <v>32</v>
      </c>
      <c r="H961" s="40"/>
    </row>
    <row r="962" spans="1:8" hidden="1" x14ac:dyDescent="0.2">
      <c r="A962" s="48" t="s">
        <v>2707</v>
      </c>
      <c r="B962" s="48" t="s">
        <v>445</v>
      </c>
      <c r="C962" s="19" t="s">
        <v>2708</v>
      </c>
      <c r="D962" s="19" t="s">
        <v>516</v>
      </c>
      <c r="E962" s="19" t="s">
        <v>1917</v>
      </c>
      <c r="F962" s="48" t="s">
        <v>2709</v>
      </c>
      <c r="G962" s="48">
        <v>42.9</v>
      </c>
      <c r="H962" s="40"/>
    </row>
    <row r="963" spans="1:8" hidden="1" x14ac:dyDescent="0.2">
      <c r="A963" s="48" t="s">
        <v>2710</v>
      </c>
      <c r="B963" s="48" t="s">
        <v>167</v>
      </c>
      <c r="C963" s="19" t="s">
        <v>2711</v>
      </c>
      <c r="D963" s="19" t="s">
        <v>953</v>
      </c>
      <c r="E963" s="19" t="s">
        <v>611</v>
      </c>
      <c r="F963" s="48" t="s">
        <v>2712</v>
      </c>
      <c r="G963" s="48">
        <v>22.2</v>
      </c>
      <c r="H963" s="40"/>
    </row>
    <row r="964" spans="1:8" hidden="1" x14ac:dyDescent="0.2">
      <c r="A964" s="48" t="s">
        <v>2021</v>
      </c>
      <c r="B964" s="48" t="s">
        <v>172</v>
      </c>
      <c r="C964" s="19" t="s">
        <v>2713</v>
      </c>
      <c r="D964" s="19" t="s">
        <v>1272</v>
      </c>
      <c r="E964" s="19" t="s">
        <v>115</v>
      </c>
      <c r="F964" s="48" t="s">
        <v>2714</v>
      </c>
      <c r="G964" s="48">
        <v>20.399999999999999</v>
      </c>
      <c r="H964" s="40"/>
    </row>
    <row r="965" spans="1:8" hidden="1" x14ac:dyDescent="0.2">
      <c r="A965" s="48" t="s">
        <v>2715</v>
      </c>
      <c r="B965" s="48" t="s">
        <v>167</v>
      </c>
      <c r="C965" s="19" t="s">
        <v>2716</v>
      </c>
      <c r="D965" s="19" t="s">
        <v>1614</v>
      </c>
      <c r="E965" s="19" t="s">
        <v>1905</v>
      </c>
      <c r="F965" s="48" t="s">
        <v>2717</v>
      </c>
      <c r="G965" s="48">
        <v>27.4</v>
      </c>
      <c r="H965" s="40"/>
    </row>
    <row r="966" spans="1:8" hidden="1" x14ac:dyDescent="0.2">
      <c r="A966" s="48" t="s">
        <v>2718</v>
      </c>
      <c r="B966" s="48" t="s">
        <v>124</v>
      </c>
      <c r="C966" s="19" t="s">
        <v>2719</v>
      </c>
      <c r="D966" s="19" t="s">
        <v>177</v>
      </c>
      <c r="E966" s="19" t="s">
        <v>1905</v>
      </c>
      <c r="F966" s="48" t="s">
        <v>2717</v>
      </c>
      <c r="G966" s="48">
        <v>27.4</v>
      </c>
      <c r="H966" s="40"/>
    </row>
    <row r="967" spans="1:8" hidden="1" x14ac:dyDescent="0.2">
      <c r="A967" s="48" t="s">
        <v>2720</v>
      </c>
      <c r="B967" s="48" t="s">
        <v>124</v>
      </c>
      <c r="C967" s="19" t="s">
        <v>2719</v>
      </c>
      <c r="D967" s="19" t="s">
        <v>480</v>
      </c>
      <c r="E967" s="19" t="s">
        <v>1905</v>
      </c>
      <c r="F967" s="48" t="s">
        <v>2721</v>
      </c>
      <c r="G967" s="48">
        <v>27.4</v>
      </c>
      <c r="H967" s="40"/>
    </row>
    <row r="968" spans="1:8" hidden="1" x14ac:dyDescent="0.2">
      <c r="A968" s="48" t="s">
        <v>2722</v>
      </c>
      <c r="B968" s="48" t="s">
        <v>124</v>
      </c>
      <c r="C968" s="19" t="s">
        <v>2719</v>
      </c>
      <c r="D968" s="19" t="s">
        <v>197</v>
      </c>
      <c r="E968" s="19" t="s">
        <v>1905</v>
      </c>
      <c r="F968" s="48" t="s">
        <v>2723</v>
      </c>
      <c r="G968" s="48">
        <v>27.4</v>
      </c>
      <c r="H968" s="40"/>
    </row>
    <row r="969" spans="1:8" hidden="1" x14ac:dyDescent="0.2">
      <c r="A969" s="48" t="s">
        <v>2724</v>
      </c>
      <c r="B969" s="48" t="s">
        <v>445</v>
      </c>
      <c r="C969" s="19" t="s">
        <v>2725</v>
      </c>
      <c r="D969" s="19" t="s">
        <v>2362</v>
      </c>
      <c r="E969" s="19" t="s">
        <v>2726</v>
      </c>
      <c r="F969" s="48" t="s">
        <v>2727</v>
      </c>
      <c r="G969" s="48">
        <v>42.9</v>
      </c>
      <c r="H969" s="40"/>
    </row>
    <row r="970" spans="1:8" hidden="1" x14ac:dyDescent="0.2">
      <c r="A970" s="48" t="s">
        <v>2728</v>
      </c>
      <c r="B970" s="48" t="s">
        <v>276</v>
      </c>
      <c r="C970" s="19" t="s">
        <v>2729</v>
      </c>
      <c r="D970" s="19" t="s">
        <v>649</v>
      </c>
      <c r="E970" s="19" t="s">
        <v>121</v>
      </c>
      <c r="F970" s="48" t="s">
        <v>2730</v>
      </c>
      <c r="G970" s="48">
        <v>42.8</v>
      </c>
      <c r="H970" s="40"/>
    </row>
    <row r="971" spans="1:8" hidden="1" x14ac:dyDescent="0.2">
      <c r="A971" s="48" t="s">
        <v>1831</v>
      </c>
      <c r="B971" s="48" t="s">
        <v>176</v>
      </c>
      <c r="C971" s="19" t="s">
        <v>2731</v>
      </c>
      <c r="D971" s="19" t="s">
        <v>2732</v>
      </c>
      <c r="E971" s="19" t="s">
        <v>1123</v>
      </c>
      <c r="F971" s="48" t="s">
        <v>2733</v>
      </c>
      <c r="G971" s="48">
        <v>30.6</v>
      </c>
      <c r="H971" s="40"/>
    </row>
    <row r="972" spans="1:8" hidden="1" x14ac:dyDescent="0.2">
      <c r="A972" s="48" t="s">
        <v>2734</v>
      </c>
      <c r="B972" s="48" t="s">
        <v>124</v>
      </c>
      <c r="C972" s="19" t="s">
        <v>2731</v>
      </c>
      <c r="D972" s="19" t="s">
        <v>197</v>
      </c>
      <c r="E972" s="19" t="s">
        <v>1123</v>
      </c>
      <c r="F972" s="48" t="s">
        <v>2735</v>
      </c>
      <c r="G972" s="48">
        <v>22.4</v>
      </c>
      <c r="H972" s="40"/>
    </row>
    <row r="973" spans="1:8" hidden="1" x14ac:dyDescent="0.2">
      <c r="A973" s="48" t="s">
        <v>2736</v>
      </c>
      <c r="B973" s="48" t="s">
        <v>445</v>
      </c>
      <c r="C973" s="19" t="s">
        <v>2737</v>
      </c>
      <c r="D973" s="19" t="s">
        <v>405</v>
      </c>
      <c r="E973" s="19" t="s">
        <v>2738</v>
      </c>
      <c r="F973" s="48" t="s">
        <v>2739</v>
      </c>
      <c r="G973" s="48">
        <v>42.7</v>
      </c>
      <c r="H973" s="40"/>
    </row>
    <row r="974" spans="1:8" hidden="1" x14ac:dyDescent="0.2">
      <c r="A974" s="48" t="s">
        <v>2740</v>
      </c>
      <c r="B974" s="48" t="s">
        <v>276</v>
      </c>
      <c r="C974" s="19" t="s">
        <v>2737</v>
      </c>
      <c r="D974" s="19" t="s">
        <v>476</v>
      </c>
      <c r="E974" s="19" t="s">
        <v>121</v>
      </c>
      <c r="F974" s="48" t="s">
        <v>1640</v>
      </c>
      <c r="G974" s="48">
        <v>43.1</v>
      </c>
      <c r="H974" s="40"/>
    </row>
    <row r="975" spans="1:8" hidden="1" x14ac:dyDescent="0.2">
      <c r="A975" s="48" t="s">
        <v>2741</v>
      </c>
      <c r="B975" s="48" t="s">
        <v>167</v>
      </c>
      <c r="C975" s="19" t="s">
        <v>2742</v>
      </c>
      <c r="D975" s="19" t="s">
        <v>1424</v>
      </c>
      <c r="E975" s="19" t="s">
        <v>611</v>
      </c>
      <c r="F975" s="48" t="s">
        <v>2743</v>
      </c>
      <c r="G975" s="48">
        <v>22.2</v>
      </c>
      <c r="H975" s="40"/>
    </row>
    <row r="976" spans="1:8" hidden="1" x14ac:dyDescent="0.2">
      <c r="A976" s="48" t="s">
        <v>2744</v>
      </c>
      <c r="B976" s="48" t="s">
        <v>124</v>
      </c>
      <c r="C976" s="19" t="s">
        <v>2745</v>
      </c>
      <c r="D976" s="19" t="s">
        <v>405</v>
      </c>
      <c r="E976" s="19" t="s">
        <v>775</v>
      </c>
      <c r="F976" s="48" t="s">
        <v>1755</v>
      </c>
      <c r="G976" s="48">
        <v>22.8</v>
      </c>
      <c r="H976" s="40"/>
    </row>
    <row r="977" spans="1:8" hidden="1" x14ac:dyDescent="0.2">
      <c r="A977" s="48" t="s">
        <v>2746</v>
      </c>
      <c r="B977" s="48" t="s">
        <v>124</v>
      </c>
      <c r="C977" s="19" t="s">
        <v>2747</v>
      </c>
      <c r="D977" s="19" t="s">
        <v>2748</v>
      </c>
      <c r="E977" s="19" t="s">
        <v>121</v>
      </c>
      <c r="F977" s="48" t="s">
        <v>2749</v>
      </c>
      <c r="G977" s="48">
        <v>30.1</v>
      </c>
      <c r="H977" s="40"/>
    </row>
    <row r="978" spans="1:8" hidden="1" x14ac:dyDescent="0.2">
      <c r="A978" s="48" t="s">
        <v>1840</v>
      </c>
      <c r="B978" s="48" t="s">
        <v>124</v>
      </c>
      <c r="C978" s="19" t="s">
        <v>2750</v>
      </c>
      <c r="D978" s="19" t="s">
        <v>1579</v>
      </c>
      <c r="E978" s="19" t="s">
        <v>115</v>
      </c>
      <c r="F978" s="48" t="s">
        <v>2751</v>
      </c>
      <c r="G978" s="48">
        <v>25</v>
      </c>
      <c r="H978" s="40"/>
    </row>
    <row r="979" spans="1:8" hidden="1" x14ac:dyDescent="0.2">
      <c r="A979" s="48" t="s">
        <v>877</v>
      </c>
      <c r="B979" s="48" t="s">
        <v>124</v>
      </c>
      <c r="C979" s="19" t="s">
        <v>2752</v>
      </c>
      <c r="D979" s="19" t="s">
        <v>405</v>
      </c>
      <c r="E979" s="19" t="s">
        <v>121</v>
      </c>
      <c r="F979" s="48" t="s">
        <v>2753</v>
      </c>
      <c r="G979" s="48">
        <v>21.5</v>
      </c>
      <c r="H979" s="40"/>
    </row>
    <row r="980" spans="1:8" hidden="1" x14ac:dyDescent="0.2">
      <c r="A980" s="48" t="s">
        <v>881</v>
      </c>
      <c r="B980" s="48" t="s">
        <v>124</v>
      </c>
      <c r="C980" s="19" t="s">
        <v>2752</v>
      </c>
      <c r="D980" s="19" t="s">
        <v>311</v>
      </c>
      <c r="E980" s="19" t="s">
        <v>121</v>
      </c>
      <c r="F980" s="48" t="s">
        <v>2754</v>
      </c>
      <c r="G980" s="48">
        <v>22.1</v>
      </c>
      <c r="H980" s="40"/>
    </row>
    <row r="981" spans="1:8" hidden="1" x14ac:dyDescent="0.2">
      <c r="A981" s="48" t="s">
        <v>2755</v>
      </c>
      <c r="B981" s="48" t="s">
        <v>124</v>
      </c>
      <c r="C981" s="19" t="s">
        <v>2756</v>
      </c>
      <c r="D981" s="19" t="s">
        <v>130</v>
      </c>
      <c r="E981" s="19" t="s">
        <v>1825</v>
      </c>
      <c r="F981" s="48" t="s">
        <v>936</v>
      </c>
      <c r="G981" s="48">
        <v>27.6</v>
      </c>
      <c r="H981" s="40"/>
    </row>
    <row r="982" spans="1:8" hidden="1" x14ac:dyDescent="0.2">
      <c r="A982" s="48" t="s">
        <v>535</v>
      </c>
      <c r="B982" s="48" t="s">
        <v>560</v>
      </c>
      <c r="C982" s="19" t="s">
        <v>2757</v>
      </c>
      <c r="D982" s="19" t="s">
        <v>2758</v>
      </c>
      <c r="E982" s="19" t="s">
        <v>469</v>
      </c>
      <c r="F982" s="48" t="s">
        <v>2759</v>
      </c>
      <c r="G982" s="48">
        <v>33.200000000000003</v>
      </c>
      <c r="H982" s="40"/>
    </row>
    <row r="983" spans="1:8" hidden="1" x14ac:dyDescent="0.2">
      <c r="A983" s="48" t="s">
        <v>2760</v>
      </c>
      <c r="B983" s="48" t="s">
        <v>124</v>
      </c>
      <c r="C983" s="19" t="s">
        <v>2761</v>
      </c>
      <c r="D983" s="19" t="s">
        <v>197</v>
      </c>
      <c r="E983" s="19" t="s">
        <v>611</v>
      </c>
      <c r="F983" s="48" t="s">
        <v>289</v>
      </c>
      <c r="G983" s="48">
        <v>29.1</v>
      </c>
      <c r="H983" s="40"/>
    </row>
    <row r="984" spans="1:8" hidden="1" x14ac:dyDescent="0.2">
      <c r="A984" s="48" t="s">
        <v>630</v>
      </c>
      <c r="B984" s="48" t="s">
        <v>112</v>
      </c>
      <c r="C984" s="19" t="s">
        <v>2762</v>
      </c>
      <c r="D984" s="19" t="s">
        <v>185</v>
      </c>
      <c r="E984" s="19" t="s">
        <v>121</v>
      </c>
      <c r="F984" s="48" t="s">
        <v>2763</v>
      </c>
      <c r="G984" s="48">
        <v>15.4</v>
      </c>
      <c r="H984" s="40"/>
    </row>
    <row r="985" spans="1:8" hidden="1" x14ac:dyDescent="0.2">
      <c r="A985" s="48" t="s">
        <v>805</v>
      </c>
      <c r="B985" s="48" t="s">
        <v>176</v>
      </c>
      <c r="C985" s="19" t="s">
        <v>2764</v>
      </c>
      <c r="D985" s="19" t="s">
        <v>600</v>
      </c>
      <c r="E985" s="19" t="s">
        <v>121</v>
      </c>
      <c r="F985" s="48" t="s">
        <v>2765</v>
      </c>
      <c r="G985" s="48">
        <v>27.5</v>
      </c>
      <c r="H985" s="40"/>
    </row>
    <row r="986" spans="1:8" hidden="1" x14ac:dyDescent="0.2">
      <c r="A986" s="48" t="s">
        <v>2766</v>
      </c>
      <c r="B986" s="48" t="s">
        <v>124</v>
      </c>
      <c r="C986" s="19" t="s">
        <v>2767</v>
      </c>
      <c r="D986" s="19" t="s">
        <v>143</v>
      </c>
      <c r="E986" s="19" t="s">
        <v>2768</v>
      </c>
      <c r="F986" s="48" t="s">
        <v>2769</v>
      </c>
      <c r="G986" s="48">
        <v>22.8</v>
      </c>
      <c r="H986" s="40"/>
    </row>
    <row r="987" spans="1:8" hidden="1" x14ac:dyDescent="0.2">
      <c r="A987" s="48" t="s">
        <v>2770</v>
      </c>
      <c r="B987" s="48" t="s">
        <v>124</v>
      </c>
      <c r="C987" s="19" t="s">
        <v>2767</v>
      </c>
      <c r="D987" s="19" t="s">
        <v>405</v>
      </c>
      <c r="E987" s="19" t="s">
        <v>2771</v>
      </c>
      <c r="F987" s="48" t="s">
        <v>2772</v>
      </c>
      <c r="G987" s="48">
        <v>23.8</v>
      </c>
      <c r="H987" s="40"/>
    </row>
    <row r="988" spans="1:8" hidden="1" x14ac:dyDescent="0.2">
      <c r="A988" s="48" t="s">
        <v>2021</v>
      </c>
      <c r="B988" s="48" t="s">
        <v>124</v>
      </c>
      <c r="C988" s="19" t="s">
        <v>2773</v>
      </c>
      <c r="D988" s="19" t="s">
        <v>699</v>
      </c>
      <c r="E988" s="19" t="s">
        <v>121</v>
      </c>
      <c r="F988" s="48" t="s">
        <v>2616</v>
      </c>
      <c r="G988" s="48">
        <v>36.5</v>
      </c>
      <c r="H988" s="40"/>
    </row>
    <row r="989" spans="1:8" hidden="1" x14ac:dyDescent="0.2">
      <c r="A989" s="48" t="s">
        <v>706</v>
      </c>
      <c r="B989" s="48" t="s">
        <v>118</v>
      </c>
      <c r="C989" s="19" t="s">
        <v>2774</v>
      </c>
      <c r="D989" s="19" t="s">
        <v>181</v>
      </c>
      <c r="E989" s="19" t="s">
        <v>680</v>
      </c>
      <c r="F989" s="48" t="s">
        <v>2775</v>
      </c>
      <c r="G989" s="48">
        <v>27.5</v>
      </c>
      <c r="H989" s="40"/>
    </row>
    <row r="990" spans="1:8" hidden="1" x14ac:dyDescent="0.2">
      <c r="A990" s="48" t="s">
        <v>245</v>
      </c>
      <c r="B990" s="48" t="s">
        <v>124</v>
      </c>
      <c r="C990" s="19" t="s">
        <v>2776</v>
      </c>
      <c r="D990" s="19" t="s">
        <v>649</v>
      </c>
      <c r="E990" s="19" t="s">
        <v>115</v>
      </c>
      <c r="F990" s="48" t="s">
        <v>2777</v>
      </c>
      <c r="G990" s="48">
        <v>22.5</v>
      </c>
      <c r="H990" s="40"/>
    </row>
    <row r="991" spans="1:8" hidden="1" x14ac:dyDescent="0.2">
      <c r="A991" s="48" t="s">
        <v>731</v>
      </c>
      <c r="B991" s="48" t="s">
        <v>118</v>
      </c>
      <c r="C991" s="19" t="s">
        <v>2778</v>
      </c>
      <c r="D991" s="19" t="s">
        <v>197</v>
      </c>
      <c r="E991" s="19" t="s">
        <v>121</v>
      </c>
      <c r="F991" s="48" t="s">
        <v>2779</v>
      </c>
      <c r="G991" s="48">
        <v>30.2</v>
      </c>
      <c r="H991" s="40"/>
    </row>
    <row r="992" spans="1:8" hidden="1" x14ac:dyDescent="0.2">
      <c r="A992" s="48" t="s">
        <v>2624</v>
      </c>
      <c r="B992" s="48" t="s">
        <v>118</v>
      </c>
      <c r="C992" s="19" t="s">
        <v>2780</v>
      </c>
      <c r="D992" s="19" t="s">
        <v>358</v>
      </c>
      <c r="E992" s="19" t="s">
        <v>377</v>
      </c>
      <c r="F992" s="48" t="s">
        <v>2781</v>
      </c>
      <c r="G992" s="48">
        <v>17.8</v>
      </c>
      <c r="H992" s="40"/>
    </row>
    <row r="993" spans="1:8" hidden="1" x14ac:dyDescent="0.2">
      <c r="A993" s="48" t="s">
        <v>687</v>
      </c>
      <c r="B993" s="48" t="s">
        <v>455</v>
      </c>
      <c r="C993" s="19" t="s">
        <v>2782</v>
      </c>
      <c r="D993" s="19" t="s">
        <v>1159</v>
      </c>
      <c r="E993" s="19" t="s">
        <v>690</v>
      </c>
      <c r="F993" s="48" t="s">
        <v>2783</v>
      </c>
      <c r="G993" s="48">
        <v>25.8</v>
      </c>
      <c r="H993" s="40"/>
    </row>
    <row r="994" spans="1:8" hidden="1" x14ac:dyDescent="0.2">
      <c r="A994" s="48" t="s">
        <v>281</v>
      </c>
      <c r="B994" s="48" t="s">
        <v>124</v>
      </c>
      <c r="C994" s="19" t="s">
        <v>2784</v>
      </c>
      <c r="D994" s="19" t="s">
        <v>405</v>
      </c>
      <c r="E994" s="19" t="s">
        <v>234</v>
      </c>
      <c r="F994" s="48" t="s">
        <v>2266</v>
      </c>
      <c r="G994" s="48">
        <v>28.8</v>
      </c>
      <c r="H994" s="40"/>
    </row>
    <row r="995" spans="1:8" hidden="1" x14ac:dyDescent="0.2">
      <c r="A995" s="48" t="s">
        <v>481</v>
      </c>
      <c r="B995" s="48" t="s">
        <v>112</v>
      </c>
      <c r="C995" s="19" t="s">
        <v>2785</v>
      </c>
      <c r="D995" s="19" t="s">
        <v>318</v>
      </c>
      <c r="E995" s="19" t="s">
        <v>1953</v>
      </c>
      <c r="F995" s="48" t="s">
        <v>765</v>
      </c>
      <c r="G995" s="48">
        <v>25.6</v>
      </c>
      <c r="H995" s="40"/>
    </row>
    <row r="996" spans="1:8" hidden="1" x14ac:dyDescent="0.2">
      <c r="A996" s="48" t="s">
        <v>706</v>
      </c>
      <c r="B996" s="48" t="s">
        <v>455</v>
      </c>
      <c r="C996" s="19" t="s">
        <v>2785</v>
      </c>
      <c r="D996" s="19" t="s">
        <v>439</v>
      </c>
      <c r="E996" s="19" t="s">
        <v>1954</v>
      </c>
      <c r="F996" s="48" t="s">
        <v>2786</v>
      </c>
      <c r="G996" s="48">
        <v>27.6</v>
      </c>
      <c r="H996" s="40"/>
    </row>
    <row r="997" spans="1:8" hidden="1" x14ac:dyDescent="0.2">
      <c r="A997" s="48" t="s">
        <v>509</v>
      </c>
      <c r="B997" s="48" t="s">
        <v>560</v>
      </c>
      <c r="C997" s="19" t="s">
        <v>2787</v>
      </c>
      <c r="D997" s="19" t="s">
        <v>389</v>
      </c>
      <c r="E997" s="19" t="s">
        <v>469</v>
      </c>
      <c r="F997" s="48" t="s">
        <v>2788</v>
      </c>
      <c r="G997" s="48">
        <v>35.4</v>
      </c>
      <c r="H997" s="40"/>
    </row>
    <row r="998" spans="1:8" hidden="1" x14ac:dyDescent="0.2">
      <c r="A998" s="48" t="s">
        <v>731</v>
      </c>
      <c r="B998" s="48" t="s">
        <v>455</v>
      </c>
      <c r="C998" s="19" t="s">
        <v>2789</v>
      </c>
      <c r="D998" s="19" t="s">
        <v>165</v>
      </c>
      <c r="E998" s="19" t="s">
        <v>1720</v>
      </c>
      <c r="F998" s="48" t="s">
        <v>2790</v>
      </c>
      <c r="G998" s="48">
        <v>29</v>
      </c>
      <c r="H998" s="40"/>
    </row>
    <row r="999" spans="1:8" hidden="1" x14ac:dyDescent="0.2">
      <c r="A999" s="48" t="s">
        <v>1840</v>
      </c>
      <c r="B999" s="48" t="s">
        <v>124</v>
      </c>
      <c r="C999" s="19" t="s">
        <v>2791</v>
      </c>
      <c r="D999" s="19" t="s">
        <v>156</v>
      </c>
      <c r="E999" s="19" t="s">
        <v>1945</v>
      </c>
      <c r="F999" s="48" t="s">
        <v>1538</v>
      </c>
      <c r="G999" s="48">
        <v>27.3</v>
      </c>
      <c r="H999" s="40"/>
    </row>
    <row r="1000" spans="1:8" hidden="1" x14ac:dyDescent="0.2">
      <c r="A1000" s="48" t="s">
        <v>2792</v>
      </c>
      <c r="B1000" s="48" t="s">
        <v>124</v>
      </c>
      <c r="C1000" s="19" t="s">
        <v>2791</v>
      </c>
      <c r="D1000" s="19" t="s">
        <v>278</v>
      </c>
      <c r="E1000" s="19" t="s">
        <v>121</v>
      </c>
      <c r="F1000" s="48" t="s">
        <v>2793</v>
      </c>
      <c r="G1000" s="48">
        <v>28</v>
      </c>
      <c r="H1000" s="40"/>
    </row>
    <row r="1001" spans="1:8" hidden="1" x14ac:dyDescent="0.2">
      <c r="A1001" s="48" t="s">
        <v>2794</v>
      </c>
      <c r="B1001" s="48" t="s">
        <v>124</v>
      </c>
      <c r="C1001" s="19" t="s">
        <v>2791</v>
      </c>
      <c r="D1001" s="19" t="s">
        <v>197</v>
      </c>
      <c r="E1001" s="19" t="s">
        <v>121</v>
      </c>
      <c r="F1001" s="48" t="s">
        <v>1552</v>
      </c>
      <c r="G1001" s="48">
        <v>28.6</v>
      </c>
      <c r="H1001" s="40"/>
    </row>
    <row r="1002" spans="1:8" hidden="1" x14ac:dyDescent="0.2">
      <c r="A1002" s="48" t="s">
        <v>625</v>
      </c>
      <c r="B1002" s="48" t="s">
        <v>118</v>
      </c>
      <c r="C1002" s="19" t="s">
        <v>2795</v>
      </c>
      <c r="D1002" s="19" t="s">
        <v>208</v>
      </c>
      <c r="E1002" s="19" t="s">
        <v>252</v>
      </c>
      <c r="F1002" s="48" t="s">
        <v>2796</v>
      </c>
      <c r="G1002" s="48">
        <v>26.2</v>
      </c>
      <c r="H1002" s="40"/>
    </row>
    <row r="1003" spans="1:8" hidden="1" x14ac:dyDescent="0.2">
      <c r="A1003" s="48" t="s">
        <v>473</v>
      </c>
      <c r="B1003" s="48" t="s">
        <v>124</v>
      </c>
      <c r="C1003" s="19" t="s">
        <v>2797</v>
      </c>
      <c r="D1003" s="19" t="s">
        <v>227</v>
      </c>
      <c r="E1003" s="19" t="s">
        <v>121</v>
      </c>
      <c r="F1003" s="48" t="s">
        <v>2798</v>
      </c>
      <c r="G1003" s="48">
        <v>24.4</v>
      </c>
      <c r="H1003" s="40"/>
    </row>
    <row r="1004" spans="1:8" hidden="1" x14ac:dyDescent="0.2">
      <c r="A1004" s="48" t="s">
        <v>369</v>
      </c>
      <c r="B1004" s="48" t="s">
        <v>176</v>
      </c>
      <c r="C1004" s="19" t="s">
        <v>2797</v>
      </c>
      <c r="D1004" s="19" t="s">
        <v>197</v>
      </c>
      <c r="E1004" s="19" t="s">
        <v>121</v>
      </c>
      <c r="F1004" s="48" t="s">
        <v>2799</v>
      </c>
      <c r="G1004" s="48">
        <v>27.1</v>
      </c>
      <c r="H1004" s="40"/>
    </row>
    <row r="1005" spans="1:8" hidden="1" x14ac:dyDescent="0.2">
      <c r="A1005" s="48" t="s">
        <v>2800</v>
      </c>
      <c r="B1005" s="48" t="s">
        <v>124</v>
      </c>
      <c r="C1005" s="19" t="s">
        <v>2797</v>
      </c>
      <c r="D1005" s="19" t="s">
        <v>192</v>
      </c>
      <c r="E1005" s="19" t="s">
        <v>2801</v>
      </c>
      <c r="F1005" s="48" t="s">
        <v>2802</v>
      </c>
      <c r="G1005" s="48">
        <v>32.200000000000003</v>
      </c>
      <c r="H1005" s="40"/>
    </row>
    <row r="1006" spans="1:8" hidden="1" x14ac:dyDescent="0.2">
      <c r="A1006" s="48" t="s">
        <v>2803</v>
      </c>
      <c r="B1006" s="48" t="s">
        <v>167</v>
      </c>
      <c r="C1006" s="19" t="s">
        <v>2804</v>
      </c>
      <c r="D1006" s="19" t="s">
        <v>666</v>
      </c>
      <c r="E1006" s="19" t="s">
        <v>121</v>
      </c>
      <c r="F1006" s="48" t="s">
        <v>1593</v>
      </c>
      <c r="G1006" s="48">
        <v>23.1</v>
      </c>
      <c r="H1006" s="40"/>
    </row>
    <row r="1007" spans="1:8" hidden="1" x14ac:dyDescent="0.2">
      <c r="A1007" s="48" t="s">
        <v>2805</v>
      </c>
      <c r="B1007" s="48" t="s">
        <v>124</v>
      </c>
      <c r="C1007" s="19" t="s">
        <v>2806</v>
      </c>
      <c r="D1007" s="19" t="s">
        <v>143</v>
      </c>
      <c r="E1007" s="19" t="s">
        <v>121</v>
      </c>
      <c r="F1007" s="48" t="s">
        <v>2807</v>
      </c>
      <c r="G1007" s="48">
        <v>29.4</v>
      </c>
      <c r="H1007" s="40"/>
    </row>
    <row r="1008" spans="1:8" hidden="1" x14ac:dyDescent="0.2">
      <c r="A1008" s="48" t="s">
        <v>2808</v>
      </c>
      <c r="B1008" s="48" t="s">
        <v>124</v>
      </c>
      <c r="C1008" s="19" t="s">
        <v>2806</v>
      </c>
      <c r="D1008" s="19" t="s">
        <v>314</v>
      </c>
      <c r="E1008" s="19" t="s">
        <v>121</v>
      </c>
      <c r="F1008" s="48" t="s">
        <v>2809</v>
      </c>
      <c r="G1008" s="48">
        <v>25</v>
      </c>
      <c r="H1008" s="40"/>
    </row>
    <row r="1009" spans="1:8" hidden="1" x14ac:dyDescent="0.2">
      <c r="A1009" s="48" t="s">
        <v>2810</v>
      </c>
      <c r="B1009" s="48" t="s">
        <v>124</v>
      </c>
      <c r="C1009" s="19" t="s">
        <v>2811</v>
      </c>
      <c r="D1009" s="19" t="s">
        <v>591</v>
      </c>
      <c r="E1009" s="19" t="s">
        <v>212</v>
      </c>
      <c r="F1009" s="48" t="s">
        <v>2812</v>
      </c>
      <c r="G1009" s="48">
        <v>29.9</v>
      </c>
      <c r="H1009" s="40"/>
    </row>
    <row r="1010" spans="1:8" hidden="1" x14ac:dyDescent="0.2">
      <c r="A1010" s="48" t="s">
        <v>572</v>
      </c>
      <c r="B1010" s="48" t="s">
        <v>124</v>
      </c>
      <c r="C1010" s="19" t="s">
        <v>2813</v>
      </c>
      <c r="D1010" s="19" t="s">
        <v>405</v>
      </c>
      <c r="E1010" s="19" t="s">
        <v>115</v>
      </c>
      <c r="F1010" s="48" t="s">
        <v>2814</v>
      </c>
      <c r="G1010" s="48">
        <v>25.6</v>
      </c>
      <c r="H1010" s="40"/>
    </row>
    <row r="1011" spans="1:8" hidden="1" x14ac:dyDescent="0.2">
      <c r="A1011" s="48" t="s">
        <v>541</v>
      </c>
      <c r="B1011" s="48" t="s">
        <v>118</v>
      </c>
      <c r="C1011" s="19" t="s">
        <v>2815</v>
      </c>
      <c r="D1011" s="19" t="s">
        <v>197</v>
      </c>
      <c r="E1011" s="19" t="s">
        <v>545</v>
      </c>
      <c r="F1011" s="48" t="s">
        <v>460</v>
      </c>
      <c r="G1011" s="48">
        <v>30.2</v>
      </c>
      <c r="H1011" s="40"/>
    </row>
    <row r="1012" spans="1:8" hidden="1" x14ac:dyDescent="0.2">
      <c r="A1012" s="48" t="s">
        <v>2816</v>
      </c>
      <c r="B1012" s="48" t="s">
        <v>124</v>
      </c>
      <c r="C1012" s="19" t="s">
        <v>2817</v>
      </c>
      <c r="D1012" s="19" t="s">
        <v>181</v>
      </c>
      <c r="E1012" s="19" t="s">
        <v>1825</v>
      </c>
      <c r="F1012" s="48" t="s">
        <v>2818</v>
      </c>
      <c r="G1012" s="48">
        <v>17.3</v>
      </c>
      <c r="H1012" s="40"/>
    </row>
    <row r="1013" spans="1:8" hidden="1" x14ac:dyDescent="0.2">
      <c r="A1013" s="48" t="s">
        <v>2021</v>
      </c>
      <c r="B1013" s="48" t="s">
        <v>455</v>
      </c>
      <c r="C1013" s="19" t="s">
        <v>2819</v>
      </c>
      <c r="D1013" s="19" t="s">
        <v>897</v>
      </c>
      <c r="E1013" s="19" t="s">
        <v>658</v>
      </c>
      <c r="F1013" s="48" t="s">
        <v>2820</v>
      </c>
      <c r="G1013" s="48">
        <v>28.5</v>
      </c>
      <c r="H1013" s="40"/>
    </row>
    <row r="1014" spans="1:8" hidden="1" x14ac:dyDescent="0.2">
      <c r="A1014" s="48" t="s">
        <v>2021</v>
      </c>
      <c r="B1014" s="48" t="s">
        <v>172</v>
      </c>
      <c r="C1014" s="19" t="s">
        <v>2819</v>
      </c>
      <c r="D1014" s="19" t="s">
        <v>143</v>
      </c>
      <c r="E1014" s="19" t="s">
        <v>658</v>
      </c>
      <c r="F1014" s="48" t="s">
        <v>2821</v>
      </c>
      <c r="G1014" s="48">
        <v>32.299999999999997</v>
      </c>
      <c r="H1014" s="40"/>
    </row>
    <row r="1015" spans="1:8" hidden="1" x14ac:dyDescent="0.2">
      <c r="A1015" s="48" t="s">
        <v>2822</v>
      </c>
      <c r="B1015" s="48" t="s">
        <v>167</v>
      </c>
      <c r="C1015" s="19" t="s">
        <v>2823</v>
      </c>
      <c r="D1015" s="19" t="s">
        <v>2824</v>
      </c>
      <c r="E1015" s="19" t="s">
        <v>361</v>
      </c>
      <c r="F1015" s="48" t="s">
        <v>2825</v>
      </c>
      <c r="G1015" s="48">
        <v>18.7</v>
      </c>
      <c r="H1015" s="40"/>
    </row>
    <row r="1016" spans="1:8" hidden="1" x14ac:dyDescent="0.2">
      <c r="A1016" s="48" t="s">
        <v>2826</v>
      </c>
      <c r="B1016" s="48" t="s">
        <v>167</v>
      </c>
      <c r="C1016" s="19" t="s">
        <v>2827</v>
      </c>
      <c r="D1016" s="19" t="s">
        <v>771</v>
      </c>
      <c r="E1016" s="19" t="s">
        <v>121</v>
      </c>
      <c r="F1016" s="48" t="s">
        <v>2828</v>
      </c>
      <c r="G1016" s="48">
        <v>22.1</v>
      </c>
      <c r="H1016" s="40"/>
    </row>
    <row r="1017" spans="1:8" hidden="1" x14ac:dyDescent="0.2">
      <c r="A1017" s="48" t="s">
        <v>2829</v>
      </c>
      <c r="B1017" s="48" t="s">
        <v>124</v>
      </c>
      <c r="C1017" s="19" t="s">
        <v>2830</v>
      </c>
      <c r="D1017" s="19" t="s">
        <v>904</v>
      </c>
      <c r="E1017" s="19" t="s">
        <v>121</v>
      </c>
      <c r="F1017" s="48" t="s">
        <v>2831</v>
      </c>
      <c r="G1017" s="48">
        <v>26.3</v>
      </c>
      <c r="H1017" s="40"/>
    </row>
    <row r="1018" spans="1:8" x14ac:dyDescent="0.2">
      <c r="A1018" s="48" t="s">
        <v>2832</v>
      </c>
      <c r="B1018" s="48" t="s">
        <v>124</v>
      </c>
      <c r="C1018" s="19" t="s">
        <v>2830</v>
      </c>
      <c r="D1018" s="19" t="s">
        <v>380</v>
      </c>
      <c r="E1018" s="19" t="s">
        <v>121</v>
      </c>
      <c r="F1018" s="48" t="s">
        <v>2831</v>
      </c>
      <c r="G1018" s="48">
        <v>26.3</v>
      </c>
      <c r="H1018" s="40"/>
    </row>
    <row r="1019" spans="1:8" hidden="1" x14ac:dyDescent="0.2">
      <c r="A1019" s="48" t="s">
        <v>2833</v>
      </c>
      <c r="B1019" s="48" t="s">
        <v>124</v>
      </c>
      <c r="C1019" s="19" t="s">
        <v>2834</v>
      </c>
      <c r="D1019" s="19" t="s">
        <v>148</v>
      </c>
      <c r="E1019" s="19" t="s">
        <v>611</v>
      </c>
      <c r="F1019" s="48" t="s">
        <v>2835</v>
      </c>
      <c r="G1019" s="48">
        <v>24</v>
      </c>
      <c r="H1019" s="40"/>
    </row>
    <row r="1020" spans="1:8" hidden="1" x14ac:dyDescent="0.2">
      <c r="A1020" s="48" t="s">
        <v>869</v>
      </c>
      <c r="B1020" s="48" t="s">
        <v>455</v>
      </c>
      <c r="C1020" s="19" t="s">
        <v>2836</v>
      </c>
      <c r="D1020" s="19" t="s">
        <v>314</v>
      </c>
      <c r="E1020" s="19" t="s">
        <v>628</v>
      </c>
      <c r="F1020" s="48" t="s">
        <v>2837</v>
      </c>
      <c r="G1020" s="48">
        <v>32.6</v>
      </c>
      <c r="H1020" s="40"/>
    </row>
    <row r="1021" spans="1:8" hidden="1" x14ac:dyDescent="0.2">
      <c r="A1021" s="48" t="s">
        <v>2838</v>
      </c>
      <c r="B1021" s="48" t="s">
        <v>124</v>
      </c>
      <c r="C1021" s="19" t="s">
        <v>2839</v>
      </c>
      <c r="D1021" s="19" t="s">
        <v>453</v>
      </c>
      <c r="E1021" s="19" t="s">
        <v>127</v>
      </c>
      <c r="F1021" s="48" t="s">
        <v>2840</v>
      </c>
      <c r="G1021" s="48">
        <v>32.4</v>
      </c>
      <c r="H1021" s="40"/>
    </row>
    <row r="1022" spans="1:8" hidden="1" x14ac:dyDescent="0.2">
      <c r="A1022" s="48" t="s">
        <v>996</v>
      </c>
      <c r="B1022" s="48" t="s">
        <v>124</v>
      </c>
      <c r="C1022" s="19" t="s">
        <v>2841</v>
      </c>
      <c r="D1022" s="19" t="s">
        <v>934</v>
      </c>
      <c r="E1022" s="19" t="s">
        <v>1551</v>
      </c>
      <c r="F1022" s="48" t="s">
        <v>2842</v>
      </c>
      <c r="G1022" s="48">
        <v>22.8</v>
      </c>
      <c r="H1022" s="40"/>
    </row>
    <row r="1023" spans="1:8" hidden="1" x14ac:dyDescent="0.2">
      <c r="A1023" s="48" t="s">
        <v>2843</v>
      </c>
      <c r="B1023" s="48" t="s">
        <v>124</v>
      </c>
      <c r="C1023" s="19" t="s">
        <v>2844</v>
      </c>
      <c r="D1023" s="19" t="s">
        <v>1707</v>
      </c>
      <c r="E1023" s="19" t="s">
        <v>121</v>
      </c>
      <c r="F1023" s="48" t="s">
        <v>1148</v>
      </c>
      <c r="G1023" s="48">
        <v>30.8</v>
      </c>
      <c r="H1023" s="40"/>
    </row>
    <row r="1024" spans="1:8" hidden="1" x14ac:dyDescent="0.2">
      <c r="A1024" s="48" t="s">
        <v>2845</v>
      </c>
      <c r="B1024" s="48" t="s">
        <v>445</v>
      </c>
      <c r="C1024" s="19" t="s">
        <v>2846</v>
      </c>
      <c r="D1024" s="19" t="s">
        <v>600</v>
      </c>
      <c r="E1024" s="19" t="s">
        <v>2738</v>
      </c>
      <c r="F1024" s="48" t="s">
        <v>2847</v>
      </c>
      <c r="G1024" s="48">
        <v>43</v>
      </c>
      <c r="H1024" s="40"/>
    </row>
    <row r="1025" spans="1:8" hidden="1" x14ac:dyDescent="0.2">
      <c r="A1025" s="48" t="s">
        <v>2848</v>
      </c>
      <c r="B1025" s="48" t="s">
        <v>237</v>
      </c>
      <c r="C1025" s="19" t="s">
        <v>2849</v>
      </c>
      <c r="D1025" s="19" t="s">
        <v>197</v>
      </c>
      <c r="E1025" s="19" t="s">
        <v>121</v>
      </c>
      <c r="F1025" s="48" t="s">
        <v>2850</v>
      </c>
      <c r="G1025" s="48">
        <v>40.299999999999997</v>
      </c>
      <c r="H1025" s="40"/>
    </row>
    <row r="1026" spans="1:8" hidden="1" x14ac:dyDescent="0.2">
      <c r="A1026" s="48" t="s">
        <v>2851</v>
      </c>
      <c r="B1026" s="48" t="s">
        <v>124</v>
      </c>
      <c r="C1026" s="19" t="s">
        <v>2849</v>
      </c>
      <c r="D1026" s="19" t="s">
        <v>897</v>
      </c>
      <c r="E1026" s="19" t="s">
        <v>2693</v>
      </c>
      <c r="F1026" s="48" t="s">
        <v>2852</v>
      </c>
      <c r="G1026" s="48">
        <v>25.6</v>
      </c>
      <c r="H1026" s="40"/>
    </row>
    <row r="1027" spans="1:8" hidden="1" x14ac:dyDescent="0.2">
      <c r="A1027" s="48" t="s">
        <v>2853</v>
      </c>
      <c r="B1027" s="48" t="s">
        <v>124</v>
      </c>
      <c r="C1027" s="19" t="s">
        <v>2849</v>
      </c>
      <c r="D1027" s="19" t="s">
        <v>591</v>
      </c>
      <c r="E1027" s="19" t="s">
        <v>2693</v>
      </c>
      <c r="F1027" s="48" t="s">
        <v>2854</v>
      </c>
      <c r="G1027" s="48">
        <v>30.7</v>
      </c>
      <c r="H1027" s="40"/>
    </row>
    <row r="1028" spans="1:8" hidden="1" x14ac:dyDescent="0.2">
      <c r="A1028" s="48" t="s">
        <v>2855</v>
      </c>
      <c r="B1028" s="48" t="s">
        <v>124</v>
      </c>
      <c r="C1028" s="19" t="s">
        <v>2856</v>
      </c>
      <c r="D1028" s="19" t="s">
        <v>2338</v>
      </c>
      <c r="E1028" s="19" t="s">
        <v>121</v>
      </c>
      <c r="F1028" s="48" t="s">
        <v>2857</v>
      </c>
      <c r="G1028" s="48">
        <v>33.1</v>
      </c>
      <c r="H1028" s="40"/>
    </row>
    <row r="1029" spans="1:8" hidden="1" x14ac:dyDescent="0.2">
      <c r="A1029" s="48" t="s">
        <v>2858</v>
      </c>
      <c r="B1029" s="48" t="s">
        <v>124</v>
      </c>
      <c r="C1029" s="19" t="s">
        <v>2856</v>
      </c>
      <c r="D1029" s="19" t="s">
        <v>463</v>
      </c>
      <c r="E1029" s="19" t="s">
        <v>273</v>
      </c>
      <c r="F1029" s="48" t="s">
        <v>2859</v>
      </c>
      <c r="G1029" s="48">
        <v>36.4</v>
      </c>
      <c r="H1029" s="40"/>
    </row>
    <row r="1030" spans="1:8" hidden="1" x14ac:dyDescent="0.2">
      <c r="A1030" s="48" t="s">
        <v>827</v>
      </c>
      <c r="B1030" s="48" t="s">
        <v>118</v>
      </c>
      <c r="C1030" s="19" t="s">
        <v>2860</v>
      </c>
      <c r="D1030" s="19" t="s">
        <v>897</v>
      </c>
      <c r="E1030" s="19" t="s">
        <v>212</v>
      </c>
      <c r="F1030" s="48" t="s">
        <v>1165</v>
      </c>
      <c r="G1030" s="48">
        <v>28.4</v>
      </c>
      <c r="H1030" s="40"/>
    </row>
    <row r="1031" spans="1:8" hidden="1" x14ac:dyDescent="0.2">
      <c r="A1031" s="48" t="s">
        <v>877</v>
      </c>
      <c r="B1031" s="48" t="s">
        <v>167</v>
      </c>
      <c r="C1031" s="19" t="s">
        <v>2861</v>
      </c>
      <c r="D1031" s="19" t="s">
        <v>185</v>
      </c>
      <c r="E1031" s="19" t="s">
        <v>121</v>
      </c>
      <c r="F1031" s="48" t="s">
        <v>1220</v>
      </c>
      <c r="G1031" s="48">
        <v>21.7</v>
      </c>
      <c r="H1031" s="40"/>
    </row>
    <row r="1032" spans="1:8" hidden="1" x14ac:dyDescent="0.2">
      <c r="A1032" s="48" t="s">
        <v>2862</v>
      </c>
      <c r="B1032" s="48" t="s">
        <v>237</v>
      </c>
      <c r="C1032" s="19" t="s">
        <v>2863</v>
      </c>
      <c r="D1032" s="19" t="s">
        <v>311</v>
      </c>
      <c r="E1032" s="19" t="s">
        <v>279</v>
      </c>
      <c r="F1032" s="48" t="s">
        <v>2864</v>
      </c>
      <c r="G1032" s="48">
        <v>42.9</v>
      </c>
      <c r="H1032" s="40"/>
    </row>
    <row r="1033" spans="1:8" hidden="1" x14ac:dyDescent="0.2">
      <c r="A1033" s="48" t="s">
        <v>538</v>
      </c>
      <c r="B1033" s="48" t="s">
        <v>118</v>
      </c>
      <c r="C1033" s="19" t="s">
        <v>2865</v>
      </c>
      <c r="D1033" s="19" t="s">
        <v>227</v>
      </c>
      <c r="E1033" s="19" t="s">
        <v>469</v>
      </c>
      <c r="F1033" s="48" t="s">
        <v>2831</v>
      </c>
      <c r="G1033" s="48">
        <v>27</v>
      </c>
      <c r="H1033" s="40"/>
    </row>
    <row r="1034" spans="1:8" hidden="1" x14ac:dyDescent="0.2">
      <c r="A1034" s="48" t="s">
        <v>996</v>
      </c>
      <c r="B1034" s="48" t="s">
        <v>124</v>
      </c>
      <c r="C1034" s="19" t="s">
        <v>2866</v>
      </c>
      <c r="D1034" s="19" t="s">
        <v>156</v>
      </c>
      <c r="E1034" s="19" t="s">
        <v>2867</v>
      </c>
      <c r="F1034" s="48" t="s">
        <v>2868</v>
      </c>
      <c r="G1034" s="48">
        <v>22.2</v>
      </c>
      <c r="H1034" s="40"/>
    </row>
    <row r="1035" spans="1:8" hidden="1" x14ac:dyDescent="0.2">
      <c r="A1035" s="48" t="s">
        <v>2869</v>
      </c>
      <c r="B1035" s="48" t="s">
        <v>834</v>
      </c>
      <c r="C1035" s="19" t="s">
        <v>2870</v>
      </c>
      <c r="D1035" s="19" t="s">
        <v>1589</v>
      </c>
      <c r="E1035" s="19" t="s">
        <v>1370</v>
      </c>
      <c r="F1035" s="48" t="s">
        <v>2871</v>
      </c>
      <c r="G1035" s="48">
        <v>40.200000000000003</v>
      </c>
      <c r="H1035" s="40"/>
    </row>
    <row r="1036" spans="1:8" hidden="1" x14ac:dyDescent="0.2">
      <c r="A1036" s="48" t="s">
        <v>2872</v>
      </c>
      <c r="B1036" s="48" t="s">
        <v>167</v>
      </c>
      <c r="C1036" s="19" t="s">
        <v>2873</v>
      </c>
      <c r="D1036" s="19" t="s">
        <v>953</v>
      </c>
      <c r="E1036" s="19" t="s">
        <v>608</v>
      </c>
      <c r="F1036" s="48" t="s">
        <v>2494</v>
      </c>
      <c r="G1036" s="48">
        <v>20.7</v>
      </c>
      <c r="H1036" s="40"/>
    </row>
    <row r="1037" spans="1:8" hidden="1" x14ac:dyDescent="0.2">
      <c r="A1037" s="48" t="s">
        <v>163</v>
      </c>
      <c r="B1037" s="48" t="s">
        <v>167</v>
      </c>
      <c r="C1037" s="19" t="s">
        <v>2874</v>
      </c>
      <c r="D1037" s="19" t="s">
        <v>860</v>
      </c>
      <c r="E1037" s="19" t="s">
        <v>115</v>
      </c>
      <c r="F1037" s="48" t="s">
        <v>2698</v>
      </c>
      <c r="G1037" s="48">
        <v>19.600000000000001</v>
      </c>
      <c r="H1037" s="40"/>
    </row>
    <row r="1038" spans="1:8" hidden="1" x14ac:dyDescent="0.2">
      <c r="A1038" s="48" t="s">
        <v>163</v>
      </c>
      <c r="B1038" s="48" t="s">
        <v>124</v>
      </c>
      <c r="C1038" s="19" t="s">
        <v>2875</v>
      </c>
      <c r="D1038" s="19" t="s">
        <v>311</v>
      </c>
      <c r="E1038" s="19" t="s">
        <v>115</v>
      </c>
      <c r="F1038" s="48" t="s">
        <v>2876</v>
      </c>
      <c r="G1038" s="48">
        <v>19.600000000000001</v>
      </c>
      <c r="H1038" s="40"/>
    </row>
    <row r="1039" spans="1:8" hidden="1" x14ac:dyDescent="0.2">
      <c r="A1039" s="48" t="s">
        <v>175</v>
      </c>
      <c r="B1039" s="48" t="s">
        <v>118</v>
      </c>
      <c r="C1039" s="19" t="s">
        <v>2875</v>
      </c>
      <c r="D1039" s="19" t="s">
        <v>130</v>
      </c>
      <c r="E1039" s="19" t="s">
        <v>115</v>
      </c>
      <c r="F1039" s="48" t="s">
        <v>2877</v>
      </c>
      <c r="G1039" s="48">
        <v>26.6</v>
      </c>
      <c r="H1039" s="40"/>
    </row>
    <row r="1040" spans="1:8" hidden="1" x14ac:dyDescent="0.2">
      <c r="A1040" s="48" t="s">
        <v>2878</v>
      </c>
      <c r="B1040" s="48" t="s">
        <v>167</v>
      </c>
      <c r="C1040" s="19" t="s">
        <v>2879</v>
      </c>
      <c r="D1040" s="19" t="s">
        <v>771</v>
      </c>
      <c r="E1040" s="19" t="s">
        <v>608</v>
      </c>
      <c r="F1040" s="48" t="s">
        <v>2880</v>
      </c>
      <c r="G1040" s="48">
        <v>24</v>
      </c>
      <c r="H1040" s="40"/>
    </row>
    <row r="1041" spans="1:8" hidden="1" x14ac:dyDescent="0.2">
      <c r="A1041" s="48" t="s">
        <v>481</v>
      </c>
      <c r="B1041" s="48" t="s">
        <v>118</v>
      </c>
      <c r="C1041" s="19" t="s">
        <v>2881</v>
      </c>
      <c r="D1041" s="19" t="s">
        <v>156</v>
      </c>
      <c r="E1041" s="19" t="s">
        <v>608</v>
      </c>
      <c r="F1041" s="48" t="s">
        <v>2882</v>
      </c>
      <c r="G1041" s="48">
        <v>24.6</v>
      </c>
      <c r="H1041" s="40"/>
    </row>
    <row r="1042" spans="1:8" hidden="1" x14ac:dyDescent="0.2">
      <c r="A1042" s="48" t="s">
        <v>2883</v>
      </c>
      <c r="B1042" s="48" t="s">
        <v>124</v>
      </c>
      <c r="C1042" s="19" t="s">
        <v>2881</v>
      </c>
      <c r="D1042" s="19" t="s">
        <v>243</v>
      </c>
      <c r="E1042" s="19" t="s">
        <v>608</v>
      </c>
      <c r="F1042" s="48" t="s">
        <v>2884</v>
      </c>
      <c r="G1042" s="48">
        <v>23.1</v>
      </c>
      <c r="H1042" s="40"/>
    </row>
    <row r="1043" spans="1:8" hidden="1" x14ac:dyDescent="0.2">
      <c r="A1043" s="48" t="s">
        <v>188</v>
      </c>
      <c r="B1043" s="48" t="s">
        <v>124</v>
      </c>
      <c r="C1043" s="19" t="s">
        <v>2885</v>
      </c>
      <c r="D1043" s="19" t="s">
        <v>412</v>
      </c>
      <c r="E1043" s="19" t="s">
        <v>964</v>
      </c>
      <c r="F1043" s="48" t="s">
        <v>2886</v>
      </c>
      <c r="G1043" s="48">
        <v>23.7</v>
      </c>
      <c r="H1043" s="40"/>
    </row>
    <row r="1044" spans="1:8" hidden="1" x14ac:dyDescent="0.2">
      <c r="A1044" s="48" t="s">
        <v>865</v>
      </c>
      <c r="B1044" s="48" t="s">
        <v>118</v>
      </c>
      <c r="C1044" s="19" t="s">
        <v>2887</v>
      </c>
      <c r="D1044" s="19" t="s">
        <v>197</v>
      </c>
      <c r="E1044" s="19" t="s">
        <v>1123</v>
      </c>
      <c r="F1044" s="48" t="s">
        <v>2888</v>
      </c>
      <c r="G1044" s="48">
        <v>30.5</v>
      </c>
      <c r="H1044" s="40"/>
    </row>
    <row r="1045" spans="1:8" hidden="1" x14ac:dyDescent="0.2">
      <c r="A1045" s="48" t="s">
        <v>2889</v>
      </c>
      <c r="B1045" s="48" t="s">
        <v>167</v>
      </c>
      <c r="C1045" s="19" t="s">
        <v>2887</v>
      </c>
      <c r="D1045" s="19" t="s">
        <v>2890</v>
      </c>
      <c r="E1045" s="19" t="s">
        <v>131</v>
      </c>
      <c r="F1045" s="48" t="s">
        <v>2891</v>
      </c>
      <c r="G1045" s="48">
        <v>27.1</v>
      </c>
      <c r="H1045" s="40"/>
    </row>
    <row r="1046" spans="1:8" hidden="1" x14ac:dyDescent="0.2">
      <c r="A1046" s="48" t="s">
        <v>2892</v>
      </c>
      <c r="B1046" s="48" t="s">
        <v>124</v>
      </c>
      <c r="C1046" s="19" t="s">
        <v>2893</v>
      </c>
      <c r="D1046" s="19" t="s">
        <v>181</v>
      </c>
      <c r="E1046" s="19" t="s">
        <v>1177</v>
      </c>
      <c r="F1046" s="48" t="s">
        <v>2894</v>
      </c>
      <c r="G1046" s="48">
        <v>23.9</v>
      </c>
      <c r="H1046" s="40"/>
    </row>
    <row r="1047" spans="1:8" hidden="1" x14ac:dyDescent="0.2">
      <c r="A1047" s="48" t="s">
        <v>2895</v>
      </c>
      <c r="B1047" s="48" t="s">
        <v>167</v>
      </c>
      <c r="C1047" s="19" t="s">
        <v>2896</v>
      </c>
      <c r="D1047" s="19" t="s">
        <v>2897</v>
      </c>
      <c r="E1047" s="19" t="s">
        <v>121</v>
      </c>
      <c r="F1047" s="48" t="s">
        <v>2898</v>
      </c>
      <c r="G1047" s="48">
        <v>21.1</v>
      </c>
      <c r="H1047" s="40"/>
    </row>
    <row r="1048" spans="1:8" hidden="1" x14ac:dyDescent="0.2">
      <c r="A1048" s="48" t="s">
        <v>407</v>
      </c>
      <c r="B1048" s="48" t="s">
        <v>124</v>
      </c>
      <c r="C1048" s="19" t="s">
        <v>2899</v>
      </c>
      <c r="D1048" s="19" t="s">
        <v>227</v>
      </c>
      <c r="E1048" s="19" t="s">
        <v>115</v>
      </c>
      <c r="F1048" s="48" t="s">
        <v>2900</v>
      </c>
      <c r="G1048" s="48">
        <v>24.3</v>
      </c>
      <c r="H1048" s="40"/>
    </row>
    <row r="1049" spans="1:8" hidden="1" x14ac:dyDescent="0.2">
      <c r="A1049" s="48" t="s">
        <v>241</v>
      </c>
      <c r="B1049" s="48" t="s">
        <v>172</v>
      </c>
      <c r="C1049" s="19" t="s">
        <v>2899</v>
      </c>
      <c r="D1049" s="19" t="s">
        <v>358</v>
      </c>
      <c r="E1049" s="19" t="s">
        <v>121</v>
      </c>
      <c r="F1049" s="48" t="s">
        <v>2901</v>
      </c>
      <c r="G1049" s="48">
        <v>28</v>
      </c>
      <c r="H1049" s="40"/>
    </row>
    <row r="1050" spans="1:8" hidden="1" x14ac:dyDescent="0.2">
      <c r="A1050" s="48" t="s">
        <v>241</v>
      </c>
      <c r="B1050" s="48" t="s">
        <v>219</v>
      </c>
      <c r="C1050" s="19" t="s">
        <v>2899</v>
      </c>
      <c r="D1050" s="19" t="s">
        <v>623</v>
      </c>
      <c r="E1050" s="19" t="s">
        <v>121</v>
      </c>
      <c r="F1050" s="48" t="s">
        <v>2902</v>
      </c>
      <c r="G1050" s="48">
        <v>25.9</v>
      </c>
      <c r="H1050" s="40"/>
    </row>
    <row r="1051" spans="1:8" hidden="1" x14ac:dyDescent="0.2">
      <c r="A1051" s="48" t="s">
        <v>2903</v>
      </c>
      <c r="B1051" s="48" t="s">
        <v>124</v>
      </c>
      <c r="C1051" s="19" t="s">
        <v>2899</v>
      </c>
      <c r="D1051" s="19" t="s">
        <v>412</v>
      </c>
      <c r="E1051" s="19" t="s">
        <v>121</v>
      </c>
      <c r="F1051" s="48" t="s">
        <v>2904</v>
      </c>
      <c r="G1051" s="48">
        <v>22.6</v>
      </c>
      <c r="H1051" s="40"/>
    </row>
    <row r="1052" spans="1:8" hidden="1" x14ac:dyDescent="0.2">
      <c r="A1052" s="48" t="s">
        <v>865</v>
      </c>
      <c r="B1052" s="48" t="s">
        <v>124</v>
      </c>
      <c r="C1052" s="19" t="s">
        <v>2905</v>
      </c>
      <c r="D1052" s="19" t="s">
        <v>1384</v>
      </c>
      <c r="E1052" s="19" t="s">
        <v>1141</v>
      </c>
      <c r="F1052" s="48" t="s">
        <v>2906</v>
      </c>
      <c r="G1052" s="48">
        <v>36.700000000000003</v>
      </c>
      <c r="H1052" s="40"/>
    </row>
    <row r="1053" spans="1:8" hidden="1" x14ac:dyDescent="0.2">
      <c r="A1053" s="48" t="s">
        <v>559</v>
      </c>
      <c r="B1053" s="48" t="s">
        <v>176</v>
      </c>
      <c r="C1053" s="19" t="s">
        <v>2907</v>
      </c>
      <c r="D1053" s="19" t="s">
        <v>278</v>
      </c>
      <c r="E1053" s="19" t="s">
        <v>121</v>
      </c>
      <c r="F1053" s="48" t="s">
        <v>2908</v>
      </c>
      <c r="G1053" s="48">
        <v>30.9</v>
      </c>
      <c r="H1053" s="40"/>
    </row>
    <row r="1054" spans="1:8" hidden="1" x14ac:dyDescent="0.2">
      <c r="A1054" s="48" t="s">
        <v>2909</v>
      </c>
      <c r="B1054" s="48" t="s">
        <v>167</v>
      </c>
      <c r="C1054" s="19" t="s">
        <v>2910</v>
      </c>
      <c r="D1054" s="19" t="s">
        <v>844</v>
      </c>
      <c r="E1054" s="19" t="s">
        <v>319</v>
      </c>
      <c r="F1054" s="48" t="s">
        <v>2911</v>
      </c>
      <c r="G1054" s="48">
        <v>23.3</v>
      </c>
      <c r="H1054" s="40"/>
    </row>
    <row r="1055" spans="1:8" hidden="1" x14ac:dyDescent="0.2">
      <c r="A1055" s="48" t="s">
        <v>2912</v>
      </c>
      <c r="B1055" s="48" t="s">
        <v>124</v>
      </c>
      <c r="C1055" s="19" t="s">
        <v>2910</v>
      </c>
      <c r="D1055" s="19" t="s">
        <v>1847</v>
      </c>
      <c r="E1055" s="19" t="s">
        <v>319</v>
      </c>
      <c r="F1055" s="48" t="s">
        <v>2798</v>
      </c>
      <c r="G1055" s="48">
        <v>24.4</v>
      </c>
      <c r="H1055" s="40"/>
    </row>
    <row r="1056" spans="1:8" hidden="1" x14ac:dyDescent="0.2">
      <c r="A1056" s="48" t="s">
        <v>2913</v>
      </c>
      <c r="B1056" s="48" t="s">
        <v>167</v>
      </c>
      <c r="C1056" s="19" t="s">
        <v>2910</v>
      </c>
      <c r="D1056" s="19" t="s">
        <v>588</v>
      </c>
      <c r="E1056" s="19" t="s">
        <v>319</v>
      </c>
      <c r="F1056" s="48" t="s">
        <v>2059</v>
      </c>
      <c r="G1056" s="48">
        <v>22.3</v>
      </c>
      <c r="H1056" s="40"/>
    </row>
    <row r="1057" spans="1:8" hidden="1" x14ac:dyDescent="0.2">
      <c r="A1057" s="48" t="s">
        <v>2914</v>
      </c>
      <c r="B1057" s="48" t="s">
        <v>167</v>
      </c>
      <c r="C1057" s="19" t="s">
        <v>2910</v>
      </c>
      <c r="D1057" s="19" t="s">
        <v>505</v>
      </c>
      <c r="E1057" s="19" t="s">
        <v>319</v>
      </c>
      <c r="F1057" s="48" t="s">
        <v>2915</v>
      </c>
      <c r="G1057" s="48">
        <v>21</v>
      </c>
      <c r="H1057" s="40"/>
    </row>
    <row r="1058" spans="1:8" hidden="1" x14ac:dyDescent="0.2">
      <c r="A1058" s="48" t="s">
        <v>2916</v>
      </c>
      <c r="B1058" s="48" t="s">
        <v>124</v>
      </c>
      <c r="C1058" s="19" t="s">
        <v>2910</v>
      </c>
      <c r="D1058" s="19" t="s">
        <v>627</v>
      </c>
      <c r="E1058" s="19" t="s">
        <v>319</v>
      </c>
      <c r="F1058" s="48" t="s">
        <v>2917</v>
      </c>
      <c r="G1058" s="48">
        <v>21.3</v>
      </c>
      <c r="H1058" s="40"/>
    </row>
    <row r="1059" spans="1:8" hidden="1" x14ac:dyDescent="0.2">
      <c r="A1059" s="48" t="s">
        <v>2918</v>
      </c>
      <c r="B1059" s="48" t="s">
        <v>124</v>
      </c>
      <c r="C1059" s="19" t="s">
        <v>2919</v>
      </c>
      <c r="D1059" s="19" t="s">
        <v>181</v>
      </c>
      <c r="E1059" s="19" t="s">
        <v>1512</v>
      </c>
      <c r="F1059" s="48" t="s">
        <v>2920</v>
      </c>
      <c r="G1059" s="48">
        <v>26</v>
      </c>
      <c r="H1059" s="40"/>
    </row>
    <row r="1060" spans="1:8" hidden="1" x14ac:dyDescent="0.2">
      <c r="A1060" s="48" t="s">
        <v>141</v>
      </c>
      <c r="B1060" s="48" t="s">
        <v>118</v>
      </c>
      <c r="C1060" s="19" t="s">
        <v>2921</v>
      </c>
      <c r="D1060" s="19" t="s">
        <v>2922</v>
      </c>
      <c r="E1060" s="19" t="s">
        <v>845</v>
      </c>
      <c r="F1060" s="48" t="s">
        <v>2923</v>
      </c>
      <c r="G1060" s="48">
        <v>26</v>
      </c>
      <c r="H1060" s="40"/>
    </row>
    <row r="1061" spans="1:8" hidden="1" x14ac:dyDescent="0.2">
      <c r="A1061" s="48" t="s">
        <v>2924</v>
      </c>
      <c r="B1061" s="48" t="s">
        <v>124</v>
      </c>
      <c r="C1061" s="19" t="s">
        <v>2925</v>
      </c>
      <c r="D1061" s="19" t="s">
        <v>197</v>
      </c>
      <c r="E1061" s="19" t="s">
        <v>611</v>
      </c>
      <c r="F1061" s="48" t="s">
        <v>2926</v>
      </c>
      <c r="G1061" s="48">
        <v>26.4</v>
      </c>
      <c r="H1061" s="40"/>
    </row>
    <row r="1062" spans="1:8" hidden="1" x14ac:dyDescent="0.2">
      <c r="A1062" s="48" t="s">
        <v>1056</v>
      </c>
      <c r="B1062" s="48" t="s">
        <v>560</v>
      </c>
      <c r="C1062" s="19" t="s">
        <v>2927</v>
      </c>
      <c r="D1062" s="19" t="s">
        <v>480</v>
      </c>
      <c r="E1062" s="19" t="s">
        <v>517</v>
      </c>
      <c r="F1062" s="48" t="s">
        <v>2928</v>
      </c>
      <c r="G1062" s="48">
        <v>33.9</v>
      </c>
      <c r="H1062" s="40"/>
    </row>
    <row r="1063" spans="1:8" hidden="1" x14ac:dyDescent="0.2">
      <c r="A1063" s="48" t="s">
        <v>918</v>
      </c>
      <c r="B1063" s="48" t="s">
        <v>455</v>
      </c>
      <c r="C1063" s="19" t="s">
        <v>2929</v>
      </c>
      <c r="D1063" s="19" t="s">
        <v>1272</v>
      </c>
      <c r="E1063" s="19" t="s">
        <v>993</v>
      </c>
      <c r="F1063" s="48" t="s">
        <v>2930</v>
      </c>
      <c r="G1063" s="48">
        <v>27.5</v>
      </c>
      <c r="H1063" s="40"/>
    </row>
    <row r="1064" spans="1:8" hidden="1" x14ac:dyDescent="0.2">
      <c r="A1064" s="48" t="s">
        <v>2931</v>
      </c>
      <c r="B1064" s="48" t="s">
        <v>124</v>
      </c>
      <c r="C1064" s="19" t="s">
        <v>2932</v>
      </c>
      <c r="D1064" s="19" t="s">
        <v>181</v>
      </c>
      <c r="E1064" s="19" t="s">
        <v>121</v>
      </c>
      <c r="F1064" s="48" t="s">
        <v>2328</v>
      </c>
      <c r="G1064" s="48">
        <v>26.7</v>
      </c>
      <c r="H1064" s="40"/>
    </row>
    <row r="1065" spans="1:8" hidden="1" x14ac:dyDescent="0.2">
      <c r="A1065" s="48" t="s">
        <v>424</v>
      </c>
      <c r="B1065" s="48" t="s">
        <v>118</v>
      </c>
      <c r="C1065" s="19" t="s">
        <v>2933</v>
      </c>
      <c r="D1065" s="19" t="s">
        <v>1970</v>
      </c>
      <c r="E1065" s="19" t="s">
        <v>1530</v>
      </c>
      <c r="F1065" s="48" t="s">
        <v>2807</v>
      </c>
      <c r="G1065" s="48">
        <v>30.2</v>
      </c>
      <c r="H1065" s="40"/>
    </row>
    <row r="1066" spans="1:8" hidden="1" x14ac:dyDescent="0.2">
      <c r="A1066" s="48" t="s">
        <v>2934</v>
      </c>
      <c r="B1066" s="48" t="s">
        <v>124</v>
      </c>
      <c r="C1066" s="19" t="s">
        <v>2935</v>
      </c>
      <c r="D1066" s="19" t="s">
        <v>1980</v>
      </c>
      <c r="E1066" s="19" t="s">
        <v>932</v>
      </c>
      <c r="F1066" s="48" t="s">
        <v>1852</v>
      </c>
      <c r="G1066" s="48">
        <v>36.6</v>
      </c>
      <c r="H1066" s="40"/>
    </row>
    <row r="1067" spans="1:8" hidden="1" x14ac:dyDescent="0.2">
      <c r="A1067" s="48" t="s">
        <v>2936</v>
      </c>
      <c r="B1067" s="48" t="s">
        <v>237</v>
      </c>
      <c r="C1067" s="19" t="s">
        <v>2937</v>
      </c>
      <c r="D1067" s="19" t="s">
        <v>1541</v>
      </c>
      <c r="E1067" s="19" t="s">
        <v>447</v>
      </c>
      <c r="F1067" s="48" t="s">
        <v>1683</v>
      </c>
      <c r="G1067" s="48">
        <v>42.9</v>
      </c>
      <c r="H1067" s="40"/>
    </row>
    <row r="1068" spans="1:8" hidden="1" x14ac:dyDescent="0.2">
      <c r="A1068" s="48" t="s">
        <v>594</v>
      </c>
      <c r="B1068" s="48" t="s">
        <v>118</v>
      </c>
      <c r="C1068" s="19" t="s">
        <v>2938</v>
      </c>
      <c r="D1068" s="19" t="s">
        <v>197</v>
      </c>
      <c r="E1068" s="19" t="s">
        <v>2939</v>
      </c>
      <c r="F1068" s="48" t="s">
        <v>603</v>
      </c>
      <c r="G1068" s="48">
        <v>25.9</v>
      </c>
      <c r="H1068" s="40"/>
    </row>
    <row r="1069" spans="1:8" hidden="1" x14ac:dyDescent="0.2">
      <c r="A1069" s="48" t="s">
        <v>2021</v>
      </c>
      <c r="B1069" s="48" t="s">
        <v>560</v>
      </c>
      <c r="C1069" s="19" t="s">
        <v>2938</v>
      </c>
      <c r="D1069" s="19" t="s">
        <v>913</v>
      </c>
      <c r="E1069" s="19" t="s">
        <v>2940</v>
      </c>
      <c r="F1069" s="48" t="s">
        <v>2150</v>
      </c>
      <c r="G1069" s="48">
        <v>26.9</v>
      </c>
      <c r="H1069" s="40"/>
    </row>
    <row r="1070" spans="1:8" hidden="1" x14ac:dyDescent="0.2">
      <c r="A1070" s="48" t="s">
        <v>2021</v>
      </c>
      <c r="B1070" s="48" t="s">
        <v>118</v>
      </c>
      <c r="C1070" s="19" t="s">
        <v>2938</v>
      </c>
      <c r="D1070" s="19" t="s">
        <v>1100</v>
      </c>
      <c r="E1070" s="19" t="s">
        <v>2940</v>
      </c>
      <c r="F1070" s="48" t="s">
        <v>2799</v>
      </c>
      <c r="G1070" s="48">
        <v>27.1</v>
      </c>
      <c r="H1070" s="40"/>
    </row>
    <row r="1071" spans="1:8" hidden="1" x14ac:dyDescent="0.2">
      <c r="A1071" s="48" t="s">
        <v>2941</v>
      </c>
      <c r="B1071" s="48" t="s">
        <v>124</v>
      </c>
      <c r="C1071" s="19" t="s">
        <v>2938</v>
      </c>
      <c r="D1071" s="19" t="s">
        <v>156</v>
      </c>
      <c r="E1071" s="19" t="s">
        <v>121</v>
      </c>
      <c r="F1071" s="48" t="s">
        <v>2942</v>
      </c>
      <c r="G1071" s="48">
        <v>33.1</v>
      </c>
      <c r="H1071" s="40"/>
    </row>
    <row r="1072" spans="1:8" hidden="1" x14ac:dyDescent="0.2">
      <c r="A1072" s="48" t="s">
        <v>2943</v>
      </c>
      <c r="B1072" s="48" t="s">
        <v>276</v>
      </c>
      <c r="C1072" s="19" t="s">
        <v>2938</v>
      </c>
      <c r="D1072" s="19" t="s">
        <v>197</v>
      </c>
      <c r="E1072" s="19" t="s">
        <v>2944</v>
      </c>
      <c r="F1072" s="48" t="s">
        <v>2945</v>
      </c>
      <c r="G1072" s="48">
        <v>35.4</v>
      </c>
      <c r="H1072" s="40"/>
    </row>
    <row r="1073" spans="1:8" hidden="1" x14ac:dyDescent="0.2">
      <c r="A1073" s="48" t="s">
        <v>2946</v>
      </c>
      <c r="B1073" s="48" t="s">
        <v>124</v>
      </c>
      <c r="C1073" s="19" t="s">
        <v>2938</v>
      </c>
      <c r="D1073" s="19" t="s">
        <v>143</v>
      </c>
      <c r="E1073" s="19" t="s">
        <v>335</v>
      </c>
      <c r="F1073" s="48" t="s">
        <v>2947</v>
      </c>
      <c r="G1073" s="48">
        <v>28.2</v>
      </c>
      <c r="H1073" s="40"/>
    </row>
    <row r="1074" spans="1:8" hidden="1" x14ac:dyDescent="0.2">
      <c r="A1074" s="48" t="s">
        <v>2948</v>
      </c>
      <c r="B1074" s="48" t="s">
        <v>124</v>
      </c>
      <c r="C1074" s="19" t="s">
        <v>2949</v>
      </c>
      <c r="D1074" s="19" t="s">
        <v>1111</v>
      </c>
      <c r="E1074" s="19" t="s">
        <v>1394</v>
      </c>
      <c r="F1074" s="48" t="s">
        <v>2950</v>
      </c>
      <c r="G1074" s="48">
        <v>26.1</v>
      </c>
      <c r="H1074" s="40"/>
    </row>
    <row r="1075" spans="1:8" hidden="1" x14ac:dyDescent="0.2">
      <c r="A1075" s="48" t="s">
        <v>214</v>
      </c>
      <c r="B1075" s="48" t="s">
        <v>167</v>
      </c>
      <c r="C1075" s="19" t="s">
        <v>2951</v>
      </c>
      <c r="D1075" s="19" t="s">
        <v>1212</v>
      </c>
      <c r="E1075" s="19" t="s">
        <v>2098</v>
      </c>
      <c r="F1075" s="48" t="s">
        <v>2952</v>
      </c>
      <c r="G1075" s="48">
        <v>18.899999999999999</v>
      </c>
      <c r="H1075" s="40"/>
    </row>
    <row r="1076" spans="1:8" hidden="1" x14ac:dyDescent="0.2">
      <c r="A1076" s="48" t="s">
        <v>2953</v>
      </c>
      <c r="B1076" s="48" t="s">
        <v>421</v>
      </c>
      <c r="C1076" s="19" t="s">
        <v>2954</v>
      </c>
      <c r="D1076" s="19" t="s">
        <v>2955</v>
      </c>
      <c r="E1076" s="19" t="s">
        <v>121</v>
      </c>
      <c r="F1076" s="48" t="s">
        <v>2956</v>
      </c>
      <c r="G1076" s="48">
        <v>33.4</v>
      </c>
      <c r="H1076" s="40"/>
    </row>
    <row r="1077" spans="1:8" hidden="1" x14ac:dyDescent="0.2">
      <c r="A1077" s="48" t="s">
        <v>329</v>
      </c>
      <c r="B1077" s="48" t="s">
        <v>176</v>
      </c>
      <c r="C1077" s="19" t="s">
        <v>2957</v>
      </c>
      <c r="D1077" s="19" t="s">
        <v>197</v>
      </c>
      <c r="E1077" s="19" t="s">
        <v>539</v>
      </c>
      <c r="F1077" s="48" t="s">
        <v>691</v>
      </c>
      <c r="G1077" s="48">
        <v>26.3</v>
      </c>
      <c r="H1077" s="40"/>
    </row>
    <row r="1078" spans="1:8" hidden="1" x14ac:dyDescent="0.2">
      <c r="A1078" s="48" t="s">
        <v>2958</v>
      </c>
      <c r="B1078" s="48" t="s">
        <v>124</v>
      </c>
      <c r="C1078" s="19" t="s">
        <v>2959</v>
      </c>
      <c r="D1078" s="19" t="s">
        <v>934</v>
      </c>
      <c r="E1078" s="19" t="s">
        <v>121</v>
      </c>
      <c r="F1078" s="48" t="s">
        <v>2960</v>
      </c>
      <c r="G1078" s="48">
        <v>30.4</v>
      </c>
      <c r="H1078" s="40"/>
    </row>
    <row r="1079" spans="1:8" hidden="1" x14ac:dyDescent="0.2">
      <c r="A1079" s="48" t="s">
        <v>927</v>
      </c>
      <c r="B1079" s="48" t="s">
        <v>118</v>
      </c>
      <c r="C1079" s="19" t="s">
        <v>2961</v>
      </c>
      <c r="D1079" s="19" t="s">
        <v>474</v>
      </c>
      <c r="E1079" s="19" t="s">
        <v>2962</v>
      </c>
      <c r="F1079" s="48" t="s">
        <v>2963</v>
      </c>
      <c r="G1079" s="48">
        <v>29.2</v>
      </c>
      <c r="H1079" s="40"/>
    </row>
    <row r="1080" spans="1:8" hidden="1" x14ac:dyDescent="0.2">
      <c r="A1080" s="48" t="s">
        <v>2964</v>
      </c>
      <c r="B1080" s="48" t="s">
        <v>124</v>
      </c>
      <c r="C1080" s="19" t="s">
        <v>2961</v>
      </c>
      <c r="D1080" s="19" t="s">
        <v>897</v>
      </c>
      <c r="E1080" s="19" t="s">
        <v>234</v>
      </c>
      <c r="F1080" s="48" t="s">
        <v>2965</v>
      </c>
      <c r="G1080" s="48">
        <v>30.3</v>
      </c>
      <c r="H1080" s="40"/>
    </row>
    <row r="1081" spans="1:8" hidden="1" x14ac:dyDescent="0.2">
      <c r="A1081" s="48" t="s">
        <v>2966</v>
      </c>
      <c r="B1081" s="48" t="s">
        <v>124</v>
      </c>
      <c r="C1081" s="19" t="s">
        <v>2967</v>
      </c>
      <c r="D1081" s="19" t="s">
        <v>2968</v>
      </c>
      <c r="E1081" s="19" t="s">
        <v>945</v>
      </c>
      <c r="F1081" s="48" t="s">
        <v>2969</v>
      </c>
      <c r="G1081" s="48">
        <v>25.1</v>
      </c>
      <c r="H1081" s="40"/>
    </row>
    <row r="1082" spans="1:8" hidden="1" x14ac:dyDescent="0.2">
      <c r="A1082" s="48" t="s">
        <v>2970</v>
      </c>
      <c r="B1082" s="48" t="s">
        <v>124</v>
      </c>
      <c r="C1082" s="19" t="s">
        <v>2971</v>
      </c>
      <c r="D1082" s="19" t="s">
        <v>2972</v>
      </c>
      <c r="E1082" s="19" t="s">
        <v>945</v>
      </c>
      <c r="F1082" s="48" t="s">
        <v>2025</v>
      </c>
      <c r="G1082" s="48">
        <v>30.7</v>
      </c>
      <c r="H1082" s="40"/>
    </row>
    <row r="1083" spans="1:8" hidden="1" x14ac:dyDescent="0.2">
      <c r="A1083" s="48" t="s">
        <v>2973</v>
      </c>
      <c r="B1083" s="48" t="s">
        <v>124</v>
      </c>
      <c r="C1083" s="19" t="s">
        <v>2971</v>
      </c>
      <c r="D1083" s="19" t="s">
        <v>2974</v>
      </c>
      <c r="E1083" s="19" t="s">
        <v>945</v>
      </c>
      <c r="F1083" s="48" t="s">
        <v>2975</v>
      </c>
      <c r="G1083" s="48">
        <v>30.3</v>
      </c>
      <c r="H1083" s="40"/>
    </row>
    <row r="1084" spans="1:8" hidden="1" x14ac:dyDescent="0.2">
      <c r="A1084" s="48" t="s">
        <v>407</v>
      </c>
      <c r="B1084" s="48" t="s">
        <v>167</v>
      </c>
      <c r="C1084" s="19" t="s">
        <v>2976</v>
      </c>
      <c r="D1084" s="19" t="s">
        <v>114</v>
      </c>
      <c r="E1084" s="19" t="s">
        <v>2977</v>
      </c>
      <c r="F1084" s="48" t="s">
        <v>2978</v>
      </c>
      <c r="G1084" s="48">
        <v>20.5</v>
      </c>
      <c r="H1084" s="40"/>
    </row>
    <row r="1085" spans="1:8" hidden="1" x14ac:dyDescent="0.2">
      <c r="A1085" s="48" t="s">
        <v>2979</v>
      </c>
      <c r="B1085" s="48" t="s">
        <v>124</v>
      </c>
      <c r="C1085" s="19" t="s">
        <v>2980</v>
      </c>
      <c r="D1085" s="19" t="s">
        <v>480</v>
      </c>
      <c r="E1085" s="19" t="s">
        <v>121</v>
      </c>
      <c r="F1085" s="48" t="s">
        <v>2121</v>
      </c>
      <c r="G1085" s="48">
        <v>24.3</v>
      </c>
      <c r="H1085" s="40"/>
    </row>
    <row r="1086" spans="1:8" hidden="1" x14ac:dyDescent="0.2">
      <c r="A1086" s="48" t="s">
        <v>2981</v>
      </c>
      <c r="B1086" s="48" t="s">
        <v>167</v>
      </c>
      <c r="C1086" s="19" t="s">
        <v>2982</v>
      </c>
      <c r="D1086" s="19" t="s">
        <v>2983</v>
      </c>
      <c r="E1086" s="19" t="s">
        <v>1445</v>
      </c>
      <c r="F1086" s="48" t="s">
        <v>2984</v>
      </c>
      <c r="G1086" s="48">
        <v>27.8</v>
      </c>
      <c r="H1086" s="40"/>
    </row>
    <row r="1087" spans="1:8" hidden="1" x14ac:dyDescent="0.2">
      <c r="A1087" s="48" t="s">
        <v>869</v>
      </c>
      <c r="B1087" s="48" t="s">
        <v>112</v>
      </c>
      <c r="C1087" s="19" t="s">
        <v>2985</v>
      </c>
      <c r="D1087" s="19" t="s">
        <v>588</v>
      </c>
      <c r="E1087" s="19" t="s">
        <v>121</v>
      </c>
      <c r="F1087" s="48" t="s">
        <v>2986</v>
      </c>
      <c r="G1087" s="48">
        <v>17.7</v>
      </c>
      <c r="H1087" s="40"/>
    </row>
    <row r="1088" spans="1:8" hidden="1" x14ac:dyDescent="0.2">
      <c r="A1088" s="48" t="s">
        <v>869</v>
      </c>
      <c r="B1088" s="48" t="s">
        <v>512</v>
      </c>
      <c r="C1088" s="19" t="s">
        <v>2987</v>
      </c>
      <c r="D1088" s="19" t="s">
        <v>897</v>
      </c>
      <c r="E1088" s="19" t="s">
        <v>121</v>
      </c>
      <c r="F1088" s="48" t="s">
        <v>2988</v>
      </c>
      <c r="G1088" s="48">
        <v>19.100000000000001</v>
      </c>
      <c r="H1088" s="40"/>
    </row>
    <row r="1089" spans="1:8" hidden="1" x14ac:dyDescent="0.2">
      <c r="A1089" s="48" t="s">
        <v>2989</v>
      </c>
      <c r="B1089" s="48" t="s">
        <v>124</v>
      </c>
      <c r="C1089" s="19" t="s">
        <v>2990</v>
      </c>
      <c r="D1089" s="19" t="s">
        <v>2991</v>
      </c>
      <c r="E1089" s="19" t="s">
        <v>932</v>
      </c>
      <c r="F1089" s="48" t="s">
        <v>511</v>
      </c>
      <c r="G1089" s="48">
        <v>26.1</v>
      </c>
      <c r="H1089" s="40"/>
    </row>
    <row r="1090" spans="1:8" hidden="1" x14ac:dyDescent="0.2">
      <c r="A1090" s="48" t="s">
        <v>2992</v>
      </c>
      <c r="B1090" s="48" t="s">
        <v>124</v>
      </c>
      <c r="C1090" s="19" t="s">
        <v>2990</v>
      </c>
      <c r="D1090" s="19" t="s">
        <v>197</v>
      </c>
      <c r="E1090" s="19" t="s">
        <v>2993</v>
      </c>
      <c r="F1090" s="48" t="s">
        <v>2994</v>
      </c>
      <c r="G1090" s="48">
        <v>27.1</v>
      </c>
      <c r="H1090" s="40"/>
    </row>
    <row r="1091" spans="1:8" hidden="1" x14ac:dyDescent="0.2">
      <c r="A1091" s="48" t="s">
        <v>473</v>
      </c>
      <c r="B1091" s="48" t="s">
        <v>124</v>
      </c>
      <c r="C1091" s="19" t="s">
        <v>2995</v>
      </c>
      <c r="D1091" s="19" t="s">
        <v>1313</v>
      </c>
      <c r="E1091" s="19" t="s">
        <v>121</v>
      </c>
      <c r="F1091" s="48" t="s">
        <v>2996</v>
      </c>
      <c r="G1091" s="48">
        <v>16.899999999999999</v>
      </c>
      <c r="H1091" s="40"/>
    </row>
    <row r="1092" spans="1:8" hidden="1" x14ac:dyDescent="0.2">
      <c r="A1092" s="48" t="s">
        <v>2997</v>
      </c>
      <c r="B1092" s="48" t="s">
        <v>124</v>
      </c>
      <c r="C1092" s="19" t="s">
        <v>2995</v>
      </c>
      <c r="D1092" s="19" t="s">
        <v>897</v>
      </c>
      <c r="E1092" s="19" t="s">
        <v>121</v>
      </c>
      <c r="F1092" s="48" t="s">
        <v>2998</v>
      </c>
      <c r="G1092" s="48">
        <v>31</v>
      </c>
      <c r="H1092" s="40"/>
    </row>
    <row r="1093" spans="1:8" hidden="1" x14ac:dyDescent="0.2">
      <c r="A1093" s="48" t="s">
        <v>2999</v>
      </c>
      <c r="B1093" s="48" t="s">
        <v>167</v>
      </c>
      <c r="C1093" s="19" t="s">
        <v>3000</v>
      </c>
      <c r="D1093" s="19" t="s">
        <v>3001</v>
      </c>
      <c r="E1093" s="19" t="s">
        <v>121</v>
      </c>
      <c r="F1093" s="48" t="s">
        <v>3002</v>
      </c>
      <c r="G1093" s="48">
        <v>18</v>
      </c>
      <c r="H1093" s="40"/>
    </row>
    <row r="1094" spans="1:8" hidden="1" x14ac:dyDescent="0.2">
      <c r="A1094" s="48" t="s">
        <v>687</v>
      </c>
      <c r="B1094" s="48" t="s">
        <v>124</v>
      </c>
      <c r="C1094" s="19" t="s">
        <v>3003</v>
      </c>
      <c r="D1094" s="19" t="s">
        <v>181</v>
      </c>
      <c r="E1094" s="19" t="s">
        <v>121</v>
      </c>
      <c r="F1094" s="48" t="s">
        <v>3004</v>
      </c>
      <c r="G1094" s="48">
        <v>32.200000000000003</v>
      </c>
      <c r="H1094" s="40"/>
    </row>
    <row r="1095" spans="1:8" hidden="1" x14ac:dyDescent="0.2">
      <c r="A1095" s="48" t="s">
        <v>3005</v>
      </c>
      <c r="B1095" s="48" t="s">
        <v>124</v>
      </c>
      <c r="C1095" s="19" t="s">
        <v>3003</v>
      </c>
      <c r="D1095" s="19" t="s">
        <v>197</v>
      </c>
      <c r="E1095" s="19" t="s">
        <v>234</v>
      </c>
      <c r="F1095" s="48" t="s">
        <v>3006</v>
      </c>
      <c r="G1095" s="48">
        <v>33.5</v>
      </c>
      <c r="H1095" s="40"/>
    </row>
    <row r="1096" spans="1:8" hidden="1" x14ac:dyDescent="0.2">
      <c r="A1096" s="48" t="s">
        <v>801</v>
      </c>
      <c r="B1096" s="48" t="s">
        <v>118</v>
      </c>
      <c r="C1096" s="19" t="s">
        <v>3007</v>
      </c>
      <c r="D1096" s="19" t="s">
        <v>197</v>
      </c>
      <c r="E1096" s="19" t="s">
        <v>418</v>
      </c>
      <c r="F1096" s="48" t="s">
        <v>2602</v>
      </c>
      <c r="G1096" s="48">
        <v>29.7</v>
      </c>
      <c r="H1096" s="40"/>
    </row>
    <row r="1097" spans="1:8" hidden="1" x14ac:dyDescent="0.2">
      <c r="A1097" s="48" t="s">
        <v>3008</v>
      </c>
      <c r="B1097" s="48" t="s">
        <v>445</v>
      </c>
      <c r="C1097" s="19" t="s">
        <v>3009</v>
      </c>
      <c r="D1097" s="19" t="s">
        <v>177</v>
      </c>
      <c r="E1097" s="19" t="s">
        <v>3010</v>
      </c>
      <c r="F1097" s="48" t="s">
        <v>3011</v>
      </c>
      <c r="G1097" s="48">
        <v>42.9</v>
      </c>
      <c r="H1097" s="40"/>
    </row>
    <row r="1098" spans="1:8" hidden="1" x14ac:dyDescent="0.2">
      <c r="A1098" s="48" t="s">
        <v>391</v>
      </c>
      <c r="B1098" s="48" t="s">
        <v>172</v>
      </c>
      <c r="C1098" s="19" t="s">
        <v>3012</v>
      </c>
      <c r="D1098" s="19" t="s">
        <v>197</v>
      </c>
      <c r="E1098" s="19" t="s">
        <v>1258</v>
      </c>
      <c r="F1098" s="48" t="s">
        <v>162</v>
      </c>
      <c r="G1098" s="48">
        <v>33.9</v>
      </c>
      <c r="H1098" s="40"/>
    </row>
    <row r="1099" spans="1:8" hidden="1" x14ac:dyDescent="0.2">
      <c r="A1099" s="48" t="s">
        <v>547</v>
      </c>
      <c r="B1099" s="48" t="s">
        <v>124</v>
      </c>
      <c r="C1099" s="19" t="s">
        <v>3012</v>
      </c>
      <c r="D1099" s="19" t="s">
        <v>208</v>
      </c>
      <c r="E1099" s="19" t="s">
        <v>517</v>
      </c>
      <c r="F1099" s="48" t="s">
        <v>3013</v>
      </c>
      <c r="G1099" s="48">
        <v>36.5</v>
      </c>
      <c r="H1099" s="40"/>
    </row>
    <row r="1100" spans="1:8" hidden="1" x14ac:dyDescent="0.2">
      <c r="A1100" s="48" t="s">
        <v>407</v>
      </c>
      <c r="B1100" s="48" t="s">
        <v>167</v>
      </c>
      <c r="C1100" s="19" t="s">
        <v>3014</v>
      </c>
      <c r="D1100" s="19" t="s">
        <v>3014</v>
      </c>
      <c r="E1100" s="19" t="s">
        <v>3015</v>
      </c>
      <c r="F1100" s="48" t="s">
        <v>3016</v>
      </c>
      <c r="G1100" s="48">
        <v>17.8</v>
      </c>
      <c r="H1100" s="40"/>
    </row>
    <row r="1101" spans="1:8" hidden="1" x14ac:dyDescent="0.2">
      <c r="A1101" s="48" t="s">
        <v>498</v>
      </c>
      <c r="B1101" s="48" t="s">
        <v>167</v>
      </c>
      <c r="C1101" s="19" t="s">
        <v>3017</v>
      </c>
      <c r="D1101" s="19" t="s">
        <v>3018</v>
      </c>
      <c r="E1101" s="19" t="s">
        <v>234</v>
      </c>
      <c r="F1101" s="48" t="s">
        <v>437</v>
      </c>
      <c r="G1101" s="48">
        <v>18.899999999999999</v>
      </c>
      <c r="H1101" s="40"/>
    </row>
    <row r="1102" spans="1:8" hidden="1" x14ac:dyDescent="0.2">
      <c r="A1102" s="48" t="s">
        <v>1157</v>
      </c>
      <c r="B1102" s="48" t="s">
        <v>176</v>
      </c>
      <c r="C1102" s="19" t="s">
        <v>3017</v>
      </c>
      <c r="D1102" s="19" t="s">
        <v>591</v>
      </c>
      <c r="E1102" s="19" t="s">
        <v>477</v>
      </c>
      <c r="F1102" s="48" t="s">
        <v>3019</v>
      </c>
      <c r="G1102" s="48">
        <v>30.9</v>
      </c>
      <c r="H1102" s="40"/>
    </row>
    <row r="1103" spans="1:8" hidden="1" x14ac:dyDescent="0.2">
      <c r="A1103" s="48" t="s">
        <v>391</v>
      </c>
      <c r="B1103" s="48" t="s">
        <v>118</v>
      </c>
      <c r="C1103" s="19" t="s">
        <v>3020</v>
      </c>
      <c r="D1103" s="19" t="s">
        <v>544</v>
      </c>
      <c r="E1103" s="19" t="s">
        <v>517</v>
      </c>
      <c r="F1103" s="48" t="s">
        <v>325</v>
      </c>
      <c r="G1103" s="48">
        <v>32.6</v>
      </c>
      <c r="H1103" s="40"/>
    </row>
    <row r="1104" spans="1:8" hidden="1" x14ac:dyDescent="0.2">
      <c r="A1104" s="48" t="s">
        <v>347</v>
      </c>
      <c r="B1104" s="48" t="s">
        <v>176</v>
      </c>
      <c r="C1104" s="19" t="s">
        <v>3020</v>
      </c>
      <c r="D1104" s="19" t="s">
        <v>526</v>
      </c>
      <c r="E1104" s="19" t="s">
        <v>121</v>
      </c>
      <c r="F1104" s="48" t="s">
        <v>3021</v>
      </c>
      <c r="G1104" s="48">
        <v>26.5</v>
      </c>
      <c r="H1104" s="40"/>
    </row>
    <row r="1105" spans="1:8" hidden="1" x14ac:dyDescent="0.2">
      <c r="A1105" s="48" t="s">
        <v>994</v>
      </c>
      <c r="B1105" s="48" t="s">
        <v>118</v>
      </c>
      <c r="C1105" s="19" t="s">
        <v>3020</v>
      </c>
      <c r="D1105" s="19" t="s">
        <v>148</v>
      </c>
      <c r="E1105" s="19" t="s">
        <v>121</v>
      </c>
      <c r="F1105" s="48" t="s">
        <v>686</v>
      </c>
      <c r="G1105" s="48">
        <v>25.9</v>
      </c>
      <c r="H1105" s="40"/>
    </row>
    <row r="1106" spans="1:8" hidden="1" x14ac:dyDescent="0.2">
      <c r="A1106" s="48" t="s">
        <v>3022</v>
      </c>
      <c r="B1106" s="48" t="s">
        <v>167</v>
      </c>
      <c r="C1106" s="19" t="s">
        <v>3023</v>
      </c>
      <c r="D1106" s="19" t="s">
        <v>953</v>
      </c>
      <c r="E1106" s="19" t="s">
        <v>121</v>
      </c>
      <c r="F1106" s="48" t="s">
        <v>971</v>
      </c>
      <c r="G1106" s="48">
        <v>28.8</v>
      </c>
      <c r="H1106" s="40"/>
    </row>
    <row r="1107" spans="1:8" hidden="1" x14ac:dyDescent="0.2">
      <c r="A1107" s="48" t="s">
        <v>640</v>
      </c>
      <c r="B1107" s="48" t="s">
        <v>118</v>
      </c>
      <c r="C1107" s="19" t="s">
        <v>3024</v>
      </c>
      <c r="D1107" s="19" t="s">
        <v>405</v>
      </c>
      <c r="E1107" s="19" t="s">
        <v>1123</v>
      </c>
      <c r="F1107" s="48" t="s">
        <v>3025</v>
      </c>
      <c r="G1107" s="48">
        <v>33.200000000000003</v>
      </c>
      <c r="H1107" s="40"/>
    </row>
    <row r="1108" spans="1:8" hidden="1" x14ac:dyDescent="0.2">
      <c r="A1108" s="48" t="s">
        <v>3026</v>
      </c>
      <c r="B1108" s="48" t="s">
        <v>124</v>
      </c>
      <c r="C1108" s="19" t="s">
        <v>3024</v>
      </c>
      <c r="D1108" s="19" t="s">
        <v>453</v>
      </c>
      <c r="E1108" s="19" t="s">
        <v>3027</v>
      </c>
      <c r="F1108" s="48" t="s">
        <v>3028</v>
      </c>
      <c r="G1108" s="48">
        <v>25.4</v>
      </c>
      <c r="H1108" s="40"/>
    </row>
    <row r="1109" spans="1:8" hidden="1" x14ac:dyDescent="0.2">
      <c r="A1109" s="48" t="s">
        <v>996</v>
      </c>
      <c r="B1109" s="48" t="s">
        <v>167</v>
      </c>
      <c r="C1109" s="19" t="s">
        <v>3029</v>
      </c>
      <c r="D1109" s="19" t="s">
        <v>1246</v>
      </c>
      <c r="E1109" s="19" t="s">
        <v>115</v>
      </c>
      <c r="F1109" s="48" t="s">
        <v>1472</v>
      </c>
      <c r="G1109" s="48">
        <v>21.2</v>
      </c>
      <c r="H1109" s="40"/>
    </row>
    <row r="1110" spans="1:8" hidden="1" x14ac:dyDescent="0.2">
      <c r="A1110" s="48" t="s">
        <v>3030</v>
      </c>
      <c r="B1110" s="48" t="s">
        <v>167</v>
      </c>
      <c r="C1110" s="19" t="s">
        <v>3031</v>
      </c>
      <c r="D1110" s="19" t="s">
        <v>306</v>
      </c>
      <c r="E1110" s="19" t="s">
        <v>149</v>
      </c>
      <c r="F1110" s="48" t="s">
        <v>3032</v>
      </c>
      <c r="G1110" s="48">
        <v>23.2</v>
      </c>
      <c r="H1110" s="40"/>
    </row>
    <row r="1111" spans="1:8" hidden="1" x14ac:dyDescent="0.2">
      <c r="A1111" s="48" t="s">
        <v>524</v>
      </c>
      <c r="B1111" s="48" t="s">
        <v>124</v>
      </c>
      <c r="C1111" s="19" t="s">
        <v>3033</v>
      </c>
      <c r="D1111" s="19" t="s">
        <v>3034</v>
      </c>
      <c r="E1111" s="19" t="s">
        <v>121</v>
      </c>
      <c r="F1111" s="48" t="s">
        <v>3035</v>
      </c>
      <c r="G1111" s="48">
        <v>33.5</v>
      </c>
      <c r="H1111" s="40"/>
    </row>
    <row r="1112" spans="1:8" hidden="1" x14ac:dyDescent="0.2">
      <c r="A1112" s="48" t="s">
        <v>363</v>
      </c>
      <c r="B1112" s="48" t="s">
        <v>118</v>
      </c>
      <c r="C1112" s="19" t="s">
        <v>3036</v>
      </c>
      <c r="D1112" s="19" t="s">
        <v>227</v>
      </c>
      <c r="E1112" s="19" t="s">
        <v>3037</v>
      </c>
      <c r="F1112" s="48" t="s">
        <v>3038</v>
      </c>
      <c r="G1112" s="48">
        <v>29.9</v>
      </c>
      <c r="H1112" s="40"/>
    </row>
    <row r="1113" spans="1:8" hidden="1" x14ac:dyDescent="0.2">
      <c r="A1113" s="48" t="s">
        <v>720</v>
      </c>
      <c r="B1113" s="48" t="s">
        <v>176</v>
      </c>
      <c r="C1113" s="19" t="s">
        <v>3036</v>
      </c>
      <c r="D1113" s="19" t="s">
        <v>181</v>
      </c>
      <c r="E1113" s="19" t="s">
        <v>3037</v>
      </c>
      <c r="F1113" s="48" t="s">
        <v>3039</v>
      </c>
      <c r="G1113" s="48">
        <v>26.7</v>
      </c>
      <c r="H1113" s="40"/>
    </row>
    <row r="1114" spans="1:8" hidden="1" x14ac:dyDescent="0.2">
      <c r="A1114" s="48" t="s">
        <v>805</v>
      </c>
      <c r="B1114" s="48" t="s">
        <v>124</v>
      </c>
      <c r="C1114" s="19" t="s">
        <v>3040</v>
      </c>
      <c r="D1114" s="19" t="s">
        <v>156</v>
      </c>
      <c r="E1114" s="19" t="s">
        <v>932</v>
      </c>
      <c r="F1114" s="48" t="s">
        <v>3041</v>
      </c>
      <c r="G1114" s="48">
        <v>34</v>
      </c>
      <c r="H1114" s="40"/>
    </row>
    <row r="1115" spans="1:8" hidden="1" x14ac:dyDescent="0.2">
      <c r="A1115" s="48" t="s">
        <v>597</v>
      </c>
      <c r="B1115" s="48" t="s">
        <v>124</v>
      </c>
      <c r="C1115" s="19" t="s">
        <v>3042</v>
      </c>
      <c r="D1115" s="19" t="s">
        <v>358</v>
      </c>
      <c r="E1115" s="19" t="s">
        <v>212</v>
      </c>
      <c r="F1115" s="48" t="s">
        <v>3043</v>
      </c>
      <c r="G1115" s="48">
        <v>30</v>
      </c>
      <c r="H1115" s="40"/>
    </row>
    <row r="1116" spans="1:8" hidden="1" x14ac:dyDescent="0.2">
      <c r="A1116" s="48" t="s">
        <v>329</v>
      </c>
      <c r="B1116" s="48" t="s">
        <v>118</v>
      </c>
      <c r="C1116" s="19" t="s">
        <v>3044</v>
      </c>
      <c r="D1116" s="19" t="s">
        <v>3045</v>
      </c>
      <c r="E1116" s="19" t="s">
        <v>121</v>
      </c>
      <c r="F1116" s="48" t="s">
        <v>3046</v>
      </c>
      <c r="G1116" s="48">
        <v>28.1</v>
      </c>
      <c r="H1116" s="40"/>
    </row>
    <row r="1117" spans="1:8" hidden="1" x14ac:dyDescent="0.2">
      <c r="A1117" s="48" t="s">
        <v>290</v>
      </c>
      <c r="B1117" s="48" t="s">
        <v>118</v>
      </c>
      <c r="C1117" s="19" t="s">
        <v>3044</v>
      </c>
      <c r="D1117" s="19" t="s">
        <v>1103</v>
      </c>
      <c r="E1117" s="19" t="s">
        <v>234</v>
      </c>
      <c r="F1117" s="48" t="s">
        <v>3047</v>
      </c>
      <c r="G1117" s="48">
        <v>27.6</v>
      </c>
      <c r="H1117" s="40"/>
    </row>
    <row r="1118" spans="1:8" hidden="1" x14ac:dyDescent="0.2">
      <c r="A1118" s="48" t="s">
        <v>3048</v>
      </c>
      <c r="B1118" s="48" t="s">
        <v>124</v>
      </c>
      <c r="C1118" s="19" t="s">
        <v>3049</v>
      </c>
      <c r="D1118" s="19" t="s">
        <v>208</v>
      </c>
      <c r="E1118" s="19" t="s">
        <v>1420</v>
      </c>
      <c r="F1118" s="48" t="s">
        <v>3050</v>
      </c>
      <c r="G1118" s="48">
        <v>17.5</v>
      </c>
      <c r="H1118" s="40"/>
    </row>
    <row r="1119" spans="1:8" hidden="1" x14ac:dyDescent="0.2">
      <c r="A1119" s="48" t="s">
        <v>3051</v>
      </c>
      <c r="B1119" s="48" t="s">
        <v>124</v>
      </c>
      <c r="C1119" s="19" t="s">
        <v>3052</v>
      </c>
      <c r="D1119" s="19" t="s">
        <v>143</v>
      </c>
      <c r="E1119" s="19" t="s">
        <v>418</v>
      </c>
      <c r="F1119" s="48" t="s">
        <v>3053</v>
      </c>
      <c r="G1119" s="48">
        <v>19.600000000000001</v>
      </c>
      <c r="H1119" s="40"/>
    </row>
    <row r="1120" spans="1:8" hidden="1" x14ac:dyDescent="0.2">
      <c r="A1120" s="48" t="s">
        <v>3054</v>
      </c>
      <c r="B1120" s="48" t="s">
        <v>124</v>
      </c>
      <c r="C1120" s="19" t="s">
        <v>3055</v>
      </c>
      <c r="D1120" s="19" t="s">
        <v>453</v>
      </c>
      <c r="E1120" s="19" t="s">
        <v>121</v>
      </c>
      <c r="F1120" s="48" t="s">
        <v>3056</v>
      </c>
      <c r="G1120" s="48">
        <v>24.2</v>
      </c>
      <c r="H1120" s="40"/>
    </row>
    <row r="1121" spans="1:8" hidden="1" x14ac:dyDescent="0.2">
      <c r="A1121" s="48" t="s">
        <v>3057</v>
      </c>
      <c r="B1121" s="48" t="s">
        <v>124</v>
      </c>
      <c r="C1121" s="19" t="s">
        <v>3055</v>
      </c>
      <c r="D1121" s="19" t="s">
        <v>623</v>
      </c>
      <c r="E1121" s="19" t="s">
        <v>121</v>
      </c>
      <c r="F1121" s="48" t="s">
        <v>2633</v>
      </c>
      <c r="G1121" s="48">
        <v>26</v>
      </c>
      <c r="H1121" s="40"/>
    </row>
    <row r="1122" spans="1:8" hidden="1" x14ac:dyDescent="0.2">
      <c r="A1122" s="48" t="s">
        <v>3058</v>
      </c>
      <c r="B1122" s="48" t="s">
        <v>124</v>
      </c>
      <c r="C1122" s="19" t="s">
        <v>3059</v>
      </c>
      <c r="D1122" s="19" t="s">
        <v>3060</v>
      </c>
      <c r="E1122" s="19" t="s">
        <v>121</v>
      </c>
      <c r="F1122" s="48" t="s">
        <v>3061</v>
      </c>
      <c r="G1122" s="48">
        <v>22.7</v>
      </c>
      <c r="H1122" s="40"/>
    </row>
    <row r="1123" spans="1:8" hidden="1" x14ac:dyDescent="0.2">
      <c r="A1123" s="48" t="s">
        <v>630</v>
      </c>
      <c r="B1123" s="48" t="s">
        <v>560</v>
      </c>
      <c r="C1123" s="19" t="s">
        <v>3062</v>
      </c>
      <c r="D1123" s="19" t="s">
        <v>1642</v>
      </c>
      <c r="E1123" s="19" t="s">
        <v>121</v>
      </c>
      <c r="F1123" s="48" t="s">
        <v>3063</v>
      </c>
      <c r="G1123" s="48">
        <v>27.4</v>
      </c>
      <c r="H1123" s="40"/>
    </row>
    <row r="1124" spans="1:8" hidden="1" x14ac:dyDescent="0.2">
      <c r="A1124" s="48" t="s">
        <v>877</v>
      </c>
      <c r="B1124" s="48" t="s">
        <v>124</v>
      </c>
      <c r="C1124" s="19" t="s">
        <v>585</v>
      </c>
      <c r="D1124" s="19" t="s">
        <v>3064</v>
      </c>
      <c r="E1124" s="19" t="s">
        <v>121</v>
      </c>
      <c r="F1124" s="48" t="s">
        <v>3065</v>
      </c>
      <c r="G1124" s="48">
        <v>22.2</v>
      </c>
      <c r="H1124" s="40"/>
    </row>
    <row r="1125" spans="1:8" hidden="1" x14ac:dyDescent="0.2">
      <c r="A1125" s="48" t="s">
        <v>881</v>
      </c>
      <c r="B1125" s="48" t="s">
        <v>124</v>
      </c>
      <c r="C1125" s="19" t="s">
        <v>585</v>
      </c>
      <c r="D1125" s="19" t="s">
        <v>3066</v>
      </c>
      <c r="E1125" s="19" t="s">
        <v>121</v>
      </c>
      <c r="F1125" s="48" t="s">
        <v>3067</v>
      </c>
      <c r="G1125" s="48">
        <v>20.3</v>
      </c>
      <c r="H1125" s="40"/>
    </row>
    <row r="1126" spans="1:8" hidden="1" x14ac:dyDescent="0.2">
      <c r="A1126" s="48" t="s">
        <v>881</v>
      </c>
      <c r="B1126" s="48" t="s">
        <v>167</v>
      </c>
      <c r="C1126" s="19" t="s">
        <v>585</v>
      </c>
      <c r="D1126" s="19" t="s">
        <v>3068</v>
      </c>
      <c r="E1126" s="19" t="s">
        <v>121</v>
      </c>
      <c r="F1126" s="48" t="s">
        <v>889</v>
      </c>
      <c r="G1126" s="48">
        <v>19</v>
      </c>
      <c r="H1126" s="40"/>
    </row>
    <row r="1127" spans="1:8" hidden="1" x14ac:dyDescent="0.2">
      <c r="A1127" s="48" t="s">
        <v>111</v>
      </c>
      <c r="B1127" s="48" t="s">
        <v>118</v>
      </c>
      <c r="C1127" s="19" t="s">
        <v>3069</v>
      </c>
      <c r="D1127" s="19" t="s">
        <v>897</v>
      </c>
      <c r="E1127" s="19" t="s">
        <v>115</v>
      </c>
      <c r="F1127" s="48" t="s">
        <v>3070</v>
      </c>
      <c r="G1127" s="48">
        <v>18.399999999999999</v>
      </c>
      <c r="H1127" s="40"/>
    </row>
    <row r="1128" spans="1:8" hidden="1" x14ac:dyDescent="0.2">
      <c r="A1128" s="48" t="s">
        <v>805</v>
      </c>
      <c r="B1128" s="48" t="s">
        <v>118</v>
      </c>
      <c r="C1128" s="19" t="s">
        <v>3071</v>
      </c>
      <c r="D1128" s="19" t="s">
        <v>913</v>
      </c>
      <c r="E1128" s="19" t="s">
        <v>121</v>
      </c>
      <c r="F1128" s="48" t="s">
        <v>3072</v>
      </c>
      <c r="G1128" s="48">
        <v>32.6</v>
      </c>
      <c r="H1128" s="40"/>
    </row>
    <row r="1129" spans="1:8" hidden="1" x14ac:dyDescent="0.2">
      <c r="A1129" s="48" t="s">
        <v>3073</v>
      </c>
      <c r="B1129" s="48" t="s">
        <v>124</v>
      </c>
      <c r="C1129" s="19" t="s">
        <v>3071</v>
      </c>
      <c r="D1129" s="19" t="s">
        <v>3074</v>
      </c>
      <c r="E1129" s="19" t="s">
        <v>1370</v>
      </c>
      <c r="F1129" s="48" t="s">
        <v>2298</v>
      </c>
      <c r="G1129" s="48">
        <v>27.8</v>
      </c>
      <c r="H1129" s="40"/>
    </row>
    <row r="1130" spans="1:8" hidden="1" x14ac:dyDescent="0.2">
      <c r="A1130" s="48" t="s">
        <v>3075</v>
      </c>
      <c r="B1130" s="48" t="s">
        <v>124</v>
      </c>
      <c r="C1130" s="19" t="s">
        <v>3076</v>
      </c>
      <c r="D1130" s="19" t="s">
        <v>247</v>
      </c>
      <c r="E1130" s="19" t="s">
        <v>121</v>
      </c>
      <c r="F1130" s="48" t="s">
        <v>3077</v>
      </c>
      <c r="G1130" s="48">
        <v>27.2</v>
      </c>
      <c r="H1130" s="40"/>
    </row>
    <row r="1131" spans="1:8" hidden="1" x14ac:dyDescent="0.2">
      <c r="A1131" s="48" t="s">
        <v>3078</v>
      </c>
      <c r="B1131" s="48" t="s">
        <v>124</v>
      </c>
      <c r="C1131" s="19" t="s">
        <v>3079</v>
      </c>
      <c r="D1131" s="19" t="s">
        <v>156</v>
      </c>
      <c r="E1131" s="19" t="s">
        <v>1849</v>
      </c>
      <c r="F1131" s="48" t="s">
        <v>3080</v>
      </c>
      <c r="G1131" s="48">
        <v>20.9</v>
      </c>
      <c r="H1131" s="40"/>
    </row>
    <row r="1132" spans="1:8" hidden="1" x14ac:dyDescent="0.2">
      <c r="A1132" s="48" t="s">
        <v>363</v>
      </c>
      <c r="B1132" s="48" t="s">
        <v>219</v>
      </c>
      <c r="C1132" s="19" t="s">
        <v>3081</v>
      </c>
      <c r="D1132" s="19" t="s">
        <v>897</v>
      </c>
      <c r="E1132" s="19" t="s">
        <v>121</v>
      </c>
      <c r="F1132" s="48" t="s">
        <v>3082</v>
      </c>
      <c r="G1132" s="48">
        <v>31.8</v>
      </c>
      <c r="H1132" s="40"/>
    </row>
    <row r="1133" spans="1:8" hidden="1" x14ac:dyDescent="0.2">
      <c r="A1133" s="48" t="s">
        <v>290</v>
      </c>
      <c r="B1133" s="48" t="s">
        <v>118</v>
      </c>
      <c r="C1133" s="19" t="s">
        <v>3083</v>
      </c>
      <c r="D1133" s="19" t="s">
        <v>795</v>
      </c>
      <c r="E1133" s="19" t="s">
        <v>1117</v>
      </c>
      <c r="F1133" s="48" t="s">
        <v>3084</v>
      </c>
      <c r="G1133" s="48">
        <v>27.9</v>
      </c>
      <c r="H1133" s="40"/>
    </row>
    <row r="1134" spans="1:8" hidden="1" x14ac:dyDescent="0.2">
      <c r="A1134" s="48" t="s">
        <v>111</v>
      </c>
      <c r="B1134" s="48" t="s">
        <v>118</v>
      </c>
      <c r="C1134" s="19" t="s">
        <v>3085</v>
      </c>
      <c r="D1134" s="19" t="s">
        <v>314</v>
      </c>
      <c r="E1134" s="19" t="s">
        <v>234</v>
      </c>
      <c r="F1134" s="48" t="s">
        <v>2028</v>
      </c>
      <c r="G1134" s="48">
        <v>25.6</v>
      </c>
      <c r="H1134" s="40"/>
    </row>
    <row r="1135" spans="1:8" hidden="1" x14ac:dyDescent="0.2">
      <c r="A1135" s="48" t="s">
        <v>531</v>
      </c>
      <c r="B1135" s="48" t="s">
        <v>124</v>
      </c>
      <c r="C1135" s="19" t="s">
        <v>3086</v>
      </c>
      <c r="D1135" s="19" t="s">
        <v>591</v>
      </c>
      <c r="E1135" s="19" t="s">
        <v>1512</v>
      </c>
      <c r="F1135" s="48" t="s">
        <v>3087</v>
      </c>
      <c r="G1135" s="48">
        <v>20.6</v>
      </c>
      <c r="H1135" s="40"/>
    </row>
    <row r="1136" spans="1:8" hidden="1" x14ac:dyDescent="0.2">
      <c r="A1136" s="48" t="s">
        <v>3088</v>
      </c>
      <c r="B1136" s="48" t="s">
        <v>167</v>
      </c>
      <c r="C1136" s="19" t="s">
        <v>3089</v>
      </c>
      <c r="D1136" s="19" t="s">
        <v>3090</v>
      </c>
      <c r="E1136" s="19" t="s">
        <v>264</v>
      </c>
      <c r="F1136" s="48" t="s">
        <v>1985</v>
      </c>
      <c r="G1136" s="48">
        <v>28.8</v>
      </c>
      <c r="H1136" s="40"/>
    </row>
    <row r="1137" spans="1:8" hidden="1" x14ac:dyDescent="0.2">
      <c r="A1137" s="48" t="s">
        <v>869</v>
      </c>
      <c r="B1137" s="48" t="s">
        <v>112</v>
      </c>
      <c r="C1137" s="19" t="s">
        <v>3091</v>
      </c>
      <c r="D1137" s="19" t="s">
        <v>3092</v>
      </c>
      <c r="E1137" s="19" t="s">
        <v>121</v>
      </c>
      <c r="F1137" s="48" t="s">
        <v>3093</v>
      </c>
      <c r="G1137" s="48">
        <v>16.5</v>
      </c>
      <c r="H1137" s="40"/>
    </row>
    <row r="1138" spans="1:8" hidden="1" x14ac:dyDescent="0.2">
      <c r="A1138" s="48" t="s">
        <v>3094</v>
      </c>
      <c r="B1138" s="48" t="s">
        <v>415</v>
      </c>
      <c r="C1138" s="19" t="s">
        <v>3095</v>
      </c>
      <c r="D1138" s="19" t="s">
        <v>190</v>
      </c>
      <c r="E1138" s="19" t="s">
        <v>3096</v>
      </c>
      <c r="F1138" s="48" t="s">
        <v>410</v>
      </c>
      <c r="G1138" s="48">
        <v>43.2</v>
      </c>
      <c r="H1138" s="40"/>
    </row>
    <row r="1139" spans="1:8" hidden="1" x14ac:dyDescent="0.2">
      <c r="A1139" s="48" t="s">
        <v>347</v>
      </c>
      <c r="B1139" s="48" t="s">
        <v>124</v>
      </c>
      <c r="C1139" s="19" t="s">
        <v>3097</v>
      </c>
      <c r="D1139" s="19" t="s">
        <v>161</v>
      </c>
      <c r="E1139" s="19" t="s">
        <v>2006</v>
      </c>
      <c r="F1139" s="48" t="s">
        <v>3098</v>
      </c>
      <c r="G1139" s="48">
        <v>33.6</v>
      </c>
      <c r="H1139" s="40"/>
    </row>
    <row r="1140" spans="1:8" hidden="1" x14ac:dyDescent="0.2">
      <c r="A1140" s="48" t="s">
        <v>3099</v>
      </c>
      <c r="B1140" s="48" t="s">
        <v>124</v>
      </c>
      <c r="C1140" s="19" t="s">
        <v>3100</v>
      </c>
      <c r="D1140" s="19" t="s">
        <v>3101</v>
      </c>
      <c r="E1140" s="19" t="s">
        <v>121</v>
      </c>
      <c r="F1140" s="48" t="s">
        <v>3102</v>
      </c>
      <c r="G1140" s="48">
        <v>32.6</v>
      </c>
      <c r="H1140" s="40"/>
    </row>
    <row r="1141" spans="1:8" hidden="1" x14ac:dyDescent="0.2">
      <c r="A1141" s="48" t="s">
        <v>171</v>
      </c>
      <c r="B1141" s="48" t="s">
        <v>112</v>
      </c>
      <c r="C1141" s="19" t="s">
        <v>3103</v>
      </c>
      <c r="D1141" s="19" t="s">
        <v>3104</v>
      </c>
      <c r="E1141" s="19" t="s">
        <v>3105</v>
      </c>
      <c r="F1141" s="48" t="s">
        <v>3106</v>
      </c>
      <c r="G1141" s="48">
        <v>18.5</v>
      </c>
      <c r="H1141" s="40"/>
    </row>
    <row r="1142" spans="1:8" hidden="1" x14ac:dyDescent="0.2">
      <c r="A1142" s="48" t="s">
        <v>3107</v>
      </c>
      <c r="B1142" s="48" t="s">
        <v>167</v>
      </c>
      <c r="C1142" s="19" t="s">
        <v>3103</v>
      </c>
      <c r="D1142" s="19" t="s">
        <v>754</v>
      </c>
      <c r="E1142" s="19" t="s">
        <v>121</v>
      </c>
      <c r="F1142" s="48" t="s">
        <v>3108</v>
      </c>
      <c r="G1142" s="48">
        <v>21.7</v>
      </c>
      <c r="H1142" s="40"/>
    </row>
    <row r="1143" spans="1:8" hidden="1" x14ac:dyDescent="0.2">
      <c r="A1143" s="48" t="s">
        <v>3109</v>
      </c>
      <c r="B1143" s="48" t="s">
        <v>167</v>
      </c>
      <c r="C1143" s="19" t="s">
        <v>3103</v>
      </c>
      <c r="D1143" s="19" t="s">
        <v>1424</v>
      </c>
      <c r="E1143" s="19" t="s">
        <v>1873</v>
      </c>
      <c r="F1143" s="48" t="s">
        <v>1974</v>
      </c>
      <c r="G1143" s="48">
        <v>25.5</v>
      </c>
      <c r="H1143" s="40"/>
    </row>
    <row r="1144" spans="1:8" hidden="1" x14ac:dyDescent="0.2">
      <c r="A1144" s="48" t="s">
        <v>1152</v>
      </c>
      <c r="B1144" s="48" t="s">
        <v>124</v>
      </c>
      <c r="C1144" s="19" t="s">
        <v>3110</v>
      </c>
      <c r="D1144" s="19" t="s">
        <v>544</v>
      </c>
      <c r="E1144" s="19" t="s">
        <v>1873</v>
      </c>
      <c r="F1144" s="48" t="s">
        <v>3111</v>
      </c>
      <c r="G1144" s="48">
        <v>36.299999999999997</v>
      </c>
      <c r="H1144" s="40"/>
    </row>
    <row r="1145" spans="1:8" hidden="1" x14ac:dyDescent="0.2">
      <c r="A1145" s="48" t="s">
        <v>625</v>
      </c>
      <c r="B1145" s="48" t="s">
        <v>455</v>
      </c>
      <c r="C1145" s="19" t="s">
        <v>3110</v>
      </c>
      <c r="D1145" s="19" t="s">
        <v>278</v>
      </c>
      <c r="E1145" s="19" t="s">
        <v>331</v>
      </c>
      <c r="F1145" s="48" t="s">
        <v>3112</v>
      </c>
      <c r="G1145" s="48">
        <v>28.9</v>
      </c>
      <c r="H1145" s="40"/>
    </row>
    <row r="1146" spans="1:8" hidden="1" x14ac:dyDescent="0.2">
      <c r="A1146" s="48" t="s">
        <v>3113</v>
      </c>
      <c r="B1146" s="48" t="s">
        <v>124</v>
      </c>
      <c r="C1146" s="19" t="s">
        <v>3110</v>
      </c>
      <c r="D1146" s="19" t="s">
        <v>1122</v>
      </c>
      <c r="E1146" s="19" t="s">
        <v>121</v>
      </c>
      <c r="F1146" s="48" t="s">
        <v>3114</v>
      </c>
      <c r="G1146" s="48">
        <v>29.1</v>
      </c>
      <c r="H1146" s="40"/>
    </row>
    <row r="1147" spans="1:8" hidden="1" x14ac:dyDescent="0.2">
      <c r="A1147" s="48" t="s">
        <v>3115</v>
      </c>
      <c r="B1147" s="48" t="s">
        <v>124</v>
      </c>
      <c r="C1147" s="19" t="s">
        <v>3110</v>
      </c>
      <c r="D1147" s="19" t="s">
        <v>1205</v>
      </c>
      <c r="E1147" s="19" t="s">
        <v>121</v>
      </c>
      <c r="F1147" s="48" t="s">
        <v>248</v>
      </c>
      <c r="G1147" s="48">
        <v>21.9</v>
      </c>
      <c r="H1147" s="40"/>
    </row>
    <row r="1148" spans="1:8" hidden="1" x14ac:dyDescent="0.2">
      <c r="A1148" s="48" t="s">
        <v>2021</v>
      </c>
      <c r="B1148" s="48" t="s">
        <v>118</v>
      </c>
      <c r="C1148" s="19" t="s">
        <v>3116</v>
      </c>
      <c r="D1148" s="19" t="s">
        <v>358</v>
      </c>
      <c r="E1148" s="19" t="s">
        <v>115</v>
      </c>
      <c r="F1148" s="48" t="s">
        <v>3117</v>
      </c>
      <c r="G1148" s="48">
        <v>24.5</v>
      </c>
      <c r="H1148" s="40"/>
    </row>
    <row r="1149" spans="1:8" hidden="1" x14ac:dyDescent="0.2">
      <c r="A1149" s="48" t="s">
        <v>434</v>
      </c>
      <c r="B1149" s="48" t="s">
        <v>167</v>
      </c>
      <c r="C1149" s="19" t="s">
        <v>3118</v>
      </c>
      <c r="D1149" s="19" t="s">
        <v>204</v>
      </c>
      <c r="E1149" s="19" t="s">
        <v>436</v>
      </c>
      <c r="F1149" s="48" t="s">
        <v>3119</v>
      </c>
      <c r="G1149" s="48">
        <v>21.1</v>
      </c>
      <c r="H1149" s="40"/>
    </row>
    <row r="1150" spans="1:8" hidden="1" x14ac:dyDescent="0.2">
      <c r="A1150" s="48" t="s">
        <v>347</v>
      </c>
      <c r="B1150" s="48" t="s">
        <v>176</v>
      </c>
      <c r="C1150" s="19" t="s">
        <v>3120</v>
      </c>
      <c r="D1150" s="19" t="s">
        <v>1313</v>
      </c>
      <c r="E1150" s="19" t="s">
        <v>121</v>
      </c>
      <c r="F1150" s="48" t="s">
        <v>3121</v>
      </c>
      <c r="G1150" s="48">
        <v>22.5</v>
      </c>
      <c r="H1150" s="40"/>
    </row>
    <row r="1151" spans="1:8" x14ac:dyDescent="0.2">
      <c r="A1151" s="48" t="s">
        <v>594</v>
      </c>
      <c r="B1151" s="48" t="s">
        <v>172</v>
      </c>
      <c r="C1151" s="19" t="s">
        <v>3120</v>
      </c>
      <c r="D1151" s="19" t="s">
        <v>380</v>
      </c>
      <c r="E1151" s="19" t="s">
        <v>121</v>
      </c>
      <c r="F1151" s="48" t="s">
        <v>3122</v>
      </c>
      <c r="G1151" s="48">
        <v>16.899999999999999</v>
      </c>
      <c r="H1151" s="40"/>
    </row>
    <row r="1152" spans="1:8" hidden="1" x14ac:dyDescent="0.2">
      <c r="A1152" s="48" t="s">
        <v>635</v>
      </c>
      <c r="B1152" s="48" t="s">
        <v>124</v>
      </c>
      <c r="C1152" s="19" t="s">
        <v>3123</v>
      </c>
      <c r="D1152" s="19" t="s">
        <v>181</v>
      </c>
      <c r="E1152" s="19" t="s">
        <v>1394</v>
      </c>
      <c r="F1152" s="48" t="s">
        <v>1607</v>
      </c>
      <c r="G1152" s="48">
        <v>33.799999999999997</v>
      </c>
      <c r="H1152" s="40"/>
    </row>
    <row r="1153" spans="1:8" hidden="1" x14ac:dyDescent="0.2">
      <c r="A1153" s="48" t="s">
        <v>3124</v>
      </c>
      <c r="B1153" s="48" t="s">
        <v>124</v>
      </c>
      <c r="C1153" s="19" t="s">
        <v>3123</v>
      </c>
      <c r="D1153" s="19" t="s">
        <v>1111</v>
      </c>
      <c r="E1153" s="19" t="s">
        <v>1394</v>
      </c>
      <c r="F1153" s="48" t="s">
        <v>3125</v>
      </c>
      <c r="G1153" s="48">
        <v>34.799999999999997</v>
      </c>
      <c r="H1153" s="40"/>
    </row>
    <row r="1154" spans="1:8" hidden="1" x14ac:dyDescent="0.2">
      <c r="A1154" s="48" t="s">
        <v>141</v>
      </c>
      <c r="B1154" s="48" t="s">
        <v>176</v>
      </c>
      <c r="C1154" s="19" t="s">
        <v>3126</v>
      </c>
      <c r="D1154" s="19" t="s">
        <v>616</v>
      </c>
      <c r="E1154" s="19" t="s">
        <v>121</v>
      </c>
      <c r="F1154" s="48" t="s">
        <v>3127</v>
      </c>
      <c r="G1154" s="48">
        <v>27.7</v>
      </c>
      <c r="H1154" s="40"/>
    </row>
    <row r="1155" spans="1:8" hidden="1" x14ac:dyDescent="0.2">
      <c r="A1155" s="48" t="s">
        <v>3128</v>
      </c>
      <c r="B1155" s="48" t="s">
        <v>167</v>
      </c>
      <c r="C1155" s="19" t="s">
        <v>3126</v>
      </c>
      <c r="D1155" s="19" t="s">
        <v>953</v>
      </c>
      <c r="E1155" s="19" t="s">
        <v>121</v>
      </c>
      <c r="F1155" s="48" t="s">
        <v>1568</v>
      </c>
      <c r="G1155" s="48">
        <v>25.3</v>
      </c>
      <c r="H1155" s="40"/>
    </row>
    <row r="1156" spans="1:8" hidden="1" x14ac:dyDescent="0.2">
      <c r="A1156" s="48" t="s">
        <v>3129</v>
      </c>
      <c r="B1156" s="48" t="s">
        <v>124</v>
      </c>
      <c r="C1156" s="19" t="s">
        <v>3130</v>
      </c>
      <c r="D1156" s="19" t="s">
        <v>197</v>
      </c>
      <c r="E1156" s="19" t="s">
        <v>517</v>
      </c>
      <c r="F1156" s="48" t="s">
        <v>3131</v>
      </c>
      <c r="G1156" s="48">
        <v>21.7</v>
      </c>
      <c r="H1156" s="40"/>
    </row>
    <row r="1157" spans="1:8" hidden="1" x14ac:dyDescent="0.2">
      <c r="A1157" s="48" t="s">
        <v>3132</v>
      </c>
      <c r="B1157" s="48" t="s">
        <v>167</v>
      </c>
      <c r="C1157" s="19" t="s">
        <v>3133</v>
      </c>
      <c r="D1157" s="19" t="s">
        <v>1054</v>
      </c>
      <c r="E1157" s="19" t="s">
        <v>121</v>
      </c>
      <c r="F1157" s="48" t="s">
        <v>3134</v>
      </c>
      <c r="G1157" s="48">
        <v>17.899999999999999</v>
      </c>
      <c r="H1157" s="40"/>
    </row>
    <row r="1158" spans="1:8" hidden="1" x14ac:dyDescent="0.2">
      <c r="A1158" s="48" t="s">
        <v>329</v>
      </c>
      <c r="B1158" s="48" t="s">
        <v>118</v>
      </c>
      <c r="C1158" s="19" t="s">
        <v>3135</v>
      </c>
      <c r="D1158" s="19" t="s">
        <v>358</v>
      </c>
      <c r="E1158" s="19" t="s">
        <v>121</v>
      </c>
      <c r="F1158" s="48" t="s">
        <v>2530</v>
      </c>
      <c r="G1158" s="48">
        <v>30.2</v>
      </c>
      <c r="H1158" s="40"/>
    </row>
    <row r="1159" spans="1:8" hidden="1" x14ac:dyDescent="0.2">
      <c r="A1159" s="48" t="s">
        <v>2021</v>
      </c>
      <c r="B1159" s="48" t="s">
        <v>118</v>
      </c>
      <c r="C1159" s="19" t="s">
        <v>3135</v>
      </c>
      <c r="D1159" s="19" t="s">
        <v>405</v>
      </c>
      <c r="E1159" s="19" t="s">
        <v>115</v>
      </c>
      <c r="F1159" s="48" t="s">
        <v>3136</v>
      </c>
      <c r="G1159" s="48">
        <v>27.1</v>
      </c>
      <c r="H1159" s="40"/>
    </row>
    <row r="1160" spans="1:8" hidden="1" x14ac:dyDescent="0.2">
      <c r="A1160" s="48" t="s">
        <v>245</v>
      </c>
      <c r="B1160" s="48" t="s">
        <v>124</v>
      </c>
      <c r="C1160" s="19" t="s">
        <v>3137</v>
      </c>
      <c r="D1160" s="19" t="s">
        <v>2034</v>
      </c>
      <c r="E1160" s="19" t="s">
        <v>1112</v>
      </c>
      <c r="F1160" s="48" t="s">
        <v>3138</v>
      </c>
      <c r="G1160" s="48">
        <v>29</v>
      </c>
      <c r="H1160" s="40"/>
    </row>
    <row r="1161" spans="1:8" hidden="1" x14ac:dyDescent="0.2">
      <c r="A1161" s="48" t="s">
        <v>3139</v>
      </c>
      <c r="B1161" s="48" t="s">
        <v>124</v>
      </c>
      <c r="C1161" s="19" t="s">
        <v>3140</v>
      </c>
      <c r="D1161" s="19" t="s">
        <v>2673</v>
      </c>
      <c r="E1161" s="19" t="s">
        <v>121</v>
      </c>
      <c r="F1161" s="48" t="s">
        <v>2998</v>
      </c>
      <c r="G1161" s="48">
        <v>31</v>
      </c>
      <c r="H1161" s="40"/>
    </row>
    <row r="1162" spans="1:8" hidden="1" x14ac:dyDescent="0.2">
      <c r="A1162" s="48" t="s">
        <v>1056</v>
      </c>
      <c r="B1162" s="48" t="s">
        <v>455</v>
      </c>
      <c r="C1162" s="19" t="s">
        <v>3141</v>
      </c>
      <c r="D1162" s="19" t="s">
        <v>278</v>
      </c>
      <c r="E1162" s="19" t="s">
        <v>628</v>
      </c>
      <c r="F1162" s="48" t="s">
        <v>3142</v>
      </c>
      <c r="G1162" s="48">
        <v>18.899999999999999</v>
      </c>
      <c r="H1162" s="40"/>
    </row>
    <row r="1163" spans="1:8" hidden="1" x14ac:dyDescent="0.2">
      <c r="A1163" s="48" t="s">
        <v>481</v>
      </c>
      <c r="B1163" s="48" t="s">
        <v>176</v>
      </c>
      <c r="C1163" s="19" t="s">
        <v>3143</v>
      </c>
      <c r="D1163" s="19" t="s">
        <v>243</v>
      </c>
      <c r="E1163" s="19" t="s">
        <v>121</v>
      </c>
      <c r="F1163" s="48" t="s">
        <v>441</v>
      </c>
      <c r="G1163" s="48">
        <v>27.1</v>
      </c>
      <c r="H1163" s="40"/>
    </row>
    <row r="1164" spans="1:8" hidden="1" x14ac:dyDescent="0.2">
      <c r="A1164" s="48" t="s">
        <v>3144</v>
      </c>
      <c r="B1164" s="48" t="s">
        <v>124</v>
      </c>
      <c r="C1164" s="19" t="s">
        <v>3143</v>
      </c>
      <c r="D1164" s="19" t="s">
        <v>311</v>
      </c>
      <c r="E1164" s="19" t="s">
        <v>121</v>
      </c>
      <c r="F1164" s="48" t="s">
        <v>1302</v>
      </c>
      <c r="G1164" s="48">
        <v>18.600000000000001</v>
      </c>
      <c r="H1164" s="40"/>
    </row>
    <row r="1165" spans="1:8" hidden="1" x14ac:dyDescent="0.2">
      <c r="A1165" s="48" t="s">
        <v>3145</v>
      </c>
      <c r="B1165" s="48" t="s">
        <v>124</v>
      </c>
      <c r="C1165" s="19" t="s">
        <v>3143</v>
      </c>
      <c r="D1165" s="19" t="s">
        <v>3146</v>
      </c>
      <c r="E1165" s="19" t="s">
        <v>212</v>
      </c>
      <c r="F1165" s="48" t="s">
        <v>3147</v>
      </c>
      <c r="G1165" s="48">
        <v>25.4</v>
      </c>
      <c r="H1165" s="40"/>
    </row>
    <row r="1166" spans="1:8" hidden="1" x14ac:dyDescent="0.2">
      <c r="A1166" s="48" t="s">
        <v>3148</v>
      </c>
      <c r="B1166" s="48" t="s">
        <v>124</v>
      </c>
      <c r="C1166" s="19" t="s">
        <v>3143</v>
      </c>
      <c r="D1166" s="19" t="s">
        <v>417</v>
      </c>
      <c r="E1166" s="19" t="s">
        <v>212</v>
      </c>
      <c r="F1166" s="48" t="s">
        <v>3149</v>
      </c>
      <c r="G1166" s="48">
        <v>33.200000000000003</v>
      </c>
      <c r="H1166" s="40"/>
    </row>
    <row r="1167" spans="1:8" hidden="1" x14ac:dyDescent="0.2">
      <c r="A1167" s="48" t="s">
        <v>424</v>
      </c>
      <c r="B1167" s="48" t="s">
        <v>118</v>
      </c>
      <c r="C1167" s="19" t="s">
        <v>3150</v>
      </c>
      <c r="D1167" s="19" t="s">
        <v>143</v>
      </c>
      <c r="E1167" s="19" t="s">
        <v>121</v>
      </c>
      <c r="F1167" s="48" t="s">
        <v>3021</v>
      </c>
      <c r="G1167" s="48">
        <v>26.5</v>
      </c>
      <c r="H1167" s="40"/>
    </row>
    <row r="1168" spans="1:8" hidden="1" x14ac:dyDescent="0.2">
      <c r="A1168" s="48" t="s">
        <v>3151</v>
      </c>
      <c r="B1168" s="48" t="s">
        <v>124</v>
      </c>
      <c r="C1168" s="19" t="s">
        <v>3152</v>
      </c>
      <c r="D1168" s="19" t="s">
        <v>600</v>
      </c>
      <c r="E1168" s="19" t="s">
        <v>121</v>
      </c>
      <c r="F1168" s="48" t="s">
        <v>3153</v>
      </c>
      <c r="G1168" s="48">
        <v>21.6</v>
      </c>
      <c r="H1168" s="40"/>
    </row>
    <row r="1169" spans="1:8" hidden="1" x14ac:dyDescent="0.2">
      <c r="A1169" s="48" t="s">
        <v>3154</v>
      </c>
      <c r="B1169" s="48" t="s">
        <v>124</v>
      </c>
      <c r="C1169" s="19" t="s">
        <v>3155</v>
      </c>
      <c r="D1169" s="19" t="s">
        <v>372</v>
      </c>
      <c r="E1169" s="19" t="s">
        <v>121</v>
      </c>
      <c r="F1169" s="48" t="s">
        <v>3156</v>
      </c>
      <c r="G1169" s="48">
        <v>23.1</v>
      </c>
      <c r="H1169" s="40"/>
    </row>
    <row r="1170" spans="1:8" hidden="1" x14ac:dyDescent="0.2">
      <c r="A1170" s="48" t="s">
        <v>801</v>
      </c>
      <c r="B1170" s="48" t="s">
        <v>118</v>
      </c>
      <c r="C1170" s="19" t="s">
        <v>3157</v>
      </c>
      <c r="D1170" s="19" t="s">
        <v>480</v>
      </c>
      <c r="E1170" s="19" t="s">
        <v>1270</v>
      </c>
      <c r="F1170" s="48" t="s">
        <v>1739</v>
      </c>
      <c r="G1170" s="48">
        <v>31</v>
      </c>
      <c r="H1170" s="40"/>
    </row>
    <row r="1171" spans="1:8" hidden="1" x14ac:dyDescent="0.2">
      <c r="A1171" s="48" t="s">
        <v>3158</v>
      </c>
      <c r="B1171" s="48" t="s">
        <v>124</v>
      </c>
      <c r="C1171" s="19" t="s">
        <v>3159</v>
      </c>
      <c r="D1171" s="19" t="s">
        <v>544</v>
      </c>
      <c r="E1171" s="19" t="s">
        <v>2496</v>
      </c>
      <c r="F1171" s="48" t="s">
        <v>3160</v>
      </c>
      <c r="G1171" s="48">
        <v>19.899999999999999</v>
      </c>
      <c r="H1171" s="40"/>
    </row>
    <row r="1172" spans="1:8" hidden="1" x14ac:dyDescent="0.2">
      <c r="A1172" s="48" t="s">
        <v>3161</v>
      </c>
      <c r="B1172" s="48" t="s">
        <v>167</v>
      </c>
      <c r="C1172" s="19" t="s">
        <v>3159</v>
      </c>
      <c r="D1172" s="19" t="s">
        <v>863</v>
      </c>
      <c r="E1172" s="19" t="s">
        <v>121</v>
      </c>
      <c r="F1172" s="48" t="s">
        <v>1875</v>
      </c>
      <c r="G1172" s="48">
        <v>22.7</v>
      </c>
      <c r="H1172" s="40"/>
    </row>
    <row r="1173" spans="1:8" hidden="1" x14ac:dyDescent="0.2">
      <c r="A1173" s="48" t="s">
        <v>3162</v>
      </c>
      <c r="B1173" s="48" t="s">
        <v>415</v>
      </c>
      <c r="C1173" s="19" t="s">
        <v>3163</v>
      </c>
      <c r="D1173" s="19" t="s">
        <v>126</v>
      </c>
      <c r="E1173" s="19" t="s">
        <v>2169</v>
      </c>
      <c r="F1173" s="48" t="s">
        <v>3164</v>
      </c>
      <c r="G1173" s="48">
        <v>43.4</v>
      </c>
      <c r="H1173" s="40"/>
    </row>
    <row r="1174" spans="1:8" hidden="1" x14ac:dyDescent="0.2">
      <c r="A1174" s="48" t="s">
        <v>3165</v>
      </c>
      <c r="B1174" s="48" t="s">
        <v>124</v>
      </c>
      <c r="C1174" s="19" t="s">
        <v>3163</v>
      </c>
      <c r="D1174" s="19" t="s">
        <v>181</v>
      </c>
      <c r="E1174" s="19" t="s">
        <v>2610</v>
      </c>
      <c r="F1174" s="48" t="s">
        <v>3166</v>
      </c>
      <c r="G1174" s="48">
        <v>22.7</v>
      </c>
      <c r="H1174" s="40"/>
    </row>
    <row r="1175" spans="1:8" hidden="1" x14ac:dyDescent="0.2">
      <c r="A1175" s="48" t="s">
        <v>3167</v>
      </c>
      <c r="B1175" s="48" t="s">
        <v>167</v>
      </c>
      <c r="C1175" s="19" t="s">
        <v>3168</v>
      </c>
      <c r="D1175" s="19" t="s">
        <v>495</v>
      </c>
      <c r="E1175" s="19" t="s">
        <v>2537</v>
      </c>
      <c r="F1175" s="48" t="s">
        <v>3169</v>
      </c>
      <c r="G1175" s="48">
        <v>24.5</v>
      </c>
      <c r="H1175" s="40"/>
    </row>
    <row r="1176" spans="1:8" hidden="1" x14ac:dyDescent="0.2">
      <c r="A1176" s="48" t="s">
        <v>625</v>
      </c>
      <c r="B1176" s="48" t="s">
        <v>455</v>
      </c>
      <c r="C1176" s="19" t="s">
        <v>3170</v>
      </c>
      <c r="D1176" s="19" t="s">
        <v>412</v>
      </c>
      <c r="E1176" s="19" t="s">
        <v>331</v>
      </c>
      <c r="F1176" s="48" t="s">
        <v>3171</v>
      </c>
      <c r="G1176" s="48">
        <v>28.5</v>
      </c>
      <c r="H1176" s="40"/>
    </row>
    <row r="1177" spans="1:8" hidden="1" x14ac:dyDescent="0.2">
      <c r="A1177" s="48" t="s">
        <v>3172</v>
      </c>
      <c r="B1177" s="48" t="s">
        <v>124</v>
      </c>
      <c r="C1177" s="19" t="s">
        <v>3170</v>
      </c>
      <c r="D1177" s="19" t="s">
        <v>516</v>
      </c>
      <c r="E1177" s="19" t="s">
        <v>1385</v>
      </c>
      <c r="F1177" s="48" t="s">
        <v>2371</v>
      </c>
      <c r="G1177" s="48">
        <v>33.700000000000003</v>
      </c>
      <c r="H1177" s="40"/>
    </row>
    <row r="1178" spans="1:8" hidden="1" x14ac:dyDescent="0.2">
      <c r="A1178" s="48" t="s">
        <v>865</v>
      </c>
      <c r="B1178" s="48" t="s">
        <v>176</v>
      </c>
      <c r="C1178" s="19" t="s">
        <v>3173</v>
      </c>
      <c r="D1178" s="19" t="s">
        <v>591</v>
      </c>
      <c r="E1178" s="19" t="s">
        <v>517</v>
      </c>
      <c r="F1178" s="48" t="s">
        <v>3174</v>
      </c>
      <c r="G1178" s="48">
        <v>32.799999999999997</v>
      </c>
      <c r="H1178" s="40"/>
    </row>
    <row r="1179" spans="1:8" hidden="1" x14ac:dyDescent="0.2">
      <c r="A1179" s="48" t="s">
        <v>3175</v>
      </c>
      <c r="B1179" s="48" t="s">
        <v>124</v>
      </c>
      <c r="C1179" s="19" t="s">
        <v>3176</v>
      </c>
      <c r="D1179" s="19" t="s">
        <v>120</v>
      </c>
      <c r="E1179" s="19" t="s">
        <v>127</v>
      </c>
      <c r="F1179" s="48" t="s">
        <v>3177</v>
      </c>
      <c r="G1179" s="48">
        <v>30.6</v>
      </c>
      <c r="H1179" s="40"/>
    </row>
    <row r="1180" spans="1:8" hidden="1" x14ac:dyDescent="0.2">
      <c r="A1180" s="48" t="s">
        <v>3178</v>
      </c>
      <c r="B1180" s="48" t="s">
        <v>124</v>
      </c>
      <c r="C1180" s="19" t="s">
        <v>3179</v>
      </c>
      <c r="D1180" s="19" t="s">
        <v>393</v>
      </c>
      <c r="E1180" s="19" t="s">
        <v>1512</v>
      </c>
      <c r="F1180" s="48" t="s">
        <v>3180</v>
      </c>
      <c r="G1180" s="48">
        <v>31</v>
      </c>
      <c r="H1180" s="40"/>
    </row>
    <row r="1181" spans="1:8" hidden="1" x14ac:dyDescent="0.2">
      <c r="A1181" s="48" t="s">
        <v>3181</v>
      </c>
      <c r="B1181" s="48" t="s">
        <v>124</v>
      </c>
      <c r="C1181" s="19" t="s">
        <v>3182</v>
      </c>
      <c r="D1181" s="19" t="s">
        <v>1880</v>
      </c>
      <c r="E1181" s="19" t="s">
        <v>418</v>
      </c>
      <c r="F1181" s="48" t="s">
        <v>3183</v>
      </c>
      <c r="G1181" s="48">
        <v>30.6</v>
      </c>
      <c r="H1181" s="40"/>
    </row>
    <row r="1182" spans="1:8" hidden="1" x14ac:dyDescent="0.2">
      <c r="A1182" s="48" t="s">
        <v>329</v>
      </c>
      <c r="B1182" s="48" t="s">
        <v>560</v>
      </c>
      <c r="C1182" s="19" t="s">
        <v>3184</v>
      </c>
      <c r="D1182" s="19" t="s">
        <v>181</v>
      </c>
      <c r="E1182" s="19" t="s">
        <v>3037</v>
      </c>
      <c r="F1182" s="48" t="s">
        <v>3185</v>
      </c>
      <c r="G1182" s="48">
        <v>26.1</v>
      </c>
      <c r="H1182" s="40"/>
    </row>
    <row r="1183" spans="1:8" hidden="1" x14ac:dyDescent="0.2">
      <c r="A1183" s="48" t="s">
        <v>748</v>
      </c>
      <c r="B1183" s="48" t="s">
        <v>124</v>
      </c>
      <c r="C1183" s="19" t="s">
        <v>3186</v>
      </c>
      <c r="D1183" s="19" t="s">
        <v>243</v>
      </c>
      <c r="E1183" s="19" t="s">
        <v>1390</v>
      </c>
      <c r="F1183" s="48" t="s">
        <v>3187</v>
      </c>
      <c r="G1183" s="48">
        <v>30.1</v>
      </c>
      <c r="H1183" s="40"/>
    </row>
    <row r="1184" spans="1:8" hidden="1" x14ac:dyDescent="0.2">
      <c r="A1184" s="48" t="s">
        <v>391</v>
      </c>
      <c r="B1184" s="48" t="s">
        <v>172</v>
      </c>
      <c r="C1184" s="19" t="s">
        <v>3188</v>
      </c>
      <c r="D1184" s="19" t="s">
        <v>181</v>
      </c>
      <c r="E1184" s="19" t="s">
        <v>469</v>
      </c>
      <c r="F1184" s="48" t="s">
        <v>3189</v>
      </c>
      <c r="G1184" s="48">
        <v>36.200000000000003</v>
      </c>
      <c r="H1184" s="40"/>
    </row>
    <row r="1185" spans="1:8" hidden="1" x14ac:dyDescent="0.2">
      <c r="A1185" s="48" t="s">
        <v>927</v>
      </c>
      <c r="B1185" s="48" t="s">
        <v>560</v>
      </c>
      <c r="C1185" s="19" t="s">
        <v>3190</v>
      </c>
      <c r="D1185" s="19" t="s">
        <v>2662</v>
      </c>
      <c r="E1185" s="19" t="s">
        <v>469</v>
      </c>
      <c r="F1185" s="48" t="s">
        <v>2181</v>
      </c>
      <c r="G1185" s="48">
        <v>32.200000000000003</v>
      </c>
      <c r="H1185" s="40"/>
    </row>
    <row r="1186" spans="1:8" hidden="1" x14ac:dyDescent="0.2">
      <c r="A1186" s="48" t="s">
        <v>3191</v>
      </c>
      <c r="B1186" s="48" t="s">
        <v>271</v>
      </c>
      <c r="C1186" s="19" t="s">
        <v>3192</v>
      </c>
      <c r="D1186" s="19" t="s">
        <v>148</v>
      </c>
      <c r="E1186" s="19" t="s">
        <v>279</v>
      </c>
      <c r="F1186" s="48" t="s">
        <v>3193</v>
      </c>
      <c r="G1186" s="48">
        <v>45.2</v>
      </c>
      <c r="H1186" s="40"/>
    </row>
    <row r="1187" spans="1:8" hidden="1" x14ac:dyDescent="0.2">
      <c r="A1187" s="48" t="s">
        <v>154</v>
      </c>
      <c r="B1187" s="48" t="s">
        <v>112</v>
      </c>
      <c r="C1187" s="19" t="s">
        <v>3194</v>
      </c>
      <c r="D1187" s="19" t="s">
        <v>3195</v>
      </c>
      <c r="E1187" s="19" t="s">
        <v>727</v>
      </c>
      <c r="F1187" s="48" t="s">
        <v>3196</v>
      </c>
      <c r="G1187" s="48">
        <v>20.6</v>
      </c>
      <c r="H1187" s="40"/>
    </row>
    <row r="1188" spans="1:8" hidden="1" x14ac:dyDescent="0.2">
      <c r="A1188" s="48" t="s">
        <v>3197</v>
      </c>
      <c r="B1188" s="48" t="s">
        <v>167</v>
      </c>
      <c r="C1188" s="19" t="s">
        <v>3198</v>
      </c>
      <c r="D1188" s="19" t="s">
        <v>3199</v>
      </c>
      <c r="E1188" s="19" t="s">
        <v>932</v>
      </c>
      <c r="F1188" s="48" t="s">
        <v>3200</v>
      </c>
      <c r="G1188" s="48">
        <v>24.7</v>
      </c>
      <c r="H1188" s="40"/>
    </row>
    <row r="1189" spans="1:8" hidden="1" x14ac:dyDescent="0.2">
      <c r="A1189" s="48" t="s">
        <v>625</v>
      </c>
      <c r="B1189" s="48" t="s">
        <v>124</v>
      </c>
      <c r="C1189" s="19" t="s">
        <v>3201</v>
      </c>
      <c r="D1189" s="19" t="s">
        <v>200</v>
      </c>
      <c r="E1189" s="19" t="s">
        <v>932</v>
      </c>
      <c r="F1189" s="48" t="s">
        <v>3202</v>
      </c>
      <c r="G1189" s="48">
        <v>33.1</v>
      </c>
      <c r="H1189" s="40"/>
    </row>
    <row r="1190" spans="1:8" hidden="1" x14ac:dyDescent="0.2">
      <c r="A1190" s="48" t="s">
        <v>3203</v>
      </c>
      <c r="B1190" s="48" t="s">
        <v>124</v>
      </c>
      <c r="C1190" s="19" t="s">
        <v>3204</v>
      </c>
      <c r="D1190" s="19" t="s">
        <v>208</v>
      </c>
      <c r="E1190" s="19" t="s">
        <v>1298</v>
      </c>
      <c r="F1190" s="48" t="s">
        <v>3205</v>
      </c>
      <c r="G1190" s="48">
        <v>33.200000000000003</v>
      </c>
      <c r="H1190" s="40"/>
    </row>
    <row r="1191" spans="1:8" hidden="1" x14ac:dyDescent="0.2">
      <c r="A1191" s="48" t="s">
        <v>461</v>
      </c>
      <c r="B1191" s="48" t="s">
        <v>112</v>
      </c>
      <c r="C1191" s="19" t="s">
        <v>3206</v>
      </c>
      <c r="D1191" s="19" t="s">
        <v>1537</v>
      </c>
      <c r="E1191" s="19" t="s">
        <v>2145</v>
      </c>
      <c r="F1191" s="48" t="s">
        <v>3207</v>
      </c>
      <c r="G1191" s="48">
        <v>21.5</v>
      </c>
      <c r="H1191" s="40"/>
    </row>
    <row r="1192" spans="1:8" hidden="1" x14ac:dyDescent="0.2">
      <c r="A1192" s="48" t="s">
        <v>171</v>
      </c>
      <c r="B1192" s="48" t="s">
        <v>176</v>
      </c>
      <c r="C1192" s="19" t="s">
        <v>3208</v>
      </c>
      <c r="D1192" s="19" t="s">
        <v>389</v>
      </c>
      <c r="E1192" s="19" t="s">
        <v>517</v>
      </c>
      <c r="F1192" s="48" t="s">
        <v>1739</v>
      </c>
      <c r="G1192" s="48">
        <v>31</v>
      </c>
      <c r="H1192" s="40"/>
    </row>
    <row r="1193" spans="1:8" hidden="1" x14ac:dyDescent="0.2">
      <c r="A1193" s="48" t="s">
        <v>706</v>
      </c>
      <c r="B1193" s="48" t="s">
        <v>124</v>
      </c>
      <c r="C1193" s="19" t="s">
        <v>3209</v>
      </c>
      <c r="D1193" s="19" t="s">
        <v>1579</v>
      </c>
      <c r="E1193" s="19" t="s">
        <v>121</v>
      </c>
      <c r="F1193" s="48" t="s">
        <v>3210</v>
      </c>
      <c r="G1193" s="48">
        <v>36.700000000000003</v>
      </c>
      <c r="H1193" s="40"/>
    </row>
    <row r="1194" spans="1:8" hidden="1" x14ac:dyDescent="0.2">
      <c r="A1194" s="48" t="s">
        <v>383</v>
      </c>
      <c r="B1194" s="48" t="s">
        <v>167</v>
      </c>
      <c r="C1194" s="19" t="s">
        <v>3211</v>
      </c>
      <c r="D1194" s="19" t="s">
        <v>3212</v>
      </c>
      <c r="E1194" s="19" t="s">
        <v>234</v>
      </c>
      <c r="F1194" s="48" t="s">
        <v>3213</v>
      </c>
      <c r="G1194" s="48">
        <v>24.1</v>
      </c>
      <c r="H1194" s="40"/>
    </row>
    <row r="1195" spans="1:8" hidden="1" x14ac:dyDescent="0.2">
      <c r="A1195" s="48" t="s">
        <v>1308</v>
      </c>
      <c r="B1195" s="48" t="s">
        <v>124</v>
      </c>
      <c r="C1195" s="19" t="s">
        <v>3214</v>
      </c>
      <c r="D1195" s="19" t="s">
        <v>480</v>
      </c>
      <c r="E1195" s="19" t="s">
        <v>121</v>
      </c>
      <c r="F1195" s="48" t="s">
        <v>3215</v>
      </c>
      <c r="G1195" s="48">
        <v>21.8</v>
      </c>
      <c r="H1195" s="40"/>
    </row>
    <row r="1196" spans="1:8" hidden="1" x14ac:dyDescent="0.2">
      <c r="A1196" s="48" t="s">
        <v>3216</v>
      </c>
      <c r="B1196" s="48" t="s">
        <v>124</v>
      </c>
      <c r="C1196" s="19" t="s">
        <v>3214</v>
      </c>
      <c r="D1196" s="19" t="s">
        <v>660</v>
      </c>
      <c r="E1196" s="19" t="s">
        <v>121</v>
      </c>
      <c r="F1196" s="48" t="s">
        <v>256</v>
      </c>
      <c r="G1196" s="48">
        <v>29.7</v>
      </c>
      <c r="H1196" s="40"/>
    </row>
    <row r="1197" spans="1:8" hidden="1" x14ac:dyDescent="0.2">
      <c r="A1197" s="48" t="s">
        <v>3217</v>
      </c>
      <c r="B1197" s="48" t="s">
        <v>124</v>
      </c>
      <c r="C1197" s="19" t="s">
        <v>3214</v>
      </c>
      <c r="D1197" s="19" t="s">
        <v>208</v>
      </c>
      <c r="E1197" s="19" t="s">
        <v>121</v>
      </c>
      <c r="F1197" s="48" t="s">
        <v>1410</v>
      </c>
      <c r="G1197" s="48">
        <v>27.8</v>
      </c>
      <c r="H1197" s="40"/>
    </row>
    <row r="1198" spans="1:8" hidden="1" x14ac:dyDescent="0.2">
      <c r="A1198" s="48" t="s">
        <v>3218</v>
      </c>
      <c r="B1198" s="48" t="s">
        <v>124</v>
      </c>
      <c r="C1198" s="19" t="s">
        <v>3219</v>
      </c>
      <c r="D1198" s="19" t="s">
        <v>216</v>
      </c>
      <c r="E1198" s="19" t="s">
        <v>121</v>
      </c>
      <c r="F1198" s="48" t="s">
        <v>3220</v>
      </c>
      <c r="G1198" s="48">
        <v>27.7</v>
      </c>
      <c r="H1198" s="40"/>
    </row>
    <row r="1199" spans="1:8" x14ac:dyDescent="0.2">
      <c r="A1199" s="48" t="s">
        <v>559</v>
      </c>
      <c r="B1199" s="48" t="s">
        <v>118</v>
      </c>
      <c r="C1199" s="19" t="s">
        <v>3221</v>
      </c>
      <c r="D1199" s="19" t="s">
        <v>380</v>
      </c>
      <c r="E1199" s="19" t="s">
        <v>3221</v>
      </c>
      <c r="F1199" s="48" t="s">
        <v>2775</v>
      </c>
      <c r="G1199" s="48">
        <v>27.5</v>
      </c>
      <c r="H1199" s="40"/>
    </row>
    <row r="1200" spans="1:8" hidden="1" x14ac:dyDescent="0.2">
      <c r="A1200" s="48" t="s">
        <v>559</v>
      </c>
      <c r="B1200" s="48" t="s">
        <v>219</v>
      </c>
      <c r="C1200" s="19" t="s">
        <v>3221</v>
      </c>
      <c r="D1200" s="19" t="s">
        <v>197</v>
      </c>
      <c r="E1200" s="19" t="s">
        <v>3221</v>
      </c>
      <c r="F1200" s="48" t="s">
        <v>1271</v>
      </c>
      <c r="G1200" s="48">
        <v>29.2</v>
      </c>
      <c r="H1200" s="40"/>
    </row>
    <row r="1201" spans="1:8" hidden="1" x14ac:dyDescent="0.2">
      <c r="A1201" s="48" t="s">
        <v>3222</v>
      </c>
      <c r="B1201" s="48" t="s">
        <v>167</v>
      </c>
      <c r="C1201" s="19" t="s">
        <v>3221</v>
      </c>
      <c r="D1201" s="19" t="s">
        <v>352</v>
      </c>
      <c r="E1201" s="19" t="s">
        <v>3221</v>
      </c>
      <c r="F1201" s="48" t="s">
        <v>3223</v>
      </c>
      <c r="G1201" s="48">
        <v>24.9</v>
      </c>
      <c r="H1201" s="40"/>
    </row>
    <row r="1202" spans="1:8" hidden="1" x14ac:dyDescent="0.2">
      <c r="A1202" s="48" t="s">
        <v>3224</v>
      </c>
      <c r="B1202" s="48" t="s">
        <v>124</v>
      </c>
      <c r="C1202" s="19" t="s">
        <v>3225</v>
      </c>
      <c r="D1202" s="19" t="s">
        <v>197</v>
      </c>
      <c r="E1202" s="19" t="s">
        <v>121</v>
      </c>
      <c r="F1202" s="48" t="s">
        <v>1247</v>
      </c>
      <c r="G1202" s="48">
        <v>26.2</v>
      </c>
      <c r="H1202" s="40"/>
    </row>
    <row r="1203" spans="1:8" hidden="1" x14ac:dyDescent="0.2">
      <c r="A1203" s="48" t="s">
        <v>1065</v>
      </c>
      <c r="B1203" s="48" t="s">
        <v>167</v>
      </c>
      <c r="C1203" s="19" t="s">
        <v>3226</v>
      </c>
      <c r="D1203" s="19" t="s">
        <v>1418</v>
      </c>
      <c r="E1203" s="19" t="s">
        <v>930</v>
      </c>
      <c r="F1203" s="48" t="s">
        <v>3227</v>
      </c>
      <c r="G1203" s="48">
        <v>21.4</v>
      </c>
      <c r="H1203" s="40"/>
    </row>
    <row r="1204" spans="1:8" hidden="1" x14ac:dyDescent="0.2">
      <c r="A1204" s="48" t="s">
        <v>692</v>
      </c>
      <c r="B1204" s="48" t="s">
        <v>118</v>
      </c>
      <c r="C1204" s="19" t="s">
        <v>3228</v>
      </c>
      <c r="D1204" s="19" t="s">
        <v>181</v>
      </c>
      <c r="E1204" s="19" t="s">
        <v>121</v>
      </c>
      <c r="F1204" s="48" t="s">
        <v>1061</v>
      </c>
      <c r="G1204" s="48">
        <v>28.4</v>
      </c>
      <c r="H1204" s="40"/>
    </row>
    <row r="1205" spans="1:8" hidden="1" x14ac:dyDescent="0.2">
      <c r="A1205" s="48" t="s">
        <v>245</v>
      </c>
      <c r="B1205" s="48" t="s">
        <v>167</v>
      </c>
      <c r="C1205" s="19" t="s">
        <v>3229</v>
      </c>
      <c r="D1205" s="19" t="s">
        <v>3230</v>
      </c>
      <c r="E1205" s="19" t="s">
        <v>3231</v>
      </c>
      <c r="F1205" s="48" t="s">
        <v>3232</v>
      </c>
      <c r="G1205" s="48">
        <v>20.2</v>
      </c>
      <c r="H1205" s="40"/>
    </row>
    <row r="1206" spans="1:8" hidden="1" x14ac:dyDescent="0.2">
      <c r="A1206" s="48" t="s">
        <v>245</v>
      </c>
      <c r="B1206" s="48" t="s">
        <v>124</v>
      </c>
      <c r="C1206" s="19" t="s">
        <v>3233</v>
      </c>
      <c r="D1206" s="19" t="s">
        <v>3234</v>
      </c>
      <c r="E1206" s="19" t="s">
        <v>3231</v>
      </c>
      <c r="F1206" s="48" t="s">
        <v>3047</v>
      </c>
      <c r="G1206" s="48">
        <v>26.8</v>
      </c>
      <c r="H1206" s="40"/>
    </row>
    <row r="1207" spans="1:8" hidden="1" x14ac:dyDescent="0.2">
      <c r="A1207" s="48" t="s">
        <v>3235</v>
      </c>
      <c r="B1207" s="48" t="s">
        <v>237</v>
      </c>
      <c r="C1207" s="19" t="s">
        <v>3236</v>
      </c>
      <c r="D1207" s="19" t="s">
        <v>181</v>
      </c>
      <c r="E1207" s="19" t="s">
        <v>3237</v>
      </c>
      <c r="F1207" s="48" t="s">
        <v>3238</v>
      </c>
      <c r="G1207" s="48">
        <v>36</v>
      </c>
      <c r="H1207" s="40"/>
    </row>
    <row r="1208" spans="1:8" hidden="1" x14ac:dyDescent="0.2">
      <c r="A1208" s="48" t="s">
        <v>3239</v>
      </c>
      <c r="B1208" s="48" t="s">
        <v>124</v>
      </c>
      <c r="C1208" s="19" t="s">
        <v>3236</v>
      </c>
      <c r="D1208" s="19" t="s">
        <v>3240</v>
      </c>
      <c r="E1208" s="19" t="s">
        <v>121</v>
      </c>
      <c r="F1208" s="48" t="s">
        <v>3241</v>
      </c>
      <c r="G1208" s="48">
        <v>28.3</v>
      </c>
      <c r="H1208" s="40"/>
    </row>
    <row r="1209" spans="1:8" hidden="1" x14ac:dyDescent="0.2">
      <c r="A1209" s="48" t="s">
        <v>3242</v>
      </c>
      <c r="B1209" s="48" t="s">
        <v>167</v>
      </c>
      <c r="C1209" s="19" t="s">
        <v>3243</v>
      </c>
      <c r="D1209" s="19" t="s">
        <v>1594</v>
      </c>
      <c r="E1209" s="19" t="s">
        <v>611</v>
      </c>
      <c r="F1209" s="48" t="s">
        <v>332</v>
      </c>
      <c r="G1209" s="48">
        <v>25.9</v>
      </c>
      <c r="H1209" s="40"/>
    </row>
    <row r="1210" spans="1:8" hidden="1" x14ac:dyDescent="0.2">
      <c r="A1210" s="48" t="s">
        <v>3244</v>
      </c>
      <c r="B1210" s="48" t="s">
        <v>167</v>
      </c>
      <c r="C1210" s="19" t="s">
        <v>3243</v>
      </c>
      <c r="D1210" s="19" t="s">
        <v>825</v>
      </c>
      <c r="E1210" s="19" t="s">
        <v>611</v>
      </c>
      <c r="F1210" s="48" t="s">
        <v>3245</v>
      </c>
      <c r="G1210" s="48">
        <v>20.3</v>
      </c>
      <c r="H1210" s="40"/>
    </row>
    <row r="1211" spans="1:8" hidden="1" x14ac:dyDescent="0.2">
      <c r="A1211" s="48" t="s">
        <v>3246</v>
      </c>
      <c r="B1211" s="48" t="s">
        <v>124</v>
      </c>
      <c r="C1211" s="19" t="s">
        <v>3247</v>
      </c>
      <c r="D1211" s="19" t="s">
        <v>526</v>
      </c>
      <c r="E1211" s="19" t="s">
        <v>3248</v>
      </c>
      <c r="F1211" s="48" t="s">
        <v>566</v>
      </c>
      <c r="G1211" s="48">
        <v>28.1</v>
      </c>
      <c r="H1211" s="40"/>
    </row>
    <row r="1212" spans="1:8" hidden="1" x14ac:dyDescent="0.2">
      <c r="A1212" s="48" t="s">
        <v>3249</v>
      </c>
      <c r="B1212" s="48" t="s">
        <v>124</v>
      </c>
      <c r="C1212" s="19" t="s">
        <v>3250</v>
      </c>
      <c r="D1212" s="19" t="s">
        <v>3251</v>
      </c>
      <c r="E1212" s="19" t="s">
        <v>121</v>
      </c>
      <c r="F1212" s="48" t="s">
        <v>3252</v>
      </c>
      <c r="G1212" s="48">
        <v>19.600000000000001</v>
      </c>
      <c r="H1212" s="40"/>
    </row>
    <row r="1213" spans="1:8" hidden="1" x14ac:dyDescent="0.2">
      <c r="A1213" s="48" t="s">
        <v>3253</v>
      </c>
      <c r="B1213" s="48" t="s">
        <v>421</v>
      </c>
      <c r="C1213" s="19" t="s">
        <v>3254</v>
      </c>
      <c r="D1213" s="19" t="s">
        <v>161</v>
      </c>
      <c r="E1213" s="19" t="s">
        <v>447</v>
      </c>
      <c r="F1213" s="48" t="s">
        <v>3255</v>
      </c>
      <c r="G1213" s="48">
        <v>31.5</v>
      </c>
      <c r="H1213" s="40"/>
    </row>
    <row r="1214" spans="1:8" hidden="1" x14ac:dyDescent="0.2">
      <c r="A1214" s="48" t="s">
        <v>498</v>
      </c>
      <c r="B1214" s="48" t="s">
        <v>124</v>
      </c>
      <c r="C1214" s="19" t="s">
        <v>3256</v>
      </c>
      <c r="D1214" s="19" t="s">
        <v>3257</v>
      </c>
      <c r="E1214" s="19" t="s">
        <v>115</v>
      </c>
      <c r="F1214" s="48" t="s">
        <v>3258</v>
      </c>
      <c r="G1214" s="48">
        <v>25.4</v>
      </c>
      <c r="H1214" s="40"/>
    </row>
    <row r="1215" spans="1:8" hidden="1" x14ac:dyDescent="0.2">
      <c r="A1215" s="48" t="s">
        <v>3259</v>
      </c>
      <c r="B1215" s="48" t="s">
        <v>124</v>
      </c>
      <c r="C1215" s="19" t="s">
        <v>3260</v>
      </c>
      <c r="D1215" s="19" t="s">
        <v>148</v>
      </c>
      <c r="E1215" s="19" t="s">
        <v>3261</v>
      </c>
      <c r="F1215" s="48" t="s">
        <v>3262</v>
      </c>
      <c r="G1215" s="48">
        <v>27.3</v>
      </c>
      <c r="H1215" s="40"/>
    </row>
    <row r="1216" spans="1:8" hidden="1" x14ac:dyDescent="0.2">
      <c r="A1216" s="48" t="s">
        <v>3263</v>
      </c>
      <c r="B1216" s="48" t="s">
        <v>124</v>
      </c>
      <c r="C1216" s="19" t="s">
        <v>3260</v>
      </c>
      <c r="D1216" s="19" t="s">
        <v>143</v>
      </c>
      <c r="E1216" s="19" t="s">
        <v>3261</v>
      </c>
      <c r="F1216" s="48" t="s">
        <v>2232</v>
      </c>
      <c r="G1216" s="48">
        <v>27.1</v>
      </c>
      <c r="H1216" s="40"/>
    </row>
    <row r="1217" spans="1:8" hidden="1" x14ac:dyDescent="0.2">
      <c r="A1217" s="48" t="s">
        <v>154</v>
      </c>
      <c r="B1217" s="48" t="s">
        <v>176</v>
      </c>
      <c r="C1217" s="19" t="s">
        <v>3264</v>
      </c>
      <c r="D1217" s="19" t="s">
        <v>459</v>
      </c>
      <c r="E1217" s="19" t="s">
        <v>157</v>
      </c>
      <c r="F1217" s="48" t="s">
        <v>1410</v>
      </c>
      <c r="G1217" s="48">
        <v>28.6</v>
      </c>
      <c r="H1217" s="40"/>
    </row>
    <row r="1218" spans="1:8" hidden="1" x14ac:dyDescent="0.2">
      <c r="A1218" s="48" t="s">
        <v>154</v>
      </c>
      <c r="B1218" s="48" t="s">
        <v>176</v>
      </c>
      <c r="C1218" s="19" t="s">
        <v>3264</v>
      </c>
      <c r="D1218" s="19" t="s">
        <v>1854</v>
      </c>
      <c r="E1218" s="19" t="s">
        <v>157</v>
      </c>
      <c r="F1218" s="48" t="s">
        <v>3265</v>
      </c>
      <c r="G1218" s="48">
        <v>29</v>
      </c>
      <c r="H1218" s="40"/>
    </row>
    <row r="1219" spans="1:8" hidden="1" x14ac:dyDescent="0.2">
      <c r="A1219" s="48" t="s">
        <v>543</v>
      </c>
      <c r="B1219" s="48" t="s">
        <v>176</v>
      </c>
      <c r="C1219" s="19" t="s">
        <v>3266</v>
      </c>
      <c r="D1219" s="19" t="s">
        <v>3267</v>
      </c>
      <c r="E1219" s="19" t="s">
        <v>447</v>
      </c>
      <c r="F1219" s="48" t="s">
        <v>3011</v>
      </c>
      <c r="G1219" s="48">
        <v>21.6</v>
      </c>
      <c r="H1219" s="40"/>
    </row>
    <row r="1220" spans="1:8" hidden="1" x14ac:dyDescent="0.2">
      <c r="A1220" s="48" t="s">
        <v>3268</v>
      </c>
      <c r="B1220" s="48" t="s">
        <v>124</v>
      </c>
      <c r="C1220" s="19" t="s">
        <v>3269</v>
      </c>
      <c r="D1220" s="19" t="s">
        <v>3270</v>
      </c>
      <c r="E1220" s="19" t="s">
        <v>121</v>
      </c>
      <c r="F1220" s="48" t="s">
        <v>3271</v>
      </c>
      <c r="G1220" s="48">
        <v>19.3</v>
      </c>
      <c r="H1220" s="40"/>
    </row>
    <row r="1221" spans="1:8" hidden="1" x14ac:dyDescent="0.2">
      <c r="A1221" s="48" t="s">
        <v>3272</v>
      </c>
      <c r="B1221" s="48" t="s">
        <v>124</v>
      </c>
      <c r="C1221" s="19" t="s">
        <v>3273</v>
      </c>
      <c r="D1221" s="19" t="s">
        <v>197</v>
      </c>
      <c r="E1221" s="19" t="s">
        <v>121</v>
      </c>
      <c r="F1221" s="48" t="s">
        <v>3274</v>
      </c>
      <c r="G1221" s="48">
        <v>28.2</v>
      </c>
      <c r="H1221" s="40"/>
    </row>
    <row r="1222" spans="1:8" hidden="1" x14ac:dyDescent="0.2">
      <c r="A1222" s="48" t="s">
        <v>3275</v>
      </c>
      <c r="B1222" s="48" t="s">
        <v>167</v>
      </c>
      <c r="C1222" s="19" t="s">
        <v>3273</v>
      </c>
      <c r="D1222" s="19" t="s">
        <v>754</v>
      </c>
      <c r="E1222" s="19" t="s">
        <v>121</v>
      </c>
      <c r="F1222" s="48" t="s">
        <v>465</v>
      </c>
      <c r="G1222" s="48">
        <v>25.9</v>
      </c>
      <c r="H1222" s="40"/>
    </row>
    <row r="1223" spans="1:8" hidden="1" x14ac:dyDescent="0.2">
      <c r="A1223" s="48" t="s">
        <v>3276</v>
      </c>
      <c r="B1223" s="48" t="s">
        <v>167</v>
      </c>
      <c r="C1223" s="19" t="s">
        <v>3277</v>
      </c>
      <c r="D1223" s="19" t="s">
        <v>352</v>
      </c>
      <c r="E1223" s="19" t="s">
        <v>517</v>
      </c>
      <c r="F1223" s="48" t="s">
        <v>3278</v>
      </c>
      <c r="G1223" s="48">
        <v>24.1</v>
      </c>
      <c r="H1223" s="40"/>
    </row>
    <row r="1224" spans="1:8" hidden="1" x14ac:dyDescent="0.2">
      <c r="A1224" s="48" t="s">
        <v>723</v>
      </c>
      <c r="B1224" s="48" t="s">
        <v>455</v>
      </c>
      <c r="C1224" s="19" t="s">
        <v>3279</v>
      </c>
      <c r="D1224" s="19" t="s">
        <v>197</v>
      </c>
      <c r="E1224" s="19" t="s">
        <v>3280</v>
      </c>
      <c r="F1224" s="48" t="s">
        <v>3281</v>
      </c>
      <c r="G1224" s="48">
        <v>28.5</v>
      </c>
      <c r="H1224" s="40"/>
    </row>
    <row r="1225" spans="1:8" hidden="1" x14ac:dyDescent="0.2">
      <c r="A1225" s="48" t="s">
        <v>3282</v>
      </c>
      <c r="B1225" s="48" t="s">
        <v>167</v>
      </c>
      <c r="C1225" s="19" t="s">
        <v>3283</v>
      </c>
      <c r="D1225" s="19" t="s">
        <v>1418</v>
      </c>
      <c r="E1225" s="19" t="s">
        <v>1482</v>
      </c>
      <c r="F1225" s="48" t="s">
        <v>3284</v>
      </c>
      <c r="G1225" s="48">
        <v>23.6</v>
      </c>
      <c r="H1225" s="40"/>
    </row>
    <row r="1226" spans="1:8" hidden="1" x14ac:dyDescent="0.2">
      <c r="A1226" s="48" t="s">
        <v>3285</v>
      </c>
      <c r="B1226" s="48" t="s">
        <v>124</v>
      </c>
      <c r="C1226" s="19" t="s">
        <v>3286</v>
      </c>
      <c r="D1226" s="19" t="s">
        <v>3287</v>
      </c>
      <c r="E1226" s="19" t="s">
        <v>1482</v>
      </c>
      <c r="F1226" s="48" t="s">
        <v>2213</v>
      </c>
      <c r="G1226" s="48">
        <v>29.4</v>
      </c>
      <c r="H1226" s="40"/>
    </row>
    <row r="1227" spans="1:8" hidden="1" x14ac:dyDescent="0.2">
      <c r="A1227" s="48" t="s">
        <v>391</v>
      </c>
      <c r="B1227" s="48" t="s">
        <v>118</v>
      </c>
      <c r="C1227" s="19" t="s">
        <v>3288</v>
      </c>
      <c r="D1227" s="19" t="s">
        <v>3289</v>
      </c>
      <c r="E1227" s="19" t="s">
        <v>2169</v>
      </c>
      <c r="F1227" s="48" t="s">
        <v>3290</v>
      </c>
      <c r="G1227" s="48">
        <v>34.299999999999997</v>
      </c>
      <c r="H1227" s="40"/>
    </row>
    <row r="1228" spans="1:8" hidden="1" x14ac:dyDescent="0.2">
      <c r="A1228" s="48" t="s">
        <v>3291</v>
      </c>
      <c r="B1228" s="48" t="s">
        <v>167</v>
      </c>
      <c r="C1228" s="19" t="s">
        <v>3292</v>
      </c>
      <c r="D1228" s="19" t="s">
        <v>3293</v>
      </c>
      <c r="E1228" s="19" t="s">
        <v>121</v>
      </c>
      <c r="F1228" s="48" t="s">
        <v>2571</v>
      </c>
      <c r="G1228" s="48">
        <v>25.7</v>
      </c>
      <c r="H1228" s="40"/>
    </row>
    <row r="1229" spans="1:8" hidden="1" x14ac:dyDescent="0.2">
      <c r="A1229" s="48" t="s">
        <v>3294</v>
      </c>
      <c r="B1229" s="48" t="s">
        <v>124</v>
      </c>
      <c r="C1229" s="19" t="s">
        <v>3295</v>
      </c>
      <c r="D1229" s="19" t="s">
        <v>591</v>
      </c>
      <c r="E1229" s="19" t="s">
        <v>121</v>
      </c>
      <c r="F1229" s="48" t="s">
        <v>823</v>
      </c>
      <c r="G1229" s="48">
        <v>26.4</v>
      </c>
      <c r="H1229" s="40"/>
    </row>
    <row r="1230" spans="1:8" hidden="1" x14ac:dyDescent="0.2">
      <c r="A1230" s="48" t="s">
        <v>3296</v>
      </c>
      <c r="B1230" s="48" t="s">
        <v>124</v>
      </c>
      <c r="C1230" s="19" t="s">
        <v>3297</v>
      </c>
      <c r="D1230" s="19" t="s">
        <v>1646</v>
      </c>
      <c r="E1230" s="19" t="s">
        <v>611</v>
      </c>
      <c r="F1230" s="48" t="s">
        <v>642</v>
      </c>
      <c r="G1230" s="48">
        <v>26.5</v>
      </c>
      <c r="H1230" s="40"/>
    </row>
    <row r="1231" spans="1:8" hidden="1" x14ac:dyDescent="0.2">
      <c r="A1231" s="48" t="s">
        <v>3298</v>
      </c>
      <c r="B1231" s="48" t="s">
        <v>167</v>
      </c>
      <c r="C1231" s="19" t="s">
        <v>3299</v>
      </c>
      <c r="D1231" s="19" t="s">
        <v>3230</v>
      </c>
      <c r="E1231" s="19" t="s">
        <v>121</v>
      </c>
      <c r="F1231" s="48" t="s">
        <v>3300</v>
      </c>
      <c r="G1231" s="48">
        <v>21</v>
      </c>
      <c r="H1231" s="40"/>
    </row>
    <row r="1232" spans="1:8" hidden="1" x14ac:dyDescent="0.2">
      <c r="A1232" s="48" t="s">
        <v>3301</v>
      </c>
      <c r="B1232" s="48" t="s">
        <v>124</v>
      </c>
      <c r="C1232" s="19" t="s">
        <v>3302</v>
      </c>
      <c r="D1232" s="19" t="s">
        <v>3303</v>
      </c>
      <c r="E1232" s="19" t="s">
        <v>775</v>
      </c>
      <c r="F1232" s="48" t="s">
        <v>3304</v>
      </c>
      <c r="G1232" s="48">
        <v>33.200000000000003</v>
      </c>
      <c r="H1232" s="40"/>
    </row>
    <row r="1233" spans="1:8" hidden="1" x14ac:dyDescent="0.2">
      <c r="A1233" s="48" t="s">
        <v>572</v>
      </c>
      <c r="B1233" s="48" t="s">
        <v>124</v>
      </c>
      <c r="C1233" s="19" t="s">
        <v>3305</v>
      </c>
      <c r="D1233" s="19" t="s">
        <v>311</v>
      </c>
      <c r="E1233" s="19" t="s">
        <v>3306</v>
      </c>
      <c r="F1233" s="48" t="s">
        <v>598</v>
      </c>
      <c r="G1233" s="48">
        <v>27.7</v>
      </c>
      <c r="H1233" s="40"/>
    </row>
    <row r="1234" spans="1:8" hidden="1" x14ac:dyDescent="0.2">
      <c r="A1234" s="48" t="s">
        <v>918</v>
      </c>
      <c r="B1234" s="48" t="s">
        <v>112</v>
      </c>
      <c r="C1234" s="19" t="s">
        <v>3307</v>
      </c>
      <c r="D1234" s="19" t="s">
        <v>3308</v>
      </c>
      <c r="E1234" s="19" t="s">
        <v>3309</v>
      </c>
      <c r="F1234" s="48" t="s">
        <v>3310</v>
      </c>
      <c r="G1234" s="48">
        <v>20.3</v>
      </c>
      <c r="H1234" s="40"/>
    </row>
    <row r="1235" spans="1:8" hidden="1" x14ac:dyDescent="0.2">
      <c r="A1235" s="48" t="s">
        <v>222</v>
      </c>
      <c r="B1235" s="48" t="s">
        <v>118</v>
      </c>
      <c r="C1235" s="19" t="s">
        <v>3311</v>
      </c>
      <c r="D1235" s="19" t="s">
        <v>181</v>
      </c>
      <c r="E1235" s="19" t="s">
        <v>121</v>
      </c>
      <c r="F1235" s="48" t="s">
        <v>3312</v>
      </c>
      <c r="G1235" s="48">
        <v>18.600000000000001</v>
      </c>
      <c r="H1235" s="40"/>
    </row>
    <row r="1236" spans="1:8" hidden="1" x14ac:dyDescent="0.2">
      <c r="A1236" s="48" t="s">
        <v>3313</v>
      </c>
      <c r="B1236" s="48" t="s">
        <v>124</v>
      </c>
      <c r="C1236" s="19" t="s">
        <v>3314</v>
      </c>
      <c r="D1236" s="19" t="s">
        <v>247</v>
      </c>
      <c r="E1236" s="19" t="s">
        <v>121</v>
      </c>
      <c r="F1236" s="48" t="s">
        <v>3315</v>
      </c>
      <c r="G1236" s="48">
        <v>33.200000000000003</v>
      </c>
      <c r="H1236" s="40"/>
    </row>
    <row r="1237" spans="1:8" hidden="1" x14ac:dyDescent="0.2">
      <c r="A1237" s="48" t="s">
        <v>175</v>
      </c>
      <c r="B1237" s="48" t="s">
        <v>118</v>
      </c>
      <c r="C1237" s="19" t="s">
        <v>3316</v>
      </c>
      <c r="D1237" s="19" t="s">
        <v>126</v>
      </c>
      <c r="E1237" s="19" t="s">
        <v>1482</v>
      </c>
      <c r="F1237" s="48" t="s">
        <v>3317</v>
      </c>
      <c r="G1237" s="48">
        <v>25.4</v>
      </c>
      <c r="H1237" s="40"/>
    </row>
    <row r="1238" spans="1:8" hidden="1" x14ac:dyDescent="0.2">
      <c r="A1238" s="48" t="s">
        <v>3318</v>
      </c>
      <c r="B1238" s="48" t="s">
        <v>124</v>
      </c>
      <c r="C1238" s="19" t="s">
        <v>3319</v>
      </c>
      <c r="D1238" s="19" t="s">
        <v>790</v>
      </c>
      <c r="E1238" s="19" t="s">
        <v>121</v>
      </c>
      <c r="F1238" s="48" t="s">
        <v>1261</v>
      </c>
      <c r="G1238" s="48">
        <v>31.7</v>
      </c>
      <c r="H1238" s="40"/>
    </row>
    <row r="1239" spans="1:8" hidden="1" x14ac:dyDescent="0.2">
      <c r="A1239" s="48" t="s">
        <v>3320</v>
      </c>
      <c r="B1239" s="48" t="s">
        <v>124</v>
      </c>
      <c r="C1239" s="19" t="s">
        <v>3321</v>
      </c>
      <c r="D1239" s="19" t="s">
        <v>314</v>
      </c>
      <c r="E1239" s="19" t="s">
        <v>121</v>
      </c>
      <c r="F1239" s="48" t="s">
        <v>3322</v>
      </c>
      <c r="G1239" s="48">
        <v>28.3</v>
      </c>
      <c r="H1239" s="40"/>
    </row>
    <row r="1240" spans="1:8" hidden="1" x14ac:dyDescent="0.2">
      <c r="A1240" s="48" t="s">
        <v>827</v>
      </c>
      <c r="B1240" s="48" t="s">
        <v>172</v>
      </c>
      <c r="C1240" s="19" t="s">
        <v>3323</v>
      </c>
      <c r="D1240" s="19" t="s">
        <v>689</v>
      </c>
      <c r="E1240" s="19" t="s">
        <v>331</v>
      </c>
      <c r="F1240" s="48" t="s">
        <v>3324</v>
      </c>
      <c r="G1240" s="48">
        <v>32</v>
      </c>
      <c r="H1240" s="40"/>
    </row>
    <row r="1241" spans="1:8" hidden="1" x14ac:dyDescent="0.2">
      <c r="A1241" s="48" t="s">
        <v>3325</v>
      </c>
      <c r="B1241" s="48" t="s">
        <v>124</v>
      </c>
      <c r="C1241" s="19" t="s">
        <v>3326</v>
      </c>
      <c r="D1241" s="19" t="s">
        <v>970</v>
      </c>
      <c r="E1241" s="19" t="s">
        <v>121</v>
      </c>
      <c r="F1241" s="48" t="s">
        <v>3327</v>
      </c>
      <c r="G1241" s="48">
        <v>30.9</v>
      </c>
      <c r="H1241" s="40"/>
    </row>
    <row r="1242" spans="1:8" hidden="1" x14ac:dyDescent="0.2">
      <c r="A1242" s="48" t="s">
        <v>3328</v>
      </c>
      <c r="B1242" s="48" t="s">
        <v>124</v>
      </c>
      <c r="C1242" s="19" t="s">
        <v>3326</v>
      </c>
      <c r="D1242" s="19" t="s">
        <v>446</v>
      </c>
      <c r="E1242" s="19" t="s">
        <v>121</v>
      </c>
      <c r="F1242" s="48" t="s">
        <v>3329</v>
      </c>
      <c r="G1242" s="48">
        <v>22.9</v>
      </c>
      <c r="H1242" s="40"/>
    </row>
    <row r="1243" spans="1:8" hidden="1" x14ac:dyDescent="0.2">
      <c r="A1243" s="48" t="s">
        <v>3330</v>
      </c>
      <c r="B1243" s="48" t="s">
        <v>124</v>
      </c>
      <c r="C1243" s="19" t="s">
        <v>3326</v>
      </c>
      <c r="D1243" s="19" t="s">
        <v>1369</v>
      </c>
      <c r="E1243" s="19" t="s">
        <v>121</v>
      </c>
      <c r="F1243" s="48" t="s">
        <v>2751</v>
      </c>
      <c r="G1243" s="48">
        <v>25</v>
      </c>
      <c r="H1243" s="40"/>
    </row>
    <row r="1244" spans="1:8" hidden="1" x14ac:dyDescent="0.2">
      <c r="A1244" s="48" t="s">
        <v>407</v>
      </c>
      <c r="B1244" s="48" t="s">
        <v>124</v>
      </c>
      <c r="C1244" s="19" t="s">
        <v>3331</v>
      </c>
      <c r="D1244" s="19" t="s">
        <v>3331</v>
      </c>
      <c r="E1244" s="19" t="s">
        <v>115</v>
      </c>
      <c r="F1244" s="48" t="s">
        <v>3016</v>
      </c>
      <c r="G1244" s="48">
        <v>17.8</v>
      </c>
      <c r="H1244" s="40"/>
    </row>
    <row r="1245" spans="1:8" hidden="1" x14ac:dyDescent="0.2">
      <c r="A1245" s="48" t="s">
        <v>509</v>
      </c>
      <c r="B1245" s="48" t="s">
        <v>118</v>
      </c>
      <c r="C1245" s="19" t="s">
        <v>3331</v>
      </c>
      <c r="D1245" s="19" t="s">
        <v>358</v>
      </c>
      <c r="E1245" s="19" t="s">
        <v>121</v>
      </c>
      <c r="F1245" s="48" t="s">
        <v>3016</v>
      </c>
      <c r="G1245" s="48">
        <v>18.3</v>
      </c>
      <c r="H1245" s="40"/>
    </row>
    <row r="1246" spans="1:8" hidden="1" x14ac:dyDescent="0.2">
      <c r="A1246" s="48" t="s">
        <v>3332</v>
      </c>
      <c r="B1246" s="48" t="s">
        <v>124</v>
      </c>
      <c r="C1246" s="19" t="s">
        <v>3333</v>
      </c>
      <c r="D1246" s="19" t="s">
        <v>3334</v>
      </c>
      <c r="E1246" s="19" t="s">
        <v>121</v>
      </c>
      <c r="F1246" s="48" t="s">
        <v>3335</v>
      </c>
      <c r="G1246" s="48">
        <v>30.6</v>
      </c>
      <c r="H1246" s="40"/>
    </row>
    <row r="1247" spans="1:8" hidden="1" x14ac:dyDescent="0.2">
      <c r="A1247" s="48" t="s">
        <v>3336</v>
      </c>
      <c r="B1247" s="48" t="s">
        <v>124</v>
      </c>
      <c r="C1247" s="19" t="s">
        <v>3337</v>
      </c>
      <c r="D1247" s="19" t="s">
        <v>311</v>
      </c>
      <c r="E1247" s="19" t="s">
        <v>3338</v>
      </c>
      <c r="F1247" s="48" t="s">
        <v>3339</v>
      </c>
      <c r="G1247" s="48">
        <v>29.5</v>
      </c>
      <c r="H1247" s="40"/>
    </row>
    <row r="1248" spans="1:8" hidden="1" x14ac:dyDescent="0.2">
      <c r="A1248" s="48" t="s">
        <v>3340</v>
      </c>
      <c r="B1248" s="48" t="s">
        <v>167</v>
      </c>
      <c r="C1248" s="19" t="s">
        <v>3341</v>
      </c>
      <c r="D1248" s="19" t="s">
        <v>771</v>
      </c>
      <c r="E1248" s="19" t="s">
        <v>121</v>
      </c>
      <c r="F1248" s="48" t="s">
        <v>3342</v>
      </c>
      <c r="G1248" s="48">
        <v>23.2</v>
      </c>
      <c r="H1248" s="40"/>
    </row>
    <row r="1249" spans="1:8" hidden="1" x14ac:dyDescent="0.2">
      <c r="A1249" s="48" t="s">
        <v>877</v>
      </c>
      <c r="B1249" s="48" t="s">
        <v>124</v>
      </c>
      <c r="C1249" s="19" t="s">
        <v>3343</v>
      </c>
      <c r="D1249" s="19" t="s">
        <v>516</v>
      </c>
      <c r="E1249" s="19" t="s">
        <v>121</v>
      </c>
      <c r="F1249" s="48" t="s">
        <v>3344</v>
      </c>
      <c r="G1249" s="48">
        <v>23.5</v>
      </c>
      <c r="H1249" s="40"/>
    </row>
    <row r="1250" spans="1:8" hidden="1" x14ac:dyDescent="0.2">
      <c r="A1250" s="48" t="s">
        <v>329</v>
      </c>
      <c r="B1250" s="48" t="s">
        <v>219</v>
      </c>
      <c r="C1250" s="19" t="s">
        <v>3345</v>
      </c>
      <c r="D1250" s="19" t="s">
        <v>1002</v>
      </c>
      <c r="E1250" s="19" t="s">
        <v>121</v>
      </c>
      <c r="F1250" s="48" t="s">
        <v>3346</v>
      </c>
      <c r="G1250" s="48">
        <v>25.5</v>
      </c>
      <c r="H1250" s="40"/>
    </row>
    <row r="1251" spans="1:8" hidden="1" x14ac:dyDescent="0.2">
      <c r="A1251" s="48" t="s">
        <v>3347</v>
      </c>
      <c r="B1251" s="48" t="s">
        <v>124</v>
      </c>
      <c r="C1251" s="19" t="s">
        <v>3348</v>
      </c>
      <c r="D1251" s="19" t="s">
        <v>161</v>
      </c>
      <c r="E1251" s="19" t="s">
        <v>121</v>
      </c>
      <c r="F1251" s="48" t="s">
        <v>1805</v>
      </c>
      <c r="G1251" s="48">
        <v>26.8</v>
      </c>
      <c r="H1251" s="40"/>
    </row>
    <row r="1252" spans="1:8" hidden="1" x14ac:dyDescent="0.2">
      <c r="A1252" s="48" t="s">
        <v>222</v>
      </c>
      <c r="B1252" s="48" t="s">
        <v>124</v>
      </c>
      <c r="C1252" s="19" t="s">
        <v>3349</v>
      </c>
      <c r="D1252" s="19" t="s">
        <v>3350</v>
      </c>
      <c r="E1252" s="19" t="s">
        <v>1112</v>
      </c>
      <c r="F1252" s="48" t="s">
        <v>3351</v>
      </c>
      <c r="G1252" s="48">
        <v>34.799999999999997</v>
      </c>
      <c r="H1252" s="40"/>
    </row>
    <row r="1253" spans="1:8" hidden="1" x14ac:dyDescent="0.2">
      <c r="A1253" s="48" t="s">
        <v>218</v>
      </c>
      <c r="B1253" s="48" t="s">
        <v>172</v>
      </c>
      <c r="C1253" s="19" t="s">
        <v>3352</v>
      </c>
      <c r="D1253" s="19" t="s">
        <v>591</v>
      </c>
      <c r="E1253" s="19" t="s">
        <v>3353</v>
      </c>
      <c r="F1253" s="48" t="s">
        <v>3354</v>
      </c>
      <c r="G1253" s="48">
        <v>27</v>
      </c>
      <c r="H1253" s="40"/>
    </row>
    <row r="1254" spans="1:8" hidden="1" x14ac:dyDescent="0.2">
      <c r="A1254" s="48" t="s">
        <v>3355</v>
      </c>
      <c r="B1254" s="48" t="s">
        <v>124</v>
      </c>
      <c r="C1254" s="19" t="s">
        <v>3356</v>
      </c>
      <c r="D1254" s="19" t="s">
        <v>474</v>
      </c>
      <c r="E1254" s="19" t="s">
        <v>121</v>
      </c>
      <c r="F1254" s="48" t="s">
        <v>1947</v>
      </c>
      <c r="G1254" s="48">
        <v>28.3</v>
      </c>
      <c r="H1254" s="40"/>
    </row>
    <row r="1255" spans="1:8" hidden="1" x14ac:dyDescent="0.2">
      <c r="A1255" s="48" t="s">
        <v>3357</v>
      </c>
      <c r="B1255" s="48" t="s">
        <v>124</v>
      </c>
      <c r="C1255" s="19" t="s">
        <v>3358</v>
      </c>
      <c r="D1255" s="19" t="s">
        <v>143</v>
      </c>
      <c r="E1255" s="19" t="s">
        <v>319</v>
      </c>
      <c r="F1255" s="48" t="s">
        <v>2067</v>
      </c>
      <c r="G1255" s="48">
        <v>21.7</v>
      </c>
      <c r="H1255" s="40"/>
    </row>
    <row r="1256" spans="1:8" hidden="1" x14ac:dyDescent="0.2">
      <c r="A1256" s="48" t="s">
        <v>692</v>
      </c>
      <c r="B1256" s="48" t="s">
        <v>118</v>
      </c>
      <c r="C1256" s="19" t="s">
        <v>3359</v>
      </c>
      <c r="D1256" s="19" t="s">
        <v>120</v>
      </c>
      <c r="E1256" s="19" t="s">
        <v>3360</v>
      </c>
      <c r="F1256" s="48" t="s">
        <v>2618</v>
      </c>
      <c r="G1256" s="48">
        <v>32.299999999999997</v>
      </c>
      <c r="H1256" s="40"/>
    </row>
    <row r="1257" spans="1:8" hidden="1" x14ac:dyDescent="0.2">
      <c r="A1257" s="48" t="s">
        <v>881</v>
      </c>
      <c r="B1257" s="48" t="s">
        <v>167</v>
      </c>
      <c r="C1257" s="19" t="s">
        <v>3361</v>
      </c>
      <c r="D1257" s="19" t="s">
        <v>2824</v>
      </c>
      <c r="E1257" s="19" t="s">
        <v>121</v>
      </c>
      <c r="F1257" s="48" t="s">
        <v>2712</v>
      </c>
      <c r="G1257" s="48">
        <v>22.2</v>
      </c>
      <c r="H1257" s="40"/>
    </row>
    <row r="1258" spans="1:8" hidden="1" x14ac:dyDescent="0.2">
      <c r="A1258" s="48" t="s">
        <v>3362</v>
      </c>
      <c r="B1258" s="48" t="s">
        <v>167</v>
      </c>
      <c r="C1258" s="19" t="s">
        <v>3363</v>
      </c>
      <c r="D1258" s="19" t="s">
        <v>3364</v>
      </c>
      <c r="E1258" s="19" t="s">
        <v>121</v>
      </c>
      <c r="F1258" s="48" t="s">
        <v>3365</v>
      </c>
      <c r="G1258" s="48">
        <v>24.2</v>
      </c>
      <c r="H1258" s="40"/>
    </row>
    <row r="1259" spans="1:8" hidden="1" x14ac:dyDescent="0.2">
      <c r="A1259" s="48" t="s">
        <v>3366</v>
      </c>
      <c r="B1259" s="48" t="s">
        <v>167</v>
      </c>
      <c r="C1259" s="19" t="s">
        <v>3363</v>
      </c>
      <c r="D1259" s="19" t="s">
        <v>352</v>
      </c>
      <c r="E1259" s="19" t="s">
        <v>121</v>
      </c>
      <c r="F1259" s="48" t="s">
        <v>3367</v>
      </c>
      <c r="G1259" s="48">
        <v>22.7</v>
      </c>
      <c r="H1259" s="40"/>
    </row>
    <row r="1260" spans="1:8" x14ac:dyDescent="0.2">
      <c r="A1260" s="48" t="s">
        <v>363</v>
      </c>
      <c r="B1260" s="48" t="s">
        <v>118</v>
      </c>
      <c r="C1260" s="19" t="s">
        <v>3368</v>
      </c>
      <c r="D1260" s="19" t="s">
        <v>380</v>
      </c>
      <c r="E1260" s="19" t="s">
        <v>845</v>
      </c>
      <c r="F1260" s="48" t="s">
        <v>3369</v>
      </c>
      <c r="G1260" s="48">
        <v>32.700000000000003</v>
      </c>
      <c r="H1260" s="40"/>
    </row>
    <row r="1261" spans="1:8" hidden="1" x14ac:dyDescent="0.2">
      <c r="A1261" s="48" t="s">
        <v>222</v>
      </c>
      <c r="B1261" s="48" t="s">
        <v>512</v>
      </c>
      <c r="C1261" s="19" t="s">
        <v>3368</v>
      </c>
      <c r="D1261" s="19" t="s">
        <v>197</v>
      </c>
      <c r="E1261" s="19" t="s">
        <v>121</v>
      </c>
      <c r="F1261" s="48" t="s">
        <v>3370</v>
      </c>
      <c r="G1261" s="48">
        <v>19.3</v>
      </c>
      <c r="H1261" s="40"/>
    </row>
    <row r="1262" spans="1:8" hidden="1" x14ac:dyDescent="0.2">
      <c r="A1262" s="48" t="s">
        <v>3371</v>
      </c>
      <c r="B1262" s="48" t="s">
        <v>124</v>
      </c>
      <c r="C1262" s="19" t="s">
        <v>3372</v>
      </c>
      <c r="D1262" s="19" t="s">
        <v>3373</v>
      </c>
      <c r="E1262" s="19" t="s">
        <v>418</v>
      </c>
      <c r="F1262" s="48" t="s">
        <v>3183</v>
      </c>
      <c r="G1262" s="48">
        <v>30.6</v>
      </c>
      <c r="H1262" s="40"/>
    </row>
    <row r="1263" spans="1:8" hidden="1" x14ac:dyDescent="0.2">
      <c r="A1263" s="48" t="s">
        <v>3374</v>
      </c>
      <c r="B1263" s="48" t="s">
        <v>124</v>
      </c>
      <c r="C1263" s="19" t="s">
        <v>3375</v>
      </c>
      <c r="D1263" s="19" t="s">
        <v>1042</v>
      </c>
      <c r="E1263" s="19" t="s">
        <v>121</v>
      </c>
      <c r="F1263" s="48" t="s">
        <v>3376</v>
      </c>
      <c r="G1263" s="48">
        <v>22</v>
      </c>
      <c r="H1263" s="40"/>
    </row>
    <row r="1264" spans="1:8" hidden="1" x14ac:dyDescent="0.2">
      <c r="A1264" s="48" t="s">
        <v>3377</v>
      </c>
      <c r="B1264" s="48" t="s">
        <v>167</v>
      </c>
      <c r="C1264" s="19" t="s">
        <v>3378</v>
      </c>
      <c r="D1264" s="19" t="s">
        <v>1054</v>
      </c>
      <c r="E1264" s="19" t="s">
        <v>673</v>
      </c>
      <c r="F1264" s="48" t="s">
        <v>3379</v>
      </c>
      <c r="G1264" s="48">
        <v>23.5</v>
      </c>
      <c r="H1264" s="40"/>
    </row>
    <row r="1265" spans="1:8" hidden="1" x14ac:dyDescent="0.2">
      <c r="A1265" s="48" t="s">
        <v>339</v>
      </c>
      <c r="B1265" s="48" t="s">
        <v>167</v>
      </c>
      <c r="C1265" s="19" t="s">
        <v>3380</v>
      </c>
      <c r="D1265" s="19" t="s">
        <v>283</v>
      </c>
      <c r="E1265" s="19" t="s">
        <v>930</v>
      </c>
      <c r="F1265" s="48" t="s">
        <v>3381</v>
      </c>
      <c r="G1265" s="48">
        <v>21.4</v>
      </c>
      <c r="H1265" s="40"/>
    </row>
    <row r="1266" spans="1:8" hidden="1" x14ac:dyDescent="0.2">
      <c r="A1266" s="48" t="s">
        <v>723</v>
      </c>
      <c r="B1266" s="48" t="s">
        <v>118</v>
      </c>
      <c r="C1266" s="19" t="s">
        <v>3382</v>
      </c>
      <c r="D1266" s="19" t="s">
        <v>623</v>
      </c>
      <c r="E1266" s="19" t="s">
        <v>121</v>
      </c>
      <c r="F1266" s="48" t="s">
        <v>3383</v>
      </c>
      <c r="G1266" s="48">
        <v>27.4</v>
      </c>
      <c r="H1266" s="40"/>
    </row>
    <row r="1267" spans="1:8" hidden="1" x14ac:dyDescent="0.2">
      <c r="A1267" s="48" t="s">
        <v>731</v>
      </c>
      <c r="B1267" s="48" t="s">
        <v>118</v>
      </c>
      <c r="C1267" s="19" t="s">
        <v>3384</v>
      </c>
      <c r="D1267" s="19" t="s">
        <v>544</v>
      </c>
      <c r="E1267" s="19" t="s">
        <v>608</v>
      </c>
      <c r="F1267" s="48" t="s">
        <v>3385</v>
      </c>
      <c r="G1267" s="48">
        <v>31.3</v>
      </c>
      <c r="H1267" s="40"/>
    </row>
    <row r="1268" spans="1:8" hidden="1" x14ac:dyDescent="0.2">
      <c r="A1268" s="48" t="s">
        <v>3386</v>
      </c>
      <c r="B1268" s="48" t="s">
        <v>124</v>
      </c>
      <c r="C1268" s="19" t="s">
        <v>3387</v>
      </c>
      <c r="D1268" s="19" t="s">
        <v>1541</v>
      </c>
      <c r="E1268" s="19" t="s">
        <v>1394</v>
      </c>
      <c r="F1268" s="48" t="s">
        <v>2283</v>
      </c>
      <c r="G1268" s="48">
        <v>32.299999999999997</v>
      </c>
      <c r="H1268" s="40"/>
    </row>
    <row r="1269" spans="1:8" hidden="1" x14ac:dyDescent="0.2">
      <c r="A1269" s="48" t="s">
        <v>524</v>
      </c>
      <c r="B1269" s="48" t="s">
        <v>560</v>
      </c>
      <c r="C1269" s="19" t="s">
        <v>3388</v>
      </c>
      <c r="D1269" s="19" t="s">
        <v>197</v>
      </c>
      <c r="E1269" s="19" t="s">
        <v>212</v>
      </c>
      <c r="F1269" s="48" t="s">
        <v>3389</v>
      </c>
      <c r="G1269" s="48">
        <v>32.6</v>
      </c>
      <c r="H1269" s="40"/>
    </row>
    <row r="1270" spans="1:8" hidden="1" x14ac:dyDescent="0.2">
      <c r="A1270" s="48" t="s">
        <v>3390</v>
      </c>
      <c r="B1270" s="48" t="s">
        <v>124</v>
      </c>
      <c r="C1270" s="19" t="s">
        <v>3388</v>
      </c>
      <c r="D1270" s="19" t="s">
        <v>453</v>
      </c>
      <c r="E1270" s="19" t="s">
        <v>212</v>
      </c>
      <c r="F1270" s="48" t="s">
        <v>3391</v>
      </c>
      <c r="G1270" s="48">
        <v>27.9</v>
      </c>
      <c r="H1270" s="40"/>
    </row>
    <row r="1271" spans="1:8" hidden="1" x14ac:dyDescent="0.2">
      <c r="A1271" s="48" t="s">
        <v>2021</v>
      </c>
      <c r="B1271" s="48" t="s">
        <v>118</v>
      </c>
      <c r="C1271" s="19" t="s">
        <v>3392</v>
      </c>
      <c r="D1271" s="19" t="s">
        <v>480</v>
      </c>
      <c r="E1271" s="19" t="s">
        <v>658</v>
      </c>
      <c r="F1271" s="48" t="s">
        <v>3393</v>
      </c>
      <c r="G1271" s="48">
        <v>26.8</v>
      </c>
      <c r="H1271" s="40"/>
    </row>
    <row r="1272" spans="1:8" hidden="1" x14ac:dyDescent="0.2">
      <c r="A1272" s="48" t="s">
        <v>635</v>
      </c>
      <c r="B1272" s="48" t="s">
        <v>112</v>
      </c>
      <c r="C1272" s="19" t="s">
        <v>3394</v>
      </c>
      <c r="D1272" s="19" t="s">
        <v>114</v>
      </c>
      <c r="E1272" s="19" t="s">
        <v>115</v>
      </c>
      <c r="F1272" s="48" t="s">
        <v>3395</v>
      </c>
      <c r="G1272" s="48">
        <v>18.2</v>
      </c>
      <c r="H1272" s="40"/>
    </row>
    <row r="1273" spans="1:8" hidden="1" x14ac:dyDescent="0.2">
      <c r="A1273" s="48" t="s">
        <v>3396</v>
      </c>
      <c r="B1273" s="48" t="s">
        <v>124</v>
      </c>
      <c r="C1273" s="19" t="s">
        <v>3397</v>
      </c>
      <c r="D1273" s="19" t="s">
        <v>1122</v>
      </c>
      <c r="E1273" s="19" t="s">
        <v>121</v>
      </c>
      <c r="F1273" s="48" t="s">
        <v>3398</v>
      </c>
      <c r="G1273" s="48">
        <v>29.9</v>
      </c>
      <c r="H1273" s="40"/>
    </row>
    <row r="1274" spans="1:8" hidden="1" x14ac:dyDescent="0.2">
      <c r="A1274" s="48" t="s">
        <v>407</v>
      </c>
      <c r="B1274" s="48" t="s">
        <v>124</v>
      </c>
      <c r="C1274" s="19" t="s">
        <v>3399</v>
      </c>
      <c r="D1274" s="19" t="s">
        <v>156</v>
      </c>
      <c r="E1274" s="19" t="s">
        <v>115</v>
      </c>
      <c r="F1274" s="48" t="s">
        <v>3400</v>
      </c>
      <c r="G1274" s="48">
        <v>22</v>
      </c>
      <c r="H1274" s="40"/>
    </row>
    <row r="1275" spans="1:8" hidden="1" x14ac:dyDescent="0.2">
      <c r="A1275" s="48" t="s">
        <v>141</v>
      </c>
      <c r="B1275" s="48" t="s">
        <v>176</v>
      </c>
      <c r="C1275" s="19" t="s">
        <v>3399</v>
      </c>
      <c r="D1275" s="19" t="s">
        <v>311</v>
      </c>
      <c r="E1275" s="19" t="s">
        <v>3401</v>
      </c>
      <c r="F1275" s="48" t="s">
        <v>2877</v>
      </c>
      <c r="G1275" s="48">
        <v>26.6</v>
      </c>
      <c r="H1275" s="40"/>
    </row>
    <row r="1276" spans="1:8" hidden="1" x14ac:dyDescent="0.2">
      <c r="A1276" s="48" t="s">
        <v>3402</v>
      </c>
      <c r="B1276" s="48" t="s">
        <v>124</v>
      </c>
      <c r="C1276" s="19" t="s">
        <v>3399</v>
      </c>
      <c r="D1276" s="19" t="s">
        <v>1050</v>
      </c>
      <c r="E1276" s="19" t="s">
        <v>673</v>
      </c>
      <c r="F1276" s="48" t="s">
        <v>3403</v>
      </c>
      <c r="G1276" s="48">
        <v>32.9</v>
      </c>
      <c r="H1276" s="40"/>
    </row>
    <row r="1277" spans="1:8" hidden="1" x14ac:dyDescent="0.2">
      <c r="A1277" s="48" t="s">
        <v>3404</v>
      </c>
      <c r="B1277" s="48" t="s">
        <v>124</v>
      </c>
      <c r="C1277" s="19" t="s">
        <v>3399</v>
      </c>
      <c r="D1277" s="19" t="s">
        <v>1237</v>
      </c>
      <c r="E1277" s="19" t="s">
        <v>121</v>
      </c>
      <c r="F1277" s="48" t="s">
        <v>3405</v>
      </c>
      <c r="G1277" s="48">
        <v>25.1</v>
      </c>
      <c r="H1277" s="40"/>
    </row>
    <row r="1278" spans="1:8" hidden="1" x14ac:dyDescent="0.2">
      <c r="A1278" s="48" t="s">
        <v>3406</v>
      </c>
      <c r="B1278" s="48" t="s">
        <v>124</v>
      </c>
      <c r="C1278" s="19" t="s">
        <v>3399</v>
      </c>
      <c r="D1278" s="19" t="s">
        <v>897</v>
      </c>
      <c r="E1278" s="19" t="s">
        <v>673</v>
      </c>
      <c r="F1278" s="48" t="s">
        <v>971</v>
      </c>
      <c r="G1278" s="48">
        <v>28.8</v>
      </c>
      <c r="H1278" s="40"/>
    </row>
    <row r="1279" spans="1:8" hidden="1" x14ac:dyDescent="0.2">
      <c r="A1279" s="48" t="s">
        <v>3407</v>
      </c>
      <c r="B1279" s="48" t="s">
        <v>124</v>
      </c>
      <c r="C1279" s="19" t="s">
        <v>3399</v>
      </c>
      <c r="D1279" s="19" t="s">
        <v>476</v>
      </c>
      <c r="E1279" s="19" t="s">
        <v>673</v>
      </c>
      <c r="F1279" s="48" t="s">
        <v>1059</v>
      </c>
      <c r="G1279" s="48">
        <v>25.9</v>
      </c>
      <c r="H1279" s="40"/>
    </row>
    <row r="1280" spans="1:8" hidden="1" x14ac:dyDescent="0.2">
      <c r="A1280" s="48" t="s">
        <v>3408</v>
      </c>
      <c r="B1280" s="48" t="s">
        <v>124</v>
      </c>
      <c r="C1280" s="19" t="s">
        <v>3409</v>
      </c>
      <c r="D1280" s="19" t="s">
        <v>278</v>
      </c>
      <c r="E1280" s="19" t="s">
        <v>121</v>
      </c>
      <c r="F1280" s="48" t="s">
        <v>3410</v>
      </c>
      <c r="G1280" s="48">
        <v>29.8</v>
      </c>
      <c r="H1280" s="40"/>
    </row>
    <row r="1281" spans="1:8" hidden="1" x14ac:dyDescent="0.2">
      <c r="A1281" s="48" t="s">
        <v>3411</v>
      </c>
      <c r="B1281" s="48" t="s">
        <v>167</v>
      </c>
      <c r="C1281" s="19" t="s">
        <v>3412</v>
      </c>
      <c r="D1281" s="19" t="s">
        <v>666</v>
      </c>
      <c r="E1281" s="19" t="s">
        <v>121</v>
      </c>
      <c r="F1281" s="48" t="s">
        <v>3413</v>
      </c>
      <c r="G1281" s="48">
        <v>28.1</v>
      </c>
      <c r="H1281" s="40"/>
    </row>
    <row r="1282" spans="1:8" hidden="1" x14ac:dyDescent="0.2">
      <c r="A1282" s="48" t="s">
        <v>3414</v>
      </c>
      <c r="B1282" s="48" t="s">
        <v>167</v>
      </c>
      <c r="C1282" s="19" t="s">
        <v>3412</v>
      </c>
      <c r="D1282" s="19" t="s">
        <v>3195</v>
      </c>
      <c r="E1282" s="19" t="s">
        <v>121</v>
      </c>
      <c r="F1282" s="48" t="s">
        <v>3415</v>
      </c>
      <c r="G1282" s="48">
        <v>20.6</v>
      </c>
      <c r="H1282" s="40"/>
    </row>
    <row r="1283" spans="1:8" hidden="1" x14ac:dyDescent="0.2">
      <c r="A1283" s="48" t="s">
        <v>805</v>
      </c>
      <c r="B1283" s="48" t="s">
        <v>118</v>
      </c>
      <c r="C1283" s="19" t="s">
        <v>3416</v>
      </c>
      <c r="D1283" s="19" t="s">
        <v>1980</v>
      </c>
      <c r="E1283" s="19" t="s">
        <v>2527</v>
      </c>
      <c r="F1283" s="48" t="s">
        <v>3417</v>
      </c>
      <c r="G1283" s="48">
        <v>27.7</v>
      </c>
      <c r="H1283" s="40"/>
    </row>
    <row r="1284" spans="1:8" hidden="1" x14ac:dyDescent="0.2">
      <c r="A1284" s="48" t="s">
        <v>3418</v>
      </c>
      <c r="B1284" s="48" t="s">
        <v>124</v>
      </c>
      <c r="C1284" s="19" t="s">
        <v>3416</v>
      </c>
      <c r="D1284" s="19" t="s">
        <v>591</v>
      </c>
      <c r="E1284" s="19" t="s">
        <v>121</v>
      </c>
      <c r="F1284" s="48" t="s">
        <v>3147</v>
      </c>
      <c r="G1284" s="48">
        <v>25.4</v>
      </c>
      <c r="H1284" s="40"/>
    </row>
    <row r="1285" spans="1:8" hidden="1" x14ac:dyDescent="0.2">
      <c r="A1285" s="48" t="s">
        <v>3419</v>
      </c>
      <c r="B1285" s="48" t="s">
        <v>124</v>
      </c>
      <c r="C1285" s="19" t="s">
        <v>3420</v>
      </c>
      <c r="D1285" s="19" t="s">
        <v>544</v>
      </c>
      <c r="E1285" s="19" t="s">
        <v>608</v>
      </c>
      <c r="F1285" s="48" t="s">
        <v>3421</v>
      </c>
      <c r="G1285" s="48">
        <v>27.6</v>
      </c>
      <c r="H1285" s="40"/>
    </row>
    <row r="1286" spans="1:8" hidden="1" x14ac:dyDescent="0.2">
      <c r="A1286" s="48" t="s">
        <v>3422</v>
      </c>
      <c r="B1286" s="48" t="s">
        <v>124</v>
      </c>
      <c r="C1286" s="19" t="s">
        <v>3423</v>
      </c>
      <c r="D1286" s="19" t="s">
        <v>799</v>
      </c>
      <c r="E1286" s="19" t="s">
        <v>121</v>
      </c>
      <c r="F1286" s="48" t="s">
        <v>2622</v>
      </c>
      <c r="G1286" s="48">
        <v>28.6</v>
      </c>
      <c r="H1286" s="40"/>
    </row>
    <row r="1287" spans="1:8" hidden="1" x14ac:dyDescent="0.2">
      <c r="A1287" s="48" t="s">
        <v>3424</v>
      </c>
      <c r="B1287" s="48" t="s">
        <v>124</v>
      </c>
      <c r="C1287" s="19" t="s">
        <v>3425</v>
      </c>
      <c r="D1287" s="19" t="s">
        <v>358</v>
      </c>
      <c r="E1287" s="19" t="s">
        <v>121</v>
      </c>
      <c r="F1287" s="48" t="s">
        <v>3426</v>
      </c>
      <c r="G1287" s="48">
        <v>31.4</v>
      </c>
      <c r="H1287" s="40"/>
    </row>
    <row r="1288" spans="1:8" hidden="1" x14ac:dyDescent="0.2">
      <c r="A1288" s="48" t="s">
        <v>391</v>
      </c>
      <c r="B1288" s="48" t="s">
        <v>118</v>
      </c>
      <c r="C1288" s="19" t="s">
        <v>3427</v>
      </c>
      <c r="D1288" s="19" t="s">
        <v>459</v>
      </c>
      <c r="E1288" s="19" t="s">
        <v>1072</v>
      </c>
      <c r="F1288" s="48" t="s">
        <v>2380</v>
      </c>
      <c r="G1288" s="48">
        <v>33.799999999999997</v>
      </c>
      <c r="H1288" s="40"/>
    </row>
    <row r="1289" spans="1:8" hidden="1" x14ac:dyDescent="0.2">
      <c r="A1289" s="48" t="s">
        <v>640</v>
      </c>
      <c r="B1289" s="48" t="s">
        <v>112</v>
      </c>
      <c r="C1289" s="19" t="s">
        <v>3428</v>
      </c>
      <c r="D1289" s="19" t="s">
        <v>318</v>
      </c>
      <c r="E1289" s="19" t="s">
        <v>121</v>
      </c>
      <c r="F1289" s="48" t="s">
        <v>3429</v>
      </c>
      <c r="G1289" s="48">
        <v>24.4</v>
      </c>
      <c r="H1289" s="40"/>
    </row>
    <row r="1290" spans="1:8" hidden="1" x14ac:dyDescent="0.2">
      <c r="A1290" s="48" t="s">
        <v>290</v>
      </c>
      <c r="B1290" s="48" t="s">
        <v>118</v>
      </c>
      <c r="C1290" s="19" t="s">
        <v>3430</v>
      </c>
      <c r="D1290" s="19" t="s">
        <v>156</v>
      </c>
      <c r="E1290" s="19" t="s">
        <v>115</v>
      </c>
      <c r="F1290" s="48" t="s">
        <v>1513</v>
      </c>
      <c r="G1290" s="48">
        <v>28.1</v>
      </c>
      <c r="H1290" s="40"/>
    </row>
    <row r="1291" spans="1:8" hidden="1" x14ac:dyDescent="0.2">
      <c r="A1291" s="48" t="s">
        <v>3431</v>
      </c>
      <c r="B1291" s="48" t="s">
        <v>124</v>
      </c>
      <c r="C1291" s="19" t="s">
        <v>3432</v>
      </c>
      <c r="D1291" s="19" t="s">
        <v>1707</v>
      </c>
      <c r="E1291" s="19" t="s">
        <v>611</v>
      </c>
      <c r="F1291" s="48" t="s">
        <v>3433</v>
      </c>
      <c r="G1291" s="48">
        <v>26.3</v>
      </c>
      <c r="H1291" s="40"/>
    </row>
    <row r="1292" spans="1:8" hidden="1" x14ac:dyDescent="0.2">
      <c r="A1292" s="48" t="s">
        <v>3434</v>
      </c>
      <c r="B1292" s="48" t="s">
        <v>124</v>
      </c>
      <c r="C1292" s="19" t="s">
        <v>3432</v>
      </c>
      <c r="D1292" s="19" t="s">
        <v>616</v>
      </c>
      <c r="E1292" s="19" t="s">
        <v>1476</v>
      </c>
      <c r="F1292" s="48" t="s">
        <v>3435</v>
      </c>
      <c r="G1292" s="48">
        <v>24.9</v>
      </c>
      <c r="H1292" s="40"/>
    </row>
    <row r="1293" spans="1:8" hidden="1" x14ac:dyDescent="0.2">
      <c r="A1293" s="48" t="s">
        <v>3436</v>
      </c>
      <c r="B1293" s="48" t="s">
        <v>124</v>
      </c>
      <c r="C1293" s="19" t="s">
        <v>3437</v>
      </c>
      <c r="D1293" s="19" t="s">
        <v>3438</v>
      </c>
      <c r="E1293" s="19" t="s">
        <v>121</v>
      </c>
      <c r="F1293" s="48" t="s">
        <v>3439</v>
      </c>
      <c r="G1293" s="48">
        <v>23.8</v>
      </c>
      <c r="H1293" s="40"/>
    </row>
    <row r="1294" spans="1:8" hidden="1" x14ac:dyDescent="0.2">
      <c r="A1294" s="48" t="s">
        <v>3440</v>
      </c>
      <c r="B1294" s="48" t="s">
        <v>124</v>
      </c>
      <c r="C1294" s="19" t="s">
        <v>3437</v>
      </c>
      <c r="D1294" s="19" t="s">
        <v>165</v>
      </c>
      <c r="E1294" s="19" t="s">
        <v>121</v>
      </c>
      <c r="F1294" s="48" t="s">
        <v>3441</v>
      </c>
      <c r="G1294" s="48">
        <v>23.3</v>
      </c>
      <c r="H1294" s="40"/>
    </row>
    <row r="1295" spans="1:8" hidden="1" x14ac:dyDescent="0.2">
      <c r="A1295" s="48" t="s">
        <v>141</v>
      </c>
      <c r="B1295" s="48" t="s">
        <v>118</v>
      </c>
      <c r="C1295" s="19" t="s">
        <v>3442</v>
      </c>
      <c r="D1295" s="19" t="s">
        <v>623</v>
      </c>
      <c r="E1295" s="19" t="s">
        <v>377</v>
      </c>
      <c r="F1295" s="48" t="s">
        <v>3443</v>
      </c>
      <c r="G1295" s="48">
        <v>28.7</v>
      </c>
      <c r="H1295" s="40"/>
    </row>
    <row r="1296" spans="1:8" hidden="1" x14ac:dyDescent="0.2">
      <c r="A1296" s="48" t="s">
        <v>3444</v>
      </c>
      <c r="B1296" s="48" t="s">
        <v>167</v>
      </c>
      <c r="C1296" s="19" t="s">
        <v>3445</v>
      </c>
      <c r="D1296" s="19" t="s">
        <v>2453</v>
      </c>
      <c r="E1296" s="19" t="s">
        <v>775</v>
      </c>
      <c r="F1296" s="48" t="s">
        <v>158</v>
      </c>
      <c r="G1296" s="48">
        <v>25.1</v>
      </c>
      <c r="H1296" s="40"/>
    </row>
    <row r="1297" spans="1:8" hidden="1" x14ac:dyDescent="0.2">
      <c r="A1297" s="48" t="s">
        <v>3446</v>
      </c>
      <c r="B1297" s="48" t="s">
        <v>124</v>
      </c>
      <c r="C1297" s="19" t="s">
        <v>3447</v>
      </c>
      <c r="D1297" s="19" t="s">
        <v>790</v>
      </c>
      <c r="E1297" s="19" t="s">
        <v>121</v>
      </c>
      <c r="F1297" s="48" t="s">
        <v>3448</v>
      </c>
      <c r="G1297" s="48">
        <v>23.5</v>
      </c>
      <c r="H1297" s="40"/>
    </row>
    <row r="1298" spans="1:8" hidden="1" x14ac:dyDescent="0.2">
      <c r="A1298" s="48" t="s">
        <v>3449</v>
      </c>
      <c r="B1298" s="48" t="s">
        <v>124</v>
      </c>
      <c r="C1298" s="19" t="s">
        <v>3450</v>
      </c>
      <c r="D1298" s="19" t="s">
        <v>177</v>
      </c>
      <c r="E1298" s="19" t="s">
        <v>121</v>
      </c>
      <c r="F1298" s="48" t="s">
        <v>3451</v>
      </c>
      <c r="G1298" s="48">
        <v>32.6</v>
      </c>
      <c r="H1298" s="40"/>
    </row>
    <row r="1299" spans="1:8" hidden="1" x14ac:dyDescent="0.2">
      <c r="A1299" s="48" t="s">
        <v>3452</v>
      </c>
      <c r="B1299" s="48" t="s">
        <v>124</v>
      </c>
      <c r="C1299" s="19" t="s">
        <v>3450</v>
      </c>
      <c r="D1299" s="19" t="s">
        <v>913</v>
      </c>
      <c r="E1299" s="19" t="s">
        <v>121</v>
      </c>
      <c r="F1299" s="48" t="s">
        <v>3453</v>
      </c>
      <c r="G1299" s="48">
        <v>31.1</v>
      </c>
      <c r="H1299" s="40"/>
    </row>
    <row r="1300" spans="1:8" hidden="1" x14ac:dyDescent="0.2">
      <c r="A1300" s="48" t="s">
        <v>3454</v>
      </c>
      <c r="B1300" s="48" t="s">
        <v>445</v>
      </c>
      <c r="C1300" s="19" t="s">
        <v>3455</v>
      </c>
      <c r="D1300" s="19" t="s">
        <v>263</v>
      </c>
      <c r="E1300" s="19" t="s">
        <v>1370</v>
      </c>
      <c r="F1300" s="48" t="s">
        <v>3456</v>
      </c>
      <c r="G1300" s="48">
        <v>43.2</v>
      </c>
      <c r="H1300" s="40"/>
    </row>
    <row r="1301" spans="1:8" hidden="1" x14ac:dyDescent="0.2">
      <c r="A1301" s="48" t="s">
        <v>218</v>
      </c>
      <c r="B1301" s="48" t="s">
        <v>118</v>
      </c>
      <c r="C1301" s="19" t="s">
        <v>3457</v>
      </c>
      <c r="D1301" s="19" t="s">
        <v>263</v>
      </c>
      <c r="E1301" s="19" t="s">
        <v>3353</v>
      </c>
      <c r="F1301" s="48" t="s">
        <v>3458</v>
      </c>
      <c r="G1301" s="48">
        <v>26.4</v>
      </c>
      <c r="H1301" s="40"/>
    </row>
    <row r="1302" spans="1:8" hidden="1" x14ac:dyDescent="0.2">
      <c r="A1302" s="48" t="s">
        <v>3459</v>
      </c>
      <c r="B1302" s="48" t="s">
        <v>167</v>
      </c>
      <c r="C1302" s="19" t="s">
        <v>3460</v>
      </c>
      <c r="D1302" s="19" t="s">
        <v>1567</v>
      </c>
      <c r="E1302" s="19" t="s">
        <v>2260</v>
      </c>
      <c r="F1302" s="48" t="s">
        <v>3461</v>
      </c>
      <c r="G1302" s="48">
        <v>28.5</v>
      </c>
      <c r="H1302" s="40"/>
    </row>
    <row r="1303" spans="1:8" hidden="1" x14ac:dyDescent="0.2">
      <c r="A1303" s="48" t="s">
        <v>363</v>
      </c>
      <c r="B1303" s="48" t="s">
        <v>118</v>
      </c>
      <c r="C1303" s="19" t="s">
        <v>3462</v>
      </c>
      <c r="D1303" s="19" t="s">
        <v>1114</v>
      </c>
      <c r="E1303" s="19" t="s">
        <v>539</v>
      </c>
      <c r="F1303" s="48" t="s">
        <v>3463</v>
      </c>
      <c r="G1303" s="48">
        <v>30.7</v>
      </c>
      <c r="H1303" s="40"/>
    </row>
    <row r="1304" spans="1:8" hidden="1" x14ac:dyDescent="0.2">
      <c r="A1304" s="48" t="s">
        <v>111</v>
      </c>
      <c r="B1304" s="48" t="s">
        <v>112</v>
      </c>
      <c r="C1304" s="19" t="s">
        <v>3464</v>
      </c>
      <c r="D1304" s="19" t="s">
        <v>982</v>
      </c>
      <c r="E1304" s="19" t="s">
        <v>121</v>
      </c>
      <c r="F1304" s="48" t="s">
        <v>3465</v>
      </c>
      <c r="G1304" s="48">
        <v>19.600000000000001</v>
      </c>
      <c r="H1304" s="40"/>
    </row>
    <row r="1305" spans="1:8" hidden="1" x14ac:dyDescent="0.2">
      <c r="A1305" s="48" t="s">
        <v>3466</v>
      </c>
      <c r="B1305" s="48" t="s">
        <v>124</v>
      </c>
      <c r="C1305" s="19" t="s">
        <v>3467</v>
      </c>
      <c r="D1305" s="19" t="s">
        <v>799</v>
      </c>
      <c r="E1305" s="19" t="s">
        <v>121</v>
      </c>
      <c r="F1305" s="48" t="s">
        <v>3087</v>
      </c>
      <c r="G1305" s="48">
        <v>20.6</v>
      </c>
      <c r="H1305" s="40"/>
    </row>
    <row r="1306" spans="1:8" hidden="1" x14ac:dyDescent="0.2">
      <c r="A1306" s="48" t="s">
        <v>3468</v>
      </c>
      <c r="B1306" s="48" t="s">
        <v>124</v>
      </c>
      <c r="C1306" s="19" t="s">
        <v>3467</v>
      </c>
      <c r="D1306" s="19" t="s">
        <v>227</v>
      </c>
      <c r="E1306" s="19" t="s">
        <v>121</v>
      </c>
      <c r="F1306" s="48" t="s">
        <v>3469</v>
      </c>
      <c r="G1306" s="48">
        <v>23.6</v>
      </c>
      <c r="H1306" s="40"/>
    </row>
    <row r="1307" spans="1:8" hidden="1" x14ac:dyDescent="0.2">
      <c r="A1307" s="48" t="s">
        <v>3470</v>
      </c>
      <c r="B1307" s="48" t="s">
        <v>124</v>
      </c>
      <c r="C1307" s="19" t="s">
        <v>3471</v>
      </c>
      <c r="D1307" s="19" t="s">
        <v>314</v>
      </c>
      <c r="E1307" s="19" t="s">
        <v>1512</v>
      </c>
      <c r="F1307" s="48" t="s">
        <v>3472</v>
      </c>
      <c r="G1307" s="48">
        <v>29.5</v>
      </c>
      <c r="H1307" s="40"/>
    </row>
    <row r="1308" spans="1:8" hidden="1" x14ac:dyDescent="0.2">
      <c r="A1308" s="48" t="s">
        <v>3473</v>
      </c>
      <c r="B1308" s="48" t="s">
        <v>124</v>
      </c>
      <c r="C1308" s="19" t="s">
        <v>3471</v>
      </c>
      <c r="D1308" s="19" t="s">
        <v>476</v>
      </c>
      <c r="E1308" s="19" t="s">
        <v>1512</v>
      </c>
      <c r="F1308" s="48" t="s">
        <v>2328</v>
      </c>
      <c r="G1308" s="48">
        <v>26.7</v>
      </c>
      <c r="H1308" s="40"/>
    </row>
    <row r="1309" spans="1:8" hidden="1" x14ac:dyDescent="0.2">
      <c r="A1309" s="48" t="s">
        <v>3474</v>
      </c>
      <c r="B1309" s="48" t="s">
        <v>124</v>
      </c>
      <c r="C1309" s="19" t="s">
        <v>3475</v>
      </c>
      <c r="D1309" s="19" t="s">
        <v>3476</v>
      </c>
      <c r="E1309" s="19" t="s">
        <v>121</v>
      </c>
      <c r="F1309" s="48" t="s">
        <v>3477</v>
      </c>
      <c r="G1309" s="48">
        <v>17.100000000000001</v>
      </c>
      <c r="H1309" s="40"/>
    </row>
    <row r="1310" spans="1:8" hidden="1" x14ac:dyDescent="0.2">
      <c r="A1310" s="48" t="s">
        <v>3478</v>
      </c>
      <c r="B1310" s="48" t="s">
        <v>415</v>
      </c>
      <c r="C1310" s="19" t="s">
        <v>3479</v>
      </c>
      <c r="D1310" s="19" t="s">
        <v>412</v>
      </c>
      <c r="E1310" s="19" t="s">
        <v>1123</v>
      </c>
      <c r="F1310" s="48" t="s">
        <v>3480</v>
      </c>
      <c r="G1310" s="48">
        <v>43.2</v>
      </c>
      <c r="H1310" s="40"/>
    </row>
    <row r="1311" spans="1:8" hidden="1" x14ac:dyDescent="0.2">
      <c r="A1311" s="48" t="s">
        <v>1831</v>
      </c>
      <c r="B1311" s="48" t="s">
        <v>118</v>
      </c>
      <c r="C1311" s="19" t="s">
        <v>3481</v>
      </c>
      <c r="D1311" s="19" t="s">
        <v>412</v>
      </c>
      <c r="E1311" s="19" t="s">
        <v>727</v>
      </c>
      <c r="F1311" s="48" t="s">
        <v>3482</v>
      </c>
      <c r="G1311" s="48">
        <v>25.7</v>
      </c>
      <c r="H1311" s="40"/>
    </row>
    <row r="1312" spans="1:8" hidden="1" x14ac:dyDescent="0.2">
      <c r="A1312" s="48" t="s">
        <v>3483</v>
      </c>
      <c r="B1312" s="48" t="s">
        <v>124</v>
      </c>
      <c r="C1312" s="19" t="s">
        <v>3484</v>
      </c>
      <c r="D1312" s="19" t="s">
        <v>564</v>
      </c>
      <c r="E1312" s="19" t="s">
        <v>2564</v>
      </c>
      <c r="F1312" s="48" t="s">
        <v>3038</v>
      </c>
      <c r="G1312" s="48">
        <v>29</v>
      </c>
      <c r="H1312" s="40"/>
    </row>
    <row r="1313" spans="1:8" hidden="1" x14ac:dyDescent="0.2">
      <c r="A1313" s="48" t="s">
        <v>400</v>
      </c>
      <c r="B1313" s="48" t="s">
        <v>124</v>
      </c>
      <c r="C1313" s="19" t="s">
        <v>3485</v>
      </c>
      <c r="D1313" s="19" t="s">
        <v>161</v>
      </c>
      <c r="E1313" s="19" t="s">
        <v>115</v>
      </c>
      <c r="F1313" s="48" t="s">
        <v>3077</v>
      </c>
      <c r="G1313" s="48">
        <v>27.2</v>
      </c>
      <c r="H1313" s="40"/>
    </row>
    <row r="1314" spans="1:8" hidden="1" x14ac:dyDescent="0.2">
      <c r="A1314" s="48" t="s">
        <v>175</v>
      </c>
      <c r="B1314" s="48" t="s">
        <v>118</v>
      </c>
      <c r="C1314" s="19" t="s">
        <v>3486</v>
      </c>
      <c r="D1314" s="19" t="s">
        <v>208</v>
      </c>
      <c r="E1314" s="19" t="s">
        <v>3487</v>
      </c>
      <c r="F1314" s="48" t="s">
        <v>2032</v>
      </c>
      <c r="G1314" s="48">
        <v>27.4</v>
      </c>
      <c r="H1314" s="40"/>
    </row>
    <row r="1315" spans="1:8" hidden="1" x14ac:dyDescent="0.2">
      <c r="A1315" s="48" t="s">
        <v>1014</v>
      </c>
      <c r="B1315" s="48" t="s">
        <v>124</v>
      </c>
      <c r="C1315" s="19" t="s">
        <v>3488</v>
      </c>
      <c r="D1315" s="19" t="s">
        <v>1880</v>
      </c>
      <c r="E1315" s="19" t="s">
        <v>234</v>
      </c>
      <c r="F1315" s="48" t="s">
        <v>2994</v>
      </c>
      <c r="G1315" s="48">
        <v>27.1</v>
      </c>
      <c r="H1315" s="40"/>
    </row>
    <row r="1316" spans="1:8" hidden="1" x14ac:dyDescent="0.2">
      <c r="A1316" s="48" t="s">
        <v>3489</v>
      </c>
      <c r="B1316" s="48" t="s">
        <v>167</v>
      </c>
      <c r="C1316" s="19" t="s">
        <v>3490</v>
      </c>
      <c r="D1316" s="19" t="s">
        <v>1246</v>
      </c>
      <c r="E1316" s="19" t="s">
        <v>149</v>
      </c>
      <c r="F1316" s="48" t="s">
        <v>3491</v>
      </c>
      <c r="G1316" s="48">
        <v>28.8</v>
      </c>
      <c r="H1316" s="40"/>
    </row>
    <row r="1317" spans="1:8" hidden="1" x14ac:dyDescent="0.2">
      <c r="A1317" s="48" t="s">
        <v>3492</v>
      </c>
      <c r="B1317" s="48" t="s">
        <v>167</v>
      </c>
      <c r="C1317" s="19" t="s">
        <v>3490</v>
      </c>
      <c r="D1317" s="19" t="s">
        <v>2074</v>
      </c>
      <c r="E1317" s="19" t="s">
        <v>149</v>
      </c>
      <c r="F1317" s="48" t="s">
        <v>3493</v>
      </c>
      <c r="G1317" s="48">
        <v>20.2</v>
      </c>
      <c r="H1317" s="40"/>
    </row>
    <row r="1318" spans="1:8" hidden="1" x14ac:dyDescent="0.2">
      <c r="A1318" s="48" t="s">
        <v>640</v>
      </c>
      <c r="B1318" s="48" t="s">
        <v>512</v>
      </c>
      <c r="C1318" s="19" t="s">
        <v>3494</v>
      </c>
      <c r="D1318" s="19" t="s">
        <v>1541</v>
      </c>
      <c r="E1318" s="19" t="s">
        <v>121</v>
      </c>
      <c r="F1318" s="48" t="s">
        <v>3495</v>
      </c>
      <c r="G1318" s="48">
        <v>25.1</v>
      </c>
      <c r="H1318" s="40"/>
    </row>
    <row r="1319" spans="1:8" hidden="1" x14ac:dyDescent="0.2">
      <c r="A1319" s="48" t="s">
        <v>498</v>
      </c>
      <c r="B1319" s="48" t="s">
        <v>167</v>
      </c>
      <c r="C1319" s="19" t="s">
        <v>3496</v>
      </c>
      <c r="D1319" s="19" t="s">
        <v>1904</v>
      </c>
      <c r="E1319" s="19" t="s">
        <v>608</v>
      </c>
      <c r="F1319" s="48" t="s">
        <v>3497</v>
      </c>
      <c r="G1319" s="48">
        <v>16.600000000000001</v>
      </c>
      <c r="H1319" s="40"/>
    </row>
    <row r="1320" spans="1:8" hidden="1" x14ac:dyDescent="0.2">
      <c r="A1320" s="48" t="s">
        <v>3498</v>
      </c>
      <c r="B1320" s="48" t="s">
        <v>124</v>
      </c>
      <c r="C1320" s="19" t="s">
        <v>3499</v>
      </c>
      <c r="D1320" s="19" t="s">
        <v>2338</v>
      </c>
      <c r="E1320" s="19" t="s">
        <v>121</v>
      </c>
      <c r="F1320" s="48" t="s">
        <v>1264</v>
      </c>
      <c r="G1320" s="48">
        <v>17.7</v>
      </c>
      <c r="H1320" s="40"/>
    </row>
    <row r="1321" spans="1:8" hidden="1" x14ac:dyDescent="0.2">
      <c r="A1321" s="48" t="s">
        <v>865</v>
      </c>
      <c r="B1321" s="48" t="s">
        <v>176</v>
      </c>
      <c r="C1321" s="19" t="s">
        <v>3500</v>
      </c>
      <c r="D1321" s="19" t="s">
        <v>3501</v>
      </c>
      <c r="E1321" s="19" t="s">
        <v>3502</v>
      </c>
      <c r="F1321" s="48" t="s">
        <v>3503</v>
      </c>
      <c r="G1321" s="48">
        <v>34</v>
      </c>
      <c r="H1321" s="40"/>
    </row>
    <row r="1322" spans="1:8" hidden="1" x14ac:dyDescent="0.2">
      <c r="A1322" s="48" t="s">
        <v>481</v>
      </c>
      <c r="B1322" s="48" t="s">
        <v>455</v>
      </c>
      <c r="C1322" s="19" t="s">
        <v>3500</v>
      </c>
      <c r="D1322" s="19" t="s">
        <v>417</v>
      </c>
      <c r="E1322" s="19" t="s">
        <v>3502</v>
      </c>
      <c r="F1322" s="48" t="s">
        <v>3421</v>
      </c>
      <c r="G1322" s="48">
        <v>28.4</v>
      </c>
      <c r="H1322" s="40"/>
    </row>
    <row r="1323" spans="1:8" hidden="1" x14ac:dyDescent="0.2">
      <c r="A1323" s="48" t="s">
        <v>424</v>
      </c>
      <c r="B1323" s="48" t="s">
        <v>455</v>
      </c>
      <c r="C1323" s="19" t="s">
        <v>3504</v>
      </c>
      <c r="D1323" s="19" t="s">
        <v>1050</v>
      </c>
      <c r="E1323" s="19" t="s">
        <v>121</v>
      </c>
      <c r="F1323" s="48" t="s">
        <v>3087</v>
      </c>
      <c r="G1323" s="48">
        <v>21.2</v>
      </c>
      <c r="H1323" s="40"/>
    </row>
    <row r="1324" spans="1:8" hidden="1" x14ac:dyDescent="0.2">
      <c r="A1324" s="48" t="s">
        <v>424</v>
      </c>
      <c r="B1324" s="48" t="s">
        <v>176</v>
      </c>
      <c r="C1324" s="19" t="s">
        <v>3504</v>
      </c>
      <c r="D1324" s="19" t="s">
        <v>3505</v>
      </c>
      <c r="E1324" s="19" t="s">
        <v>121</v>
      </c>
      <c r="F1324" s="48" t="s">
        <v>3506</v>
      </c>
      <c r="G1324" s="48">
        <v>29</v>
      </c>
      <c r="H1324" s="40"/>
    </row>
    <row r="1325" spans="1:8" hidden="1" x14ac:dyDescent="0.2">
      <c r="A1325" s="48" t="s">
        <v>3507</v>
      </c>
      <c r="B1325" s="48" t="s">
        <v>124</v>
      </c>
      <c r="C1325" s="19" t="s">
        <v>3508</v>
      </c>
      <c r="D1325" s="19" t="s">
        <v>3509</v>
      </c>
      <c r="E1325" s="19" t="s">
        <v>1825</v>
      </c>
      <c r="F1325" s="48" t="s">
        <v>2820</v>
      </c>
      <c r="G1325" s="48">
        <v>27.7</v>
      </c>
      <c r="H1325" s="40"/>
    </row>
    <row r="1326" spans="1:8" hidden="1" x14ac:dyDescent="0.2">
      <c r="A1326" s="48" t="s">
        <v>854</v>
      </c>
      <c r="B1326" s="48" t="s">
        <v>112</v>
      </c>
      <c r="C1326" s="19" t="s">
        <v>3510</v>
      </c>
      <c r="D1326" s="19" t="s">
        <v>588</v>
      </c>
      <c r="E1326" s="19" t="s">
        <v>3511</v>
      </c>
      <c r="F1326" s="48" t="s">
        <v>1802</v>
      </c>
      <c r="G1326" s="48">
        <v>24.5</v>
      </c>
      <c r="H1326" s="40"/>
    </row>
    <row r="1327" spans="1:8" hidden="1" x14ac:dyDescent="0.2">
      <c r="A1327" s="48" t="s">
        <v>3512</v>
      </c>
      <c r="B1327" s="48" t="s">
        <v>167</v>
      </c>
      <c r="C1327" s="19" t="s">
        <v>3513</v>
      </c>
      <c r="D1327" s="19" t="s">
        <v>3514</v>
      </c>
      <c r="E1327" s="19" t="s">
        <v>252</v>
      </c>
      <c r="F1327" s="48" t="s">
        <v>3515</v>
      </c>
      <c r="G1327" s="48">
        <v>22.1</v>
      </c>
      <c r="H1327" s="40"/>
    </row>
    <row r="1328" spans="1:8" hidden="1" x14ac:dyDescent="0.2">
      <c r="A1328" s="48" t="s">
        <v>3516</v>
      </c>
      <c r="B1328" s="48" t="s">
        <v>271</v>
      </c>
      <c r="C1328" s="19" t="s">
        <v>3517</v>
      </c>
      <c r="D1328" s="19" t="s">
        <v>405</v>
      </c>
      <c r="E1328" s="19" t="s">
        <v>252</v>
      </c>
      <c r="F1328" s="48" t="s">
        <v>3518</v>
      </c>
      <c r="G1328" s="48">
        <v>43.9</v>
      </c>
      <c r="H1328" s="40"/>
    </row>
    <row r="1329" spans="1:8" hidden="1" x14ac:dyDescent="0.2">
      <c r="A1329" s="48" t="s">
        <v>3519</v>
      </c>
      <c r="B1329" s="48" t="s">
        <v>124</v>
      </c>
      <c r="C1329" s="19" t="s">
        <v>3517</v>
      </c>
      <c r="D1329" s="19" t="s">
        <v>177</v>
      </c>
      <c r="E1329" s="19" t="s">
        <v>252</v>
      </c>
      <c r="F1329" s="48" t="s">
        <v>2402</v>
      </c>
      <c r="G1329" s="48">
        <v>25</v>
      </c>
      <c r="H1329" s="40"/>
    </row>
    <row r="1330" spans="1:8" hidden="1" x14ac:dyDescent="0.2">
      <c r="A1330" s="48" t="s">
        <v>3520</v>
      </c>
      <c r="B1330" s="48" t="s">
        <v>167</v>
      </c>
      <c r="C1330" s="19" t="s">
        <v>3521</v>
      </c>
      <c r="D1330" s="19" t="s">
        <v>863</v>
      </c>
      <c r="E1330" s="19" t="s">
        <v>611</v>
      </c>
      <c r="F1330" s="48" t="s">
        <v>3522</v>
      </c>
      <c r="G1330" s="48">
        <v>21.8</v>
      </c>
      <c r="H1330" s="40"/>
    </row>
    <row r="1331" spans="1:8" hidden="1" x14ac:dyDescent="0.2">
      <c r="A1331" s="48" t="s">
        <v>383</v>
      </c>
      <c r="B1331" s="48" t="s">
        <v>124</v>
      </c>
      <c r="C1331" s="19" t="s">
        <v>3523</v>
      </c>
      <c r="D1331" s="19" t="s">
        <v>3074</v>
      </c>
      <c r="E1331" s="19" t="s">
        <v>234</v>
      </c>
      <c r="F1331" s="48" t="s">
        <v>2020</v>
      </c>
      <c r="G1331" s="48">
        <v>25.2</v>
      </c>
      <c r="H1331" s="40"/>
    </row>
    <row r="1332" spans="1:8" hidden="1" x14ac:dyDescent="0.2">
      <c r="A1332" s="48" t="s">
        <v>3524</v>
      </c>
      <c r="B1332" s="48" t="s">
        <v>237</v>
      </c>
      <c r="C1332" s="19" t="s">
        <v>3525</v>
      </c>
      <c r="D1332" s="19" t="s">
        <v>446</v>
      </c>
      <c r="E1332" s="19" t="s">
        <v>447</v>
      </c>
      <c r="F1332" s="48" t="s">
        <v>2898</v>
      </c>
      <c r="G1332" s="48">
        <v>43.1</v>
      </c>
      <c r="H1332" s="40"/>
    </row>
    <row r="1333" spans="1:8" hidden="1" x14ac:dyDescent="0.2">
      <c r="A1333" s="48" t="s">
        <v>111</v>
      </c>
      <c r="B1333" s="48" t="s">
        <v>124</v>
      </c>
      <c r="C1333" s="19" t="s">
        <v>3526</v>
      </c>
      <c r="D1333" s="19" t="s">
        <v>263</v>
      </c>
      <c r="E1333" s="19" t="s">
        <v>1394</v>
      </c>
      <c r="F1333" s="48" t="s">
        <v>3527</v>
      </c>
      <c r="G1333" s="48">
        <v>27.2</v>
      </c>
      <c r="H1333" s="40"/>
    </row>
    <row r="1334" spans="1:8" hidden="1" x14ac:dyDescent="0.2">
      <c r="A1334" s="48" t="s">
        <v>3528</v>
      </c>
      <c r="B1334" s="48" t="s">
        <v>124</v>
      </c>
      <c r="C1334" s="19" t="s">
        <v>3529</v>
      </c>
      <c r="D1334" s="19" t="s">
        <v>263</v>
      </c>
      <c r="E1334" s="19" t="s">
        <v>121</v>
      </c>
      <c r="F1334" s="48" t="s">
        <v>3530</v>
      </c>
      <c r="G1334" s="48">
        <v>33.200000000000003</v>
      </c>
      <c r="H1334" s="40"/>
    </row>
    <row r="1335" spans="1:8" hidden="1" x14ac:dyDescent="0.2">
      <c r="A1335" s="48" t="s">
        <v>3531</v>
      </c>
      <c r="B1335" s="48" t="s">
        <v>167</v>
      </c>
      <c r="C1335" s="19" t="s">
        <v>3532</v>
      </c>
      <c r="D1335" s="19" t="s">
        <v>3533</v>
      </c>
      <c r="E1335" s="19" t="s">
        <v>1112</v>
      </c>
      <c r="F1335" s="48" t="s">
        <v>3534</v>
      </c>
      <c r="G1335" s="48">
        <v>22.4</v>
      </c>
      <c r="H1335" s="40"/>
    </row>
    <row r="1336" spans="1:8" hidden="1" x14ac:dyDescent="0.2">
      <c r="A1336" s="48" t="s">
        <v>400</v>
      </c>
      <c r="B1336" s="48" t="s">
        <v>124</v>
      </c>
      <c r="C1336" s="19" t="s">
        <v>3535</v>
      </c>
      <c r="D1336" s="19" t="s">
        <v>3536</v>
      </c>
      <c r="E1336" s="19" t="s">
        <v>234</v>
      </c>
      <c r="F1336" s="48" t="s">
        <v>3537</v>
      </c>
      <c r="G1336" s="48">
        <v>20.100000000000001</v>
      </c>
      <c r="H1336" s="40"/>
    </row>
    <row r="1337" spans="1:8" hidden="1" x14ac:dyDescent="0.2">
      <c r="A1337" s="48" t="s">
        <v>3538</v>
      </c>
      <c r="B1337" s="48" t="s">
        <v>415</v>
      </c>
      <c r="C1337" s="19" t="s">
        <v>3539</v>
      </c>
      <c r="D1337" s="19" t="s">
        <v>156</v>
      </c>
      <c r="E1337" s="19" t="s">
        <v>2169</v>
      </c>
      <c r="F1337" s="48" t="s">
        <v>3540</v>
      </c>
      <c r="G1337" s="48">
        <v>43.3</v>
      </c>
      <c r="H1337" s="40"/>
    </row>
    <row r="1338" spans="1:8" hidden="1" x14ac:dyDescent="0.2">
      <c r="A1338" s="48" t="s">
        <v>3541</v>
      </c>
      <c r="B1338" s="48" t="s">
        <v>124</v>
      </c>
      <c r="C1338" s="19" t="s">
        <v>3539</v>
      </c>
      <c r="D1338" s="19" t="s">
        <v>3234</v>
      </c>
      <c r="E1338" s="19" t="s">
        <v>673</v>
      </c>
      <c r="F1338" s="48" t="s">
        <v>1045</v>
      </c>
      <c r="G1338" s="48">
        <v>23.5</v>
      </c>
      <c r="H1338" s="40"/>
    </row>
    <row r="1339" spans="1:8" hidden="1" x14ac:dyDescent="0.2">
      <c r="A1339" s="48" t="s">
        <v>1831</v>
      </c>
      <c r="B1339" s="48" t="s">
        <v>118</v>
      </c>
      <c r="C1339" s="19" t="s">
        <v>3542</v>
      </c>
      <c r="D1339" s="19" t="s">
        <v>130</v>
      </c>
      <c r="E1339" s="19" t="s">
        <v>727</v>
      </c>
      <c r="F1339" s="48" t="s">
        <v>1494</v>
      </c>
      <c r="G1339" s="48">
        <v>31.3</v>
      </c>
      <c r="H1339" s="40"/>
    </row>
    <row r="1340" spans="1:8" hidden="1" x14ac:dyDescent="0.2">
      <c r="A1340" s="48" t="s">
        <v>141</v>
      </c>
      <c r="B1340" s="48" t="s">
        <v>118</v>
      </c>
      <c r="C1340" s="19" t="s">
        <v>3543</v>
      </c>
      <c r="D1340" s="19" t="s">
        <v>197</v>
      </c>
      <c r="E1340" s="19" t="s">
        <v>121</v>
      </c>
      <c r="F1340" s="48" t="s">
        <v>3544</v>
      </c>
      <c r="G1340" s="48">
        <v>27.7</v>
      </c>
      <c r="H1340" s="40"/>
    </row>
    <row r="1341" spans="1:8" hidden="1" x14ac:dyDescent="0.2">
      <c r="A1341" s="48" t="s">
        <v>3545</v>
      </c>
      <c r="B1341" s="48" t="s">
        <v>124</v>
      </c>
      <c r="C1341" s="19" t="s">
        <v>3546</v>
      </c>
      <c r="D1341" s="19" t="s">
        <v>453</v>
      </c>
      <c r="E1341" s="19" t="s">
        <v>605</v>
      </c>
      <c r="F1341" s="48" t="s">
        <v>3547</v>
      </c>
      <c r="G1341" s="48">
        <v>26</v>
      </c>
      <c r="H1341" s="40"/>
    </row>
    <row r="1342" spans="1:8" hidden="1" x14ac:dyDescent="0.2">
      <c r="A1342" s="48" t="s">
        <v>3548</v>
      </c>
      <c r="B1342" s="48" t="s">
        <v>124</v>
      </c>
      <c r="C1342" s="19" t="s">
        <v>3549</v>
      </c>
      <c r="D1342" s="19" t="s">
        <v>278</v>
      </c>
      <c r="E1342" s="19" t="s">
        <v>3550</v>
      </c>
      <c r="F1342" s="48" t="s">
        <v>3551</v>
      </c>
      <c r="G1342" s="48">
        <v>30.4</v>
      </c>
      <c r="H1342" s="40"/>
    </row>
    <row r="1343" spans="1:8" hidden="1" x14ac:dyDescent="0.2">
      <c r="A1343" s="48" t="s">
        <v>3552</v>
      </c>
      <c r="B1343" s="48" t="s">
        <v>167</v>
      </c>
      <c r="C1343" s="19" t="s">
        <v>3553</v>
      </c>
      <c r="D1343" s="19" t="s">
        <v>114</v>
      </c>
      <c r="E1343" s="19" t="s">
        <v>121</v>
      </c>
      <c r="F1343" s="48" t="s">
        <v>942</v>
      </c>
      <c r="G1343" s="48">
        <v>22.8</v>
      </c>
      <c r="H1343" s="40"/>
    </row>
    <row r="1344" spans="1:8" hidden="1" x14ac:dyDescent="0.2">
      <c r="A1344" s="48" t="s">
        <v>3554</v>
      </c>
      <c r="B1344" s="48" t="s">
        <v>124</v>
      </c>
      <c r="C1344" s="19" t="s">
        <v>3555</v>
      </c>
      <c r="D1344" s="19" t="s">
        <v>1103</v>
      </c>
      <c r="E1344" s="19" t="s">
        <v>121</v>
      </c>
      <c r="F1344" s="48" t="s">
        <v>2656</v>
      </c>
      <c r="G1344" s="48">
        <v>29.9</v>
      </c>
      <c r="H1344" s="40"/>
    </row>
    <row r="1345" spans="1:8" hidden="1" x14ac:dyDescent="0.2">
      <c r="A1345" s="48" t="s">
        <v>3556</v>
      </c>
      <c r="B1345" s="48" t="s">
        <v>124</v>
      </c>
      <c r="C1345" s="19" t="s">
        <v>3557</v>
      </c>
      <c r="D1345" s="19" t="s">
        <v>3558</v>
      </c>
      <c r="E1345" s="19" t="s">
        <v>121</v>
      </c>
      <c r="F1345" s="48" t="s">
        <v>3220</v>
      </c>
      <c r="G1345" s="48">
        <v>27.7</v>
      </c>
      <c r="H1345" s="40"/>
    </row>
    <row r="1346" spans="1:8" hidden="1" x14ac:dyDescent="0.2">
      <c r="A1346" s="48" t="s">
        <v>3559</v>
      </c>
      <c r="B1346" s="48" t="s">
        <v>124</v>
      </c>
      <c r="C1346" s="19" t="s">
        <v>3560</v>
      </c>
      <c r="D1346" s="19" t="s">
        <v>623</v>
      </c>
      <c r="E1346" s="19" t="s">
        <v>3561</v>
      </c>
      <c r="F1346" s="48" t="s">
        <v>3562</v>
      </c>
      <c r="G1346" s="48">
        <v>29</v>
      </c>
      <c r="H1346" s="40"/>
    </row>
    <row r="1347" spans="1:8" hidden="1" x14ac:dyDescent="0.2">
      <c r="A1347" s="48" t="s">
        <v>195</v>
      </c>
      <c r="B1347" s="48" t="s">
        <v>124</v>
      </c>
      <c r="C1347" s="19" t="s">
        <v>3563</v>
      </c>
      <c r="D1347" s="19" t="s">
        <v>3564</v>
      </c>
      <c r="E1347" s="19" t="s">
        <v>3565</v>
      </c>
      <c r="F1347" s="48" t="s">
        <v>3566</v>
      </c>
      <c r="G1347" s="48">
        <v>33.9</v>
      </c>
      <c r="H1347" s="40"/>
    </row>
    <row r="1348" spans="1:8" hidden="1" x14ac:dyDescent="0.2">
      <c r="A1348" s="48" t="s">
        <v>3567</v>
      </c>
      <c r="B1348" s="48" t="s">
        <v>124</v>
      </c>
      <c r="C1348" s="19" t="s">
        <v>3563</v>
      </c>
      <c r="D1348" s="19" t="s">
        <v>2383</v>
      </c>
      <c r="E1348" s="19" t="s">
        <v>3568</v>
      </c>
      <c r="F1348" s="48" t="s">
        <v>3569</v>
      </c>
      <c r="G1348" s="48">
        <v>32.1</v>
      </c>
      <c r="H1348" s="40"/>
    </row>
    <row r="1349" spans="1:8" hidden="1" x14ac:dyDescent="0.2">
      <c r="A1349" s="48" t="s">
        <v>3570</v>
      </c>
      <c r="B1349" s="48" t="s">
        <v>124</v>
      </c>
      <c r="C1349" s="19" t="s">
        <v>3571</v>
      </c>
      <c r="D1349" s="19" t="s">
        <v>3572</v>
      </c>
      <c r="E1349" s="19" t="s">
        <v>212</v>
      </c>
      <c r="F1349" s="48" t="s">
        <v>3573</v>
      </c>
      <c r="G1349" s="48">
        <v>24.2</v>
      </c>
      <c r="H1349" s="40"/>
    </row>
    <row r="1350" spans="1:8" hidden="1" x14ac:dyDescent="0.2">
      <c r="A1350" s="48" t="s">
        <v>3574</v>
      </c>
      <c r="B1350" s="48" t="s">
        <v>167</v>
      </c>
      <c r="C1350" s="19" t="s">
        <v>3575</v>
      </c>
      <c r="D1350" s="19" t="s">
        <v>582</v>
      </c>
      <c r="E1350" s="19" t="s">
        <v>121</v>
      </c>
      <c r="F1350" s="48" t="s">
        <v>3576</v>
      </c>
      <c r="G1350" s="48">
        <v>23.6</v>
      </c>
      <c r="H1350" s="40"/>
    </row>
    <row r="1351" spans="1:8" hidden="1" x14ac:dyDescent="0.2">
      <c r="A1351" s="48" t="s">
        <v>1840</v>
      </c>
      <c r="B1351" s="48" t="s">
        <v>124</v>
      </c>
      <c r="C1351" s="19" t="s">
        <v>3577</v>
      </c>
      <c r="D1351" s="19" t="s">
        <v>405</v>
      </c>
      <c r="E1351" s="19" t="s">
        <v>1945</v>
      </c>
      <c r="F1351" s="48" t="s">
        <v>3578</v>
      </c>
      <c r="G1351" s="48">
        <v>27</v>
      </c>
      <c r="H1351" s="40"/>
    </row>
    <row r="1352" spans="1:8" hidden="1" x14ac:dyDescent="0.2">
      <c r="A1352" s="48" t="s">
        <v>3579</v>
      </c>
      <c r="B1352" s="48" t="s">
        <v>445</v>
      </c>
      <c r="C1352" s="19" t="s">
        <v>3580</v>
      </c>
      <c r="D1352" s="19" t="s">
        <v>591</v>
      </c>
      <c r="E1352" s="19" t="s">
        <v>1370</v>
      </c>
      <c r="F1352" s="48" t="s">
        <v>3581</v>
      </c>
      <c r="G1352" s="48">
        <v>37.9</v>
      </c>
      <c r="H1352" s="40"/>
    </row>
    <row r="1353" spans="1:8" hidden="1" x14ac:dyDescent="0.2">
      <c r="A1353" s="48" t="s">
        <v>1152</v>
      </c>
      <c r="B1353" s="48" t="s">
        <v>176</v>
      </c>
      <c r="C1353" s="19" t="s">
        <v>3582</v>
      </c>
      <c r="D1353" s="19" t="s">
        <v>1103</v>
      </c>
      <c r="E1353" s="19" t="s">
        <v>121</v>
      </c>
      <c r="F1353" s="48" t="s">
        <v>3583</v>
      </c>
      <c r="G1353" s="48">
        <v>19.899999999999999</v>
      </c>
      <c r="H1353" s="40"/>
    </row>
    <row r="1354" spans="1:8" hidden="1" x14ac:dyDescent="0.2">
      <c r="A1354" s="48" t="s">
        <v>3584</v>
      </c>
      <c r="B1354" s="48" t="s">
        <v>124</v>
      </c>
      <c r="C1354" s="19" t="s">
        <v>3582</v>
      </c>
      <c r="D1354" s="19" t="s">
        <v>453</v>
      </c>
      <c r="E1354" s="19" t="s">
        <v>121</v>
      </c>
      <c r="F1354" s="48" t="s">
        <v>3585</v>
      </c>
      <c r="G1354" s="48">
        <v>23.3</v>
      </c>
      <c r="H1354" s="40"/>
    </row>
    <row r="1355" spans="1:8" hidden="1" x14ac:dyDescent="0.2">
      <c r="A1355" s="48" t="s">
        <v>509</v>
      </c>
      <c r="B1355" s="48" t="s">
        <v>112</v>
      </c>
      <c r="C1355" s="19" t="s">
        <v>3586</v>
      </c>
      <c r="D1355" s="19" t="s">
        <v>860</v>
      </c>
      <c r="E1355" s="19" t="s">
        <v>608</v>
      </c>
      <c r="F1355" s="48" t="s">
        <v>3587</v>
      </c>
      <c r="G1355" s="48">
        <v>16.100000000000001</v>
      </c>
      <c r="H1355" s="40"/>
    </row>
    <row r="1356" spans="1:8" hidden="1" x14ac:dyDescent="0.2">
      <c r="A1356" s="48" t="s">
        <v>241</v>
      </c>
      <c r="B1356" s="48" t="s">
        <v>176</v>
      </c>
      <c r="C1356" s="19" t="s">
        <v>3588</v>
      </c>
      <c r="D1356" s="19" t="s">
        <v>591</v>
      </c>
      <c r="E1356" s="19" t="s">
        <v>121</v>
      </c>
      <c r="F1356" s="48" t="s">
        <v>3589</v>
      </c>
      <c r="G1356" s="48">
        <v>18.7</v>
      </c>
      <c r="H1356" s="40"/>
    </row>
    <row r="1357" spans="1:8" hidden="1" x14ac:dyDescent="0.2">
      <c r="A1357" s="48" t="s">
        <v>3590</v>
      </c>
      <c r="B1357" s="48" t="s">
        <v>124</v>
      </c>
      <c r="C1357" s="19" t="s">
        <v>3591</v>
      </c>
      <c r="D1357" s="19" t="s">
        <v>3592</v>
      </c>
      <c r="E1357" s="19" t="s">
        <v>517</v>
      </c>
      <c r="F1357" s="48" t="s">
        <v>3593</v>
      </c>
      <c r="G1357" s="48">
        <v>26.7</v>
      </c>
      <c r="H1357" s="40"/>
    </row>
    <row r="1358" spans="1:8" hidden="1" x14ac:dyDescent="0.2">
      <c r="A1358" s="48" t="s">
        <v>3594</v>
      </c>
      <c r="B1358" s="48" t="s">
        <v>124</v>
      </c>
      <c r="C1358" s="19" t="s">
        <v>3595</v>
      </c>
      <c r="D1358" s="19" t="s">
        <v>2338</v>
      </c>
      <c r="E1358" s="19" t="s">
        <v>212</v>
      </c>
      <c r="F1358" s="48" t="s">
        <v>2687</v>
      </c>
      <c r="G1358" s="48">
        <v>30.9</v>
      </c>
      <c r="H1358" s="40"/>
    </row>
    <row r="1359" spans="1:8" hidden="1" x14ac:dyDescent="0.2">
      <c r="A1359" s="48" t="s">
        <v>3596</v>
      </c>
      <c r="B1359" s="48" t="s">
        <v>124</v>
      </c>
      <c r="C1359" s="19" t="s">
        <v>3595</v>
      </c>
      <c r="D1359" s="19" t="s">
        <v>181</v>
      </c>
      <c r="E1359" s="19" t="s">
        <v>212</v>
      </c>
      <c r="F1359" s="48" t="s">
        <v>3597</v>
      </c>
      <c r="G1359" s="48">
        <v>30.2</v>
      </c>
      <c r="H1359" s="40"/>
    </row>
    <row r="1360" spans="1:8" hidden="1" x14ac:dyDescent="0.2">
      <c r="A1360" s="48" t="s">
        <v>3598</v>
      </c>
      <c r="B1360" s="48" t="s">
        <v>167</v>
      </c>
      <c r="C1360" s="19" t="s">
        <v>3599</v>
      </c>
      <c r="D1360" s="19" t="s">
        <v>3600</v>
      </c>
      <c r="E1360" s="19" t="s">
        <v>1476</v>
      </c>
      <c r="F1360" s="48" t="s">
        <v>3601</v>
      </c>
      <c r="G1360" s="48">
        <v>29.3</v>
      </c>
      <c r="H1360" s="40"/>
    </row>
    <row r="1361" spans="1:8" hidden="1" x14ac:dyDescent="0.2">
      <c r="A1361" s="48" t="s">
        <v>805</v>
      </c>
      <c r="B1361" s="48" t="s">
        <v>176</v>
      </c>
      <c r="C1361" s="19" t="s">
        <v>3602</v>
      </c>
      <c r="D1361" s="19" t="s">
        <v>480</v>
      </c>
      <c r="E1361" s="19" t="s">
        <v>1476</v>
      </c>
      <c r="F1361" s="48" t="s">
        <v>2604</v>
      </c>
      <c r="G1361" s="48">
        <v>27.5</v>
      </c>
      <c r="H1361" s="40"/>
    </row>
    <row r="1362" spans="1:8" hidden="1" x14ac:dyDescent="0.2">
      <c r="A1362" s="48" t="s">
        <v>559</v>
      </c>
      <c r="B1362" s="48" t="s">
        <v>118</v>
      </c>
      <c r="C1362" s="19" t="s">
        <v>3603</v>
      </c>
      <c r="D1362" s="19" t="s">
        <v>358</v>
      </c>
      <c r="E1362" s="19" t="s">
        <v>1258</v>
      </c>
      <c r="F1362" s="48" t="s">
        <v>2994</v>
      </c>
      <c r="G1362" s="48">
        <v>27.9</v>
      </c>
      <c r="H1362" s="40"/>
    </row>
    <row r="1363" spans="1:8" x14ac:dyDescent="0.2">
      <c r="A1363" s="48" t="s">
        <v>214</v>
      </c>
      <c r="B1363" s="48" t="s">
        <v>124</v>
      </c>
      <c r="C1363" s="19" t="s">
        <v>3604</v>
      </c>
      <c r="D1363" s="19" t="s">
        <v>380</v>
      </c>
      <c r="E1363" s="19" t="s">
        <v>658</v>
      </c>
      <c r="F1363" s="48" t="s">
        <v>3605</v>
      </c>
      <c r="G1363" s="48">
        <v>33.299999999999997</v>
      </c>
      <c r="H1363" s="40"/>
    </row>
    <row r="1364" spans="1:8" hidden="1" x14ac:dyDescent="0.2">
      <c r="A1364" s="48" t="s">
        <v>996</v>
      </c>
      <c r="B1364" s="48" t="s">
        <v>124</v>
      </c>
      <c r="C1364" s="19" t="s">
        <v>3606</v>
      </c>
      <c r="D1364" s="19" t="s">
        <v>126</v>
      </c>
      <c r="E1364" s="19" t="s">
        <v>608</v>
      </c>
      <c r="F1364" s="48" t="s">
        <v>3607</v>
      </c>
      <c r="G1364" s="48">
        <v>24.4</v>
      </c>
      <c r="H1364" s="40"/>
    </row>
    <row r="1365" spans="1:8" hidden="1" x14ac:dyDescent="0.2">
      <c r="A1365" s="48" t="s">
        <v>3608</v>
      </c>
      <c r="B1365" s="48" t="s">
        <v>124</v>
      </c>
      <c r="C1365" s="19" t="s">
        <v>3609</v>
      </c>
      <c r="D1365" s="19" t="s">
        <v>516</v>
      </c>
      <c r="E1365" s="19" t="s">
        <v>611</v>
      </c>
      <c r="F1365" s="48" t="s">
        <v>366</v>
      </c>
      <c r="G1365" s="48">
        <v>30.9</v>
      </c>
      <c r="H1365" s="40"/>
    </row>
    <row r="1366" spans="1:8" hidden="1" x14ac:dyDescent="0.2">
      <c r="A1366" s="48" t="s">
        <v>2525</v>
      </c>
      <c r="B1366" s="48" t="s">
        <v>124</v>
      </c>
      <c r="C1366" s="19" t="s">
        <v>3610</v>
      </c>
      <c r="D1366" s="19" t="s">
        <v>197</v>
      </c>
      <c r="E1366" s="19" t="s">
        <v>121</v>
      </c>
      <c r="F1366" s="48" t="s">
        <v>3611</v>
      </c>
      <c r="G1366" s="48">
        <v>33</v>
      </c>
      <c r="H1366" s="40"/>
    </row>
    <row r="1367" spans="1:8" hidden="1" x14ac:dyDescent="0.2">
      <c r="A1367" s="48" t="s">
        <v>3612</v>
      </c>
      <c r="B1367" s="48" t="s">
        <v>124</v>
      </c>
      <c r="C1367" s="19" t="s">
        <v>3613</v>
      </c>
      <c r="D1367" s="19" t="s">
        <v>208</v>
      </c>
      <c r="E1367" s="19" t="s">
        <v>121</v>
      </c>
      <c r="F1367" s="48" t="s">
        <v>2730</v>
      </c>
      <c r="G1367" s="48">
        <v>20.9</v>
      </c>
      <c r="H1367" s="40"/>
    </row>
    <row r="1368" spans="1:8" hidden="1" x14ac:dyDescent="0.2">
      <c r="A1368" s="48" t="s">
        <v>927</v>
      </c>
      <c r="B1368" s="48" t="s">
        <v>118</v>
      </c>
      <c r="C1368" s="19" t="s">
        <v>3614</v>
      </c>
      <c r="D1368" s="19" t="s">
        <v>790</v>
      </c>
      <c r="E1368" s="19" t="s">
        <v>121</v>
      </c>
      <c r="F1368" s="48" t="s">
        <v>3615</v>
      </c>
      <c r="G1368" s="48">
        <v>30.4</v>
      </c>
      <c r="H1368" s="40"/>
    </row>
    <row r="1369" spans="1:8" hidden="1" x14ac:dyDescent="0.2">
      <c r="A1369" s="48" t="s">
        <v>3616</v>
      </c>
      <c r="B1369" s="48" t="s">
        <v>445</v>
      </c>
      <c r="C1369" s="19" t="s">
        <v>3617</v>
      </c>
      <c r="D1369" s="19" t="s">
        <v>623</v>
      </c>
      <c r="E1369" s="19" t="s">
        <v>121</v>
      </c>
      <c r="F1369" s="48" t="s">
        <v>3618</v>
      </c>
      <c r="G1369" s="48">
        <v>34</v>
      </c>
      <c r="H1369" s="40"/>
    </row>
    <row r="1370" spans="1:8" hidden="1" x14ac:dyDescent="0.2">
      <c r="A1370" s="48" t="s">
        <v>3619</v>
      </c>
      <c r="B1370" s="48" t="s">
        <v>276</v>
      </c>
      <c r="C1370" s="19" t="s">
        <v>3620</v>
      </c>
      <c r="D1370" s="19" t="s">
        <v>2338</v>
      </c>
      <c r="E1370" s="19" t="s">
        <v>3621</v>
      </c>
      <c r="F1370" s="48" t="s">
        <v>3622</v>
      </c>
      <c r="G1370" s="48">
        <v>33.299999999999997</v>
      </c>
      <c r="H1370" s="40"/>
    </row>
    <row r="1371" spans="1:8" hidden="1" x14ac:dyDescent="0.2">
      <c r="A1371" s="48" t="s">
        <v>383</v>
      </c>
      <c r="B1371" s="48" t="s">
        <v>167</v>
      </c>
      <c r="C1371" s="19" t="s">
        <v>3623</v>
      </c>
      <c r="D1371" s="19" t="s">
        <v>2197</v>
      </c>
      <c r="E1371" s="19" t="s">
        <v>1945</v>
      </c>
      <c r="F1371" s="48" t="s">
        <v>1033</v>
      </c>
      <c r="G1371" s="48">
        <v>19.5</v>
      </c>
      <c r="H1371" s="40"/>
    </row>
    <row r="1372" spans="1:8" hidden="1" x14ac:dyDescent="0.2">
      <c r="A1372" s="48" t="s">
        <v>543</v>
      </c>
      <c r="B1372" s="48" t="s">
        <v>176</v>
      </c>
      <c r="C1372" s="19" t="s">
        <v>3624</v>
      </c>
      <c r="D1372" s="19" t="s">
        <v>3625</v>
      </c>
      <c r="E1372" s="19" t="s">
        <v>121</v>
      </c>
      <c r="F1372" s="48" t="s">
        <v>3626</v>
      </c>
      <c r="G1372" s="48">
        <v>24.7</v>
      </c>
      <c r="H1372" s="40"/>
    </row>
    <row r="1373" spans="1:8" hidden="1" x14ac:dyDescent="0.2">
      <c r="A1373" s="48" t="s">
        <v>3627</v>
      </c>
      <c r="B1373" s="48" t="s">
        <v>167</v>
      </c>
      <c r="C1373" s="19" t="s">
        <v>3628</v>
      </c>
      <c r="D1373" s="19" t="s">
        <v>3629</v>
      </c>
      <c r="E1373" s="19" t="s">
        <v>673</v>
      </c>
      <c r="F1373" s="48" t="s">
        <v>598</v>
      </c>
      <c r="G1373" s="48">
        <v>27.7</v>
      </c>
      <c r="H1373" s="40"/>
    </row>
    <row r="1374" spans="1:8" hidden="1" x14ac:dyDescent="0.2">
      <c r="A1374" s="48" t="s">
        <v>3630</v>
      </c>
      <c r="B1374" s="48" t="s">
        <v>124</v>
      </c>
      <c r="C1374" s="19" t="s">
        <v>3628</v>
      </c>
      <c r="D1374" s="19" t="s">
        <v>3240</v>
      </c>
      <c r="E1374" s="19" t="s">
        <v>127</v>
      </c>
      <c r="F1374" s="48" t="s">
        <v>3202</v>
      </c>
      <c r="G1374" s="48">
        <v>33.1</v>
      </c>
      <c r="H1374" s="40"/>
    </row>
    <row r="1375" spans="1:8" hidden="1" x14ac:dyDescent="0.2">
      <c r="A1375" s="48" t="s">
        <v>3631</v>
      </c>
      <c r="B1375" s="48" t="s">
        <v>167</v>
      </c>
      <c r="C1375" s="19" t="s">
        <v>3628</v>
      </c>
      <c r="D1375" s="19" t="s">
        <v>1824</v>
      </c>
      <c r="E1375" s="19" t="s">
        <v>121</v>
      </c>
      <c r="F1375" s="48" t="s">
        <v>3632</v>
      </c>
      <c r="G1375" s="48">
        <v>20.9</v>
      </c>
      <c r="H1375" s="40"/>
    </row>
    <row r="1376" spans="1:8" hidden="1" x14ac:dyDescent="0.2">
      <c r="A1376" s="48" t="s">
        <v>635</v>
      </c>
      <c r="B1376" s="48" t="s">
        <v>118</v>
      </c>
      <c r="C1376" s="19" t="s">
        <v>3633</v>
      </c>
      <c r="D1376" s="19" t="s">
        <v>480</v>
      </c>
      <c r="E1376" s="19" t="s">
        <v>121</v>
      </c>
      <c r="F1376" s="48" t="s">
        <v>3634</v>
      </c>
      <c r="G1376" s="48">
        <v>20.3</v>
      </c>
      <c r="H1376" s="40"/>
    </row>
    <row r="1377" spans="1:8" hidden="1" x14ac:dyDescent="0.2">
      <c r="A1377" s="48" t="s">
        <v>640</v>
      </c>
      <c r="B1377" s="48" t="s">
        <v>118</v>
      </c>
      <c r="C1377" s="19" t="s">
        <v>3635</v>
      </c>
      <c r="D1377" s="19" t="s">
        <v>181</v>
      </c>
      <c r="E1377" s="19" t="s">
        <v>121</v>
      </c>
      <c r="F1377" s="48" t="s">
        <v>3636</v>
      </c>
      <c r="G1377" s="48">
        <v>25.4</v>
      </c>
      <c r="H1377" s="40"/>
    </row>
    <row r="1378" spans="1:8" hidden="1" x14ac:dyDescent="0.2">
      <c r="A1378" s="48" t="s">
        <v>640</v>
      </c>
      <c r="B1378" s="48" t="s">
        <v>118</v>
      </c>
      <c r="C1378" s="19" t="s">
        <v>3635</v>
      </c>
      <c r="D1378" s="19" t="s">
        <v>616</v>
      </c>
      <c r="E1378" s="19" t="s">
        <v>121</v>
      </c>
      <c r="F1378" s="48" t="s">
        <v>3637</v>
      </c>
      <c r="G1378" s="48">
        <v>27.3</v>
      </c>
      <c r="H1378" s="40"/>
    </row>
    <row r="1379" spans="1:8" hidden="1" x14ac:dyDescent="0.2">
      <c r="A1379" s="48" t="s">
        <v>3638</v>
      </c>
      <c r="B1379" s="48" t="s">
        <v>124</v>
      </c>
      <c r="C1379" s="19" t="s">
        <v>3635</v>
      </c>
      <c r="D1379" s="19" t="s">
        <v>311</v>
      </c>
      <c r="E1379" s="19" t="s">
        <v>121</v>
      </c>
      <c r="F1379" s="48" t="s">
        <v>2915</v>
      </c>
      <c r="G1379" s="48">
        <v>21</v>
      </c>
      <c r="H1379" s="40"/>
    </row>
    <row r="1380" spans="1:8" hidden="1" x14ac:dyDescent="0.2">
      <c r="A1380" s="48" t="s">
        <v>154</v>
      </c>
      <c r="B1380" s="48" t="s">
        <v>118</v>
      </c>
      <c r="C1380" s="19" t="s">
        <v>3639</v>
      </c>
      <c r="D1380" s="19" t="s">
        <v>3640</v>
      </c>
      <c r="E1380" s="19" t="s">
        <v>1270</v>
      </c>
      <c r="F1380" s="48" t="s">
        <v>2213</v>
      </c>
      <c r="G1380" s="48">
        <v>30.2</v>
      </c>
      <c r="H1380" s="40"/>
    </row>
    <row r="1381" spans="1:8" hidden="1" x14ac:dyDescent="0.2">
      <c r="A1381" s="48" t="s">
        <v>214</v>
      </c>
      <c r="B1381" s="48" t="s">
        <v>124</v>
      </c>
      <c r="C1381" s="19" t="s">
        <v>3641</v>
      </c>
      <c r="D1381" s="19" t="s">
        <v>1103</v>
      </c>
      <c r="E1381" s="19" t="s">
        <v>3642</v>
      </c>
      <c r="F1381" s="48" t="s">
        <v>3643</v>
      </c>
      <c r="G1381" s="48">
        <v>25.9</v>
      </c>
      <c r="H1381" s="40"/>
    </row>
    <row r="1382" spans="1:8" hidden="1" x14ac:dyDescent="0.2">
      <c r="A1382" s="48" t="s">
        <v>245</v>
      </c>
      <c r="B1382" s="48" t="s">
        <v>124</v>
      </c>
      <c r="C1382" s="19" t="s">
        <v>3644</v>
      </c>
      <c r="D1382" s="19" t="s">
        <v>3240</v>
      </c>
      <c r="E1382" s="19" t="s">
        <v>1370</v>
      </c>
      <c r="F1382" s="48" t="s">
        <v>3645</v>
      </c>
      <c r="G1382" s="48">
        <v>27.4</v>
      </c>
      <c r="H1382" s="40"/>
    </row>
    <row r="1383" spans="1:8" hidden="1" x14ac:dyDescent="0.2">
      <c r="A1383" s="48" t="s">
        <v>3646</v>
      </c>
      <c r="B1383" s="48" t="s">
        <v>834</v>
      </c>
      <c r="C1383" s="19" t="s">
        <v>3647</v>
      </c>
      <c r="D1383" s="19" t="s">
        <v>771</v>
      </c>
      <c r="E1383" s="19" t="s">
        <v>121</v>
      </c>
      <c r="F1383" s="48" t="s">
        <v>3648</v>
      </c>
      <c r="G1383" s="48">
        <v>37.799999999999997</v>
      </c>
      <c r="H1383" s="40"/>
    </row>
    <row r="1384" spans="1:8" hidden="1" x14ac:dyDescent="0.2">
      <c r="A1384" s="48" t="s">
        <v>3649</v>
      </c>
      <c r="B1384" s="48" t="s">
        <v>124</v>
      </c>
      <c r="C1384" s="19" t="s">
        <v>3650</v>
      </c>
      <c r="D1384" s="19" t="s">
        <v>358</v>
      </c>
      <c r="E1384" s="19" t="s">
        <v>121</v>
      </c>
      <c r="F1384" s="48" t="s">
        <v>2056</v>
      </c>
      <c r="G1384" s="48">
        <v>24.2</v>
      </c>
      <c r="H1384" s="40"/>
    </row>
    <row r="1385" spans="1:8" hidden="1" x14ac:dyDescent="0.2">
      <c r="A1385" s="48" t="s">
        <v>3651</v>
      </c>
      <c r="B1385" s="48" t="s">
        <v>124</v>
      </c>
      <c r="C1385" s="19" t="s">
        <v>3652</v>
      </c>
      <c r="D1385" s="19" t="s">
        <v>897</v>
      </c>
      <c r="E1385" s="19" t="s">
        <v>2496</v>
      </c>
      <c r="F1385" s="48" t="s">
        <v>3653</v>
      </c>
      <c r="G1385" s="48">
        <v>28.3</v>
      </c>
      <c r="H1385" s="40"/>
    </row>
    <row r="1386" spans="1:8" hidden="1" x14ac:dyDescent="0.2">
      <c r="A1386" s="48" t="s">
        <v>3654</v>
      </c>
      <c r="B1386" s="48" t="s">
        <v>124</v>
      </c>
      <c r="C1386" s="19" t="s">
        <v>3655</v>
      </c>
      <c r="D1386" s="19" t="s">
        <v>130</v>
      </c>
      <c r="E1386" s="19" t="s">
        <v>131</v>
      </c>
      <c r="F1386" s="48" t="s">
        <v>1607</v>
      </c>
      <c r="G1386" s="48">
        <v>33.799999999999997</v>
      </c>
      <c r="H1386" s="40"/>
    </row>
    <row r="1387" spans="1:8" hidden="1" x14ac:dyDescent="0.2">
      <c r="A1387" s="48" t="s">
        <v>363</v>
      </c>
      <c r="B1387" s="48" t="s">
        <v>118</v>
      </c>
      <c r="C1387" s="19" t="s">
        <v>3656</v>
      </c>
      <c r="D1387" s="19" t="s">
        <v>1772</v>
      </c>
      <c r="E1387" s="19" t="s">
        <v>2051</v>
      </c>
      <c r="F1387" s="48" t="s">
        <v>3398</v>
      </c>
      <c r="G1387" s="48">
        <v>30.8</v>
      </c>
      <c r="H1387" s="40"/>
    </row>
    <row r="1388" spans="1:8" hidden="1" x14ac:dyDescent="0.2">
      <c r="A1388" s="48" t="s">
        <v>329</v>
      </c>
      <c r="B1388" s="48" t="s">
        <v>118</v>
      </c>
      <c r="C1388" s="19" t="s">
        <v>3657</v>
      </c>
      <c r="D1388" s="19" t="s">
        <v>216</v>
      </c>
      <c r="E1388" s="19" t="s">
        <v>121</v>
      </c>
      <c r="F1388" s="48" t="s">
        <v>3658</v>
      </c>
      <c r="G1388" s="48">
        <v>22.9</v>
      </c>
      <c r="H1388" s="40"/>
    </row>
    <row r="1389" spans="1:8" hidden="1" x14ac:dyDescent="0.2">
      <c r="A1389" s="48" t="s">
        <v>175</v>
      </c>
      <c r="B1389" s="48" t="s">
        <v>176</v>
      </c>
      <c r="C1389" s="19" t="s">
        <v>3657</v>
      </c>
      <c r="D1389" s="19" t="s">
        <v>649</v>
      </c>
      <c r="E1389" s="19" t="s">
        <v>3659</v>
      </c>
      <c r="F1389" s="48" t="s">
        <v>3660</v>
      </c>
      <c r="G1389" s="48">
        <v>18.2</v>
      </c>
      <c r="H1389" s="40"/>
    </row>
    <row r="1390" spans="1:8" hidden="1" x14ac:dyDescent="0.2">
      <c r="A1390" s="48" t="s">
        <v>400</v>
      </c>
      <c r="B1390" s="48" t="s">
        <v>124</v>
      </c>
      <c r="C1390" s="19" t="s">
        <v>3661</v>
      </c>
      <c r="D1390" s="19" t="s">
        <v>569</v>
      </c>
      <c r="E1390" s="19" t="s">
        <v>115</v>
      </c>
      <c r="F1390" s="48" t="s">
        <v>3662</v>
      </c>
      <c r="G1390" s="48">
        <v>24.6</v>
      </c>
      <c r="H1390" s="40"/>
    </row>
    <row r="1391" spans="1:8" hidden="1" x14ac:dyDescent="0.2">
      <c r="A1391" s="48" t="s">
        <v>347</v>
      </c>
      <c r="B1391" s="48" t="s">
        <v>172</v>
      </c>
      <c r="C1391" s="19" t="s">
        <v>3663</v>
      </c>
      <c r="D1391" s="19" t="s">
        <v>255</v>
      </c>
      <c r="E1391" s="19" t="s">
        <v>121</v>
      </c>
      <c r="F1391" s="48" t="s">
        <v>3664</v>
      </c>
      <c r="G1391" s="48">
        <v>19.899999999999999</v>
      </c>
      <c r="H1391" s="40"/>
    </row>
    <row r="1392" spans="1:8" hidden="1" x14ac:dyDescent="0.2">
      <c r="A1392" s="48" t="s">
        <v>3665</v>
      </c>
      <c r="B1392" s="48" t="s">
        <v>124</v>
      </c>
      <c r="C1392" s="19" t="s">
        <v>3666</v>
      </c>
      <c r="D1392" s="19" t="s">
        <v>197</v>
      </c>
      <c r="E1392" s="19" t="s">
        <v>121</v>
      </c>
      <c r="F1392" s="48" t="s">
        <v>3667</v>
      </c>
      <c r="G1392" s="48">
        <v>21.8</v>
      </c>
      <c r="H1392" s="40"/>
    </row>
    <row r="1393" spans="1:8" hidden="1" x14ac:dyDescent="0.2">
      <c r="A1393" s="48" t="s">
        <v>3668</v>
      </c>
      <c r="B1393" s="48" t="s">
        <v>124</v>
      </c>
      <c r="C1393" s="19" t="s">
        <v>3669</v>
      </c>
      <c r="D1393" s="19" t="s">
        <v>3670</v>
      </c>
      <c r="E1393" s="19" t="s">
        <v>121</v>
      </c>
      <c r="F1393" s="48" t="s">
        <v>744</v>
      </c>
      <c r="G1393" s="48">
        <v>31.6</v>
      </c>
      <c r="H1393" s="40"/>
    </row>
    <row r="1394" spans="1:8" hidden="1" x14ac:dyDescent="0.2">
      <c r="A1394" s="48" t="s">
        <v>535</v>
      </c>
      <c r="B1394" s="48" t="s">
        <v>118</v>
      </c>
      <c r="C1394" s="19" t="s">
        <v>3671</v>
      </c>
      <c r="D1394" s="19" t="s">
        <v>1122</v>
      </c>
      <c r="E1394" s="19" t="s">
        <v>658</v>
      </c>
      <c r="F1394" s="48" t="s">
        <v>681</v>
      </c>
      <c r="G1394" s="48">
        <v>33</v>
      </c>
      <c r="H1394" s="40"/>
    </row>
    <row r="1395" spans="1:8" hidden="1" x14ac:dyDescent="0.2">
      <c r="A1395" s="48" t="s">
        <v>994</v>
      </c>
      <c r="B1395" s="48" t="s">
        <v>118</v>
      </c>
      <c r="C1395" s="19" t="s">
        <v>3672</v>
      </c>
      <c r="D1395" s="19" t="s">
        <v>934</v>
      </c>
      <c r="E1395" s="19" t="s">
        <v>932</v>
      </c>
      <c r="F1395" s="48" t="s">
        <v>3673</v>
      </c>
      <c r="G1395" s="48">
        <v>32.700000000000003</v>
      </c>
      <c r="H1395" s="40"/>
    </row>
    <row r="1396" spans="1:8" hidden="1" x14ac:dyDescent="0.2">
      <c r="A1396" s="48" t="s">
        <v>163</v>
      </c>
      <c r="B1396" s="48" t="s">
        <v>124</v>
      </c>
      <c r="C1396" s="19" t="s">
        <v>3674</v>
      </c>
      <c r="D1396" s="19" t="s">
        <v>197</v>
      </c>
      <c r="E1396" s="19" t="s">
        <v>1482</v>
      </c>
      <c r="F1396" s="48" t="s">
        <v>3675</v>
      </c>
      <c r="G1396" s="48">
        <v>27.8</v>
      </c>
      <c r="H1396" s="40"/>
    </row>
    <row r="1397" spans="1:8" hidden="1" x14ac:dyDescent="0.2">
      <c r="A1397" s="48" t="s">
        <v>3676</v>
      </c>
      <c r="B1397" s="48" t="s">
        <v>124</v>
      </c>
      <c r="C1397" s="19" t="s">
        <v>3677</v>
      </c>
      <c r="D1397" s="19" t="s">
        <v>405</v>
      </c>
      <c r="E1397" s="19" t="s">
        <v>273</v>
      </c>
      <c r="F1397" s="48" t="s">
        <v>3327</v>
      </c>
      <c r="G1397" s="48">
        <v>30.9</v>
      </c>
      <c r="H1397" s="40"/>
    </row>
    <row r="1398" spans="1:8" hidden="1" x14ac:dyDescent="0.2">
      <c r="A1398" s="48" t="s">
        <v>3678</v>
      </c>
      <c r="B1398" s="48" t="s">
        <v>167</v>
      </c>
      <c r="C1398" s="19" t="s">
        <v>3679</v>
      </c>
      <c r="D1398" s="19" t="s">
        <v>2585</v>
      </c>
      <c r="E1398" s="19" t="s">
        <v>121</v>
      </c>
      <c r="F1398" s="48" t="s">
        <v>3680</v>
      </c>
      <c r="G1398" s="48">
        <v>24.1</v>
      </c>
      <c r="H1398" s="40"/>
    </row>
    <row r="1399" spans="1:8" hidden="1" x14ac:dyDescent="0.2">
      <c r="A1399" s="48" t="s">
        <v>720</v>
      </c>
      <c r="B1399" s="48" t="s">
        <v>118</v>
      </c>
      <c r="C1399" s="19" t="s">
        <v>3681</v>
      </c>
      <c r="D1399" s="19" t="s">
        <v>197</v>
      </c>
      <c r="E1399" s="19" t="s">
        <v>722</v>
      </c>
      <c r="F1399" s="48" t="s">
        <v>3682</v>
      </c>
      <c r="G1399" s="48">
        <v>24</v>
      </c>
      <c r="H1399" s="40"/>
    </row>
    <row r="1400" spans="1:8" hidden="1" x14ac:dyDescent="0.2">
      <c r="A1400" s="48" t="s">
        <v>3683</v>
      </c>
      <c r="B1400" s="48" t="s">
        <v>167</v>
      </c>
      <c r="C1400" s="19" t="s">
        <v>3684</v>
      </c>
      <c r="D1400" s="19" t="s">
        <v>588</v>
      </c>
      <c r="E1400" s="19" t="s">
        <v>611</v>
      </c>
      <c r="F1400" s="48" t="s">
        <v>3685</v>
      </c>
      <c r="G1400" s="48">
        <v>23.7</v>
      </c>
      <c r="H1400" s="40"/>
    </row>
    <row r="1401" spans="1:8" hidden="1" x14ac:dyDescent="0.2">
      <c r="A1401" s="48" t="s">
        <v>881</v>
      </c>
      <c r="B1401" s="48" t="s">
        <v>124</v>
      </c>
      <c r="C1401" s="19" t="s">
        <v>3686</v>
      </c>
      <c r="D1401" s="19" t="s">
        <v>544</v>
      </c>
      <c r="E1401" s="19" t="s">
        <v>2117</v>
      </c>
      <c r="F1401" s="48" t="s">
        <v>3687</v>
      </c>
      <c r="G1401" s="48">
        <v>26.8</v>
      </c>
      <c r="H1401" s="40"/>
    </row>
    <row r="1402" spans="1:8" hidden="1" x14ac:dyDescent="0.2">
      <c r="A1402" s="48" t="s">
        <v>594</v>
      </c>
      <c r="B1402" s="48" t="s">
        <v>560</v>
      </c>
      <c r="C1402" s="19" t="s">
        <v>3686</v>
      </c>
      <c r="D1402" s="19" t="s">
        <v>561</v>
      </c>
      <c r="E1402" s="19" t="s">
        <v>2117</v>
      </c>
      <c r="F1402" s="48" t="s">
        <v>3688</v>
      </c>
      <c r="G1402" s="48">
        <v>26.3</v>
      </c>
      <c r="H1402" s="40"/>
    </row>
    <row r="1403" spans="1:8" hidden="1" x14ac:dyDescent="0.2">
      <c r="A1403" s="48" t="s">
        <v>687</v>
      </c>
      <c r="B1403" s="48" t="s">
        <v>118</v>
      </c>
      <c r="C1403" s="19" t="s">
        <v>3689</v>
      </c>
      <c r="D1403" s="19" t="s">
        <v>197</v>
      </c>
      <c r="E1403" s="19" t="s">
        <v>690</v>
      </c>
      <c r="F1403" s="48" t="s">
        <v>691</v>
      </c>
      <c r="G1403" s="48">
        <v>26.3</v>
      </c>
      <c r="H1403" s="40"/>
    </row>
    <row r="1404" spans="1:8" hidden="1" x14ac:dyDescent="0.2">
      <c r="A1404" s="48" t="s">
        <v>117</v>
      </c>
      <c r="B1404" s="48" t="s">
        <v>118</v>
      </c>
      <c r="C1404" s="19" t="s">
        <v>3690</v>
      </c>
      <c r="D1404" s="19" t="s">
        <v>561</v>
      </c>
      <c r="E1404" s="19" t="s">
        <v>279</v>
      </c>
      <c r="F1404" s="48" t="s">
        <v>3691</v>
      </c>
      <c r="G1404" s="48">
        <v>36.5</v>
      </c>
      <c r="H1404" s="40"/>
    </row>
    <row r="1405" spans="1:8" hidden="1" x14ac:dyDescent="0.2">
      <c r="A1405" s="48" t="s">
        <v>3692</v>
      </c>
      <c r="B1405" s="48" t="s">
        <v>124</v>
      </c>
      <c r="C1405" s="19" t="s">
        <v>3693</v>
      </c>
      <c r="D1405" s="19" t="s">
        <v>600</v>
      </c>
      <c r="E1405" s="19" t="s">
        <v>212</v>
      </c>
      <c r="F1405" s="48" t="s">
        <v>3694</v>
      </c>
      <c r="G1405" s="48">
        <v>25.8</v>
      </c>
      <c r="H1405" s="40"/>
    </row>
    <row r="1406" spans="1:8" hidden="1" x14ac:dyDescent="0.2">
      <c r="A1406" s="48" t="s">
        <v>400</v>
      </c>
      <c r="B1406" s="48" t="s">
        <v>167</v>
      </c>
      <c r="C1406" s="19" t="s">
        <v>3695</v>
      </c>
      <c r="D1406" s="19" t="s">
        <v>3695</v>
      </c>
      <c r="E1406" s="19" t="s">
        <v>3696</v>
      </c>
      <c r="F1406" s="48" t="s">
        <v>3697</v>
      </c>
      <c r="G1406" s="48">
        <v>24.6</v>
      </c>
      <c r="H1406" s="40"/>
    </row>
    <row r="1407" spans="1:8" hidden="1" x14ac:dyDescent="0.2">
      <c r="A1407" s="48" t="s">
        <v>3698</v>
      </c>
      <c r="B1407" s="48" t="s">
        <v>167</v>
      </c>
      <c r="C1407" s="19" t="s">
        <v>3699</v>
      </c>
      <c r="D1407" s="19" t="s">
        <v>2591</v>
      </c>
      <c r="E1407" s="19" t="s">
        <v>131</v>
      </c>
      <c r="F1407" s="48" t="s">
        <v>3518</v>
      </c>
      <c r="G1407" s="48">
        <v>21.5</v>
      </c>
      <c r="H1407" s="40"/>
    </row>
    <row r="1408" spans="1:8" hidden="1" x14ac:dyDescent="0.2">
      <c r="A1408" s="48" t="s">
        <v>538</v>
      </c>
      <c r="B1408" s="48" t="s">
        <v>118</v>
      </c>
      <c r="C1408" s="19" t="s">
        <v>3700</v>
      </c>
      <c r="D1408" s="19" t="s">
        <v>148</v>
      </c>
      <c r="E1408" s="19" t="s">
        <v>121</v>
      </c>
      <c r="F1408" s="48" t="s">
        <v>3701</v>
      </c>
      <c r="G1408" s="48">
        <v>33.700000000000003</v>
      </c>
      <c r="H1408" s="40"/>
    </row>
    <row r="1409" spans="1:8" hidden="1" x14ac:dyDescent="0.2">
      <c r="A1409" s="48" t="s">
        <v>1831</v>
      </c>
      <c r="B1409" s="48" t="s">
        <v>118</v>
      </c>
      <c r="C1409" s="19" t="s">
        <v>3702</v>
      </c>
      <c r="D1409" s="19" t="s">
        <v>480</v>
      </c>
      <c r="E1409" s="19" t="s">
        <v>121</v>
      </c>
      <c r="F1409" s="48" t="s">
        <v>3703</v>
      </c>
      <c r="G1409" s="48">
        <v>27.4</v>
      </c>
      <c r="H1409" s="40"/>
    </row>
    <row r="1410" spans="1:8" hidden="1" x14ac:dyDescent="0.2">
      <c r="A1410" s="48" t="s">
        <v>3704</v>
      </c>
      <c r="B1410" s="48" t="s">
        <v>124</v>
      </c>
      <c r="C1410" s="19" t="s">
        <v>3702</v>
      </c>
      <c r="D1410" s="19" t="s">
        <v>649</v>
      </c>
      <c r="E1410" s="19" t="s">
        <v>121</v>
      </c>
      <c r="F1410" s="48" t="s">
        <v>2094</v>
      </c>
      <c r="G1410" s="48">
        <v>27.5</v>
      </c>
      <c r="H1410" s="40"/>
    </row>
    <row r="1411" spans="1:8" hidden="1" x14ac:dyDescent="0.2">
      <c r="A1411" s="48" t="s">
        <v>3705</v>
      </c>
      <c r="B1411" s="48" t="s">
        <v>124</v>
      </c>
      <c r="C1411" s="19" t="s">
        <v>3702</v>
      </c>
      <c r="D1411" s="19" t="s">
        <v>405</v>
      </c>
      <c r="E1411" s="19" t="s">
        <v>608</v>
      </c>
      <c r="F1411" s="48" t="s">
        <v>3706</v>
      </c>
      <c r="G1411" s="48">
        <v>25.4</v>
      </c>
      <c r="H1411" s="40"/>
    </row>
    <row r="1412" spans="1:8" hidden="1" x14ac:dyDescent="0.2">
      <c r="A1412" s="48" t="s">
        <v>281</v>
      </c>
      <c r="B1412" s="48" t="s">
        <v>167</v>
      </c>
      <c r="C1412" s="19" t="s">
        <v>3707</v>
      </c>
      <c r="D1412" s="19" t="s">
        <v>3708</v>
      </c>
      <c r="E1412" s="19" t="s">
        <v>385</v>
      </c>
      <c r="F1412" s="48" t="s">
        <v>3709</v>
      </c>
      <c r="G1412" s="48">
        <v>16.600000000000001</v>
      </c>
      <c r="H1412" s="40"/>
    </row>
    <row r="1413" spans="1:8" hidden="1" x14ac:dyDescent="0.2">
      <c r="A1413" s="48" t="s">
        <v>3710</v>
      </c>
      <c r="B1413" s="48" t="s">
        <v>167</v>
      </c>
      <c r="C1413" s="19" t="s">
        <v>3711</v>
      </c>
      <c r="D1413" s="19" t="s">
        <v>863</v>
      </c>
      <c r="E1413" s="19" t="s">
        <v>121</v>
      </c>
      <c r="F1413" s="48" t="s">
        <v>3712</v>
      </c>
      <c r="G1413" s="48">
        <v>20.100000000000001</v>
      </c>
      <c r="H1413" s="40"/>
    </row>
    <row r="1414" spans="1:8" hidden="1" x14ac:dyDescent="0.2">
      <c r="A1414" s="48" t="s">
        <v>1056</v>
      </c>
      <c r="B1414" s="48" t="s">
        <v>455</v>
      </c>
      <c r="C1414" s="19" t="s">
        <v>3713</v>
      </c>
      <c r="D1414" s="19" t="s">
        <v>2559</v>
      </c>
      <c r="E1414" s="19" t="s">
        <v>628</v>
      </c>
      <c r="F1414" s="48" t="s">
        <v>3714</v>
      </c>
      <c r="G1414" s="48">
        <v>25.9</v>
      </c>
      <c r="H1414" s="40"/>
    </row>
    <row r="1415" spans="1:8" hidden="1" x14ac:dyDescent="0.2">
      <c r="A1415" s="48" t="s">
        <v>3715</v>
      </c>
      <c r="B1415" s="48" t="s">
        <v>167</v>
      </c>
      <c r="C1415" s="19" t="s">
        <v>3716</v>
      </c>
      <c r="D1415" s="19" t="s">
        <v>1143</v>
      </c>
      <c r="E1415" s="19" t="s">
        <v>121</v>
      </c>
      <c r="F1415" s="48" t="s">
        <v>1826</v>
      </c>
      <c r="G1415" s="48">
        <v>21.6</v>
      </c>
      <c r="H1415" s="40"/>
    </row>
    <row r="1416" spans="1:8" hidden="1" x14ac:dyDescent="0.2">
      <c r="A1416" s="48" t="s">
        <v>3717</v>
      </c>
      <c r="B1416" s="48" t="s">
        <v>167</v>
      </c>
      <c r="C1416" s="19" t="s">
        <v>3718</v>
      </c>
      <c r="D1416" s="19" t="s">
        <v>3719</v>
      </c>
      <c r="E1416" s="19" t="s">
        <v>345</v>
      </c>
      <c r="F1416" s="48" t="s">
        <v>3720</v>
      </c>
      <c r="G1416" s="48">
        <v>18.8</v>
      </c>
      <c r="H1416" s="40"/>
    </row>
    <row r="1417" spans="1:8" hidden="1" x14ac:dyDescent="0.2">
      <c r="A1417" s="48" t="s">
        <v>927</v>
      </c>
      <c r="B1417" s="48" t="s">
        <v>124</v>
      </c>
      <c r="C1417" s="19" t="s">
        <v>3721</v>
      </c>
      <c r="D1417" s="19" t="s">
        <v>732</v>
      </c>
      <c r="E1417" s="19" t="s">
        <v>121</v>
      </c>
      <c r="F1417" s="48" t="s">
        <v>3722</v>
      </c>
      <c r="G1417" s="48">
        <v>34.700000000000003</v>
      </c>
      <c r="H1417" s="40"/>
    </row>
    <row r="1418" spans="1:8" hidden="1" x14ac:dyDescent="0.2">
      <c r="A1418" s="48" t="s">
        <v>3723</v>
      </c>
      <c r="B1418" s="48" t="s">
        <v>124</v>
      </c>
      <c r="C1418" s="19" t="s">
        <v>3724</v>
      </c>
      <c r="D1418" s="19" t="s">
        <v>197</v>
      </c>
      <c r="E1418" s="19" t="s">
        <v>345</v>
      </c>
      <c r="F1418" s="48" t="s">
        <v>3725</v>
      </c>
      <c r="G1418" s="48">
        <v>17.2</v>
      </c>
      <c r="H1418" s="40"/>
    </row>
    <row r="1419" spans="1:8" hidden="1" x14ac:dyDescent="0.2">
      <c r="A1419" s="48" t="s">
        <v>524</v>
      </c>
      <c r="B1419" s="48" t="s">
        <v>118</v>
      </c>
      <c r="C1419" s="19" t="s">
        <v>3726</v>
      </c>
      <c r="D1419" s="19" t="s">
        <v>1205</v>
      </c>
      <c r="E1419" s="19" t="s">
        <v>115</v>
      </c>
      <c r="F1419" s="48" t="s">
        <v>3727</v>
      </c>
      <c r="G1419" s="48">
        <v>25.8</v>
      </c>
      <c r="H1419" s="40"/>
    </row>
    <row r="1420" spans="1:8" hidden="1" x14ac:dyDescent="0.2">
      <c r="A1420" s="48" t="s">
        <v>3728</v>
      </c>
      <c r="B1420" s="48" t="s">
        <v>415</v>
      </c>
      <c r="C1420" s="19" t="s">
        <v>3729</v>
      </c>
      <c r="D1420" s="19" t="s">
        <v>446</v>
      </c>
      <c r="E1420" s="19" t="s">
        <v>1471</v>
      </c>
      <c r="F1420" s="48" t="s">
        <v>3730</v>
      </c>
      <c r="G1420" s="48">
        <v>43.2</v>
      </c>
      <c r="H1420" s="40"/>
    </row>
    <row r="1421" spans="1:8" hidden="1" x14ac:dyDescent="0.2">
      <c r="A1421" s="48" t="s">
        <v>3731</v>
      </c>
      <c r="B1421" s="48" t="s">
        <v>124</v>
      </c>
      <c r="C1421" s="19" t="s">
        <v>3732</v>
      </c>
      <c r="D1421" s="19" t="s">
        <v>3733</v>
      </c>
      <c r="E1421" s="19" t="s">
        <v>1370</v>
      </c>
      <c r="F1421" s="48" t="s">
        <v>1741</v>
      </c>
      <c r="G1421" s="48">
        <v>32.299999999999997</v>
      </c>
      <c r="H1421" s="40"/>
    </row>
    <row r="1422" spans="1:8" hidden="1" x14ac:dyDescent="0.2">
      <c r="A1422" s="48" t="s">
        <v>687</v>
      </c>
      <c r="B1422" s="48" t="s">
        <v>118</v>
      </c>
      <c r="C1422" s="19" t="s">
        <v>3734</v>
      </c>
      <c r="D1422" s="19" t="s">
        <v>3735</v>
      </c>
      <c r="E1422" s="19" t="s">
        <v>3736</v>
      </c>
      <c r="F1422" s="48" t="s">
        <v>3737</v>
      </c>
      <c r="G1422" s="48">
        <v>25.5</v>
      </c>
      <c r="H1422" s="40"/>
    </row>
    <row r="1423" spans="1:8" hidden="1" x14ac:dyDescent="0.2">
      <c r="A1423" s="48" t="s">
        <v>543</v>
      </c>
      <c r="B1423" s="48" t="s">
        <v>112</v>
      </c>
      <c r="C1423" s="19" t="s">
        <v>3738</v>
      </c>
      <c r="D1423" s="19" t="s">
        <v>953</v>
      </c>
      <c r="E1423" s="19" t="s">
        <v>3739</v>
      </c>
      <c r="F1423" s="48" t="s">
        <v>3740</v>
      </c>
      <c r="G1423" s="48">
        <v>17.3</v>
      </c>
      <c r="H1423" s="40"/>
    </row>
    <row r="1424" spans="1:8" hidden="1" x14ac:dyDescent="0.2">
      <c r="A1424" s="48" t="s">
        <v>535</v>
      </c>
      <c r="B1424" s="48" t="s">
        <v>118</v>
      </c>
      <c r="C1424" s="19" t="s">
        <v>3741</v>
      </c>
      <c r="D1424" s="19" t="s">
        <v>3742</v>
      </c>
      <c r="E1424" s="19" t="s">
        <v>3743</v>
      </c>
      <c r="F1424" s="48" t="s">
        <v>3744</v>
      </c>
      <c r="G1424" s="48">
        <v>32.700000000000003</v>
      </c>
      <c r="H1424" s="40"/>
    </row>
    <row r="1425" spans="1:8" hidden="1" x14ac:dyDescent="0.2">
      <c r="A1425" s="48" t="s">
        <v>3745</v>
      </c>
      <c r="B1425" s="48" t="s">
        <v>124</v>
      </c>
      <c r="C1425" s="19" t="s">
        <v>3741</v>
      </c>
      <c r="D1425" s="19" t="s">
        <v>439</v>
      </c>
      <c r="E1425" s="19" t="s">
        <v>3248</v>
      </c>
      <c r="F1425" s="48" t="s">
        <v>3746</v>
      </c>
      <c r="G1425" s="48">
        <v>27.9</v>
      </c>
      <c r="H1425" s="40"/>
    </row>
    <row r="1426" spans="1:8" hidden="1" x14ac:dyDescent="0.2">
      <c r="A1426" s="48" t="s">
        <v>3747</v>
      </c>
      <c r="B1426" s="48" t="s">
        <v>124</v>
      </c>
      <c r="C1426" s="19" t="s">
        <v>3741</v>
      </c>
      <c r="D1426" s="19" t="s">
        <v>3748</v>
      </c>
      <c r="E1426" s="19" t="s">
        <v>3248</v>
      </c>
      <c r="F1426" s="48" t="s">
        <v>1146</v>
      </c>
      <c r="G1426" s="48">
        <v>27.4</v>
      </c>
      <c r="H1426" s="40"/>
    </row>
    <row r="1427" spans="1:8" hidden="1" x14ac:dyDescent="0.2">
      <c r="A1427" s="48" t="s">
        <v>3749</v>
      </c>
      <c r="B1427" s="48" t="s">
        <v>124</v>
      </c>
      <c r="C1427" s="19" t="s">
        <v>3741</v>
      </c>
      <c r="D1427" s="19" t="s">
        <v>197</v>
      </c>
      <c r="E1427" s="19" t="s">
        <v>121</v>
      </c>
      <c r="F1427" s="48" t="s">
        <v>1784</v>
      </c>
      <c r="G1427" s="48">
        <v>28.9</v>
      </c>
      <c r="H1427" s="40"/>
    </row>
    <row r="1428" spans="1:8" hidden="1" x14ac:dyDescent="0.2">
      <c r="A1428" s="48" t="s">
        <v>805</v>
      </c>
      <c r="B1428" s="48" t="s">
        <v>176</v>
      </c>
      <c r="C1428" s="19" t="s">
        <v>3750</v>
      </c>
      <c r="D1428" s="19" t="s">
        <v>258</v>
      </c>
      <c r="E1428" s="19" t="s">
        <v>121</v>
      </c>
      <c r="F1428" s="48" t="s">
        <v>3751</v>
      </c>
      <c r="G1428" s="48">
        <v>29.2</v>
      </c>
      <c r="H1428" s="40"/>
    </row>
    <row r="1429" spans="1:8" hidden="1" x14ac:dyDescent="0.2">
      <c r="A1429" s="48" t="s">
        <v>3752</v>
      </c>
      <c r="B1429" s="48" t="s">
        <v>167</v>
      </c>
      <c r="C1429" s="19" t="s">
        <v>3753</v>
      </c>
      <c r="D1429" s="19" t="s">
        <v>306</v>
      </c>
      <c r="E1429" s="19" t="s">
        <v>3754</v>
      </c>
      <c r="F1429" s="48" t="s">
        <v>3755</v>
      </c>
      <c r="G1429" s="48">
        <v>19.899999999999999</v>
      </c>
      <c r="H1429" s="40"/>
    </row>
    <row r="1430" spans="1:8" hidden="1" x14ac:dyDescent="0.2">
      <c r="A1430" s="48" t="s">
        <v>869</v>
      </c>
      <c r="B1430" s="48" t="s">
        <v>560</v>
      </c>
      <c r="C1430" s="19" t="s">
        <v>3756</v>
      </c>
      <c r="D1430" s="19" t="s">
        <v>649</v>
      </c>
      <c r="E1430" s="19" t="s">
        <v>517</v>
      </c>
      <c r="F1430" s="48" t="s">
        <v>3757</v>
      </c>
      <c r="G1430" s="48">
        <v>20.6</v>
      </c>
      <c r="H1430" s="40"/>
    </row>
    <row r="1431" spans="1:8" hidden="1" x14ac:dyDescent="0.2">
      <c r="A1431" s="48" t="s">
        <v>137</v>
      </c>
      <c r="B1431" s="48" t="s">
        <v>124</v>
      </c>
      <c r="C1431" s="19" t="s">
        <v>3758</v>
      </c>
      <c r="D1431" s="19" t="s">
        <v>389</v>
      </c>
      <c r="E1431" s="19" t="s">
        <v>121</v>
      </c>
      <c r="F1431" s="48" t="s">
        <v>253</v>
      </c>
      <c r="G1431" s="48">
        <v>31.5</v>
      </c>
      <c r="H1431" s="40"/>
    </row>
    <row r="1432" spans="1:8" hidden="1" x14ac:dyDescent="0.2">
      <c r="A1432" s="48" t="s">
        <v>3759</v>
      </c>
      <c r="B1432" s="48" t="s">
        <v>271</v>
      </c>
      <c r="C1432" s="19" t="s">
        <v>3758</v>
      </c>
      <c r="D1432" s="19" t="s">
        <v>278</v>
      </c>
      <c r="E1432" s="19" t="s">
        <v>715</v>
      </c>
      <c r="F1432" s="48" t="s">
        <v>3760</v>
      </c>
      <c r="G1432" s="48">
        <v>43</v>
      </c>
      <c r="H1432" s="40"/>
    </row>
    <row r="1433" spans="1:8" hidden="1" x14ac:dyDescent="0.2">
      <c r="A1433" s="48" t="s">
        <v>918</v>
      </c>
      <c r="B1433" s="48" t="s">
        <v>118</v>
      </c>
      <c r="C1433" s="19" t="s">
        <v>3758</v>
      </c>
      <c r="D1433" s="19" t="s">
        <v>156</v>
      </c>
      <c r="E1433" s="19" t="s">
        <v>3309</v>
      </c>
      <c r="F1433" s="48" t="s">
        <v>705</v>
      </c>
      <c r="G1433" s="48">
        <v>30.3</v>
      </c>
      <c r="H1433" s="40"/>
    </row>
    <row r="1434" spans="1:8" hidden="1" x14ac:dyDescent="0.2">
      <c r="A1434" s="48" t="s">
        <v>748</v>
      </c>
      <c r="B1434" s="48" t="s">
        <v>124</v>
      </c>
      <c r="C1434" s="19" t="s">
        <v>3761</v>
      </c>
      <c r="D1434" s="19" t="s">
        <v>139</v>
      </c>
      <c r="E1434" s="19" t="s">
        <v>234</v>
      </c>
      <c r="F1434" s="48" t="s">
        <v>725</v>
      </c>
      <c r="G1434" s="48">
        <v>26.1</v>
      </c>
      <c r="H1434" s="40"/>
    </row>
    <row r="1435" spans="1:8" hidden="1" x14ac:dyDescent="0.2">
      <c r="A1435" s="48" t="s">
        <v>720</v>
      </c>
      <c r="B1435" s="48" t="s">
        <v>112</v>
      </c>
      <c r="C1435" s="19" t="s">
        <v>3762</v>
      </c>
      <c r="D1435" s="19" t="s">
        <v>318</v>
      </c>
      <c r="E1435" s="19" t="s">
        <v>3763</v>
      </c>
      <c r="F1435" s="48" t="s">
        <v>3764</v>
      </c>
      <c r="G1435" s="48">
        <v>25</v>
      </c>
      <c r="H1435" s="40"/>
    </row>
    <row r="1436" spans="1:8" hidden="1" x14ac:dyDescent="0.2">
      <c r="A1436" s="48" t="s">
        <v>3765</v>
      </c>
      <c r="B1436" s="48" t="s">
        <v>415</v>
      </c>
      <c r="C1436" s="19" t="s">
        <v>3766</v>
      </c>
      <c r="D1436" s="19" t="s">
        <v>177</v>
      </c>
      <c r="E1436" s="19" t="s">
        <v>2169</v>
      </c>
      <c r="F1436" s="48" t="s">
        <v>2038</v>
      </c>
      <c r="G1436" s="48">
        <v>43.3</v>
      </c>
      <c r="H1436" s="40"/>
    </row>
    <row r="1437" spans="1:8" hidden="1" x14ac:dyDescent="0.2">
      <c r="A1437" s="48" t="s">
        <v>731</v>
      </c>
      <c r="B1437" s="48" t="s">
        <v>118</v>
      </c>
      <c r="C1437" s="19" t="s">
        <v>3766</v>
      </c>
      <c r="D1437" s="19" t="s">
        <v>544</v>
      </c>
      <c r="E1437" s="19" t="s">
        <v>121</v>
      </c>
      <c r="F1437" s="48" t="s">
        <v>3767</v>
      </c>
      <c r="G1437" s="48">
        <v>30.1</v>
      </c>
      <c r="H1437" s="40"/>
    </row>
    <row r="1438" spans="1:8" hidden="1" x14ac:dyDescent="0.2">
      <c r="A1438" s="48" t="s">
        <v>869</v>
      </c>
      <c r="B1438" s="48" t="s">
        <v>124</v>
      </c>
      <c r="C1438" s="19" t="s">
        <v>3766</v>
      </c>
      <c r="D1438" s="19" t="s">
        <v>341</v>
      </c>
      <c r="E1438" s="19" t="s">
        <v>121</v>
      </c>
      <c r="F1438" s="48" t="s">
        <v>3768</v>
      </c>
      <c r="G1438" s="48">
        <v>32.799999999999997</v>
      </c>
      <c r="H1438" s="40"/>
    </row>
    <row r="1439" spans="1:8" hidden="1" x14ac:dyDescent="0.2">
      <c r="A1439" s="48" t="s">
        <v>918</v>
      </c>
      <c r="B1439" s="48" t="s">
        <v>118</v>
      </c>
      <c r="C1439" s="19" t="s">
        <v>3766</v>
      </c>
      <c r="D1439" s="19" t="s">
        <v>364</v>
      </c>
      <c r="E1439" s="19" t="s">
        <v>2001</v>
      </c>
      <c r="F1439" s="48" t="s">
        <v>3769</v>
      </c>
      <c r="G1439" s="48">
        <v>20.5</v>
      </c>
      <c r="H1439" s="40"/>
    </row>
    <row r="1440" spans="1:8" hidden="1" x14ac:dyDescent="0.2">
      <c r="A1440" s="48" t="s">
        <v>3770</v>
      </c>
      <c r="B1440" s="48" t="s">
        <v>124</v>
      </c>
      <c r="C1440" s="19" t="s">
        <v>3766</v>
      </c>
      <c r="D1440" s="19" t="s">
        <v>1703</v>
      </c>
      <c r="E1440" s="19" t="s">
        <v>121</v>
      </c>
      <c r="F1440" s="48" t="s">
        <v>3771</v>
      </c>
      <c r="G1440" s="48">
        <v>22.2</v>
      </c>
      <c r="H1440" s="40"/>
    </row>
    <row r="1441" spans="1:8" hidden="1" x14ac:dyDescent="0.2">
      <c r="A1441" s="48" t="s">
        <v>748</v>
      </c>
      <c r="B1441" s="48" t="s">
        <v>167</v>
      </c>
      <c r="C1441" s="19" t="s">
        <v>3772</v>
      </c>
      <c r="D1441" s="19" t="s">
        <v>283</v>
      </c>
      <c r="E1441" s="19" t="s">
        <v>234</v>
      </c>
      <c r="F1441" s="48" t="s">
        <v>3773</v>
      </c>
      <c r="G1441" s="48">
        <v>25.7</v>
      </c>
      <c r="H1441" s="40"/>
    </row>
    <row r="1442" spans="1:8" hidden="1" x14ac:dyDescent="0.2">
      <c r="A1442" s="48" t="s">
        <v>748</v>
      </c>
      <c r="B1442" s="48" t="s">
        <v>124</v>
      </c>
      <c r="C1442" s="19" t="s">
        <v>3774</v>
      </c>
      <c r="D1442" s="19" t="s">
        <v>3775</v>
      </c>
      <c r="E1442" s="19" t="s">
        <v>234</v>
      </c>
      <c r="F1442" s="48" t="s">
        <v>3776</v>
      </c>
      <c r="G1442" s="48">
        <v>26</v>
      </c>
      <c r="H1442" s="40"/>
    </row>
    <row r="1443" spans="1:8" hidden="1" x14ac:dyDescent="0.2">
      <c r="A1443" s="48" t="s">
        <v>720</v>
      </c>
      <c r="B1443" s="48" t="s">
        <v>455</v>
      </c>
      <c r="C1443" s="19" t="s">
        <v>3777</v>
      </c>
      <c r="D1443" s="19" t="s">
        <v>200</v>
      </c>
      <c r="E1443" s="19" t="s">
        <v>628</v>
      </c>
      <c r="F1443" s="48" t="s">
        <v>3778</v>
      </c>
      <c r="G1443" s="48">
        <v>31.2</v>
      </c>
      <c r="H1443" s="40"/>
    </row>
    <row r="1444" spans="1:8" hidden="1" x14ac:dyDescent="0.2">
      <c r="A1444" s="48" t="s">
        <v>687</v>
      </c>
      <c r="B1444" s="48" t="s">
        <v>560</v>
      </c>
      <c r="C1444" s="19" t="s">
        <v>3779</v>
      </c>
      <c r="D1444" s="19" t="s">
        <v>623</v>
      </c>
      <c r="E1444" s="19" t="s">
        <v>3780</v>
      </c>
      <c r="F1444" s="48" t="s">
        <v>2366</v>
      </c>
      <c r="G1444" s="48">
        <v>33.200000000000003</v>
      </c>
      <c r="H1444" s="40"/>
    </row>
    <row r="1445" spans="1:8" hidden="1" x14ac:dyDescent="0.2">
      <c r="A1445" s="48" t="s">
        <v>3781</v>
      </c>
      <c r="B1445" s="48" t="s">
        <v>124</v>
      </c>
      <c r="C1445" s="19" t="s">
        <v>3779</v>
      </c>
      <c r="D1445" s="19" t="s">
        <v>197</v>
      </c>
      <c r="E1445" s="19" t="s">
        <v>1177</v>
      </c>
      <c r="F1445" s="48" t="s">
        <v>3782</v>
      </c>
      <c r="G1445" s="48">
        <v>31</v>
      </c>
      <c r="H1445" s="40"/>
    </row>
    <row r="1446" spans="1:8" hidden="1" x14ac:dyDescent="0.2">
      <c r="A1446" s="48" t="s">
        <v>547</v>
      </c>
      <c r="B1446" s="48" t="s">
        <v>118</v>
      </c>
      <c r="C1446" s="19" t="s">
        <v>3783</v>
      </c>
      <c r="D1446" s="19" t="s">
        <v>393</v>
      </c>
      <c r="E1446" s="19" t="s">
        <v>121</v>
      </c>
      <c r="F1446" s="48" t="s">
        <v>3784</v>
      </c>
      <c r="G1446" s="48">
        <v>27.8</v>
      </c>
      <c r="H1446" s="40"/>
    </row>
    <row r="1447" spans="1:8" hidden="1" x14ac:dyDescent="0.2">
      <c r="A1447" s="48" t="s">
        <v>3785</v>
      </c>
      <c r="B1447" s="48" t="s">
        <v>124</v>
      </c>
      <c r="C1447" s="19" t="s">
        <v>3786</v>
      </c>
      <c r="D1447" s="19" t="s">
        <v>1100</v>
      </c>
      <c r="E1447" s="19" t="s">
        <v>345</v>
      </c>
      <c r="F1447" s="48" t="s">
        <v>3787</v>
      </c>
      <c r="G1447" s="48">
        <v>22.6</v>
      </c>
      <c r="H1447" s="40"/>
    </row>
    <row r="1448" spans="1:8" hidden="1" x14ac:dyDescent="0.2">
      <c r="A1448" s="48" t="s">
        <v>3788</v>
      </c>
      <c r="B1448" s="48" t="s">
        <v>167</v>
      </c>
      <c r="C1448" s="19" t="s">
        <v>3789</v>
      </c>
      <c r="D1448" s="19" t="s">
        <v>3790</v>
      </c>
      <c r="E1448" s="19" t="s">
        <v>3791</v>
      </c>
      <c r="F1448" s="48" t="s">
        <v>3792</v>
      </c>
      <c r="G1448" s="48">
        <v>18.600000000000001</v>
      </c>
      <c r="H1448" s="40"/>
    </row>
    <row r="1449" spans="1:8" hidden="1" x14ac:dyDescent="0.2">
      <c r="A1449" s="48" t="s">
        <v>994</v>
      </c>
      <c r="B1449" s="48" t="s">
        <v>118</v>
      </c>
      <c r="C1449" s="19" t="s">
        <v>3793</v>
      </c>
      <c r="D1449" s="19" t="s">
        <v>3794</v>
      </c>
      <c r="E1449" s="19" t="s">
        <v>121</v>
      </c>
      <c r="F1449" s="48" t="s">
        <v>3795</v>
      </c>
      <c r="G1449" s="48">
        <v>29.1</v>
      </c>
      <c r="H1449" s="40"/>
    </row>
    <row r="1450" spans="1:8" hidden="1" x14ac:dyDescent="0.2">
      <c r="A1450" s="48" t="s">
        <v>3796</v>
      </c>
      <c r="B1450" s="48" t="s">
        <v>124</v>
      </c>
      <c r="C1450" s="19" t="s">
        <v>3793</v>
      </c>
      <c r="D1450" s="19" t="s">
        <v>243</v>
      </c>
      <c r="E1450" s="19" t="s">
        <v>3791</v>
      </c>
      <c r="F1450" s="48" t="s">
        <v>3797</v>
      </c>
      <c r="G1450" s="48">
        <v>19.2</v>
      </c>
      <c r="H1450" s="40"/>
    </row>
    <row r="1451" spans="1:8" hidden="1" x14ac:dyDescent="0.2">
      <c r="A1451" s="48" t="s">
        <v>3798</v>
      </c>
      <c r="B1451" s="48" t="s">
        <v>124</v>
      </c>
      <c r="C1451" s="19" t="s">
        <v>3793</v>
      </c>
      <c r="D1451" s="19" t="s">
        <v>405</v>
      </c>
      <c r="E1451" s="19" t="s">
        <v>3799</v>
      </c>
      <c r="F1451" s="48" t="s">
        <v>3800</v>
      </c>
      <c r="G1451" s="48">
        <v>33.1</v>
      </c>
      <c r="H1451" s="40"/>
    </row>
    <row r="1452" spans="1:8" hidden="1" x14ac:dyDescent="0.2">
      <c r="A1452" s="48" t="s">
        <v>3801</v>
      </c>
      <c r="B1452" s="48" t="s">
        <v>124</v>
      </c>
      <c r="C1452" s="19" t="s">
        <v>3802</v>
      </c>
      <c r="D1452" s="19" t="s">
        <v>569</v>
      </c>
      <c r="E1452" s="19" t="s">
        <v>121</v>
      </c>
      <c r="F1452" s="48" t="s">
        <v>3322</v>
      </c>
      <c r="G1452" s="48">
        <v>28.3</v>
      </c>
      <c r="H1452" s="40"/>
    </row>
    <row r="1453" spans="1:8" hidden="1" x14ac:dyDescent="0.2">
      <c r="A1453" s="48" t="s">
        <v>597</v>
      </c>
      <c r="B1453" s="48" t="s">
        <v>176</v>
      </c>
      <c r="C1453" s="19" t="s">
        <v>3803</v>
      </c>
      <c r="D1453" s="19" t="s">
        <v>208</v>
      </c>
      <c r="E1453" s="19" t="s">
        <v>121</v>
      </c>
      <c r="F1453" s="48" t="s">
        <v>3804</v>
      </c>
      <c r="G1453" s="48">
        <v>30.1</v>
      </c>
      <c r="H1453" s="40"/>
    </row>
    <row r="1454" spans="1:8" hidden="1" x14ac:dyDescent="0.2">
      <c r="A1454" s="48" t="s">
        <v>438</v>
      </c>
      <c r="B1454" s="48" t="s">
        <v>124</v>
      </c>
      <c r="C1454" s="19" t="s">
        <v>3805</v>
      </c>
      <c r="D1454" s="19" t="s">
        <v>3806</v>
      </c>
      <c r="E1454" s="19" t="s">
        <v>3807</v>
      </c>
      <c r="F1454" s="48" t="s">
        <v>2183</v>
      </c>
      <c r="G1454" s="48">
        <v>36.5</v>
      </c>
      <c r="H1454" s="40"/>
    </row>
    <row r="1455" spans="1:8" x14ac:dyDescent="0.2">
      <c r="A1455" s="48" t="s">
        <v>3808</v>
      </c>
      <c r="B1455" s="48" t="s">
        <v>124</v>
      </c>
      <c r="C1455" s="19" t="s">
        <v>3809</v>
      </c>
      <c r="D1455" s="19" t="s">
        <v>380</v>
      </c>
      <c r="E1455" s="19" t="s">
        <v>673</v>
      </c>
      <c r="F1455" s="48" t="s">
        <v>3810</v>
      </c>
      <c r="G1455" s="48">
        <v>21.6</v>
      </c>
      <c r="H1455" s="40"/>
    </row>
    <row r="1456" spans="1:8" hidden="1" x14ac:dyDescent="0.2">
      <c r="A1456" s="48" t="s">
        <v>3811</v>
      </c>
      <c r="B1456" s="48" t="s">
        <v>124</v>
      </c>
      <c r="C1456" s="19" t="s">
        <v>3812</v>
      </c>
      <c r="D1456" s="19" t="s">
        <v>3287</v>
      </c>
      <c r="E1456" s="19" t="s">
        <v>3813</v>
      </c>
      <c r="F1456" s="48" t="s">
        <v>3814</v>
      </c>
      <c r="G1456" s="48">
        <v>31.6</v>
      </c>
      <c r="H1456" s="40"/>
    </row>
    <row r="1457" spans="1:8" hidden="1" x14ac:dyDescent="0.2">
      <c r="A1457" s="48" t="s">
        <v>541</v>
      </c>
      <c r="B1457" s="48" t="s">
        <v>560</v>
      </c>
      <c r="C1457" s="19" t="s">
        <v>3815</v>
      </c>
      <c r="D1457" s="19" t="s">
        <v>208</v>
      </c>
      <c r="E1457" s="19" t="s">
        <v>115</v>
      </c>
      <c r="F1457" s="48" t="s">
        <v>2599</v>
      </c>
      <c r="G1457" s="48">
        <v>27.3</v>
      </c>
      <c r="H1457" s="40"/>
    </row>
    <row r="1458" spans="1:8" hidden="1" x14ac:dyDescent="0.2">
      <c r="A1458" s="48" t="s">
        <v>241</v>
      </c>
      <c r="B1458" s="48" t="s">
        <v>118</v>
      </c>
      <c r="C1458" s="19" t="s">
        <v>3815</v>
      </c>
      <c r="D1458" s="19" t="s">
        <v>247</v>
      </c>
      <c r="E1458" s="19" t="s">
        <v>115</v>
      </c>
      <c r="F1458" s="48" t="s">
        <v>3816</v>
      </c>
      <c r="G1458" s="48">
        <v>25.6</v>
      </c>
      <c r="H1458" s="40"/>
    </row>
    <row r="1459" spans="1:8" hidden="1" x14ac:dyDescent="0.2">
      <c r="A1459" s="48" t="s">
        <v>3817</v>
      </c>
      <c r="B1459" s="48" t="s">
        <v>124</v>
      </c>
      <c r="C1459" s="19" t="s">
        <v>3818</v>
      </c>
      <c r="D1459" s="19" t="s">
        <v>2603</v>
      </c>
      <c r="E1459" s="19" t="s">
        <v>121</v>
      </c>
      <c r="F1459" s="48" t="s">
        <v>1069</v>
      </c>
      <c r="G1459" s="48">
        <v>25.4</v>
      </c>
      <c r="H1459" s="40"/>
    </row>
    <row r="1460" spans="1:8" hidden="1" x14ac:dyDescent="0.2">
      <c r="A1460" s="48" t="s">
        <v>383</v>
      </c>
      <c r="B1460" s="48" t="s">
        <v>124</v>
      </c>
      <c r="C1460" s="19" t="s">
        <v>3819</v>
      </c>
      <c r="D1460" s="19" t="s">
        <v>649</v>
      </c>
      <c r="E1460" s="19" t="s">
        <v>385</v>
      </c>
      <c r="F1460" s="48" t="s">
        <v>2305</v>
      </c>
      <c r="G1460" s="48">
        <v>13</v>
      </c>
      <c r="H1460" s="40"/>
    </row>
    <row r="1461" spans="1:8" hidden="1" x14ac:dyDescent="0.2">
      <c r="A1461" s="48" t="s">
        <v>3820</v>
      </c>
      <c r="B1461" s="48" t="s">
        <v>124</v>
      </c>
      <c r="C1461" s="19" t="s">
        <v>3821</v>
      </c>
      <c r="D1461" s="19" t="s">
        <v>913</v>
      </c>
      <c r="E1461" s="19" t="s">
        <v>121</v>
      </c>
      <c r="F1461" s="48" t="s">
        <v>3171</v>
      </c>
      <c r="G1461" s="48">
        <v>27.7</v>
      </c>
      <c r="H1461" s="40"/>
    </row>
    <row r="1462" spans="1:8" hidden="1" x14ac:dyDescent="0.2">
      <c r="A1462" s="48" t="s">
        <v>461</v>
      </c>
      <c r="B1462" s="48" t="s">
        <v>455</v>
      </c>
      <c r="C1462" s="19" t="s">
        <v>3822</v>
      </c>
      <c r="D1462" s="19" t="s">
        <v>143</v>
      </c>
      <c r="E1462" s="19" t="s">
        <v>2051</v>
      </c>
      <c r="F1462" s="48" t="s">
        <v>3823</v>
      </c>
      <c r="G1462" s="48">
        <v>26.3</v>
      </c>
      <c r="H1462" s="40"/>
    </row>
    <row r="1463" spans="1:8" hidden="1" x14ac:dyDescent="0.2">
      <c r="A1463" s="48" t="s">
        <v>1152</v>
      </c>
      <c r="B1463" s="48" t="s">
        <v>118</v>
      </c>
      <c r="C1463" s="19" t="s">
        <v>3824</v>
      </c>
      <c r="D1463" s="19" t="s">
        <v>161</v>
      </c>
      <c r="E1463" s="19" t="s">
        <v>1370</v>
      </c>
      <c r="F1463" s="48" t="s">
        <v>1064</v>
      </c>
      <c r="G1463" s="48">
        <v>32.700000000000003</v>
      </c>
      <c r="H1463" s="40"/>
    </row>
    <row r="1464" spans="1:8" hidden="1" x14ac:dyDescent="0.2">
      <c r="A1464" s="48" t="s">
        <v>805</v>
      </c>
      <c r="B1464" s="48" t="s">
        <v>118</v>
      </c>
      <c r="C1464" s="19" t="s">
        <v>3825</v>
      </c>
      <c r="D1464" s="19" t="s">
        <v>405</v>
      </c>
      <c r="E1464" s="19" t="s">
        <v>121</v>
      </c>
      <c r="F1464" s="48" t="s">
        <v>2232</v>
      </c>
      <c r="G1464" s="48">
        <v>27.9</v>
      </c>
      <c r="H1464" s="40"/>
    </row>
    <row r="1465" spans="1:8" hidden="1" x14ac:dyDescent="0.2">
      <c r="A1465" s="48" t="s">
        <v>329</v>
      </c>
      <c r="B1465" s="48" t="s">
        <v>124</v>
      </c>
      <c r="C1465" s="19" t="s">
        <v>3826</v>
      </c>
      <c r="D1465" s="19" t="s">
        <v>1111</v>
      </c>
      <c r="E1465" s="19" t="s">
        <v>121</v>
      </c>
      <c r="F1465" s="48" t="s">
        <v>3827</v>
      </c>
      <c r="G1465" s="48">
        <v>36.200000000000003</v>
      </c>
      <c r="H1465" s="40"/>
    </row>
    <row r="1466" spans="1:8" x14ac:dyDescent="0.2">
      <c r="A1466" s="48" t="s">
        <v>1011</v>
      </c>
      <c r="B1466" s="48" t="s">
        <v>124</v>
      </c>
      <c r="C1466" s="19" t="s">
        <v>3828</v>
      </c>
      <c r="D1466" s="19" t="s">
        <v>380</v>
      </c>
      <c r="E1466" s="19" t="s">
        <v>115</v>
      </c>
      <c r="F1466" s="48" t="s">
        <v>716</v>
      </c>
      <c r="G1466" s="48">
        <v>26.3</v>
      </c>
      <c r="H1466" s="40"/>
    </row>
    <row r="1467" spans="1:8" hidden="1" x14ac:dyDescent="0.2">
      <c r="A1467" s="48" t="s">
        <v>3829</v>
      </c>
      <c r="B1467" s="48" t="s">
        <v>842</v>
      </c>
      <c r="C1467" s="19" t="s">
        <v>3830</v>
      </c>
      <c r="D1467" s="19" t="s">
        <v>736</v>
      </c>
      <c r="E1467" s="19" t="s">
        <v>845</v>
      </c>
      <c r="F1467" s="48" t="s">
        <v>3831</v>
      </c>
      <c r="G1467" s="48">
        <v>43</v>
      </c>
      <c r="H1467" s="40"/>
    </row>
    <row r="1468" spans="1:8" hidden="1" x14ac:dyDescent="0.2">
      <c r="A1468" s="48" t="s">
        <v>3832</v>
      </c>
      <c r="B1468" s="48" t="s">
        <v>167</v>
      </c>
      <c r="C1468" s="19" t="s">
        <v>3833</v>
      </c>
      <c r="D1468" s="19" t="s">
        <v>3834</v>
      </c>
      <c r="E1468" s="19" t="s">
        <v>121</v>
      </c>
      <c r="F1468" s="48" t="s">
        <v>3835</v>
      </c>
      <c r="G1468" s="48">
        <v>17.399999999999999</v>
      </c>
      <c r="H1468" s="40"/>
    </row>
    <row r="1469" spans="1:8" hidden="1" x14ac:dyDescent="0.2">
      <c r="A1469" s="48" t="s">
        <v>241</v>
      </c>
      <c r="B1469" s="48" t="s">
        <v>118</v>
      </c>
      <c r="C1469" s="19" t="s">
        <v>3836</v>
      </c>
      <c r="D1469" s="19" t="s">
        <v>417</v>
      </c>
      <c r="E1469" s="19" t="s">
        <v>121</v>
      </c>
      <c r="F1469" s="48" t="s">
        <v>3837</v>
      </c>
      <c r="G1469" s="48">
        <v>28.5</v>
      </c>
      <c r="H1469" s="40"/>
    </row>
    <row r="1470" spans="1:8" hidden="1" x14ac:dyDescent="0.2">
      <c r="A1470" s="48" t="s">
        <v>214</v>
      </c>
      <c r="B1470" s="48" t="s">
        <v>124</v>
      </c>
      <c r="C1470" s="19" t="s">
        <v>3838</v>
      </c>
      <c r="D1470" s="19" t="s">
        <v>156</v>
      </c>
      <c r="E1470" s="19" t="s">
        <v>115</v>
      </c>
      <c r="F1470" s="48" t="s">
        <v>3839</v>
      </c>
      <c r="G1470" s="48">
        <v>28.7</v>
      </c>
      <c r="H1470" s="40"/>
    </row>
    <row r="1471" spans="1:8" hidden="1" x14ac:dyDescent="0.2">
      <c r="A1471" s="48" t="s">
        <v>3840</v>
      </c>
      <c r="B1471" s="48" t="s">
        <v>124</v>
      </c>
      <c r="C1471" s="19" t="s">
        <v>3841</v>
      </c>
      <c r="D1471" s="19" t="s">
        <v>208</v>
      </c>
      <c r="E1471" s="19" t="s">
        <v>611</v>
      </c>
      <c r="F1471" s="48" t="s">
        <v>3842</v>
      </c>
      <c r="G1471" s="48">
        <v>23.3</v>
      </c>
      <c r="H1471" s="40"/>
    </row>
    <row r="1472" spans="1:8" hidden="1" x14ac:dyDescent="0.2">
      <c r="A1472" s="48" t="s">
        <v>1831</v>
      </c>
      <c r="B1472" s="48" t="s">
        <v>176</v>
      </c>
      <c r="C1472" s="19" t="s">
        <v>3843</v>
      </c>
      <c r="D1472" s="19" t="s">
        <v>243</v>
      </c>
      <c r="E1472" s="19" t="s">
        <v>1123</v>
      </c>
      <c r="F1472" s="48" t="s">
        <v>3551</v>
      </c>
      <c r="G1472" s="48">
        <v>31.3</v>
      </c>
      <c r="H1472" s="40"/>
    </row>
    <row r="1473" spans="1:8" hidden="1" x14ac:dyDescent="0.2">
      <c r="A1473" s="48" t="s">
        <v>195</v>
      </c>
      <c r="B1473" s="48" t="s">
        <v>167</v>
      </c>
      <c r="C1473" s="19" t="s">
        <v>3844</v>
      </c>
      <c r="D1473" s="19" t="s">
        <v>3845</v>
      </c>
      <c r="E1473" s="19" t="s">
        <v>115</v>
      </c>
      <c r="F1473" s="48" t="s">
        <v>1561</v>
      </c>
      <c r="G1473" s="48">
        <v>28.4</v>
      </c>
      <c r="H1473" s="40"/>
    </row>
    <row r="1474" spans="1:8" hidden="1" x14ac:dyDescent="0.2">
      <c r="A1474" s="48" t="s">
        <v>1308</v>
      </c>
      <c r="B1474" s="48" t="s">
        <v>124</v>
      </c>
      <c r="C1474" s="19" t="s">
        <v>3846</v>
      </c>
      <c r="D1474" s="19" t="s">
        <v>233</v>
      </c>
      <c r="E1474" s="19" t="s">
        <v>121</v>
      </c>
      <c r="F1474" s="48" t="s">
        <v>3847</v>
      </c>
      <c r="G1474" s="48">
        <v>23</v>
      </c>
      <c r="H1474" s="40"/>
    </row>
    <row r="1475" spans="1:8" hidden="1" x14ac:dyDescent="0.2">
      <c r="A1475" s="48" t="s">
        <v>1157</v>
      </c>
      <c r="B1475" s="48" t="s">
        <v>172</v>
      </c>
      <c r="C1475" s="19" t="s">
        <v>3848</v>
      </c>
      <c r="D1475" s="19" t="s">
        <v>564</v>
      </c>
      <c r="E1475" s="19" t="s">
        <v>121</v>
      </c>
      <c r="F1475" s="48" t="s">
        <v>3849</v>
      </c>
      <c r="G1475" s="48">
        <v>33.799999999999997</v>
      </c>
      <c r="H1475" s="40"/>
    </row>
    <row r="1476" spans="1:8" hidden="1" x14ac:dyDescent="0.2">
      <c r="A1476" s="48" t="s">
        <v>1011</v>
      </c>
      <c r="B1476" s="48" t="s">
        <v>167</v>
      </c>
      <c r="C1476" s="19" t="s">
        <v>3850</v>
      </c>
      <c r="D1476" s="19" t="s">
        <v>3851</v>
      </c>
      <c r="E1476" s="19" t="s">
        <v>3852</v>
      </c>
      <c r="F1476" s="48" t="s">
        <v>3853</v>
      </c>
      <c r="G1476" s="48">
        <v>22.5</v>
      </c>
      <c r="H1476" s="40"/>
    </row>
    <row r="1477" spans="1:8" hidden="1" x14ac:dyDescent="0.2">
      <c r="A1477" s="48" t="s">
        <v>3854</v>
      </c>
      <c r="B1477" s="48" t="s">
        <v>167</v>
      </c>
      <c r="C1477" s="19" t="s">
        <v>3855</v>
      </c>
      <c r="D1477" s="19" t="s">
        <v>306</v>
      </c>
      <c r="E1477" s="19" t="s">
        <v>345</v>
      </c>
      <c r="F1477" s="48" t="s">
        <v>3215</v>
      </c>
      <c r="G1477" s="48">
        <v>21.8</v>
      </c>
      <c r="H1477" s="40"/>
    </row>
    <row r="1478" spans="1:8" hidden="1" x14ac:dyDescent="0.2">
      <c r="A1478" s="48" t="s">
        <v>3856</v>
      </c>
      <c r="B1478" s="48" t="s">
        <v>167</v>
      </c>
      <c r="C1478" s="19" t="s">
        <v>3857</v>
      </c>
      <c r="D1478" s="19" t="s">
        <v>1808</v>
      </c>
      <c r="E1478" s="19" t="s">
        <v>517</v>
      </c>
      <c r="F1478" s="48" t="s">
        <v>3858</v>
      </c>
      <c r="G1478" s="48">
        <v>27.6</v>
      </c>
      <c r="H1478" s="40"/>
    </row>
    <row r="1479" spans="1:8" hidden="1" x14ac:dyDescent="0.2">
      <c r="A1479" s="48" t="s">
        <v>3859</v>
      </c>
      <c r="B1479" s="48" t="s">
        <v>167</v>
      </c>
      <c r="C1479" s="19" t="s">
        <v>3857</v>
      </c>
      <c r="D1479" s="19" t="s">
        <v>754</v>
      </c>
      <c r="E1479" s="19" t="s">
        <v>517</v>
      </c>
      <c r="F1479" s="48" t="s">
        <v>3860</v>
      </c>
      <c r="G1479" s="48">
        <v>29.8</v>
      </c>
      <c r="H1479" s="40"/>
    </row>
    <row r="1480" spans="1:8" hidden="1" x14ac:dyDescent="0.2">
      <c r="A1480" s="48" t="s">
        <v>877</v>
      </c>
      <c r="B1480" s="48" t="s">
        <v>124</v>
      </c>
      <c r="C1480" s="19" t="s">
        <v>3861</v>
      </c>
      <c r="D1480" s="19" t="s">
        <v>364</v>
      </c>
      <c r="E1480" s="19" t="s">
        <v>517</v>
      </c>
      <c r="F1480" s="48" t="s">
        <v>3860</v>
      </c>
      <c r="G1480" s="48">
        <v>29.8</v>
      </c>
      <c r="H1480" s="40"/>
    </row>
    <row r="1481" spans="1:8" hidden="1" x14ac:dyDescent="0.2">
      <c r="A1481" s="48" t="s">
        <v>524</v>
      </c>
      <c r="B1481" s="48" t="s">
        <v>118</v>
      </c>
      <c r="C1481" s="19" t="s">
        <v>3862</v>
      </c>
      <c r="D1481" s="19" t="s">
        <v>389</v>
      </c>
      <c r="E1481" s="19" t="s">
        <v>121</v>
      </c>
      <c r="F1481" s="48" t="s">
        <v>3863</v>
      </c>
      <c r="G1481" s="48">
        <v>26.8</v>
      </c>
      <c r="H1481" s="40"/>
    </row>
    <row r="1482" spans="1:8" x14ac:dyDescent="0.2">
      <c r="A1482" s="48" t="s">
        <v>222</v>
      </c>
      <c r="B1482" s="48" t="s">
        <v>118</v>
      </c>
      <c r="C1482" s="19" t="s">
        <v>3864</v>
      </c>
      <c r="D1482" s="19" t="s">
        <v>380</v>
      </c>
      <c r="E1482" s="19" t="s">
        <v>121</v>
      </c>
      <c r="F1482" s="48" t="s">
        <v>3865</v>
      </c>
      <c r="G1482" s="48">
        <v>25.8</v>
      </c>
      <c r="H1482" s="40"/>
    </row>
    <row r="1483" spans="1:8" hidden="1" x14ac:dyDescent="0.2">
      <c r="A1483" s="48" t="s">
        <v>171</v>
      </c>
      <c r="B1483" s="48" t="s">
        <v>118</v>
      </c>
      <c r="C1483" s="19" t="s">
        <v>3866</v>
      </c>
      <c r="D1483" s="19" t="s">
        <v>1880</v>
      </c>
      <c r="E1483" s="19" t="s">
        <v>115</v>
      </c>
      <c r="F1483" s="48" t="s">
        <v>3867</v>
      </c>
      <c r="G1483" s="48">
        <v>21.1</v>
      </c>
      <c r="H1483" s="40"/>
    </row>
    <row r="1484" spans="1:8" hidden="1" x14ac:dyDescent="0.2">
      <c r="A1484" s="48" t="s">
        <v>3868</v>
      </c>
      <c r="B1484" s="48" t="s">
        <v>276</v>
      </c>
      <c r="C1484" s="19" t="s">
        <v>3869</v>
      </c>
      <c r="D1484" s="19" t="s">
        <v>790</v>
      </c>
      <c r="E1484" s="19" t="s">
        <v>852</v>
      </c>
      <c r="F1484" s="48" t="s">
        <v>3870</v>
      </c>
      <c r="G1484" s="48">
        <v>37</v>
      </c>
      <c r="H1484" s="40"/>
    </row>
    <row r="1485" spans="1:8" hidden="1" x14ac:dyDescent="0.2">
      <c r="A1485" s="48" t="s">
        <v>3871</v>
      </c>
      <c r="B1485" s="48" t="s">
        <v>124</v>
      </c>
      <c r="C1485" s="19" t="s">
        <v>3872</v>
      </c>
      <c r="D1485" s="19" t="s">
        <v>3873</v>
      </c>
      <c r="E1485" s="19" t="s">
        <v>1394</v>
      </c>
      <c r="F1485" s="48" t="s">
        <v>3874</v>
      </c>
      <c r="G1485" s="48">
        <v>33.5</v>
      </c>
      <c r="H1485" s="40"/>
    </row>
    <row r="1486" spans="1:8" hidden="1" x14ac:dyDescent="0.2">
      <c r="A1486" s="48" t="s">
        <v>3875</v>
      </c>
      <c r="B1486" s="48" t="s">
        <v>124</v>
      </c>
      <c r="C1486" s="19" t="s">
        <v>3876</v>
      </c>
      <c r="D1486" s="19" t="s">
        <v>3877</v>
      </c>
      <c r="E1486" s="19" t="s">
        <v>1258</v>
      </c>
      <c r="F1486" s="48" t="s">
        <v>3878</v>
      </c>
      <c r="G1486" s="48">
        <v>24.9</v>
      </c>
      <c r="H1486" s="40"/>
    </row>
    <row r="1487" spans="1:8" hidden="1" x14ac:dyDescent="0.2">
      <c r="A1487" s="48" t="s">
        <v>3879</v>
      </c>
      <c r="B1487" s="48" t="s">
        <v>124</v>
      </c>
      <c r="C1487" s="19" t="s">
        <v>3880</v>
      </c>
      <c r="D1487" s="19" t="s">
        <v>1111</v>
      </c>
      <c r="E1487" s="19" t="s">
        <v>121</v>
      </c>
      <c r="F1487" s="48" t="s">
        <v>3881</v>
      </c>
      <c r="G1487" s="48">
        <v>36.5</v>
      </c>
      <c r="H1487" s="40"/>
    </row>
  </sheetData>
  <autoFilter ref="A1:G1487" xr:uid="{8DE4D88F-F5DF-4CA5-A9C8-F84C666CF044}">
    <filterColumn colId="3">
      <filters>
        <filter val="Kārlis"/>
      </filters>
    </filterColumn>
  </autoFilter>
  <mergeCells count="3">
    <mergeCell ref="L1:P3"/>
    <mergeCell ref="L6:P9"/>
    <mergeCell ref="L12:P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4771-EC1D-4136-8EB4-6C219758A8A7}">
  <dimension ref="A1:Q1487"/>
  <sheetViews>
    <sheetView topLeftCell="B1" workbookViewId="0">
      <selection activeCell="O43" sqref="O43"/>
    </sheetView>
  </sheetViews>
  <sheetFormatPr defaultRowHeight="12.75" x14ac:dyDescent="0.2"/>
  <cols>
    <col min="1" max="2" width="9.140625" style="20" customWidth="1"/>
    <col min="3" max="3" width="13.85546875" style="19" customWidth="1"/>
    <col min="4" max="4" width="8.85546875" style="19"/>
    <col min="5" max="5" width="25.42578125" style="19" customWidth="1"/>
    <col min="6" max="7" width="9.140625" style="20" customWidth="1"/>
    <col min="8" max="256" width="8.85546875" style="19"/>
    <col min="257" max="258" width="9.140625" style="19" customWidth="1"/>
    <col min="259" max="259" width="13.85546875" style="19" customWidth="1"/>
    <col min="260" max="260" width="8.85546875" style="19"/>
    <col min="261" max="261" width="25.42578125" style="19" customWidth="1"/>
    <col min="262" max="263" width="9.140625" style="19" customWidth="1"/>
    <col min="264" max="512" width="8.85546875" style="19"/>
    <col min="513" max="514" width="9.140625" style="19" customWidth="1"/>
    <col min="515" max="515" width="13.85546875" style="19" customWidth="1"/>
    <col min="516" max="516" width="8.85546875" style="19"/>
    <col min="517" max="517" width="25.42578125" style="19" customWidth="1"/>
    <col min="518" max="519" width="9.140625" style="19" customWidth="1"/>
    <col min="520" max="768" width="8.85546875" style="19"/>
    <col min="769" max="770" width="9.140625" style="19" customWidth="1"/>
    <col min="771" max="771" width="13.85546875" style="19" customWidth="1"/>
    <col min="772" max="772" width="8.85546875" style="19"/>
    <col min="773" max="773" width="25.42578125" style="19" customWidth="1"/>
    <col min="774" max="775" width="9.140625" style="19" customWidth="1"/>
    <col min="776" max="1024" width="8.85546875" style="19"/>
    <col min="1025" max="1026" width="9.140625" style="19" customWidth="1"/>
    <col min="1027" max="1027" width="13.85546875" style="19" customWidth="1"/>
    <col min="1028" max="1028" width="8.85546875" style="19"/>
    <col min="1029" max="1029" width="25.42578125" style="19" customWidth="1"/>
    <col min="1030" max="1031" width="9.140625" style="19" customWidth="1"/>
    <col min="1032" max="1280" width="8.85546875" style="19"/>
    <col min="1281" max="1282" width="9.140625" style="19" customWidth="1"/>
    <col min="1283" max="1283" width="13.85546875" style="19" customWidth="1"/>
    <col min="1284" max="1284" width="8.85546875" style="19"/>
    <col min="1285" max="1285" width="25.42578125" style="19" customWidth="1"/>
    <col min="1286" max="1287" width="9.140625" style="19" customWidth="1"/>
    <col min="1288" max="1536" width="8.85546875" style="19"/>
    <col min="1537" max="1538" width="9.140625" style="19" customWidth="1"/>
    <col min="1539" max="1539" width="13.85546875" style="19" customWidth="1"/>
    <col min="1540" max="1540" width="8.85546875" style="19"/>
    <col min="1541" max="1541" width="25.42578125" style="19" customWidth="1"/>
    <col min="1542" max="1543" width="9.140625" style="19" customWidth="1"/>
    <col min="1544" max="1792" width="8.85546875" style="19"/>
    <col min="1793" max="1794" width="9.140625" style="19" customWidth="1"/>
    <col min="1795" max="1795" width="13.85546875" style="19" customWidth="1"/>
    <col min="1796" max="1796" width="8.85546875" style="19"/>
    <col min="1797" max="1797" width="25.42578125" style="19" customWidth="1"/>
    <col min="1798" max="1799" width="9.140625" style="19" customWidth="1"/>
    <col min="1800" max="2048" width="8.85546875" style="19"/>
    <col min="2049" max="2050" width="9.140625" style="19" customWidth="1"/>
    <col min="2051" max="2051" width="13.85546875" style="19" customWidth="1"/>
    <col min="2052" max="2052" width="8.85546875" style="19"/>
    <col min="2053" max="2053" width="25.42578125" style="19" customWidth="1"/>
    <col min="2054" max="2055" width="9.140625" style="19" customWidth="1"/>
    <col min="2056" max="2304" width="8.85546875" style="19"/>
    <col min="2305" max="2306" width="9.140625" style="19" customWidth="1"/>
    <col min="2307" max="2307" width="13.85546875" style="19" customWidth="1"/>
    <col min="2308" max="2308" width="8.85546875" style="19"/>
    <col min="2309" max="2309" width="25.42578125" style="19" customWidth="1"/>
    <col min="2310" max="2311" width="9.140625" style="19" customWidth="1"/>
    <col min="2312" max="2560" width="8.85546875" style="19"/>
    <col min="2561" max="2562" width="9.140625" style="19" customWidth="1"/>
    <col min="2563" max="2563" width="13.85546875" style="19" customWidth="1"/>
    <col min="2564" max="2564" width="8.85546875" style="19"/>
    <col min="2565" max="2565" width="25.42578125" style="19" customWidth="1"/>
    <col min="2566" max="2567" width="9.140625" style="19" customWidth="1"/>
    <col min="2568" max="2816" width="8.85546875" style="19"/>
    <col min="2817" max="2818" width="9.140625" style="19" customWidth="1"/>
    <col min="2819" max="2819" width="13.85546875" style="19" customWidth="1"/>
    <col min="2820" max="2820" width="8.85546875" style="19"/>
    <col min="2821" max="2821" width="25.42578125" style="19" customWidth="1"/>
    <col min="2822" max="2823" width="9.140625" style="19" customWidth="1"/>
    <col min="2824" max="3072" width="8.85546875" style="19"/>
    <col min="3073" max="3074" width="9.140625" style="19" customWidth="1"/>
    <col min="3075" max="3075" width="13.85546875" style="19" customWidth="1"/>
    <col min="3076" max="3076" width="8.85546875" style="19"/>
    <col min="3077" max="3077" width="25.42578125" style="19" customWidth="1"/>
    <col min="3078" max="3079" width="9.140625" style="19" customWidth="1"/>
    <col min="3080" max="3328" width="8.85546875" style="19"/>
    <col min="3329" max="3330" width="9.140625" style="19" customWidth="1"/>
    <col min="3331" max="3331" width="13.85546875" style="19" customWidth="1"/>
    <col min="3332" max="3332" width="8.85546875" style="19"/>
    <col min="3333" max="3333" width="25.42578125" style="19" customWidth="1"/>
    <col min="3334" max="3335" width="9.140625" style="19" customWidth="1"/>
    <col min="3336" max="3584" width="8.85546875" style="19"/>
    <col min="3585" max="3586" width="9.140625" style="19" customWidth="1"/>
    <col min="3587" max="3587" width="13.85546875" style="19" customWidth="1"/>
    <col min="3588" max="3588" width="8.85546875" style="19"/>
    <col min="3589" max="3589" width="25.42578125" style="19" customWidth="1"/>
    <col min="3590" max="3591" width="9.140625" style="19" customWidth="1"/>
    <col min="3592" max="3840" width="8.85546875" style="19"/>
    <col min="3841" max="3842" width="9.140625" style="19" customWidth="1"/>
    <col min="3843" max="3843" width="13.85546875" style="19" customWidth="1"/>
    <col min="3844" max="3844" width="8.85546875" style="19"/>
    <col min="3845" max="3845" width="25.42578125" style="19" customWidth="1"/>
    <col min="3846" max="3847" width="9.140625" style="19" customWidth="1"/>
    <col min="3848" max="4096" width="8.85546875" style="19"/>
    <col min="4097" max="4098" width="9.140625" style="19" customWidth="1"/>
    <col min="4099" max="4099" width="13.85546875" style="19" customWidth="1"/>
    <col min="4100" max="4100" width="8.85546875" style="19"/>
    <col min="4101" max="4101" width="25.42578125" style="19" customWidth="1"/>
    <col min="4102" max="4103" width="9.140625" style="19" customWidth="1"/>
    <col min="4104" max="4352" width="8.85546875" style="19"/>
    <col min="4353" max="4354" width="9.140625" style="19" customWidth="1"/>
    <col min="4355" max="4355" width="13.85546875" style="19" customWidth="1"/>
    <col min="4356" max="4356" width="8.85546875" style="19"/>
    <col min="4357" max="4357" width="25.42578125" style="19" customWidth="1"/>
    <col min="4358" max="4359" width="9.140625" style="19" customWidth="1"/>
    <col min="4360" max="4608" width="8.85546875" style="19"/>
    <col min="4609" max="4610" width="9.140625" style="19" customWidth="1"/>
    <col min="4611" max="4611" width="13.85546875" style="19" customWidth="1"/>
    <col min="4612" max="4612" width="8.85546875" style="19"/>
    <col min="4613" max="4613" width="25.42578125" style="19" customWidth="1"/>
    <col min="4614" max="4615" width="9.140625" style="19" customWidth="1"/>
    <col min="4616" max="4864" width="8.85546875" style="19"/>
    <col min="4865" max="4866" width="9.140625" style="19" customWidth="1"/>
    <col min="4867" max="4867" width="13.85546875" style="19" customWidth="1"/>
    <col min="4868" max="4868" width="8.85546875" style="19"/>
    <col min="4869" max="4869" width="25.42578125" style="19" customWidth="1"/>
    <col min="4870" max="4871" width="9.140625" style="19" customWidth="1"/>
    <col min="4872" max="5120" width="8.85546875" style="19"/>
    <col min="5121" max="5122" width="9.140625" style="19" customWidth="1"/>
    <col min="5123" max="5123" width="13.85546875" style="19" customWidth="1"/>
    <col min="5124" max="5124" width="8.85546875" style="19"/>
    <col min="5125" max="5125" width="25.42578125" style="19" customWidth="1"/>
    <col min="5126" max="5127" width="9.140625" style="19" customWidth="1"/>
    <col min="5128" max="5376" width="8.85546875" style="19"/>
    <col min="5377" max="5378" width="9.140625" style="19" customWidth="1"/>
    <col min="5379" max="5379" width="13.85546875" style="19" customWidth="1"/>
    <col min="5380" max="5380" width="8.85546875" style="19"/>
    <col min="5381" max="5381" width="25.42578125" style="19" customWidth="1"/>
    <col min="5382" max="5383" width="9.140625" style="19" customWidth="1"/>
    <col min="5384" max="5632" width="8.85546875" style="19"/>
    <col min="5633" max="5634" width="9.140625" style="19" customWidth="1"/>
    <col min="5635" max="5635" width="13.85546875" style="19" customWidth="1"/>
    <col min="5636" max="5636" width="8.85546875" style="19"/>
    <col min="5637" max="5637" width="25.42578125" style="19" customWidth="1"/>
    <col min="5638" max="5639" width="9.140625" style="19" customWidth="1"/>
    <col min="5640" max="5888" width="8.85546875" style="19"/>
    <col min="5889" max="5890" width="9.140625" style="19" customWidth="1"/>
    <col min="5891" max="5891" width="13.85546875" style="19" customWidth="1"/>
    <col min="5892" max="5892" width="8.85546875" style="19"/>
    <col min="5893" max="5893" width="25.42578125" style="19" customWidth="1"/>
    <col min="5894" max="5895" width="9.140625" style="19" customWidth="1"/>
    <col min="5896" max="6144" width="8.85546875" style="19"/>
    <col min="6145" max="6146" width="9.140625" style="19" customWidth="1"/>
    <col min="6147" max="6147" width="13.85546875" style="19" customWidth="1"/>
    <col min="6148" max="6148" width="8.85546875" style="19"/>
    <col min="6149" max="6149" width="25.42578125" style="19" customWidth="1"/>
    <col min="6150" max="6151" width="9.140625" style="19" customWidth="1"/>
    <col min="6152" max="6400" width="8.85546875" style="19"/>
    <col min="6401" max="6402" width="9.140625" style="19" customWidth="1"/>
    <col min="6403" max="6403" width="13.85546875" style="19" customWidth="1"/>
    <col min="6404" max="6404" width="8.85546875" style="19"/>
    <col min="6405" max="6405" width="25.42578125" style="19" customWidth="1"/>
    <col min="6406" max="6407" width="9.140625" style="19" customWidth="1"/>
    <col min="6408" max="6656" width="8.85546875" style="19"/>
    <col min="6657" max="6658" width="9.140625" style="19" customWidth="1"/>
    <col min="6659" max="6659" width="13.85546875" style="19" customWidth="1"/>
    <col min="6660" max="6660" width="8.85546875" style="19"/>
    <col min="6661" max="6661" width="25.42578125" style="19" customWidth="1"/>
    <col min="6662" max="6663" width="9.140625" style="19" customWidth="1"/>
    <col min="6664" max="6912" width="8.85546875" style="19"/>
    <col min="6913" max="6914" width="9.140625" style="19" customWidth="1"/>
    <col min="6915" max="6915" width="13.85546875" style="19" customWidth="1"/>
    <col min="6916" max="6916" width="8.85546875" style="19"/>
    <col min="6917" max="6917" width="25.42578125" style="19" customWidth="1"/>
    <col min="6918" max="6919" width="9.140625" style="19" customWidth="1"/>
    <col min="6920" max="7168" width="8.85546875" style="19"/>
    <col min="7169" max="7170" width="9.140625" style="19" customWidth="1"/>
    <col min="7171" max="7171" width="13.85546875" style="19" customWidth="1"/>
    <col min="7172" max="7172" width="8.85546875" style="19"/>
    <col min="7173" max="7173" width="25.42578125" style="19" customWidth="1"/>
    <col min="7174" max="7175" width="9.140625" style="19" customWidth="1"/>
    <col min="7176" max="7424" width="8.85546875" style="19"/>
    <col min="7425" max="7426" width="9.140625" style="19" customWidth="1"/>
    <col min="7427" max="7427" width="13.85546875" style="19" customWidth="1"/>
    <col min="7428" max="7428" width="8.85546875" style="19"/>
    <col min="7429" max="7429" width="25.42578125" style="19" customWidth="1"/>
    <col min="7430" max="7431" width="9.140625" style="19" customWidth="1"/>
    <col min="7432" max="7680" width="8.85546875" style="19"/>
    <col min="7681" max="7682" width="9.140625" style="19" customWidth="1"/>
    <col min="7683" max="7683" width="13.85546875" style="19" customWidth="1"/>
    <col min="7684" max="7684" width="8.85546875" style="19"/>
    <col min="7685" max="7685" width="25.42578125" style="19" customWidth="1"/>
    <col min="7686" max="7687" width="9.140625" style="19" customWidth="1"/>
    <col min="7688" max="7936" width="8.85546875" style="19"/>
    <col min="7937" max="7938" width="9.140625" style="19" customWidth="1"/>
    <col min="7939" max="7939" width="13.85546875" style="19" customWidth="1"/>
    <col min="7940" max="7940" width="8.85546875" style="19"/>
    <col min="7941" max="7941" width="25.42578125" style="19" customWidth="1"/>
    <col min="7942" max="7943" width="9.140625" style="19" customWidth="1"/>
    <col min="7944" max="8192" width="8.85546875" style="19"/>
    <col min="8193" max="8194" width="9.140625" style="19" customWidth="1"/>
    <col min="8195" max="8195" width="13.85546875" style="19" customWidth="1"/>
    <col min="8196" max="8196" width="8.85546875" style="19"/>
    <col min="8197" max="8197" width="25.42578125" style="19" customWidth="1"/>
    <col min="8198" max="8199" width="9.140625" style="19" customWidth="1"/>
    <col min="8200" max="8448" width="8.85546875" style="19"/>
    <col min="8449" max="8450" width="9.140625" style="19" customWidth="1"/>
    <col min="8451" max="8451" width="13.85546875" style="19" customWidth="1"/>
    <col min="8452" max="8452" width="8.85546875" style="19"/>
    <col min="8453" max="8453" width="25.42578125" style="19" customWidth="1"/>
    <col min="8454" max="8455" width="9.140625" style="19" customWidth="1"/>
    <col min="8456" max="8704" width="8.85546875" style="19"/>
    <col min="8705" max="8706" width="9.140625" style="19" customWidth="1"/>
    <col min="8707" max="8707" width="13.85546875" style="19" customWidth="1"/>
    <col min="8708" max="8708" width="8.85546875" style="19"/>
    <col min="8709" max="8709" width="25.42578125" style="19" customWidth="1"/>
    <col min="8710" max="8711" width="9.140625" style="19" customWidth="1"/>
    <col min="8712" max="8960" width="8.85546875" style="19"/>
    <col min="8961" max="8962" width="9.140625" style="19" customWidth="1"/>
    <col min="8963" max="8963" width="13.85546875" style="19" customWidth="1"/>
    <col min="8964" max="8964" width="8.85546875" style="19"/>
    <col min="8965" max="8965" width="25.42578125" style="19" customWidth="1"/>
    <col min="8966" max="8967" width="9.140625" style="19" customWidth="1"/>
    <col min="8968" max="9216" width="8.85546875" style="19"/>
    <col min="9217" max="9218" width="9.140625" style="19" customWidth="1"/>
    <col min="9219" max="9219" width="13.85546875" style="19" customWidth="1"/>
    <col min="9220" max="9220" width="8.85546875" style="19"/>
    <col min="9221" max="9221" width="25.42578125" style="19" customWidth="1"/>
    <col min="9222" max="9223" width="9.140625" style="19" customWidth="1"/>
    <col min="9224" max="9472" width="8.85546875" style="19"/>
    <col min="9473" max="9474" width="9.140625" style="19" customWidth="1"/>
    <col min="9475" max="9475" width="13.85546875" style="19" customWidth="1"/>
    <col min="9476" max="9476" width="8.85546875" style="19"/>
    <col min="9477" max="9477" width="25.42578125" style="19" customWidth="1"/>
    <col min="9478" max="9479" width="9.140625" style="19" customWidth="1"/>
    <col min="9480" max="9728" width="8.85546875" style="19"/>
    <col min="9729" max="9730" width="9.140625" style="19" customWidth="1"/>
    <col min="9731" max="9731" width="13.85546875" style="19" customWidth="1"/>
    <col min="9732" max="9732" width="8.85546875" style="19"/>
    <col min="9733" max="9733" width="25.42578125" style="19" customWidth="1"/>
    <col min="9734" max="9735" width="9.140625" style="19" customWidth="1"/>
    <col min="9736" max="9984" width="8.85546875" style="19"/>
    <col min="9985" max="9986" width="9.140625" style="19" customWidth="1"/>
    <col min="9987" max="9987" width="13.85546875" style="19" customWidth="1"/>
    <col min="9988" max="9988" width="8.85546875" style="19"/>
    <col min="9989" max="9989" width="25.42578125" style="19" customWidth="1"/>
    <col min="9990" max="9991" width="9.140625" style="19" customWidth="1"/>
    <col min="9992" max="10240" width="8.85546875" style="19"/>
    <col min="10241" max="10242" width="9.140625" style="19" customWidth="1"/>
    <col min="10243" max="10243" width="13.85546875" style="19" customWidth="1"/>
    <col min="10244" max="10244" width="8.85546875" style="19"/>
    <col min="10245" max="10245" width="25.42578125" style="19" customWidth="1"/>
    <col min="10246" max="10247" width="9.140625" style="19" customWidth="1"/>
    <col min="10248" max="10496" width="8.85546875" style="19"/>
    <col min="10497" max="10498" width="9.140625" style="19" customWidth="1"/>
    <col min="10499" max="10499" width="13.85546875" style="19" customWidth="1"/>
    <col min="10500" max="10500" width="8.85546875" style="19"/>
    <col min="10501" max="10501" width="25.42578125" style="19" customWidth="1"/>
    <col min="10502" max="10503" width="9.140625" style="19" customWidth="1"/>
    <col min="10504" max="10752" width="8.85546875" style="19"/>
    <col min="10753" max="10754" width="9.140625" style="19" customWidth="1"/>
    <col min="10755" max="10755" width="13.85546875" style="19" customWidth="1"/>
    <col min="10756" max="10756" width="8.85546875" style="19"/>
    <col min="10757" max="10757" width="25.42578125" style="19" customWidth="1"/>
    <col min="10758" max="10759" width="9.140625" style="19" customWidth="1"/>
    <col min="10760" max="11008" width="8.85546875" style="19"/>
    <col min="11009" max="11010" width="9.140625" style="19" customWidth="1"/>
    <col min="11011" max="11011" width="13.85546875" style="19" customWidth="1"/>
    <col min="11012" max="11012" width="8.85546875" style="19"/>
    <col min="11013" max="11013" width="25.42578125" style="19" customWidth="1"/>
    <col min="11014" max="11015" width="9.140625" style="19" customWidth="1"/>
    <col min="11016" max="11264" width="8.85546875" style="19"/>
    <col min="11265" max="11266" width="9.140625" style="19" customWidth="1"/>
    <col min="11267" max="11267" width="13.85546875" style="19" customWidth="1"/>
    <col min="11268" max="11268" width="8.85546875" style="19"/>
    <col min="11269" max="11269" width="25.42578125" style="19" customWidth="1"/>
    <col min="11270" max="11271" width="9.140625" style="19" customWidth="1"/>
    <col min="11272" max="11520" width="8.85546875" style="19"/>
    <col min="11521" max="11522" width="9.140625" style="19" customWidth="1"/>
    <col min="11523" max="11523" width="13.85546875" style="19" customWidth="1"/>
    <col min="11524" max="11524" width="8.85546875" style="19"/>
    <col min="11525" max="11525" width="25.42578125" style="19" customWidth="1"/>
    <col min="11526" max="11527" width="9.140625" style="19" customWidth="1"/>
    <col min="11528" max="11776" width="8.85546875" style="19"/>
    <col min="11777" max="11778" width="9.140625" style="19" customWidth="1"/>
    <col min="11779" max="11779" width="13.85546875" style="19" customWidth="1"/>
    <col min="11780" max="11780" width="8.85546875" style="19"/>
    <col min="11781" max="11781" width="25.42578125" style="19" customWidth="1"/>
    <col min="11782" max="11783" width="9.140625" style="19" customWidth="1"/>
    <col min="11784" max="12032" width="8.85546875" style="19"/>
    <col min="12033" max="12034" width="9.140625" style="19" customWidth="1"/>
    <col min="12035" max="12035" width="13.85546875" style="19" customWidth="1"/>
    <col min="12036" max="12036" width="8.85546875" style="19"/>
    <col min="12037" max="12037" width="25.42578125" style="19" customWidth="1"/>
    <col min="12038" max="12039" width="9.140625" style="19" customWidth="1"/>
    <col min="12040" max="12288" width="8.85546875" style="19"/>
    <col min="12289" max="12290" width="9.140625" style="19" customWidth="1"/>
    <col min="12291" max="12291" width="13.85546875" style="19" customWidth="1"/>
    <col min="12292" max="12292" width="8.85546875" style="19"/>
    <col min="12293" max="12293" width="25.42578125" style="19" customWidth="1"/>
    <col min="12294" max="12295" width="9.140625" style="19" customWidth="1"/>
    <col min="12296" max="12544" width="8.85546875" style="19"/>
    <col min="12545" max="12546" width="9.140625" style="19" customWidth="1"/>
    <col min="12547" max="12547" width="13.85546875" style="19" customWidth="1"/>
    <col min="12548" max="12548" width="8.85546875" style="19"/>
    <col min="12549" max="12549" width="25.42578125" style="19" customWidth="1"/>
    <col min="12550" max="12551" width="9.140625" style="19" customWidth="1"/>
    <col min="12552" max="12800" width="8.85546875" style="19"/>
    <col min="12801" max="12802" width="9.140625" style="19" customWidth="1"/>
    <col min="12803" max="12803" width="13.85546875" style="19" customWidth="1"/>
    <col min="12804" max="12804" width="8.85546875" style="19"/>
    <col min="12805" max="12805" width="25.42578125" style="19" customWidth="1"/>
    <col min="12806" max="12807" width="9.140625" style="19" customWidth="1"/>
    <col min="12808" max="13056" width="8.85546875" style="19"/>
    <col min="13057" max="13058" width="9.140625" style="19" customWidth="1"/>
    <col min="13059" max="13059" width="13.85546875" style="19" customWidth="1"/>
    <col min="13060" max="13060" width="8.85546875" style="19"/>
    <col min="13061" max="13061" width="25.42578125" style="19" customWidth="1"/>
    <col min="13062" max="13063" width="9.140625" style="19" customWidth="1"/>
    <col min="13064" max="13312" width="8.85546875" style="19"/>
    <col min="13313" max="13314" width="9.140625" style="19" customWidth="1"/>
    <col min="13315" max="13315" width="13.85546875" style="19" customWidth="1"/>
    <col min="13316" max="13316" width="8.85546875" style="19"/>
    <col min="13317" max="13317" width="25.42578125" style="19" customWidth="1"/>
    <col min="13318" max="13319" width="9.140625" style="19" customWidth="1"/>
    <col min="13320" max="13568" width="8.85546875" style="19"/>
    <col min="13569" max="13570" width="9.140625" style="19" customWidth="1"/>
    <col min="13571" max="13571" width="13.85546875" style="19" customWidth="1"/>
    <col min="13572" max="13572" width="8.85546875" style="19"/>
    <col min="13573" max="13573" width="25.42578125" style="19" customWidth="1"/>
    <col min="13574" max="13575" width="9.140625" style="19" customWidth="1"/>
    <col min="13576" max="13824" width="8.85546875" style="19"/>
    <col min="13825" max="13826" width="9.140625" style="19" customWidth="1"/>
    <col min="13827" max="13827" width="13.85546875" style="19" customWidth="1"/>
    <col min="13828" max="13828" width="8.85546875" style="19"/>
    <col min="13829" max="13829" width="25.42578125" style="19" customWidth="1"/>
    <col min="13830" max="13831" width="9.140625" style="19" customWidth="1"/>
    <col min="13832" max="14080" width="8.85546875" style="19"/>
    <col min="14081" max="14082" width="9.140625" style="19" customWidth="1"/>
    <col min="14083" max="14083" width="13.85546875" style="19" customWidth="1"/>
    <col min="14084" max="14084" width="8.85546875" style="19"/>
    <col min="14085" max="14085" width="25.42578125" style="19" customWidth="1"/>
    <col min="14086" max="14087" width="9.140625" style="19" customWidth="1"/>
    <col min="14088" max="14336" width="8.85546875" style="19"/>
    <col min="14337" max="14338" width="9.140625" style="19" customWidth="1"/>
    <col min="14339" max="14339" width="13.85546875" style="19" customWidth="1"/>
    <col min="14340" max="14340" width="8.85546875" style="19"/>
    <col min="14341" max="14341" width="25.42578125" style="19" customWidth="1"/>
    <col min="14342" max="14343" width="9.140625" style="19" customWidth="1"/>
    <col min="14344" max="14592" width="8.85546875" style="19"/>
    <col min="14593" max="14594" width="9.140625" style="19" customWidth="1"/>
    <col min="14595" max="14595" width="13.85546875" style="19" customWidth="1"/>
    <col min="14596" max="14596" width="8.85546875" style="19"/>
    <col min="14597" max="14597" width="25.42578125" style="19" customWidth="1"/>
    <col min="14598" max="14599" width="9.140625" style="19" customWidth="1"/>
    <col min="14600" max="14848" width="8.85546875" style="19"/>
    <col min="14849" max="14850" width="9.140625" style="19" customWidth="1"/>
    <col min="14851" max="14851" width="13.85546875" style="19" customWidth="1"/>
    <col min="14852" max="14852" width="8.85546875" style="19"/>
    <col min="14853" max="14853" width="25.42578125" style="19" customWidth="1"/>
    <col min="14854" max="14855" width="9.140625" style="19" customWidth="1"/>
    <col min="14856" max="15104" width="8.85546875" style="19"/>
    <col min="15105" max="15106" width="9.140625" style="19" customWidth="1"/>
    <col min="15107" max="15107" width="13.85546875" style="19" customWidth="1"/>
    <col min="15108" max="15108" width="8.85546875" style="19"/>
    <col min="15109" max="15109" width="25.42578125" style="19" customWidth="1"/>
    <col min="15110" max="15111" width="9.140625" style="19" customWidth="1"/>
    <col min="15112" max="15360" width="8.85546875" style="19"/>
    <col min="15361" max="15362" width="9.140625" style="19" customWidth="1"/>
    <col min="15363" max="15363" width="13.85546875" style="19" customWidth="1"/>
    <col min="15364" max="15364" width="8.85546875" style="19"/>
    <col min="15365" max="15365" width="25.42578125" style="19" customWidth="1"/>
    <col min="15366" max="15367" width="9.140625" style="19" customWidth="1"/>
    <col min="15368" max="15616" width="8.85546875" style="19"/>
    <col min="15617" max="15618" width="9.140625" style="19" customWidth="1"/>
    <col min="15619" max="15619" width="13.85546875" style="19" customWidth="1"/>
    <col min="15620" max="15620" width="8.85546875" style="19"/>
    <col min="15621" max="15621" width="25.42578125" style="19" customWidth="1"/>
    <col min="15622" max="15623" width="9.140625" style="19" customWidth="1"/>
    <col min="15624" max="15872" width="8.85546875" style="19"/>
    <col min="15873" max="15874" width="9.140625" style="19" customWidth="1"/>
    <col min="15875" max="15875" width="13.85546875" style="19" customWidth="1"/>
    <col min="15876" max="15876" width="8.85546875" style="19"/>
    <col min="15877" max="15877" width="25.42578125" style="19" customWidth="1"/>
    <col min="15878" max="15879" width="9.140625" style="19" customWidth="1"/>
    <col min="15880" max="16128" width="8.85546875" style="19"/>
    <col min="16129" max="16130" width="9.140625" style="19" customWidth="1"/>
    <col min="16131" max="16131" width="13.85546875" style="19" customWidth="1"/>
    <col min="16132" max="16132" width="8.85546875" style="19"/>
    <col min="16133" max="16133" width="25.42578125" style="19" customWidth="1"/>
    <col min="16134" max="16135" width="9.140625" style="19" customWidth="1"/>
    <col min="16136" max="16384" width="8.85546875" style="19"/>
  </cols>
  <sheetData>
    <row r="1" spans="1:17" ht="15.6" customHeight="1" x14ac:dyDescent="0.2">
      <c r="A1" s="38" t="s">
        <v>104</v>
      </c>
      <c r="B1" s="38" t="s">
        <v>105</v>
      </c>
      <c r="C1" s="39" t="s">
        <v>106</v>
      </c>
      <c r="D1" s="39" t="s">
        <v>107</v>
      </c>
      <c r="E1" s="39" t="s">
        <v>108</v>
      </c>
      <c r="F1" s="38" t="s">
        <v>109</v>
      </c>
      <c r="G1" s="38" t="s">
        <v>110</v>
      </c>
      <c r="K1" s="41">
        <v>24</v>
      </c>
      <c r="L1" s="75" t="s">
        <v>3882</v>
      </c>
      <c r="M1" s="75"/>
      <c r="N1" s="75"/>
      <c r="O1" s="75"/>
      <c r="P1" s="75"/>
      <c r="Q1" s="23" t="s">
        <v>3885</v>
      </c>
    </row>
    <row r="2" spans="1:17" x14ac:dyDescent="0.2">
      <c r="A2" s="20" t="s">
        <v>111</v>
      </c>
      <c r="B2" s="20" t="s">
        <v>112</v>
      </c>
      <c r="C2" s="19" t="s">
        <v>113</v>
      </c>
      <c r="D2" s="19" t="s">
        <v>114</v>
      </c>
      <c r="E2" s="19" t="s">
        <v>115</v>
      </c>
      <c r="F2" s="20" t="s">
        <v>116</v>
      </c>
      <c r="G2" s="20">
        <v>17.5</v>
      </c>
      <c r="H2" s="40"/>
      <c r="K2" s="41"/>
      <c r="L2" s="75"/>
      <c r="M2" s="75"/>
      <c r="N2" s="75"/>
      <c r="O2" s="75"/>
      <c r="P2" s="75"/>
    </row>
    <row r="3" spans="1:17" x14ac:dyDescent="0.2">
      <c r="A3" s="20" t="s">
        <v>117</v>
      </c>
      <c r="B3" s="20" t="s">
        <v>118</v>
      </c>
      <c r="C3" s="19" t="s">
        <v>119</v>
      </c>
      <c r="D3" s="19" t="s">
        <v>120</v>
      </c>
      <c r="E3" s="19" t="s">
        <v>121</v>
      </c>
      <c r="F3" s="20" t="s">
        <v>122</v>
      </c>
      <c r="G3" s="20">
        <v>27.7</v>
      </c>
      <c r="H3" s="40"/>
      <c r="K3" s="41"/>
      <c r="L3" s="75"/>
      <c r="M3" s="75"/>
      <c r="N3" s="75"/>
      <c r="O3" s="75"/>
      <c r="P3" s="75"/>
    </row>
    <row r="4" spans="1:17" x14ac:dyDescent="0.2">
      <c r="A4" s="20" t="s">
        <v>123</v>
      </c>
      <c r="B4" s="20" t="s">
        <v>124</v>
      </c>
      <c r="C4" s="19" t="s">
        <v>125</v>
      </c>
      <c r="D4" s="19" t="s">
        <v>126</v>
      </c>
      <c r="E4" s="19" t="s">
        <v>127</v>
      </c>
      <c r="F4" s="20" t="s">
        <v>128</v>
      </c>
      <c r="G4" s="20">
        <v>33.299999999999997</v>
      </c>
      <c r="H4" s="40"/>
      <c r="K4" s="41"/>
    </row>
    <row r="5" spans="1:17" x14ac:dyDescent="0.2">
      <c r="A5" s="20" t="s">
        <v>129</v>
      </c>
      <c r="B5" s="20" t="s">
        <v>124</v>
      </c>
      <c r="C5" s="19" t="s">
        <v>125</v>
      </c>
      <c r="D5" s="19" t="s">
        <v>130</v>
      </c>
      <c r="E5" s="19" t="s">
        <v>131</v>
      </c>
      <c r="F5" s="20" t="s">
        <v>132</v>
      </c>
      <c r="G5" s="20">
        <v>25.4</v>
      </c>
      <c r="H5" s="40"/>
      <c r="K5" s="41"/>
    </row>
    <row r="6" spans="1:17" ht="15.6" customHeight="1" x14ac:dyDescent="0.2">
      <c r="A6" s="20" t="s">
        <v>133</v>
      </c>
      <c r="B6" s="20" t="s">
        <v>124</v>
      </c>
      <c r="C6" s="19" t="s">
        <v>134</v>
      </c>
      <c r="D6" s="19" t="s">
        <v>135</v>
      </c>
      <c r="E6" s="19" t="s">
        <v>121</v>
      </c>
      <c r="F6" s="20" t="s">
        <v>136</v>
      </c>
      <c r="G6" s="20">
        <v>25.9</v>
      </c>
      <c r="H6" s="40"/>
      <c r="K6" s="41">
        <v>25</v>
      </c>
      <c r="L6" s="76" t="s">
        <v>3883</v>
      </c>
      <c r="M6" s="76"/>
      <c r="N6" s="76"/>
      <c r="O6" s="76"/>
      <c r="P6" s="76"/>
      <c r="Q6" s="23" t="s">
        <v>3884</v>
      </c>
    </row>
    <row r="7" spans="1:17" x14ac:dyDescent="0.2">
      <c r="A7" s="20" t="s">
        <v>137</v>
      </c>
      <c r="B7" s="20" t="s">
        <v>124</v>
      </c>
      <c r="C7" s="19" t="s">
        <v>138</v>
      </c>
      <c r="D7" s="19" t="s">
        <v>139</v>
      </c>
      <c r="E7" s="19" t="s">
        <v>121</v>
      </c>
      <c r="F7" s="20" t="s">
        <v>140</v>
      </c>
      <c r="G7" s="20">
        <v>22.6</v>
      </c>
      <c r="H7" s="40"/>
      <c r="K7" s="41"/>
      <c r="L7" s="76"/>
      <c r="M7" s="76"/>
      <c r="N7" s="76"/>
      <c r="O7" s="76"/>
      <c r="P7" s="76"/>
    </row>
    <row r="8" spans="1:17" x14ac:dyDescent="0.2">
      <c r="A8" s="20" t="s">
        <v>141</v>
      </c>
      <c r="B8" s="20" t="s">
        <v>124</v>
      </c>
      <c r="C8" s="19" t="s">
        <v>142</v>
      </c>
      <c r="D8" s="19" t="s">
        <v>143</v>
      </c>
      <c r="E8" s="19" t="s">
        <v>144</v>
      </c>
      <c r="F8" s="20" t="s">
        <v>145</v>
      </c>
      <c r="G8" s="20">
        <v>33.799999999999997</v>
      </c>
      <c r="H8" s="40"/>
      <c r="L8" s="76"/>
      <c r="M8" s="76"/>
      <c r="N8" s="76"/>
      <c r="O8" s="76"/>
      <c r="P8" s="76"/>
    </row>
    <row r="9" spans="1:17" x14ac:dyDescent="0.2">
      <c r="A9" s="20" t="s">
        <v>146</v>
      </c>
      <c r="B9" s="20" t="s">
        <v>124</v>
      </c>
      <c r="C9" s="19" t="s">
        <v>147</v>
      </c>
      <c r="D9" s="19" t="s">
        <v>148</v>
      </c>
      <c r="E9" s="19" t="s">
        <v>149</v>
      </c>
      <c r="F9" s="20" t="s">
        <v>150</v>
      </c>
      <c r="G9" s="20">
        <v>27.7</v>
      </c>
      <c r="H9" s="40"/>
      <c r="L9" s="76"/>
      <c r="M9" s="76"/>
      <c r="N9" s="76"/>
      <c r="O9" s="76"/>
      <c r="P9" s="76"/>
    </row>
    <row r="10" spans="1:17" x14ac:dyDescent="0.2">
      <c r="A10" s="20" t="s">
        <v>151</v>
      </c>
      <c r="B10" s="20" t="s">
        <v>124</v>
      </c>
      <c r="C10" s="19" t="s">
        <v>147</v>
      </c>
      <c r="D10" s="19" t="s">
        <v>152</v>
      </c>
      <c r="E10" s="19" t="s">
        <v>121</v>
      </c>
      <c r="F10" s="20" t="s">
        <v>153</v>
      </c>
      <c r="G10" s="20">
        <v>25.2</v>
      </c>
      <c r="H10" s="40"/>
    </row>
    <row r="11" spans="1:17" x14ac:dyDescent="0.2">
      <c r="A11" s="20" t="s">
        <v>154</v>
      </c>
      <c r="B11" s="20" t="s">
        <v>118</v>
      </c>
      <c r="C11" s="19" t="s">
        <v>155</v>
      </c>
      <c r="D11" s="19" t="s">
        <v>156</v>
      </c>
      <c r="E11" s="19" t="s">
        <v>157</v>
      </c>
      <c r="F11" s="20" t="s">
        <v>158</v>
      </c>
      <c r="G11" s="20">
        <v>25.8</v>
      </c>
      <c r="H11" s="40"/>
    </row>
    <row r="12" spans="1:17" x14ac:dyDescent="0.2">
      <c r="A12" s="20" t="s">
        <v>159</v>
      </c>
      <c r="B12" s="20" t="s">
        <v>124</v>
      </c>
      <c r="C12" s="19" t="s">
        <v>160</v>
      </c>
      <c r="D12" s="19" t="s">
        <v>161</v>
      </c>
      <c r="E12" s="19" t="s">
        <v>127</v>
      </c>
      <c r="F12" s="20" t="s">
        <v>162</v>
      </c>
      <c r="G12" s="20">
        <v>32.9</v>
      </c>
      <c r="H12" s="40"/>
      <c r="K12" s="41">
        <v>26</v>
      </c>
      <c r="L12" s="76" t="s">
        <v>3894</v>
      </c>
      <c r="M12" s="76"/>
      <c r="N12" s="76"/>
      <c r="O12" s="76"/>
      <c r="P12" s="76"/>
      <c r="Q12" s="19" t="s">
        <v>3884</v>
      </c>
    </row>
    <row r="13" spans="1:17" x14ac:dyDescent="0.2">
      <c r="A13" s="20" t="s">
        <v>163</v>
      </c>
      <c r="B13" s="20" t="s">
        <v>124</v>
      </c>
      <c r="C13" s="19" t="s">
        <v>164</v>
      </c>
      <c r="D13" s="19" t="s">
        <v>165</v>
      </c>
      <c r="E13" s="19" t="s">
        <v>121</v>
      </c>
      <c r="F13" s="20" t="s">
        <v>166</v>
      </c>
      <c r="G13" s="20">
        <v>20.9</v>
      </c>
      <c r="H13" s="40"/>
      <c r="K13" s="41"/>
      <c r="L13" s="76"/>
      <c r="M13" s="76"/>
      <c r="N13" s="76"/>
      <c r="O13" s="76"/>
      <c r="P13" s="76"/>
    </row>
    <row r="14" spans="1:17" x14ac:dyDescent="0.2">
      <c r="A14" s="20" t="s">
        <v>163</v>
      </c>
      <c r="B14" s="20" t="s">
        <v>167</v>
      </c>
      <c r="C14" s="19" t="s">
        <v>164</v>
      </c>
      <c r="D14" s="19" t="s">
        <v>168</v>
      </c>
      <c r="E14" s="19" t="s">
        <v>169</v>
      </c>
      <c r="F14" s="20" t="s">
        <v>170</v>
      </c>
      <c r="G14" s="20">
        <v>21</v>
      </c>
      <c r="H14" s="40"/>
      <c r="L14" s="76"/>
      <c r="M14" s="76"/>
      <c r="N14" s="76"/>
      <c r="O14" s="76"/>
      <c r="P14" s="76"/>
    </row>
    <row r="15" spans="1:17" x14ac:dyDescent="0.2">
      <c r="A15" s="20" t="s">
        <v>171</v>
      </c>
      <c r="B15" s="20" t="s">
        <v>172</v>
      </c>
      <c r="C15" s="19" t="s">
        <v>164</v>
      </c>
      <c r="D15" s="19" t="s">
        <v>173</v>
      </c>
      <c r="E15" s="19" t="s">
        <v>169</v>
      </c>
      <c r="F15" s="20" t="s">
        <v>174</v>
      </c>
      <c r="G15" s="20">
        <v>28.1</v>
      </c>
      <c r="H15" s="40"/>
      <c r="L15" s="76"/>
      <c r="M15" s="76"/>
      <c r="N15" s="76"/>
      <c r="O15" s="76"/>
      <c r="P15" s="76"/>
    </row>
    <row r="16" spans="1:17" x14ac:dyDescent="0.2">
      <c r="A16" s="20" t="s">
        <v>175</v>
      </c>
      <c r="B16" s="20" t="s">
        <v>176</v>
      </c>
      <c r="C16" s="19" t="s">
        <v>164</v>
      </c>
      <c r="D16" s="19" t="s">
        <v>177</v>
      </c>
      <c r="E16" s="19" t="s">
        <v>169</v>
      </c>
      <c r="F16" s="20" t="s">
        <v>178</v>
      </c>
      <c r="G16" s="20">
        <v>19.399999999999999</v>
      </c>
      <c r="H16" s="40"/>
    </row>
    <row r="17" spans="1:8" x14ac:dyDescent="0.2">
      <c r="A17" s="20" t="s">
        <v>179</v>
      </c>
      <c r="B17" s="20" t="s">
        <v>124</v>
      </c>
      <c r="C17" s="19" t="s">
        <v>180</v>
      </c>
      <c r="D17" s="19" t="s">
        <v>181</v>
      </c>
      <c r="E17" s="19" t="s">
        <v>121</v>
      </c>
      <c r="F17" s="20" t="s">
        <v>182</v>
      </c>
      <c r="G17" s="20">
        <v>27.3</v>
      </c>
      <c r="H17" s="40"/>
    </row>
    <row r="18" spans="1:8" x14ac:dyDescent="0.2">
      <c r="A18" s="20" t="s">
        <v>183</v>
      </c>
      <c r="B18" s="20" t="s">
        <v>167</v>
      </c>
      <c r="C18" s="19" t="s">
        <v>184</v>
      </c>
      <c r="D18" s="19" t="s">
        <v>185</v>
      </c>
      <c r="E18" s="19" t="s">
        <v>186</v>
      </c>
      <c r="F18" s="20" t="s">
        <v>187</v>
      </c>
      <c r="G18" s="20">
        <v>17.5</v>
      </c>
      <c r="H18" s="40"/>
    </row>
    <row r="19" spans="1:8" x14ac:dyDescent="0.2">
      <c r="A19" s="20" t="s">
        <v>188</v>
      </c>
      <c r="B19" s="20" t="s">
        <v>124</v>
      </c>
      <c r="C19" s="19" t="s">
        <v>189</v>
      </c>
      <c r="D19" s="19" t="s">
        <v>190</v>
      </c>
      <c r="E19" s="19" t="s">
        <v>115</v>
      </c>
      <c r="F19" s="20" t="s">
        <v>191</v>
      </c>
      <c r="G19" s="20">
        <v>20.7</v>
      </c>
      <c r="H19" s="40"/>
    </row>
    <row r="20" spans="1:8" x14ac:dyDescent="0.2">
      <c r="A20" s="20" t="s">
        <v>188</v>
      </c>
      <c r="B20" s="20" t="s">
        <v>124</v>
      </c>
      <c r="C20" s="19" t="s">
        <v>189</v>
      </c>
      <c r="D20" s="19" t="s">
        <v>192</v>
      </c>
      <c r="E20" s="19" t="s">
        <v>115</v>
      </c>
      <c r="F20" s="20" t="s">
        <v>193</v>
      </c>
      <c r="G20" s="20">
        <v>21.1</v>
      </c>
      <c r="H20" s="40"/>
    </row>
    <row r="21" spans="1:8" x14ac:dyDescent="0.2">
      <c r="A21" s="20" t="s">
        <v>141</v>
      </c>
      <c r="B21" s="20" t="s">
        <v>118</v>
      </c>
      <c r="C21" s="19" t="s">
        <v>189</v>
      </c>
      <c r="D21" s="19" t="s">
        <v>126</v>
      </c>
      <c r="E21" s="19" t="s">
        <v>121</v>
      </c>
      <c r="F21" s="20" t="s">
        <v>194</v>
      </c>
      <c r="G21" s="20">
        <v>28.5</v>
      </c>
      <c r="H21" s="40"/>
    </row>
    <row r="22" spans="1:8" x14ac:dyDescent="0.2">
      <c r="A22" s="20" t="s">
        <v>195</v>
      </c>
      <c r="B22" s="20" t="s">
        <v>124</v>
      </c>
      <c r="C22" s="19" t="s">
        <v>196</v>
      </c>
      <c r="D22" s="19" t="s">
        <v>197</v>
      </c>
      <c r="E22" s="19" t="s">
        <v>115</v>
      </c>
      <c r="F22" s="20" t="s">
        <v>198</v>
      </c>
      <c r="G22" s="20">
        <v>16.899999999999999</v>
      </c>
      <c r="H22" s="40"/>
    </row>
    <row r="23" spans="1:8" x14ac:dyDescent="0.2">
      <c r="A23" s="20" t="s">
        <v>199</v>
      </c>
      <c r="B23" s="20" t="s">
        <v>124</v>
      </c>
      <c r="C23" s="19" t="s">
        <v>196</v>
      </c>
      <c r="D23" s="19" t="s">
        <v>200</v>
      </c>
      <c r="E23" s="19" t="s">
        <v>115</v>
      </c>
      <c r="F23" s="20" t="s">
        <v>201</v>
      </c>
      <c r="G23" s="20">
        <v>16.899999999999999</v>
      </c>
      <c r="H23" s="40"/>
    </row>
    <row r="24" spans="1:8" x14ac:dyDescent="0.2">
      <c r="A24" s="20" t="s">
        <v>202</v>
      </c>
      <c r="B24" s="20" t="s">
        <v>167</v>
      </c>
      <c r="C24" s="19" t="s">
        <v>203</v>
      </c>
      <c r="D24" s="19" t="s">
        <v>204</v>
      </c>
      <c r="E24" s="19" t="s">
        <v>121</v>
      </c>
      <c r="F24" s="20" t="s">
        <v>205</v>
      </c>
      <c r="G24" s="20">
        <v>29.8</v>
      </c>
      <c r="H24" s="40"/>
    </row>
    <row r="25" spans="1:8" x14ac:dyDescent="0.2">
      <c r="A25" s="20" t="s">
        <v>206</v>
      </c>
      <c r="B25" s="20" t="s">
        <v>124</v>
      </c>
      <c r="C25" s="19" t="s">
        <v>207</v>
      </c>
      <c r="D25" s="19" t="s">
        <v>208</v>
      </c>
      <c r="E25" s="19" t="s">
        <v>121</v>
      </c>
      <c r="F25" s="20" t="s">
        <v>209</v>
      </c>
      <c r="G25" s="20">
        <v>30.5</v>
      </c>
      <c r="H25" s="40"/>
    </row>
    <row r="26" spans="1:8" x14ac:dyDescent="0.2">
      <c r="A26" s="20" t="s">
        <v>210</v>
      </c>
      <c r="B26" s="20" t="s">
        <v>124</v>
      </c>
      <c r="C26" s="19" t="s">
        <v>211</v>
      </c>
      <c r="D26" s="19" t="s">
        <v>161</v>
      </c>
      <c r="E26" s="19" t="s">
        <v>212</v>
      </c>
      <c r="F26" s="20" t="s">
        <v>213</v>
      </c>
      <c r="G26" s="20">
        <v>36.4</v>
      </c>
      <c r="H26" s="40"/>
    </row>
    <row r="27" spans="1:8" x14ac:dyDescent="0.2">
      <c r="A27" s="20" t="s">
        <v>214</v>
      </c>
      <c r="B27" s="20" t="s">
        <v>124</v>
      </c>
      <c r="C27" s="19" t="s">
        <v>215</v>
      </c>
      <c r="D27" s="19" t="s">
        <v>216</v>
      </c>
      <c r="E27" s="19" t="s">
        <v>115</v>
      </c>
      <c r="F27" s="20" t="s">
        <v>217</v>
      </c>
      <c r="G27" s="20">
        <v>29</v>
      </c>
      <c r="H27" s="40"/>
    </row>
    <row r="28" spans="1:8" x14ac:dyDescent="0.2">
      <c r="A28" s="20" t="s">
        <v>218</v>
      </c>
      <c r="B28" s="20" t="s">
        <v>219</v>
      </c>
      <c r="C28" s="19" t="s">
        <v>220</v>
      </c>
      <c r="D28" s="19" t="s">
        <v>143</v>
      </c>
      <c r="E28" s="19" t="s">
        <v>121</v>
      </c>
      <c r="F28" s="20" t="s">
        <v>221</v>
      </c>
      <c r="G28" s="20">
        <v>19.2</v>
      </c>
      <c r="H28" s="40"/>
    </row>
    <row r="29" spans="1:8" x14ac:dyDescent="0.2">
      <c r="A29" s="20" t="s">
        <v>222</v>
      </c>
      <c r="B29" s="20" t="s">
        <v>219</v>
      </c>
      <c r="C29" s="19" t="s">
        <v>223</v>
      </c>
      <c r="D29" s="19" t="s">
        <v>208</v>
      </c>
      <c r="E29" s="19" t="s">
        <v>121</v>
      </c>
      <c r="F29" s="20" t="s">
        <v>224</v>
      </c>
      <c r="G29" s="20">
        <v>23.9</v>
      </c>
      <c r="H29" s="40"/>
    </row>
    <row r="30" spans="1:8" x14ac:dyDescent="0.2">
      <c r="A30" s="20" t="s">
        <v>225</v>
      </c>
      <c r="B30" s="20" t="s">
        <v>124</v>
      </c>
      <c r="C30" s="19" t="s">
        <v>226</v>
      </c>
      <c r="D30" s="19" t="s">
        <v>227</v>
      </c>
      <c r="E30" s="19" t="s">
        <v>121</v>
      </c>
      <c r="F30" s="20" t="s">
        <v>228</v>
      </c>
      <c r="G30" s="20">
        <v>23.6</v>
      </c>
      <c r="H30" s="40"/>
    </row>
    <row r="31" spans="1:8" x14ac:dyDescent="0.2">
      <c r="A31" s="20" t="s">
        <v>229</v>
      </c>
      <c r="B31" s="20" t="s">
        <v>124</v>
      </c>
      <c r="C31" s="19" t="s">
        <v>226</v>
      </c>
      <c r="D31" s="19" t="s">
        <v>230</v>
      </c>
      <c r="E31" s="19" t="s">
        <v>121</v>
      </c>
      <c r="F31" s="20" t="s">
        <v>231</v>
      </c>
      <c r="G31" s="20">
        <v>27</v>
      </c>
      <c r="H31" s="40"/>
    </row>
    <row r="32" spans="1:8" x14ac:dyDescent="0.2">
      <c r="A32" s="20" t="s">
        <v>199</v>
      </c>
      <c r="B32" s="20" t="s">
        <v>124</v>
      </c>
      <c r="C32" s="19" t="s">
        <v>232</v>
      </c>
      <c r="D32" s="19" t="s">
        <v>233</v>
      </c>
      <c r="E32" s="19" t="s">
        <v>234</v>
      </c>
      <c r="F32" s="20" t="s">
        <v>235</v>
      </c>
      <c r="G32" s="20">
        <v>20</v>
      </c>
      <c r="H32" s="40"/>
    </row>
    <row r="33" spans="1:8" x14ac:dyDescent="0.2">
      <c r="A33" s="20" t="s">
        <v>236</v>
      </c>
      <c r="B33" s="20" t="s">
        <v>237</v>
      </c>
      <c r="C33" s="19" t="s">
        <v>238</v>
      </c>
      <c r="D33" s="19" t="s">
        <v>239</v>
      </c>
      <c r="E33" s="19" t="s">
        <v>121</v>
      </c>
      <c r="F33" s="20" t="s">
        <v>240</v>
      </c>
      <c r="G33" s="20">
        <v>43.3</v>
      </c>
      <c r="H33" s="40"/>
    </row>
    <row r="34" spans="1:8" x14ac:dyDescent="0.2">
      <c r="A34" s="20" t="s">
        <v>241</v>
      </c>
      <c r="B34" s="20" t="s">
        <v>176</v>
      </c>
      <c r="C34" s="19" t="s">
        <v>242</v>
      </c>
      <c r="D34" s="19" t="s">
        <v>243</v>
      </c>
      <c r="E34" s="19" t="s">
        <v>121</v>
      </c>
      <c r="F34" s="20" t="s">
        <v>244</v>
      </c>
      <c r="G34" s="20">
        <v>30.6</v>
      </c>
      <c r="H34" s="40"/>
    </row>
    <row r="35" spans="1:8" x14ac:dyDescent="0.2">
      <c r="A35" s="20" t="s">
        <v>245</v>
      </c>
      <c r="B35" s="20" t="s">
        <v>124</v>
      </c>
      <c r="C35" s="19" t="s">
        <v>246</v>
      </c>
      <c r="D35" s="19" t="s">
        <v>247</v>
      </c>
      <c r="E35" s="19" t="s">
        <v>115</v>
      </c>
      <c r="F35" s="20" t="s">
        <v>248</v>
      </c>
      <c r="G35" s="20">
        <v>21.9</v>
      </c>
      <c r="H35" s="40"/>
    </row>
    <row r="36" spans="1:8" x14ac:dyDescent="0.2">
      <c r="A36" s="20" t="s">
        <v>249</v>
      </c>
      <c r="B36" s="20" t="s">
        <v>124</v>
      </c>
      <c r="C36" s="19" t="s">
        <v>250</v>
      </c>
      <c r="D36" s="19" t="s">
        <v>251</v>
      </c>
      <c r="E36" s="19" t="s">
        <v>252</v>
      </c>
      <c r="F36" s="20" t="s">
        <v>253</v>
      </c>
      <c r="G36" s="20">
        <v>31.5</v>
      </c>
      <c r="H36" s="40"/>
    </row>
    <row r="37" spans="1:8" x14ac:dyDescent="0.2">
      <c r="A37" s="20" t="s">
        <v>117</v>
      </c>
      <c r="B37" s="20" t="s">
        <v>176</v>
      </c>
      <c r="C37" s="19" t="s">
        <v>254</v>
      </c>
      <c r="D37" s="19" t="s">
        <v>255</v>
      </c>
      <c r="E37" s="19" t="s">
        <v>121</v>
      </c>
      <c r="F37" s="20" t="s">
        <v>256</v>
      </c>
      <c r="G37" s="20">
        <v>30.6</v>
      </c>
      <c r="H37" s="40"/>
    </row>
    <row r="38" spans="1:8" x14ac:dyDescent="0.2">
      <c r="A38" s="20" t="s">
        <v>257</v>
      </c>
      <c r="B38" s="20" t="s">
        <v>124</v>
      </c>
      <c r="C38" s="19" t="s">
        <v>254</v>
      </c>
      <c r="D38" s="19" t="s">
        <v>258</v>
      </c>
      <c r="E38" s="19" t="s">
        <v>259</v>
      </c>
      <c r="F38" s="20" t="s">
        <v>260</v>
      </c>
      <c r="G38" s="20">
        <v>18.7</v>
      </c>
      <c r="H38" s="40"/>
    </row>
    <row r="39" spans="1:8" x14ac:dyDescent="0.2">
      <c r="A39" s="20" t="s">
        <v>261</v>
      </c>
      <c r="B39" s="20" t="s">
        <v>124</v>
      </c>
      <c r="C39" s="19" t="s">
        <v>262</v>
      </c>
      <c r="D39" s="19" t="s">
        <v>263</v>
      </c>
      <c r="E39" s="19" t="s">
        <v>264</v>
      </c>
      <c r="F39" s="20" t="s">
        <v>265</v>
      </c>
      <c r="G39" s="20">
        <v>31.6</v>
      </c>
      <c r="H39" s="40"/>
    </row>
    <row r="40" spans="1:8" x14ac:dyDescent="0.2">
      <c r="A40" s="20" t="s">
        <v>266</v>
      </c>
      <c r="B40" s="20" t="s">
        <v>167</v>
      </c>
      <c r="C40" s="19" t="s">
        <v>267</v>
      </c>
      <c r="D40" s="19" t="s">
        <v>268</v>
      </c>
      <c r="E40" s="19" t="s">
        <v>121</v>
      </c>
      <c r="F40" s="20" t="s">
        <v>269</v>
      </c>
      <c r="G40" s="20">
        <v>23.1</v>
      </c>
      <c r="H40" s="40"/>
    </row>
    <row r="41" spans="1:8" x14ac:dyDescent="0.2">
      <c r="A41" s="20" t="s">
        <v>270</v>
      </c>
      <c r="B41" s="20" t="s">
        <v>271</v>
      </c>
      <c r="C41" s="19" t="s">
        <v>272</v>
      </c>
      <c r="D41" s="19" t="s">
        <v>227</v>
      </c>
      <c r="E41" s="19" t="s">
        <v>273</v>
      </c>
      <c r="F41" s="20" t="s">
        <v>274</v>
      </c>
      <c r="G41" s="20">
        <v>43.4</v>
      </c>
      <c r="H41" s="40"/>
    </row>
    <row r="42" spans="1:8" x14ac:dyDescent="0.2">
      <c r="A42" s="20" t="s">
        <v>275</v>
      </c>
      <c r="B42" s="20" t="s">
        <v>276</v>
      </c>
      <c r="C42" s="19" t="s">
        <v>277</v>
      </c>
      <c r="D42" s="19" t="s">
        <v>278</v>
      </c>
      <c r="E42" s="19" t="s">
        <v>279</v>
      </c>
      <c r="F42" s="20" t="s">
        <v>280</v>
      </c>
      <c r="G42" s="20">
        <v>43.9</v>
      </c>
      <c r="H42" s="40"/>
    </row>
    <row r="43" spans="1:8" x14ac:dyDescent="0.2">
      <c r="A43" s="20" t="s">
        <v>281</v>
      </c>
      <c r="B43" s="20" t="s">
        <v>167</v>
      </c>
      <c r="C43" s="19" t="s">
        <v>282</v>
      </c>
      <c r="D43" s="19" t="s">
        <v>283</v>
      </c>
      <c r="E43" s="19" t="s">
        <v>234</v>
      </c>
      <c r="F43" s="20" t="s">
        <v>284</v>
      </c>
      <c r="G43" s="20">
        <v>17.899999999999999</v>
      </c>
      <c r="H43" s="40"/>
    </row>
    <row r="44" spans="1:8" x14ac:dyDescent="0.2">
      <c r="A44" s="20" t="s">
        <v>281</v>
      </c>
      <c r="B44" s="20" t="s">
        <v>124</v>
      </c>
      <c r="C44" s="19" t="s">
        <v>285</v>
      </c>
      <c r="D44" s="19" t="s">
        <v>181</v>
      </c>
      <c r="E44" s="19" t="s">
        <v>234</v>
      </c>
      <c r="F44" s="20" t="s">
        <v>286</v>
      </c>
      <c r="G44" s="20">
        <v>16.5</v>
      </c>
      <c r="H44" s="40"/>
    </row>
    <row r="45" spans="1:8" x14ac:dyDescent="0.2">
      <c r="A45" s="20" t="s">
        <v>287</v>
      </c>
      <c r="B45" s="20" t="s">
        <v>124</v>
      </c>
      <c r="C45" s="19" t="s">
        <v>288</v>
      </c>
      <c r="D45" s="19" t="s">
        <v>263</v>
      </c>
      <c r="E45" s="19" t="s">
        <v>212</v>
      </c>
      <c r="F45" s="20" t="s">
        <v>289</v>
      </c>
      <c r="G45" s="20">
        <v>29.1</v>
      </c>
      <c r="H45" s="40"/>
    </row>
    <row r="46" spans="1:8" x14ac:dyDescent="0.2">
      <c r="A46" s="20" t="s">
        <v>290</v>
      </c>
      <c r="B46" s="20" t="s">
        <v>118</v>
      </c>
      <c r="C46" s="19" t="s">
        <v>291</v>
      </c>
      <c r="D46" s="19" t="s">
        <v>292</v>
      </c>
      <c r="E46" s="19" t="s">
        <v>293</v>
      </c>
      <c r="F46" s="20" t="s">
        <v>294</v>
      </c>
      <c r="G46" s="20">
        <v>29.3</v>
      </c>
      <c r="H46" s="40"/>
    </row>
    <row r="47" spans="1:8" x14ac:dyDescent="0.2">
      <c r="A47" s="20" t="s">
        <v>295</v>
      </c>
      <c r="B47" s="20" t="s">
        <v>124</v>
      </c>
      <c r="C47" s="19" t="s">
        <v>296</v>
      </c>
      <c r="D47" s="19" t="s">
        <v>197</v>
      </c>
      <c r="E47" s="19" t="s">
        <v>297</v>
      </c>
      <c r="F47" s="20" t="s">
        <v>298</v>
      </c>
      <c r="G47" s="20">
        <v>31.1</v>
      </c>
      <c r="H47" s="40"/>
    </row>
    <row r="48" spans="1:8" x14ac:dyDescent="0.2">
      <c r="A48" s="20" t="s">
        <v>299</v>
      </c>
      <c r="B48" s="20" t="s">
        <v>124</v>
      </c>
      <c r="C48" s="19" t="s">
        <v>296</v>
      </c>
      <c r="D48" s="19" t="s">
        <v>165</v>
      </c>
      <c r="E48" s="19" t="s">
        <v>300</v>
      </c>
      <c r="F48" s="20" t="s">
        <v>301</v>
      </c>
      <c r="G48" s="20">
        <v>33.299999999999997</v>
      </c>
      <c r="H48" s="40"/>
    </row>
    <row r="49" spans="1:8" x14ac:dyDescent="0.2">
      <c r="A49" s="20" t="s">
        <v>302</v>
      </c>
      <c r="B49" s="20" t="s">
        <v>124</v>
      </c>
      <c r="C49" s="19" t="s">
        <v>296</v>
      </c>
      <c r="D49" s="19" t="s">
        <v>173</v>
      </c>
      <c r="E49" s="19" t="s">
        <v>300</v>
      </c>
      <c r="F49" s="20" t="s">
        <v>303</v>
      </c>
      <c r="G49" s="20">
        <v>30.5</v>
      </c>
      <c r="H49" s="40"/>
    </row>
    <row r="50" spans="1:8" x14ac:dyDescent="0.2">
      <c r="A50" s="20" t="s">
        <v>304</v>
      </c>
      <c r="B50" s="20" t="s">
        <v>167</v>
      </c>
      <c r="C50" s="19" t="s">
        <v>305</v>
      </c>
      <c r="D50" s="19" t="s">
        <v>306</v>
      </c>
      <c r="E50" s="19" t="s">
        <v>307</v>
      </c>
      <c r="F50" s="20" t="s">
        <v>308</v>
      </c>
      <c r="G50" s="20">
        <v>24.2</v>
      </c>
      <c r="H50" s="40"/>
    </row>
    <row r="51" spans="1:8" x14ac:dyDescent="0.2">
      <c r="A51" s="20" t="s">
        <v>309</v>
      </c>
      <c r="B51" s="20" t="s">
        <v>124</v>
      </c>
      <c r="C51" s="19" t="s">
        <v>310</v>
      </c>
      <c r="D51" s="19" t="s">
        <v>311</v>
      </c>
      <c r="E51" s="19" t="s">
        <v>307</v>
      </c>
      <c r="F51" s="20" t="s">
        <v>312</v>
      </c>
      <c r="G51" s="20">
        <v>29.1</v>
      </c>
      <c r="H51" s="40"/>
    </row>
    <row r="52" spans="1:8" x14ac:dyDescent="0.2">
      <c r="A52" s="20" t="s">
        <v>313</v>
      </c>
      <c r="B52" s="20" t="s">
        <v>124</v>
      </c>
      <c r="C52" s="19" t="s">
        <v>310</v>
      </c>
      <c r="D52" s="19" t="s">
        <v>314</v>
      </c>
      <c r="E52" s="19" t="s">
        <v>307</v>
      </c>
      <c r="F52" s="20" t="s">
        <v>315</v>
      </c>
      <c r="G52" s="20">
        <v>31.6</v>
      </c>
      <c r="H52" s="40"/>
    </row>
    <row r="53" spans="1:8" x14ac:dyDescent="0.2">
      <c r="A53" s="20" t="s">
        <v>316</v>
      </c>
      <c r="B53" s="20" t="s">
        <v>167</v>
      </c>
      <c r="C53" s="19" t="s">
        <v>317</v>
      </c>
      <c r="D53" s="19" t="s">
        <v>318</v>
      </c>
      <c r="E53" s="19" t="s">
        <v>319</v>
      </c>
      <c r="F53" s="20" t="s">
        <v>320</v>
      </c>
      <c r="G53" s="20">
        <v>22.6</v>
      </c>
      <c r="H53" s="40"/>
    </row>
    <row r="54" spans="1:8" x14ac:dyDescent="0.2">
      <c r="A54" s="20" t="s">
        <v>321</v>
      </c>
      <c r="B54" s="20" t="s">
        <v>124</v>
      </c>
      <c r="C54" s="19" t="s">
        <v>322</v>
      </c>
      <c r="D54" s="19" t="s">
        <v>311</v>
      </c>
      <c r="E54" s="19" t="s">
        <v>121</v>
      </c>
      <c r="F54" s="20" t="s">
        <v>323</v>
      </c>
      <c r="G54" s="20">
        <v>33.5</v>
      </c>
      <c r="H54" s="40"/>
    </row>
    <row r="55" spans="1:8" x14ac:dyDescent="0.2">
      <c r="A55" s="20" t="s">
        <v>218</v>
      </c>
      <c r="B55" s="20" t="s">
        <v>172</v>
      </c>
      <c r="C55" s="19" t="s">
        <v>324</v>
      </c>
      <c r="D55" s="19" t="s">
        <v>197</v>
      </c>
      <c r="E55" s="19" t="s">
        <v>121</v>
      </c>
      <c r="F55" s="20" t="s">
        <v>325</v>
      </c>
      <c r="G55" s="20">
        <v>32.6</v>
      </c>
      <c r="H55" s="40"/>
    </row>
    <row r="56" spans="1:8" x14ac:dyDescent="0.2">
      <c r="A56" s="20" t="s">
        <v>326</v>
      </c>
      <c r="B56" s="20" t="s">
        <v>124</v>
      </c>
      <c r="C56" s="19" t="s">
        <v>327</v>
      </c>
      <c r="D56" s="19" t="s">
        <v>197</v>
      </c>
      <c r="E56" s="19" t="s">
        <v>121</v>
      </c>
      <c r="F56" s="20" t="s">
        <v>328</v>
      </c>
      <c r="G56" s="20">
        <v>28.4</v>
      </c>
      <c r="H56" s="40"/>
    </row>
    <row r="57" spans="1:8" x14ac:dyDescent="0.2">
      <c r="A57" s="20" t="s">
        <v>329</v>
      </c>
      <c r="B57" s="20" t="s">
        <v>172</v>
      </c>
      <c r="C57" s="19" t="s">
        <v>330</v>
      </c>
      <c r="D57" s="19" t="s">
        <v>139</v>
      </c>
      <c r="E57" s="19" t="s">
        <v>331</v>
      </c>
      <c r="F57" s="20" t="s">
        <v>332</v>
      </c>
      <c r="G57" s="20">
        <v>26.7</v>
      </c>
      <c r="H57" s="40"/>
    </row>
    <row r="58" spans="1:8" x14ac:dyDescent="0.2">
      <c r="A58" s="20" t="s">
        <v>333</v>
      </c>
      <c r="B58" s="20" t="s">
        <v>124</v>
      </c>
      <c r="C58" s="19" t="s">
        <v>334</v>
      </c>
      <c r="D58" s="19" t="s">
        <v>152</v>
      </c>
      <c r="E58" s="19" t="s">
        <v>335</v>
      </c>
      <c r="F58" s="20" t="s">
        <v>336</v>
      </c>
      <c r="G58" s="20">
        <v>22</v>
      </c>
      <c r="H58" s="40"/>
    </row>
    <row r="59" spans="1:8" x14ac:dyDescent="0.2">
      <c r="A59" s="20" t="s">
        <v>337</v>
      </c>
      <c r="B59" s="20" t="s">
        <v>276</v>
      </c>
      <c r="C59" s="19" t="s">
        <v>334</v>
      </c>
      <c r="D59" s="19" t="s">
        <v>227</v>
      </c>
      <c r="E59" s="19" t="s">
        <v>335</v>
      </c>
      <c r="F59" s="20" t="s">
        <v>338</v>
      </c>
      <c r="G59" s="20">
        <v>43.2</v>
      </c>
      <c r="H59" s="40"/>
    </row>
    <row r="60" spans="1:8" x14ac:dyDescent="0.2">
      <c r="A60" s="20" t="s">
        <v>339</v>
      </c>
      <c r="B60" s="20" t="s">
        <v>124</v>
      </c>
      <c r="C60" s="19" t="s">
        <v>340</v>
      </c>
      <c r="D60" s="19" t="s">
        <v>341</v>
      </c>
      <c r="E60" s="19" t="s">
        <v>212</v>
      </c>
      <c r="F60" s="20" t="s">
        <v>342</v>
      </c>
      <c r="G60" s="20">
        <v>28.8</v>
      </c>
      <c r="H60" s="40"/>
    </row>
    <row r="61" spans="1:8" x14ac:dyDescent="0.2">
      <c r="A61" s="20" t="s">
        <v>343</v>
      </c>
      <c r="B61" s="20" t="s">
        <v>167</v>
      </c>
      <c r="C61" s="19" t="s">
        <v>344</v>
      </c>
      <c r="D61" s="19" t="s">
        <v>318</v>
      </c>
      <c r="E61" s="19" t="s">
        <v>345</v>
      </c>
      <c r="F61" s="20" t="s">
        <v>346</v>
      </c>
      <c r="G61" s="20">
        <v>18.2</v>
      </c>
      <c r="H61" s="40"/>
    </row>
    <row r="62" spans="1:8" x14ac:dyDescent="0.2">
      <c r="A62" s="20" t="s">
        <v>347</v>
      </c>
      <c r="B62" s="20" t="s">
        <v>118</v>
      </c>
      <c r="C62" s="19" t="s">
        <v>348</v>
      </c>
      <c r="D62" s="19" t="s">
        <v>197</v>
      </c>
      <c r="E62" s="19" t="s">
        <v>121</v>
      </c>
      <c r="F62" s="20" t="s">
        <v>349</v>
      </c>
      <c r="G62" s="20">
        <v>26</v>
      </c>
      <c r="H62" s="40"/>
    </row>
    <row r="63" spans="1:8" x14ac:dyDescent="0.2">
      <c r="A63" s="20" t="s">
        <v>350</v>
      </c>
      <c r="B63" s="20" t="s">
        <v>167</v>
      </c>
      <c r="C63" s="19" t="s">
        <v>351</v>
      </c>
      <c r="D63" s="19" t="s">
        <v>352</v>
      </c>
      <c r="E63" s="19" t="s">
        <v>121</v>
      </c>
      <c r="F63" s="20" t="s">
        <v>353</v>
      </c>
      <c r="G63" s="20">
        <v>20.6</v>
      </c>
      <c r="H63" s="40"/>
    </row>
    <row r="64" spans="1:8" x14ac:dyDescent="0.2">
      <c r="A64" s="20" t="s">
        <v>354</v>
      </c>
      <c r="B64" s="20" t="s">
        <v>167</v>
      </c>
      <c r="C64" s="19" t="s">
        <v>351</v>
      </c>
      <c r="D64" s="19" t="s">
        <v>283</v>
      </c>
      <c r="E64" s="19" t="s">
        <v>121</v>
      </c>
      <c r="F64" s="20" t="s">
        <v>355</v>
      </c>
      <c r="G64" s="20">
        <v>15.3</v>
      </c>
      <c r="H64" s="40"/>
    </row>
    <row r="65" spans="1:8" x14ac:dyDescent="0.2">
      <c r="A65" s="20" t="s">
        <v>356</v>
      </c>
      <c r="B65" s="20" t="s">
        <v>124</v>
      </c>
      <c r="C65" s="19" t="s">
        <v>357</v>
      </c>
      <c r="D65" s="19" t="s">
        <v>358</v>
      </c>
      <c r="E65" s="19" t="s">
        <v>121</v>
      </c>
      <c r="F65" s="20" t="s">
        <v>359</v>
      </c>
      <c r="G65" s="20">
        <v>30.8</v>
      </c>
      <c r="H65" s="40"/>
    </row>
    <row r="66" spans="1:8" x14ac:dyDescent="0.2">
      <c r="A66" s="20" t="s">
        <v>281</v>
      </c>
      <c r="B66" s="20" t="s">
        <v>124</v>
      </c>
      <c r="C66" s="19" t="s">
        <v>360</v>
      </c>
      <c r="D66" s="19" t="s">
        <v>360</v>
      </c>
      <c r="E66" s="19" t="s">
        <v>361</v>
      </c>
      <c r="F66" s="20" t="s">
        <v>362</v>
      </c>
      <c r="G66" s="20">
        <v>28.9</v>
      </c>
      <c r="H66" s="40"/>
    </row>
    <row r="67" spans="1:8" x14ac:dyDescent="0.2">
      <c r="A67" s="20" t="s">
        <v>363</v>
      </c>
      <c r="B67" s="20" t="s">
        <v>118</v>
      </c>
      <c r="C67" s="19" t="s">
        <v>360</v>
      </c>
      <c r="D67" s="19" t="s">
        <v>364</v>
      </c>
      <c r="E67" s="19" t="s">
        <v>365</v>
      </c>
      <c r="F67" s="20" t="s">
        <v>366</v>
      </c>
      <c r="G67" s="20">
        <v>31.8</v>
      </c>
      <c r="H67" s="40"/>
    </row>
    <row r="68" spans="1:8" x14ac:dyDescent="0.2">
      <c r="A68" s="20" t="s">
        <v>367</v>
      </c>
      <c r="B68" s="20" t="s">
        <v>276</v>
      </c>
      <c r="C68" s="19" t="s">
        <v>360</v>
      </c>
      <c r="D68" s="19" t="s">
        <v>197</v>
      </c>
      <c r="E68" s="19" t="s">
        <v>115</v>
      </c>
      <c r="F68" s="20" t="s">
        <v>368</v>
      </c>
      <c r="G68" s="20">
        <v>40.5</v>
      </c>
      <c r="H68" s="40"/>
    </row>
    <row r="69" spans="1:8" x14ac:dyDescent="0.2">
      <c r="A69" s="20" t="s">
        <v>369</v>
      </c>
      <c r="B69" s="20" t="s">
        <v>118</v>
      </c>
      <c r="C69" s="19" t="s">
        <v>370</v>
      </c>
      <c r="D69" s="19" t="s">
        <v>156</v>
      </c>
      <c r="E69" s="19" t="s">
        <v>121</v>
      </c>
      <c r="F69" s="20" t="s">
        <v>371</v>
      </c>
      <c r="G69" s="20">
        <v>24.5</v>
      </c>
      <c r="H69" s="40"/>
    </row>
    <row r="70" spans="1:8" x14ac:dyDescent="0.2">
      <c r="A70" s="20" t="s">
        <v>175</v>
      </c>
      <c r="B70" s="20" t="s">
        <v>118</v>
      </c>
      <c r="C70" s="19" t="s">
        <v>370</v>
      </c>
      <c r="D70" s="19" t="s">
        <v>372</v>
      </c>
      <c r="E70" s="19" t="s">
        <v>373</v>
      </c>
      <c r="F70" s="20" t="s">
        <v>374</v>
      </c>
      <c r="G70" s="20">
        <v>21.8</v>
      </c>
      <c r="H70" s="40"/>
    </row>
    <row r="71" spans="1:8" x14ac:dyDescent="0.2">
      <c r="A71" s="20" t="s">
        <v>375</v>
      </c>
      <c r="B71" s="20" t="s">
        <v>124</v>
      </c>
      <c r="C71" s="19" t="s">
        <v>370</v>
      </c>
      <c r="D71" s="19" t="s">
        <v>376</v>
      </c>
      <c r="E71" s="19" t="s">
        <v>377</v>
      </c>
      <c r="F71" s="20" t="s">
        <v>378</v>
      </c>
      <c r="G71" s="20">
        <v>27.3</v>
      </c>
      <c r="H71" s="40"/>
    </row>
    <row r="72" spans="1:8" x14ac:dyDescent="0.2">
      <c r="A72" s="20" t="s">
        <v>379</v>
      </c>
      <c r="B72" s="20" t="s">
        <v>124</v>
      </c>
      <c r="C72" s="19" t="s">
        <v>370</v>
      </c>
      <c r="D72" s="19" t="s">
        <v>380</v>
      </c>
      <c r="E72" s="19" t="s">
        <v>381</v>
      </c>
      <c r="F72" s="20" t="s">
        <v>382</v>
      </c>
      <c r="G72" s="20">
        <v>21.6</v>
      </c>
      <c r="H72" s="40"/>
    </row>
    <row r="73" spans="1:8" x14ac:dyDescent="0.2">
      <c r="A73" s="20" t="s">
        <v>383</v>
      </c>
      <c r="B73" s="20" t="s">
        <v>124</v>
      </c>
      <c r="C73" s="19" t="s">
        <v>384</v>
      </c>
      <c r="D73" s="19" t="s">
        <v>197</v>
      </c>
      <c r="E73" s="19" t="s">
        <v>385</v>
      </c>
      <c r="F73" s="20" t="s">
        <v>386</v>
      </c>
      <c r="G73" s="20">
        <v>17.2</v>
      </c>
      <c r="H73" s="40"/>
    </row>
    <row r="74" spans="1:8" x14ac:dyDescent="0.2">
      <c r="A74" s="20" t="s">
        <v>387</v>
      </c>
      <c r="B74" s="20" t="s">
        <v>124</v>
      </c>
      <c r="C74" s="19" t="s">
        <v>388</v>
      </c>
      <c r="D74" s="19" t="s">
        <v>389</v>
      </c>
      <c r="E74" s="19" t="s">
        <v>121</v>
      </c>
      <c r="F74" s="20" t="s">
        <v>390</v>
      </c>
      <c r="G74" s="20">
        <v>23.8</v>
      </c>
      <c r="H74" s="40"/>
    </row>
    <row r="75" spans="1:8" x14ac:dyDescent="0.2">
      <c r="A75" s="20" t="s">
        <v>391</v>
      </c>
      <c r="B75" s="20" t="s">
        <v>176</v>
      </c>
      <c r="C75" s="19" t="s">
        <v>392</v>
      </c>
      <c r="D75" s="19" t="s">
        <v>393</v>
      </c>
      <c r="E75" s="19" t="s">
        <v>394</v>
      </c>
      <c r="F75" s="20" t="s">
        <v>395</v>
      </c>
      <c r="G75" s="20">
        <v>35.299999999999997</v>
      </c>
      <c r="H75" s="40"/>
    </row>
    <row r="76" spans="1:8" x14ac:dyDescent="0.2">
      <c r="A76" s="20" t="s">
        <v>339</v>
      </c>
      <c r="B76" s="20" t="s">
        <v>124</v>
      </c>
      <c r="C76" s="19" t="s">
        <v>396</v>
      </c>
      <c r="D76" s="19" t="s">
        <v>243</v>
      </c>
      <c r="E76" s="19" t="s">
        <v>279</v>
      </c>
      <c r="F76" s="20" t="s">
        <v>397</v>
      </c>
      <c r="G76" s="20">
        <v>33.9</v>
      </c>
      <c r="H76" s="40"/>
    </row>
    <row r="77" spans="1:8" x14ac:dyDescent="0.2">
      <c r="A77" s="20" t="s">
        <v>241</v>
      </c>
      <c r="B77" s="20" t="s">
        <v>118</v>
      </c>
      <c r="C77" s="19" t="s">
        <v>398</v>
      </c>
      <c r="D77" s="19" t="s">
        <v>247</v>
      </c>
      <c r="E77" s="19" t="s">
        <v>121</v>
      </c>
      <c r="F77" s="20" t="s">
        <v>399</v>
      </c>
      <c r="G77" s="20">
        <v>15.5</v>
      </c>
      <c r="H77" s="40"/>
    </row>
    <row r="78" spans="1:8" x14ac:dyDescent="0.2">
      <c r="A78" s="20" t="s">
        <v>400</v>
      </c>
      <c r="B78" s="20" t="s">
        <v>124</v>
      </c>
      <c r="C78" s="19" t="s">
        <v>401</v>
      </c>
      <c r="D78" s="19" t="s">
        <v>161</v>
      </c>
      <c r="E78" s="19" t="s">
        <v>115</v>
      </c>
      <c r="F78" s="20" t="s">
        <v>402</v>
      </c>
      <c r="G78" s="20">
        <v>20.3</v>
      </c>
      <c r="H78" s="40"/>
    </row>
    <row r="79" spans="1:8" x14ac:dyDescent="0.2">
      <c r="A79" s="20" t="s">
        <v>403</v>
      </c>
      <c r="B79" s="20" t="s">
        <v>124</v>
      </c>
      <c r="C79" s="19" t="s">
        <v>404</v>
      </c>
      <c r="D79" s="19" t="s">
        <v>405</v>
      </c>
      <c r="E79" s="19" t="s">
        <v>121</v>
      </c>
      <c r="F79" s="20" t="s">
        <v>406</v>
      </c>
      <c r="G79" s="20">
        <v>29.1</v>
      </c>
      <c r="H79" s="40"/>
    </row>
    <row r="80" spans="1:8" x14ac:dyDescent="0.2">
      <c r="A80" s="20" t="s">
        <v>407</v>
      </c>
      <c r="B80" s="20" t="s">
        <v>124</v>
      </c>
      <c r="C80" s="19" t="s">
        <v>408</v>
      </c>
      <c r="D80" s="19" t="s">
        <v>409</v>
      </c>
      <c r="E80" s="19" t="s">
        <v>115</v>
      </c>
      <c r="F80" s="20" t="s">
        <v>410</v>
      </c>
      <c r="G80" s="20">
        <v>21.1</v>
      </c>
      <c r="H80" s="40"/>
    </row>
    <row r="81" spans="1:8" x14ac:dyDescent="0.2">
      <c r="A81" s="20" t="s">
        <v>407</v>
      </c>
      <c r="B81" s="20" t="s">
        <v>124</v>
      </c>
      <c r="C81" s="19" t="s">
        <v>411</v>
      </c>
      <c r="D81" s="19" t="s">
        <v>412</v>
      </c>
      <c r="E81" s="19" t="s">
        <v>115</v>
      </c>
      <c r="F81" s="20" t="s">
        <v>413</v>
      </c>
      <c r="G81" s="20">
        <v>22.1</v>
      </c>
      <c r="H81" s="40"/>
    </row>
    <row r="82" spans="1:8" x14ac:dyDescent="0.2">
      <c r="A82" s="20" t="s">
        <v>414</v>
      </c>
      <c r="B82" s="20" t="s">
        <v>415</v>
      </c>
      <c r="C82" s="19" t="s">
        <v>416</v>
      </c>
      <c r="D82" s="19" t="s">
        <v>417</v>
      </c>
      <c r="E82" s="19" t="s">
        <v>418</v>
      </c>
      <c r="F82" s="20" t="s">
        <v>419</v>
      </c>
      <c r="G82" s="20">
        <v>43.2</v>
      </c>
      <c r="H82" s="40"/>
    </row>
    <row r="83" spans="1:8" x14ac:dyDescent="0.2">
      <c r="A83" s="20" t="s">
        <v>420</v>
      </c>
      <c r="B83" s="20" t="s">
        <v>421</v>
      </c>
      <c r="C83" s="19" t="s">
        <v>416</v>
      </c>
      <c r="D83" s="19" t="s">
        <v>422</v>
      </c>
      <c r="E83" s="19" t="s">
        <v>418</v>
      </c>
      <c r="F83" s="20" t="s">
        <v>423</v>
      </c>
      <c r="G83" s="20">
        <v>42.5</v>
      </c>
      <c r="H83" s="40"/>
    </row>
    <row r="84" spans="1:8" x14ac:dyDescent="0.2">
      <c r="A84" s="20" t="s">
        <v>424</v>
      </c>
      <c r="B84" s="20" t="s">
        <v>118</v>
      </c>
      <c r="C84" s="19" t="s">
        <v>425</v>
      </c>
      <c r="D84" s="19" t="s">
        <v>243</v>
      </c>
      <c r="E84" s="19" t="s">
        <v>121</v>
      </c>
      <c r="F84" s="20" t="s">
        <v>426</v>
      </c>
      <c r="G84" s="20">
        <v>20.2</v>
      </c>
      <c r="H84" s="40"/>
    </row>
    <row r="85" spans="1:8" x14ac:dyDescent="0.2">
      <c r="A85" s="20" t="s">
        <v>427</v>
      </c>
      <c r="B85" s="20" t="s">
        <v>167</v>
      </c>
      <c r="C85" s="19" t="s">
        <v>428</v>
      </c>
      <c r="D85" s="19" t="s">
        <v>429</v>
      </c>
      <c r="E85" s="19" t="s">
        <v>121</v>
      </c>
      <c r="F85" s="20" t="s">
        <v>430</v>
      </c>
      <c r="G85" s="20">
        <v>23.5</v>
      </c>
      <c r="H85" s="40"/>
    </row>
    <row r="86" spans="1:8" x14ac:dyDescent="0.2">
      <c r="A86" s="20" t="s">
        <v>431</v>
      </c>
      <c r="B86" s="20" t="s">
        <v>124</v>
      </c>
      <c r="C86" s="19" t="s">
        <v>432</v>
      </c>
      <c r="D86" s="19" t="s">
        <v>405</v>
      </c>
      <c r="E86" s="19" t="s">
        <v>121</v>
      </c>
      <c r="F86" s="20" t="s">
        <v>433</v>
      </c>
      <c r="G86" s="20">
        <v>27.8</v>
      </c>
      <c r="H86" s="40"/>
    </row>
    <row r="87" spans="1:8" x14ac:dyDescent="0.2">
      <c r="A87" s="20" t="s">
        <v>434</v>
      </c>
      <c r="B87" s="20" t="s">
        <v>124</v>
      </c>
      <c r="C87" s="19" t="s">
        <v>435</v>
      </c>
      <c r="D87" s="19" t="s">
        <v>358</v>
      </c>
      <c r="E87" s="19" t="s">
        <v>436</v>
      </c>
      <c r="F87" s="20" t="s">
        <v>437</v>
      </c>
      <c r="G87" s="20">
        <v>18.899999999999999</v>
      </c>
      <c r="H87" s="40"/>
    </row>
    <row r="88" spans="1:8" x14ac:dyDescent="0.2">
      <c r="A88" s="20" t="s">
        <v>438</v>
      </c>
      <c r="B88" s="20" t="s">
        <v>124</v>
      </c>
      <c r="C88" s="19" t="s">
        <v>435</v>
      </c>
      <c r="D88" s="19" t="s">
        <v>439</v>
      </c>
      <c r="E88" s="19" t="s">
        <v>440</v>
      </c>
      <c r="F88" s="20" t="s">
        <v>441</v>
      </c>
      <c r="G88" s="20">
        <v>26.3</v>
      </c>
      <c r="H88" s="40"/>
    </row>
    <row r="89" spans="1:8" x14ac:dyDescent="0.2">
      <c r="A89" s="20" t="s">
        <v>438</v>
      </c>
      <c r="B89" s="20" t="s">
        <v>124</v>
      </c>
      <c r="C89" s="19" t="s">
        <v>435</v>
      </c>
      <c r="D89" s="19" t="s">
        <v>442</v>
      </c>
      <c r="E89" s="19" t="s">
        <v>440</v>
      </c>
      <c r="F89" s="20" t="s">
        <v>443</v>
      </c>
      <c r="G89" s="20">
        <v>27.6</v>
      </c>
      <c r="H89" s="40"/>
    </row>
    <row r="90" spans="1:8" x14ac:dyDescent="0.2">
      <c r="A90" s="20" t="s">
        <v>444</v>
      </c>
      <c r="B90" s="20" t="s">
        <v>445</v>
      </c>
      <c r="C90" s="19" t="s">
        <v>435</v>
      </c>
      <c r="D90" s="19" t="s">
        <v>446</v>
      </c>
      <c r="E90" s="19" t="s">
        <v>447</v>
      </c>
      <c r="F90" s="20" t="s">
        <v>448</v>
      </c>
      <c r="G90" s="20">
        <v>42.5</v>
      </c>
      <c r="H90" s="40"/>
    </row>
    <row r="91" spans="1:8" x14ac:dyDescent="0.2">
      <c r="A91" s="20" t="s">
        <v>438</v>
      </c>
      <c r="B91" s="20" t="s">
        <v>124</v>
      </c>
      <c r="C91" s="19" t="s">
        <v>449</v>
      </c>
      <c r="D91" s="19" t="s">
        <v>197</v>
      </c>
      <c r="E91" s="19" t="s">
        <v>450</v>
      </c>
      <c r="F91" s="20" t="s">
        <v>451</v>
      </c>
      <c r="G91" s="20">
        <v>35</v>
      </c>
      <c r="H91" s="40"/>
    </row>
    <row r="92" spans="1:8" x14ac:dyDescent="0.2">
      <c r="A92" s="20" t="s">
        <v>400</v>
      </c>
      <c r="B92" s="20" t="s">
        <v>124</v>
      </c>
      <c r="C92" s="19" t="s">
        <v>452</v>
      </c>
      <c r="D92" s="19" t="s">
        <v>453</v>
      </c>
      <c r="E92" s="19" t="s">
        <v>115</v>
      </c>
      <c r="F92" s="20" t="s">
        <v>454</v>
      </c>
      <c r="G92" s="20">
        <v>23.4</v>
      </c>
      <c r="H92" s="40"/>
    </row>
    <row r="93" spans="1:8" x14ac:dyDescent="0.2">
      <c r="A93" s="20" t="s">
        <v>363</v>
      </c>
      <c r="B93" s="20" t="s">
        <v>455</v>
      </c>
      <c r="C93" s="19" t="s">
        <v>456</v>
      </c>
      <c r="D93" s="19" t="s">
        <v>247</v>
      </c>
      <c r="E93" s="19" t="s">
        <v>418</v>
      </c>
      <c r="F93" s="20" t="s">
        <v>457</v>
      </c>
      <c r="G93" s="20">
        <v>32.799999999999997</v>
      </c>
      <c r="H93" s="40"/>
    </row>
    <row r="94" spans="1:8" x14ac:dyDescent="0.2">
      <c r="A94" s="20" t="s">
        <v>117</v>
      </c>
      <c r="B94" s="20" t="s">
        <v>118</v>
      </c>
      <c r="C94" s="19" t="s">
        <v>458</v>
      </c>
      <c r="D94" s="19" t="s">
        <v>459</v>
      </c>
      <c r="E94" s="19" t="s">
        <v>121</v>
      </c>
      <c r="F94" s="20" t="s">
        <v>460</v>
      </c>
      <c r="G94" s="20">
        <v>30.2</v>
      </c>
      <c r="H94" s="40"/>
    </row>
    <row r="95" spans="1:8" x14ac:dyDescent="0.2">
      <c r="A95" s="20" t="s">
        <v>461</v>
      </c>
      <c r="B95" s="20" t="s">
        <v>172</v>
      </c>
      <c r="C95" s="19" t="s">
        <v>462</v>
      </c>
      <c r="D95" s="19" t="s">
        <v>463</v>
      </c>
      <c r="E95" s="19" t="s">
        <v>121</v>
      </c>
      <c r="F95" s="20" t="s">
        <v>464</v>
      </c>
      <c r="G95" s="20">
        <v>22.6</v>
      </c>
      <c r="H95" s="40"/>
    </row>
    <row r="96" spans="1:8" x14ac:dyDescent="0.2">
      <c r="A96" s="20" t="s">
        <v>461</v>
      </c>
      <c r="B96" s="20" t="s">
        <v>176</v>
      </c>
      <c r="C96" s="19" t="s">
        <v>462</v>
      </c>
      <c r="D96" s="19" t="s">
        <v>358</v>
      </c>
      <c r="E96" s="19" t="s">
        <v>121</v>
      </c>
      <c r="F96" s="20" t="s">
        <v>465</v>
      </c>
      <c r="G96" s="20">
        <v>26.6</v>
      </c>
      <c r="H96" s="40"/>
    </row>
    <row r="97" spans="1:8" x14ac:dyDescent="0.2">
      <c r="A97" s="20" t="s">
        <v>466</v>
      </c>
      <c r="B97" s="20" t="s">
        <v>415</v>
      </c>
      <c r="C97" s="19" t="s">
        <v>467</v>
      </c>
      <c r="D97" s="19" t="s">
        <v>468</v>
      </c>
      <c r="E97" s="19" t="s">
        <v>469</v>
      </c>
      <c r="F97" s="20" t="s">
        <v>470</v>
      </c>
      <c r="G97" s="20">
        <v>43.9</v>
      </c>
      <c r="H97" s="40"/>
    </row>
    <row r="98" spans="1:8" x14ac:dyDescent="0.2">
      <c r="A98" s="20" t="s">
        <v>137</v>
      </c>
      <c r="B98" s="20" t="s">
        <v>124</v>
      </c>
      <c r="C98" s="19" t="s">
        <v>471</v>
      </c>
      <c r="D98" s="19" t="s">
        <v>143</v>
      </c>
      <c r="E98" s="19" t="s">
        <v>212</v>
      </c>
      <c r="F98" s="20" t="s">
        <v>472</v>
      </c>
      <c r="G98" s="20">
        <v>20.399999999999999</v>
      </c>
      <c r="H98" s="40"/>
    </row>
    <row r="99" spans="1:8" x14ac:dyDescent="0.2">
      <c r="A99" s="20" t="s">
        <v>473</v>
      </c>
      <c r="B99" s="20" t="s">
        <v>124</v>
      </c>
      <c r="C99" s="19" t="s">
        <v>471</v>
      </c>
      <c r="D99" s="19" t="s">
        <v>474</v>
      </c>
      <c r="E99" s="19" t="s">
        <v>212</v>
      </c>
      <c r="F99" s="20" t="s">
        <v>475</v>
      </c>
      <c r="G99" s="20">
        <v>20.399999999999999</v>
      </c>
      <c r="H99" s="40"/>
    </row>
    <row r="100" spans="1:8" x14ac:dyDescent="0.2">
      <c r="A100" s="20" t="s">
        <v>218</v>
      </c>
      <c r="B100" s="20" t="s">
        <v>118</v>
      </c>
      <c r="C100" s="19" t="s">
        <v>471</v>
      </c>
      <c r="D100" s="19" t="s">
        <v>476</v>
      </c>
      <c r="E100" s="19" t="s">
        <v>477</v>
      </c>
      <c r="F100" s="20" t="s">
        <v>478</v>
      </c>
      <c r="G100" s="20">
        <v>27</v>
      </c>
      <c r="H100" s="40"/>
    </row>
    <row r="101" spans="1:8" x14ac:dyDescent="0.2">
      <c r="A101" s="20" t="s">
        <v>479</v>
      </c>
      <c r="B101" s="20" t="s">
        <v>124</v>
      </c>
      <c r="C101" s="19" t="s">
        <v>471</v>
      </c>
      <c r="D101" s="19" t="s">
        <v>480</v>
      </c>
      <c r="E101" s="19" t="s">
        <v>212</v>
      </c>
      <c r="F101" s="20" t="s">
        <v>475</v>
      </c>
      <c r="G101" s="20">
        <v>20.399999999999999</v>
      </c>
      <c r="H101" s="40"/>
    </row>
    <row r="102" spans="1:8" x14ac:dyDescent="0.2">
      <c r="A102" s="20" t="s">
        <v>481</v>
      </c>
      <c r="B102" s="20" t="s">
        <v>124</v>
      </c>
      <c r="C102" s="19" t="s">
        <v>482</v>
      </c>
      <c r="D102" s="19" t="s">
        <v>177</v>
      </c>
      <c r="E102" s="19" t="s">
        <v>483</v>
      </c>
      <c r="F102" s="20" t="s">
        <v>484</v>
      </c>
      <c r="G102" s="20">
        <v>36.1</v>
      </c>
      <c r="H102" s="40"/>
    </row>
    <row r="103" spans="1:8" x14ac:dyDescent="0.2">
      <c r="A103" s="20" t="s">
        <v>485</v>
      </c>
      <c r="B103" s="20" t="s">
        <v>421</v>
      </c>
      <c r="C103" s="19" t="s">
        <v>486</v>
      </c>
      <c r="D103" s="19" t="s">
        <v>487</v>
      </c>
      <c r="E103" s="19" t="s">
        <v>488</v>
      </c>
      <c r="F103" s="20" t="s">
        <v>489</v>
      </c>
      <c r="G103" s="20">
        <v>32.6</v>
      </c>
      <c r="H103" s="40"/>
    </row>
    <row r="104" spans="1:8" x14ac:dyDescent="0.2">
      <c r="A104" s="20" t="s">
        <v>490</v>
      </c>
      <c r="B104" s="20" t="s">
        <v>421</v>
      </c>
      <c r="C104" s="19" t="s">
        <v>491</v>
      </c>
      <c r="D104" s="19" t="s">
        <v>492</v>
      </c>
      <c r="E104" s="19" t="s">
        <v>447</v>
      </c>
      <c r="F104" s="20" t="s">
        <v>493</v>
      </c>
      <c r="G104" s="20">
        <v>35.799999999999997</v>
      </c>
      <c r="H104" s="40"/>
    </row>
    <row r="105" spans="1:8" x14ac:dyDescent="0.2">
      <c r="A105" s="20" t="s">
        <v>383</v>
      </c>
      <c r="B105" s="20" t="s">
        <v>167</v>
      </c>
      <c r="C105" s="19" t="s">
        <v>494</v>
      </c>
      <c r="D105" s="19" t="s">
        <v>495</v>
      </c>
      <c r="E105" s="19" t="s">
        <v>385</v>
      </c>
      <c r="F105" s="20" t="s">
        <v>496</v>
      </c>
      <c r="G105" s="20">
        <v>17.2</v>
      </c>
      <c r="H105" s="40"/>
    </row>
    <row r="106" spans="1:8" x14ac:dyDescent="0.2">
      <c r="A106" s="20" t="s">
        <v>281</v>
      </c>
      <c r="B106" s="20" t="s">
        <v>124</v>
      </c>
      <c r="C106" s="19" t="s">
        <v>497</v>
      </c>
      <c r="D106" s="19" t="s">
        <v>314</v>
      </c>
      <c r="E106" s="19" t="s">
        <v>115</v>
      </c>
      <c r="F106" s="20" t="s">
        <v>460</v>
      </c>
      <c r="G106" s="20">
        <v>29.4</v>
      </c>
      <c r="H106" s="40"/>
    </row>
    <row r="107" spans="1:8" x14ac:dyDescent="0.2">
      <c r="A107" s="20" t="s">
        <v>498</v>
      </c>
      <c r="B107" s="20" t="s">
        <v>124</v>
      </c>
      <c r="C107" s="19" t="s">
        <v>499</v>
      </c>
      <c r="D107" s="19" t="s">
        <v>311</v>
      </c>
      <c r="E107" s="19" t="s">
        <v>500</v>
      </c>
      <c r="F107" s="20" t="s">
        <v>501</v>
      </c>
      <c r="G107" s="20">
        <v>27.3</v>
      </c>
      <c r="H107" s="40"/>
    </row>
    <row r="108" spans="1:8" x14ac:dyDescent="0.2">
      <c r="A108" s="20" t="s">
        <v>290</v>
      </c>
      <c r="B108" s="20" t="s">
        <v>172</v>
      </c>
      <c r="C108" s="19" t="s">
        <v>499</v>
      </c>
      <c r="D108" s="19" t="s">
        <v>502</v>
      </c>
      <c r="E108" s="19" t="s">
        <v>234</v>
      </c>
      <c r="F108" s="20" t="s">
        <v>294</v>
      </c>
      <c r="G108" s="20">
        <v>29.3</v>
      </c>
      <c r="H108" s="40"/>
    </row>
    <row r="109" spans="1:8" x14ac:dyDescent="0.2">
      <c r="A109" s="20" t="s">
        <v>503</v>
      </c>
      <c r="B109" s="20" t="s">
        <v>167</v>
      </c>
      <c r="C109" s="19" t="s">
        <v>504</v>
      </c>
      <c r="D109" s="19" t="s">
        <v>505</v>
      </c>
      <c r="E109" s="19" t="s">
        <v>121</v>
      </c>
      <c r="F109" s="20" t="s">
        <v>506</v>
      </c>
      <c r="G109" s="20">
        <v>20.7</v>
      </c>
      <c r="H109" s="40"/>
    </row>
    <row r="110" spans="1:8" x14ac:dyDescent="0.2">
      <c r="A110" s="20" t="s">
        <v>363</v>
      </c>
      <c r="B110" s="20" t="s">
        <v>219</v>
      </c>
      <c r="C110" s="19" t="s">
        <v>507</v>
      </c>
      <c r="D110" s="19" t="s">
        <v>216</v>
      </c>
      <c r="E110" s="19" t="s">
        <v>121</v>
      </c>
      <c r="F110" s="20" t="s">
        <v>508</v>
      </c>
      <c r="G110" s="20">
        <v>31.8</v>
      </c>
      <c r="H110" s="40"/>
    </row>
    <row r="111" spans="1:8" x14ac:dyDescent="0.2">
      <c r="A111" s="20" t="s">
        <v>509</v>
      </c>
      <c r="B111" s="20" t="s">
        <v>118</v>
      </c>
      <c r="C111" s="19" t="s">
        <v>507</v>
      </c>
      <c r="D111" s="19" t="s">
        <v>510</v>
      </c>
      <c r="E111" s="19" t="s">
        <v>121</v>
      </c>
      <c r="F111" s="20" t="s">
        <v>511</v>
      </c>
      <c r="G111" s="20">
        <v>26.8</v>
      </c>
      <c r="H111" s="40"/>
    </row>
    <row r="112" spans="1:8" x14ac:dyDescent="0.2">
      <c r="A112" s="20" t="s">
        <v>481</v>
      </c>
      <c r="B112" s="20" t="s">
        <v>512</v>
      </c>
      <c r="C112" s="19" t="s">
        <v>513</v>
      </c>
      <c r="D112" s="19" t="s">
        <v>143</v>
      </c>
      <c r="E112" s="19" t="s">
        <v>377</v>
      </c>
      <c r="F112" s="20" t="s">
        <v>514</v>
      </c>
      <c r="G112" s="20">
        <v>26.4</v>
      </c>
      <c r="H112" s="40"/>
    </row>
    <row r="113" spans="1:8" x14ac:dyDescent="0.2">
      <c r="A113" s="20" t="s">
        <v>515</v>
      </c>
      <c r="B113" s="20" t="s">
        <v>124</v>
      </c>
      <c r="C113" s="19" t="s">
        <v>513</v>
      </c>
      <c r="D113" s="19" t="s">
        <v>516</v>
      </c>
      <c r="E113" s="19" t="s">
        <v>517</v>
      </c>
      <c r="F113" s="20" t="s">
        <v>518</v>
      </c>
      <c r="G113" s="20">
        <v>25.1</v>
      </c>
      <c r="H113" s="40"/>
    </row>
    <row r="114" spans="1:8" x14ac:dyDescent="0.2">
      <c r="A114" s="20" t="s">
        <v>519</v>
      </c>
      <c r="B114" s="20" t="s">
        <v>124</v>
      </c>
      <c r="C114" s="19" t="s">
        <v>520</v>
      </c>
      <c r="D114" s="19" t="s">
        <v>521</v>
      </c>
      <c r="E114" s="19" t="s">
        <v>522</v>
      </c>
      <c r="F114" s="20" t="s">
        <v>523</v>
      </c>
      <c r="G114" s="20">
        <v>23.7</v>
      </c>
      <c r="H114" s="40"/>
    </row>
    <row r="115" spans="1:8" x14ac:dyDescent="0.2">
      <c r="A115" s="20" t="s">
        <v>524</v>
      </c>
      <c r="B115" s="20" t="s">
        <v>118</v>
      </c>
      <c r="C115" s="19" t="s">
        <v>525</v>
      </c>
      <c r="D115" s="19" t="s">
        <v>526</v>
      </c>
      <c r="E115" s="19" t="s">
        <v>527</v>
      </c>
      <c r="F115" s="20" t="s">
        <v>528</v>
      </c>
      <c r="G115" s="20">
        <v>28.5</v>
      </c>
      <c r="H115" s="40"/>
    </row>
    <row r="116" spans="1:8" x14ac:dyDescent="0.2">
      <c r="A116" s="20" t="s">
        <v>111</v>
      </c>
      <c r="B116" s="20" t="s">
        <v>118</v>
      </c>
      <c r="C116" s="19" t="s">
        <v>529</v>
      </c>
      <c r="D116" s="19" t="s">
        <v>446</v>
      </c>
      <c r="E116" s="19" t="s">
        <v>377</v>
      </c>
      <c r="F116" s="20" t="s">
        <v>530</v>
      </c>
      <c r="G116" s="20">
        <v>25</v>
      </c>
      <c r="H116" s="40"/>
    </row>
    <row r="117" spans="1:8" x14ac:dyDescent="0.2">
      <c r="A117" s="20" t="s">
        <v>531</v>
      </c>
      <c r="B117" s="20" t="s">
        <v>167</v>
      </c>
      <c r="C117" s="19" t="s">
        <v>532</v>
      </c>
      <c r="D117" s="19" t="s">
        <v>533</v>
      </c>
      <c r="E117" s="19" t="s">
        <v>115</v>
      </c>
      <c r="F117" s="20" t="s">
        <v>534</v>
      </c>
      <c r="G117" s="20">
        <v>22.5</v>
      </c>
      <c r="H117" s="40"/>
    </row>
    <row r="118" spans="1:8" x14ac:dyDescent="0.2">
      <c r="A118" s="20" t="s">
        <v>535</v>
      </c>
      <c r="B118" s="20" t="s">
        <v>172</v>
      </c>
      <c r="C118" s="19" t="s">
        <v>536</v>
      </c>
      <c r="D118" s="19" t="s">
        <v>130</v>
      </c>
      <c r="E118" s="19" t="s">
        <v>418</v>
      </c>
      <c r="F118" s="20" t="s">
        <v>537</v>
      </c>
      <c r="G118" s="20">
        <v>33.700000000000003</v>
      </c>
      <c r="H118" s="40"/>
    </row>
    <row r="119" spans="1:8" x14ac:dyDescent="0.2">
      <c r="A119" s="20" t="s">
        <v>538</v>
      </c>
      <c r="B119" s="20" t="s">
        <v>176</v>
      </c>
      <c r="C119" s="19" t="s">
        <v>536</v>
      </c>
      <c r="D119" s="19" t="s">
        <v>181</v>
      </c>
      <c r="E119" s="19" t="s">
        <v>539</v>
      </c>
      <c r="F119" s="20" t="s">
        <v>540</v>
      </c>
      <c r="G119" s="20">
        <v>30.9</v>
      </c>
      <c r="H119" s="40"/>
    </row>
    <row r="120" spans="1:8" x14ac:dyDescent="0.2">
      <c r="A120" s="20" t="s">
        <v>541</v>
      </c>
      <c r="B120" s="20" t="s">
        <v>176</v>
      </c>
      <c r="C120" s="19" t="s">
        <v>536</v>
      </c>
      <c r="D120" s="19" t="s">
        <v>247</v>
      </c>
      <c r="E120" s="19" t="s">
        <v>418</v>
      </c>
      <c r="F120" s="20" t="s">
        <v>542</v>
      </c>
      <c r="G120" s="20">
        <v>29.2</v>
      </c>
      <c r="H120" s="40"/>
    </row>
    <row r="121" spans="1:8" x14ac:dyDescent="0.2">
      <c r="A121" s="20" t="s">
        <v>543</v>
      </c>
      <c r="B121" s="20" t="s">
        <v>118</v>
      </c>
      <c r="C121" s="19" t="s">
        <v>536</v>
      </c>
      <c r="D121" s="19" t="s">
        <v>544</v>
      </c>
      <c r="E121" s="19" t="s">
        <v>545</v>
      </c>
      <c r="F121" s="20" t="s">
        <v>546</v>
      </c>
      <c r="G121" s="20">
        <v>27.3</v>
      </c>
      <c r="H121" s="40"/>
    </row>
    <row r="122" spans="1:8" x14ac:dyDescent="0.2">
      <c r="A122" s="20" t="s">
        <v>547</v>
      </c>
      <c r="B122" s="20" t="s">
        <v>172</v>
      </c>
      <c r="C122" s="19" t="s">
        <v>536</v>
      </c>
      <c r="D122" s="19" t="s">
        <v>216</v>
      </c>
      <c r="E122" s="19" t="s">
        <v>418</v>
      </c>
      <c r="F122" s="20" t="s">
        <v>548</v>
      </c>
      <c r="G122" s="20">
        <v>28.6</v>
      </c>
      <c r="H122" s="40"/>
    </row>
    <row r="123" spans="1:8" x14ac:dyDescent="0.2">
      <c r="A123" s="20" t="s">
        <v>549</v>
      </c>
      <c r="B123" s="20" t="s">
        <v>167</v>
      </c>
      <c r="C123" s="19" t="s">
        <v>550</v>
      </c>
      <c r="D123" s="19" t="s">
        <v>551</v>
      </c>
      <c r="E123" s="19" t="s">
        <v>552</v>
      </c>
      <c r="F123" s="20" t="s">
        <v>553</v>
      </c>
      <c r="G123" s="20">
        <v>27.9</v>
      </c>
      <c r="H123" s="40"/>
    </row>
    <row r="124" spans="1:8" x14ac:dyDescent="0.2">
      <c r="A124" s="20" t="s">
        <v>554</v>
      </c>
      <c r="B124" s="20" t="s">
        <v>167</v>
      </c>
      <c r="C124" s="19" t="s">
        <v>550</v>
      </c>
      <c r="D124" s="19" t="s">
        <v>555</v>
      </c>
      <c r="E124" s="19" t="s">
        <v>552</v>
      </c>
      <c r="F124" s="20" t="s">
        <v>556</v>
      </c>
      <c r="G124" s="20">
        <v>25.7</v>
      </c>
      <c r="H124" s="40"/>
    </row>
    <row r="125" spans="1:8" x14ac:dyDescent="0.2">
      <c r="A125" s="20" t="s">
        <v>400</v>
      </c>
      <c r="B125" s="20" t="s">
        <v>124</v>
      </c>
      <c r="C125" s="19" t="s">
        <v>557</v>
      </c>
      <c r="D125" s="19" t="s">
        <v>405</v>
      </c>
      <c r="E125" s="19" t="s">
        <v>115</v>
      </c>
      <c r="F125" s="20" t="s">
        <v>558</v>
      </c>
      <c r="G125" s="20">
        <v>28.7</v>
      </c>
      <c r="H125" s="40"/>
    </row>
    <row r="126" spans="1:8" x14ac:dyDescent="0.2">
      <c r="A126" s="20" t="s">
        <v>559</v>
      </c>
      <c r="B126" s="20" t="s">
        <v>560</v>
      </c>
      <c r="C126" s="19" t="s">
        <v>557</v>
      </c>
      <c r="D126" s="19" t="s">
        <v>561</v>
      </c>
      <c r="E126" s="19" t="s">
        <v>552</v>
      </c>
      <c r="F126" s="20" t="s">
        <v>562</v>
      </c>
      <c r="G126" s="20">
        <v>32</v>
      </c>
      <c r="H126" s="40"/>
    </row>
    <row r="127" spans="1:8" x14ac:dyDescent="0.2">
      <c r="A127" s="20" t="s">
        <v>563</v>
      </c>
      <c r="B127" s="20" t="s">
        <v>124</v>
      </c>
      <c r="C127" s="19" t="s">
        <v>557</v>
      </c>
      <c r="D127" s="19" t="s">
        <v>564</v>
      </c>
      <c r="E127" s="19" t="s">
        <v>565</v>
      </c>
      <c r="F127" s="20" t="s">
        <v>566</v>
      </c>
      <c r="G127" s="20">
        <v>28.1</v>
      </c>
      <c r="H127" s="40"/>
    </row>
    <row r="128" spans="1:8" x14ac:dyDescent="0.2">
      <c r="A128" s="20" t="s">
        <v>567</v>
      </c>
      <c r="B128" s="20" t="s">
        <v>124</v>
      </c>
      <c r="C128" s="19" t="s">
        <v>568</v>
      </c>
      <c r="D128" s="19" t="s">
        <v>569</v>
      </c>
      <c r="E128" s="19" t="s">
        <v>570</v>
      </c>
      <c r="F128" s="20" t="s">
        <v>571</v>
      </c>
      <c r="G128" s="20">
        <v>27.1</v>
      </c>
      <c r="H128" s="40"/>
    </row>
    <row r="129" spans="1:8" x14ac:dyDescent="0.2">
      <c r="A129" s="20" t="s">
        <v>572</v>
      </c>
      <c r="B129" s="20" t="s">
        <v>167</v>
      </c>
      <c r="C129" s="19" t="s">
        <v>573</v>
      </c>
      <c r="D129" s="19" t="s">
        <v>574</v>
      </c>
      <c r="E129" s="19" t="s">
        <v>234</v>
      </c>
      <c r="F129" s="20" t="s">
        <v>575</v>
      </c>
      <c r="G129" s="20">
        <v>21.9</v>
      </c>
      <c r="H129" s="40"/>
    </row>
    <row r="130" spans="1:8" x14ac:dyDescent="0.2">
      <c r="A130" s="20" t="s">
        <v>572</v>
      </c>
      <c r="B130" s="20" t="s">
        <v>124</v>
      </c>
      <c r="C130" s="19" t="s">
        <v>576</v>
      </c>
      <c r="D130" s="19" t="s">
        <v>181</v>
      </c>
      <c r="E130" s="19" t="s">
        <v>234</v>
      </c>
      <c r="F130" s="20" t="s">
        <v>575</v>
      </c>
      <c r="G130" s="20">
        <v>21.9</v>
      </c>
      <c r="H130" s="40"/>
    </row>
    <row r="131" spans="1:8" x14ac:dyDescent="0.2">
      <c r="A131" s="20" t="s">
        <v>577</v>
      </c>
      <c r="B131" s="20" t="s">
        <v>271</v>
      </c>
      <c r="C131" s="19" t="s">
        <v>578</v>
      </c>
      <c r="D131" s="19" t="s">
        <v>156</v>
      </c>
      <c r="E131" s="19" t="s">
        <v>273</v>
      </c>
      <c r="F131" s="20" t="s">
        <v>579</v>
      </c>
      <c r="G131" s="20">
        <v>43.3</v>
      </c>
      <c r="H131" s="40"/>
    </row>
    <row r="132" spans="1:8" x14ac:dyDescent="0.2">
      <c r="A132" s="20" t="s">
        <v>580</v>
      </c>
      <c r="B132" s="20" t="s">
        <v>167</v>
      </c>
      <c r="C132" s="19" t="s">
        <v>581</v>
      </c>
      <c r="D132" s="19" t="s">
        <v>582</v>
      </c>
      <c r="E132" s="19" t="s">
        <v>234</v>
      </c>
      <c r="F132" s="20" t="s">
        <v>583</v>
      </c>
      <c r="G132" s="20">
        <v>23.4</v>
      </c>
      <c r="H132" s="40"/>
    </row>
    <row r="133" spans="1:8" x14ac:dyDescent="0.2">
      <c r="A133" s="20" t="s">
        <v>584</v>
      </c>
      <c r="B133" s="20" t="s">
        <v>167</v>
      </c>
      <c r="C133" s="19" t="s">
        <v>581</v>
      </c>
      <c r="D133" s="19" t="s">
        <v>585</v>
      </c>
      <c r="E133" s="19" t="s">
        <v>121</v>
      </c>
      <c r="F133" s="20" t="s">
        <v>586</v>
      </c>
      <c r="G133" s="20">
        <v>22.2</v>
      </c>
      <c r="H133" s="40"/>
    </row>
    <row r="134" spans="1:8" x14ac:dyDescent="0.2">
      <c r="A134" s="20" t="s">
        <v>587</v>
      </c>
      <c r="B134" s="20" t="s">
        <v>167</v>
      </c>
      <c r="C134" s="19" t="s">
        <v>581</v>
      </c>
      <c r="D134" s="19" t="s">
        <v>588</v>
      </c>
      <c r="E134" s="19" t="s">
        <v>212</v>
      </c>
      <c r="F134" s="20" t="s">
        <v>589</v>
      </c>
      <c r="G134" s="20">
        <v>14.5</v>
      </c>
      <c r="H134" s="40"/>
    </row>
    <row r="135" spans="1:8" x14ac:dyDescent="0.2">
      <c r="A135" s="20" t="s">
        <v>572</v>
      </c>
      <c r="B135" s="20" t="s">
        <v>124</v>
      </c>
      <c r="C135" s="19" t="s">
        <v>590</v>
      </c>
      <c r="D135" s="19" t="s">
        <v>591</v>
      </c>
      <c r="E135" s="19" t="s">
        <v>592</v>
      </c>
      <c r="F135" s="20" t="s">
        <v>593</v>
      </c>
      <c r="G135" s="20">
        <v>25.6</v>
      </c>
      <c r="H135" s="40"/>
    </row>
    <row r="136" spans="1:8" x14ac:dyDescent="0.2">
      <c r="A136" s="20" t="s">
        <v>594</v>
      </c>
      <c r="B136" s="20" t="s">
        <v>118</v>
      </c>
      <c r="C136" s="19" t="s">
        <v>590</v>
      </c>
      <c r="D136" s="19" t="s">
        <v>595</v>
      </c>
      <c r="E136" s="19" t="s">
        <v>115</v>
      </c>
      <c r="F136" s="20" t="s">
        <v>596</v>
      </c>
      <c r="G136" s="20">
        <v>25</v>
      </c>
      <c r="H136" s="40"/>
    </row>
    <row r="137" spans="1:8" x14ac:dyDescent="0.2">
      <c r="A137" s="20" t="s">
        <v>597</v>
      </c>
      <c r="B137" s="20" t="s">
        <v>118</v>
      </c>
      <c r="C137" s="19" t="s">
        <v>590</v>
      </c>
      <c r="D137" s="19" t="s">
        <v>197</v>
      </c>
      <c r="E137" s="19" t="s">
        <v>121</v>
      </c>
      <c r="F137" s="20" t="s">
        <v>598</v>
      </c>
      <c r="G137" s="20">
        <v>28.5</v>
      </c>
      <c r="H137" s="40"/>
    </row>
    <row r="138" spans="1:8" x14ac:dyDescent="0.2">
      <c r="A138" s="20" t="s">
        <v>599</v>
      </c>
      <c r="B138" s="20" t="s">
        <v>124</v>
      </c>
      <c r="C138" s="19" t="s">
        <v>590</v>
      </c>
      <c r="D138" s="19" t="s">
        <v>600</v>
      </c>
      <c r="E138" s="19" t="s">
        <v>115</v>
      </c>
      <c r="F138" s="20" t="s">
        <v>601</v>
      </c>
      <c r="G138" s="20">
        <v>33.200000000000003</v>
      </c>
      <c r="H138" s="40"/>
    </row>
    <row r="139" spans="1:8" x14ac:dyDescent="0.2">
      <c r="A139" s="20" t="s">
        <v>602</v>
      </c>
      <c r="B139" s="20" t="s">
        <v>124</v>
      </c>
      <c r="C139" s="19" t="s">
        <v>590</v>
      </c>
      <c r="D139" s="19" t="s">
        <v>216</v>
      </c>
      <c r="E139" s="19" t="s">
        <v>121</v>
      </c>
      <c r="F139" s="20" t="s">
        <v>603</v>
      </c>
      <c r="G139" s="20">
        <v>25.2</v>
      </c>
      <c r="H139" s="40"/>
    </row>
    <row r="140" spans="1:8" x14ac:dyDescent="0.2">
      <c r="A140" s="20" t="s">
        <v>604</v>
      </c>
      <c r="B140" s="20" t="s">
        <v>124</v>
      </c>
      <c r="C140" s="19" t="s">
        <v>590</v>
      </c>
      <c r="D140" s="19" t="s">
        <v>314</v>
      </c>
      <c r="E140" s="19" t="s">
        <v>605</v>
      </c>
      <c r="F140" s="20" t="s">
        <v>606</v>
      </c>
      <c r="G140" s="20">
        <v>23.8</v>
      </c>
      <c r="H140" s="40"/>
    </row>
    <row r="141" spans="1:8" x14ac:dyDescent="0.2">
      <c r="A141" s="20" t="s">
        <v>607</v>
      </c>
      <c r="B141" s="20" t="s">
        <v>124</v>
      </c>
      <c r="C141" s="19" t="s">
        <v>590</v>
      </c>
      <c r="D141" s="19" t="s">
        <v>143</v>
      </c>
      <c r="E141" s="19" t="s">
        <v>608</v>
      </c>
      <c r="F141" s="20" t="s">
        <v>609</v>
      </c>
      <c r="G141" s="20">
        <v>20.5</v>
      </c>
      <c r="H141" s="40"/>
    </row>
    <row r="142" spans="1:8" x14ac:dyDescent="0.2">
      <c r="A142" s="20" t="s">
        <v>610</v>
      </c>
      <c r="B142" s="20" t="s">
        <v>124</v>
      </c>
      <c r="C142" s="19" t="s">
        <v>590</v>
      </c>
      <c r="D142" s="19" t="s">
        <v>544</v>
      </c>
      <c r="E142" s="19" t="s">
        <v>611</v>
      </c>
      <c r="F142" s="20" t="s">
        <v>612</v>
      </c>
      <c r="G142" s="20">
        <v>16.2</v>
      </c>
      <c r="H142" s="40"/>
    </row>
    <row r="143" spans="1:8" x14ac:dyDescent="0.2">
      <c r="A143" s="20" t="s">
        <v>613</v>
      </c>
      <c r="B143" s="20" t="s">
        <v>124</v>
      </c>
      <c r="C143" s="19" t="s">
        <v>590</v>
      </c>
      <c r="D143" s="19" t="s">
        <v>341</v>
      </c>
      <c r="E143" s="19" t="s">
        <v>611</v>
      </c>
      <c r="F143" s="20" t="s">
        <v>614</v>
      </c>
      <c r="G143" s="20">
        <v>28.7</v>
      </c>
      <c r="H143" s="40"/>
    </row>
    <row r="144" spans="1:8" x14ac:dyDescent="0.2">
      <c r="A144" s="20" t="s">
        <v>615</v>
      </c>
      <c r="B144" s="20" t="s">
        <v>124</v>
      </c>
      <c r="C144" s="19" t="s">
        <v>590</v>
      </c>
      <c r="D144" s="19" t="s">
        <v>616</v>
      </c>
      <c r="E144" s="19" t="s">
        <v>212</v>
      </c>
      <c r="F144" s="20" t="s">
        <v>617</v>
      </c>
      <c r="G144" s="20">
        <v>14.5</v>
      </c>
      <c r="H144" s="40"/>
    </row>
    <row r="145" spans="1:8" x14ac:dyDescent="0.2">
      <c r="A145" s="20" t="s">
        <v>618</v>
      </c>
      <c r="B145" s="20" t="s">
        <v>124</v>
      </c>
      <c r="C145" s="19" t="s">
        <v>590</v>
      </c>
      <c r="D145" s="19" t="s">
        <v>197</v>
      </c>
      <c r="E145" s="19" t="s">
        <v>212</v>
      </c>
      <c r="F145" s="20" t="s">
        <v>619</v>
      </c>
      <c r="G145" s="20">
        <v>16.5</v>
      </c>
      <c r="H145" s="40"/>
    </row>
    <row r="146" spans="1:8" x14ac:dyDescent="0.2">
      <c r="A146" s="20" t="s">
        <v>620</v>
      </c>
      <c r="B146" s="20" t="s">
        <v>124</v>
      </c>
      <c r="C146" s="19" t="s">
        <v>590</v>
      </c>
      <c r="D146" s="19" t="s">
        <v>197</v>
      </c>
      <c r="E146" s="19" t="s">
        <v>608</v>
      </c>
      <c r="F146" s="20" t="s">
        <v>621</v>
      </c>
      <c r="G146" s="20">
        <v>26.7</v>
      </c>
      <c r="H146" s="40"/>
    </row>
    <row r="147" spans="1:8" x14ac:dyDescent="0.2">
      <c r="A147" s="20" t="s">
        <v>622</v>
      </c>
      <c r="B147" s="20" t="s">
        <v>124</v>
      </c>
      <c r="C147" s="19" t="s">
        <v>590</v>
      </c>
      <c r="D147" s="19" t="s">
        <v>623</v>
      </c>
      <c r="E147" s="19" t="s">
        <v>121</v>
      </c>
      <c r="F147" s="20" t="s">
        <v>624</v>
      </c>
      <c r="G147" s="20">
        <v>26.3</v>
      </c>
      <c r="H147" s="40"/>
    </row>
    <row r="148" spans="1:8" x14ac:dyDescent="0.2">
      <c r="A148" s="20" t="s">
        <v>625</v>
      </c>
      <c r="B148" s="20" t="s">
        <v>455</v>
      </c>
      <c r="C148" s="19" t="s">
        <v>626</v>
      </c>
      <c r="D148" s="19" t="s">
        <v>627</v>
      </c>
      <c r="E148" s="19" t="s">
        <v>628</v>
      </c>
      <c r="F148" s="20" t="s">
        <v>629</v>
      </c>
      <c r="G148" s="20">
        <v>18.5</v>
      </c>
      <c r="H148" s="40"/>
    </row>
    <row r="149" spans="1:8" x14ac:dyDescent="0.2">
      <c r="A149" s="20" t="s">
        <v>630</v>
      </c>
      <c r="B149" s="20" t="s">
        <v>631</v>
      </c>
      <c r="C149" s="19" t="s">
        <v>632</v>
      </c>
      <c r="D149" s="19" t="s">
        <v>633</v>
      </c>
      <c r="E149" s="19" t="s">
        <v>121</v>
      </c>
      <c r="F149" s="20" t="s">
        <v>634</v>
      </c>
      <c r="G149" s="20">
        <v>16.899999999999999</v>
      </c>
      <c r="H149" s="40"/>
    </row>
    <row r="150" spans="1:8" x14ac:dyDescent="0.2">
      <c r="A150" s="20" t="s">
        <v>635</v>
      </c>
      <c r="B150" s="20" t="s">
        <v>631</v>
      </c>
      <c r="C150" s="19" t="s">
        <v>632</v>
      </c>
      <c r="D150" s="19" t="s">
        <v>636</v>
      </c>
      <c r="E150" s="19" t="s">
        <v>121</v>
      </c>
      <c r="F150" s="20" t="s">
        <v>637</v>
      </c>
      <c r="G150" s="20">
        <v>14.9</v>
      </c>
      <c r="H150" s="40"/>
    </row>
    <row r="151" spans="1:8" x14ac:dyDescent="0.2">
      <c r="A151" s="20" t="s">
        <v>329</v>
      </c>
      <c r="B151" s="20" t="s">
        <v>176</v>
      </c>
      <c r="C151" s="19" t="s">
        <v>638</v>
      </c>
      <c r="D151" s="19" t="s">
        <v>311</v>
      </c>
      <c r="E151" s="19" t="s">
        <v>121</v>
      </c>
      <c r="F151" s="20" t="s">
        <v>639</v>
      </c>
      <c r="G151" s="20">
        <v>26.5</v>
      </c>
      <c r="H151" s="40"/>
    </row>
    <row r="152" spans="1:8" x14ac:dyDescent="0.2">
      <c r="A152" s="20" t="s">
        <v>640</v>
      </c>
      <c r="B152" s="20" t="s">
        <v>118</v>
      </c>
      <c r="C152" s="19" t="s">
        <v>641</v>
      </c>
      <c r="D152" s="19" t="s">
        <v>358</v>
      </c>
      <c r="E152" s="19" t="s">
        <v>234</v>
      </c>
      <c r="F152" s="20" t="s">
        <v>642</v>
      </c>
      <c r="G152" s="20">
        <v>27.3</v>
      </c>
      <c r="H152" s="40"/>
    </row>
    <row r="153" spans="1:8" x14ac:dyDescent="0.2">
      <c r="A153" s="20" t="s">
        <v>290</v>
      </c>
      <c r="B153" s="20" t="s">
        <v>118</v>
      </c>
      <c r="C153" s="19" t="s">
        <v>643</v>
      </c>
      <c r="D153" s="19" t="s">
        <v>417</v>
      </c>
      <c r="E153" s="19" t="s">
        <v>115</v>
      </c>
      <c r="F153" s="20" t="s">
        <v>644</v>
      </c>
      <c r="G153" s="20">
        <v>25.5</v>
      </c>
      <c r="H153" s="40"/>
    </row>
    <row r="154" spans="1:8" x14ac:dyDescent="0.2">
      <c r="A154" s="20" t="s">
        <v>290</v>
      </c>
      <c r="B154" s="20" t="s">
        <v>219</v>
      </c>
      <c r="C154" s="19" t="s">
        <v>643</v>
      </c>
      <c r="D154" s="19" t="s">
        <v>645</v>
      </c>
      <c r="E154" s="19" t="s">
        <v>115</v>
      </c>
      <c r="F154" s="20" t="s">
        <v>646</v>
      </c>
      <c r="G154" s="20">
        <v>19.600000000000001</v>
      </c>
      <c r="H154" s="40"/>
    </row>
    <row r="155" spans="1:8" x14ac:dyDescent="0.2">
      <c r="A155" s="20" t="s">
        <v>647</v>
      </c>
      <c r="B155" s="20" t="s">
        <v>124</v>
      </c>
      <c r="C155" s="19" t="s">
        <v>648</v>
      </c>
      <c r="D155" s="19" t="s">
        <v>649</v>
      </c>
      <c r="E155" s="19" t="s">
        <v>121</v>
      </c>
      <c r="F155" s="20" t="s">
        <v>650</v>
      </c>
      <c r="G155" s="20">
        <v>23</v>
      </c>
      <c r="H155" s="40"/>
    </row>
    <row r="156" spans="1:8" x14ac:dyDescent="0.2">
      <c r="A156" s="20" t="s">
        <v>651</v>
      </c>
      <c r="B156" s="20" t="s">
        <v>124</v>
      </c>
      <c r="C156" s="19" t="s">
        <v>652</v>
      </c>
      <c r="D156" s="19" t="s">
        <v>216</v>
      </c>
      <c r="E156" s="19" t="s">
        <v>121</v>
      </c>
      <c r="F156" s="20" t="s">
        <v>653</v>
      </c>
      <c r="G156" s="20">
        <v>25.7</v>
      </c>
      <c r="H156" s="40"/>
    </row>
    <row r="157" spans="1:8" x14ac:dyDescent="0.2">
      <c r="A157" s="20" t="s">
        <v>654</v>
      </c>
      <c r="B157" s="20" t="s">
        <v>124</v>
      </c>
      <c r="C157" s="19" t="s">
        <v>652</v>
      </c>
      <c r="D157" s="19" t="s">
        <v>476</v>
      </c>
      <c r="E157" s="19" t="s">
        <v>121</v>
      </c>
      <c r="F157" s="20" t="s">
        <v>655</v>
      </c>
      <c r="G157" s="20">
        <v>28.2</v>
      </c>
      <c r="H157" s="40"/>
    </row>
    <row r="158" spans="1:8" x14ac:dyDescent="0.2">
      <c r="A158" s="20" t="s">
        <v>214</v>
      </c>
      <c r="B158" s="20" t="s">
        <v>167</v>
      </c>
      <c r="C158" s="19" t="s">
        <v>656</v>
      </c>
      <c r="D158" s="19" t="s">
        <v>657</v>
      </c>
      <c r="E158" s="19" t="s">
        <v>658</v>
      </c>
      <c r="F158" s="20" t="s">
        <v>128</v>
      </c>
      <c r="G158" s="20">
        <v>33.299999999999997</v>
      </c>
      <c r="H158" s="40"/>
    </row>
    <row r="159" spans="1:8" x14ac:dyDescent="0.2">
      <c r="A159" s="20" t="s">
        <v>214</v>
      </c>
      <c r="B159" s="20" t="s">
        <v>124</v>
      </c>
      <c r="C159" s="19" t="s">
        <v>659</v>
      </c>
      <c r="D159" s="19" t="s">
        <v>660</v>
      </c>
      <c r="E159" s="19" t="s">
        <v>658</v>
      </c>
      <c r="F159" s="20" t="s">
        <v>601</v>
      </c>
      <c r="G159" s="20">
        <v>33.200000000000003</v>
      </c>
      <c r="H159" s="40"/>
    </row>
    <row r="160" spans="1:8" x14ac:dyDescent="0.2">
      <c r="A160" s="20" t="s">
        <v>661</v>
      </c>
      <c r="B160" s="20" t="s">
        <v>124</v>
      </c>
      <c r="C160" s="19" t="s">
        <v>662</v>
      </c>
      <c r="D160" s="19" t="s">
        <v>591</v>
      </c>
      <c r="E160" s="19" t="s">
        <v>121</v>
      </c>
      <c r="F160" s="20" t="s">
        <v>663</v>
      </c>
      <c r="G160" s="20">
        <v>27.3</v>
      </c>
      <c r="H160" s="40"/>
    </row>
    <row r="161" spans="1:8" x14ac:dyDescent="0.2">
      <c r="A161" s="20" t="s">
        <v>664</v>
      </c>
      <c r="B161" s="20" t="s">
        <v>167</v>
      </c>
      <c r="C161" s="19" t="s">
        <v>665</v>
      </c>
      <c r="D161" s="19" t="s">
        <v>666</v>
      </c>
      <c r="E161" s="19" t="s">
        <v>611</v>
      </c>
      <c r="F161" s="20" t="s">
        <v>667</v>
      </c>
      <c r="G161" s="20">
        <v>21.8</v>
      </c>
      <c r="H161" s="40"/>
    </row>
    <row r="162" spans="1:8" x14ac:dyDescent="0.2">
      <c r="A162" s="20" t="s">
        <v>668</v>
      </c>
      <c r="B162" s="20" t="s">
        <v>124</v>
      </c>
      <c r="C162" s="19" t="s">
        <v>669</v>
      </c>
      <c r="D162" s="19" t="s">
        <v>143</v>
      </c>
      <c r="E162" s="19" t="s">
        <v>121</v>
      </c>
      <c r="F162" s="20" t="s">
        <v>670</v>
      </c>
      <c r="G162" s="20">
        <v>23.5</v>
      </c>
      <c r="H162" s="40"/>
    </row>
    <row r="163" spans="1:8" x14ac:dyDescent="0.2">
      <c r="A163" s="20" t="s">
        <v>671</v>
      </c>
      <c r="B163" s="20" t="s">
        <v>124</v>
      </c>
      <c r="C163" s="19" t="s">
        <v>672</v>
      </c>
      <c r="D163" s="19" t="s">
        <v>380</v>
      </c>
      <c r="E163" s="19" t="s">
        <v>673</v>
      </c>
      <c r="F163" s="20" t="s">
        <v>674</v>
      </c>
      <c r="G163" s="20">
        <v>30.6</v>
      </c>
      <c r="H163" s="40"/>
    </row>
    <row r="164" spans="1:8" x14ac:dyDescent="0.2">
      <c r="A164" s="20" t="s">
        <v>675</v>
      </c>
      <c r="B164" s="20" t="s">
        <v>124</v>
      </c>
      <c r="C164" s="19" t="s">
        <v>672</v>
      </c>
      <c r="D164" s="19" t="s">
        <v>516</v>
      </c>
      <c r="E164" s="19" t="s">
        <v>673</v>
      </c>
      <c r="F164" s="20" t="s">
        <v>676</v>
      </c>
      <c r="G164" s="20">
        <v>24.4</v>
      </c>
      <c r="H164" s="40"/>
    </row>
    <row r="165" spans="1:8" x14ac:dyDescent="0.2">
      <c r="A165" s="20" t="s">
        <v>677</v>
      </c>
      <c r="B165" s="20" t="s">
        <v>124</v>
      </c>
      <c r="C165" s="19" t="s">
        <v>672</v>
      </c>
      <c r="D165" s="19" t="s">
        <v>243</v>
      </c>
      <c r="E165" s="19" t="s">
        <v>611</v>
      </c>
      <c r="F165" s="20" t="s">
        <v>678</v>
      </c>
      <c r="G165" s="20">
        <v>25.6</v>
      </c>
      <c r="H165" s="40"/>
    </row>
    <row r="166" spans="1:8" x14ac:dyDescent="0.2">
      <c r="A166" s="20" t="s">
        <v>594</v>
      </c>
      <c r="B166" s="20" t="s">
        <v>124</v>
      </c>
      <c r="C166" s="19" t="s">
        <v>679</v>
      </c>
      <c r="D166" s="19" t="s">
        <v>181</v>
      </c>
      <c r="E166" s="19" t="s">
        <v>680</v>
      </c>
      <c r="F166" s="20" t="s">
        <v>681</v>
      </c>
      <c r="G166" s="20">
        <v>32.1</v>
      </c>
      <c r="H166" s="40"/>
    </row>
    <row r="167" spans="1:8" x14ac:dyDescent="0.2">
      <c r="A167" s="20" t="s">
        <v>682</v>
      </c>
      <c r="B167" s="20" t="s">
        <v>167</v>
      </c>
      <c r="C167" s="19" t="s">
        <v>683</v>
      </c>
      <c r="D167" s="19" t="s">
        <v>684</v>
      </c>
      <c r="E167" s="19" t="s">
        <v>685</v>
      </c>
      <c r="F167" s="20" t="s">
        <v>686</v>
      </c>
      <c r="G167" s="20">
        <v>25.2</v>
      </c>
      <c r="H167" s="40"/>
    </row>
    <row r="168" spans="1:8" x14ac:dyDescent="0.2">
      <c r="A168" s="20" t="s">
        <v>687</v>
      </c>
      <c r="B168" s="20" t="s">
        <v>176</v>
      </c>
      <c r="C168" s="19" t="s">
        <v>688</v>
      </c>
      <c r="D168" s="19" t="s">
        <v>689</v>
      </c>
      <c r="E168" s="19" t="s">
        <v>690</v>
      </c>
      <c r="F168" s="20" t="s">
        <v>691</v>
      </c>
      <c r="G168" s="20">
        <v>26.3</v>
      </c>
      <c r="H168" s="40"/>
    </row>
    <row r="169" spans="1:8" x14ac:dyDescent="0.2">
      <c r="A169" s="20" t="s">
        <v>692</v>
      </c>
      <c r="B169" s="20" t="s">
        <v>118</v>
      </c>
      <c r="C169" s="19" t="s">
        <v>693</v>
      </c>
      <c r="D169" s="19" t="s">
        <v>645</v>
      </c>
      <c r="E169" s="19" t="s">
        <v>121</v>
      </c>
      <c r="F169" s="20" t="s">
        <v>694</v>
      </c>
      <c r="G169" s="20">
        <v>25.5</v>
      </c>
      <c r="H169" s="40"/>
    </row>
    <row r="170" spans="1:8" x14ac:dyDescent="0.2">
      <c r="A170" s="20" t="s">
        <v>695</v>
      </c>
      <c r="B170" s="20" t="s">
        <v>124</v>
      </c>
      <c r="C170" s="19" t="s">
        <v>693</v>
      </c>
      <c r="D170" s="19" t="s">
        <v>139</v>
      </c>
      <c r="E170" s="19" t="s">
        <v>611</v>
      </c>
      <c r="F170" s="20" t="s">
        <v>696</v>
      </c>
      <c r="G170" s="20">
        <v>24.4</v>
      </c>
      <c r="H170" s="40"/>
    </row>
    <row r="171" spans="1:8" x14ac:dyDescent="0.2">
      <c r="A171" s="20" t="s">
        <v>697</v>
      </c>
      <c r="B171" s="20" t="s">
        <v>124</v>
      </c>
      <c r="C171" s="19" t="s">
        <v>698</v>
      </c>
      <c r="D171" s="19" t="s">
        <v>699</v>
      </c>
      <c r="E171" s="19" t="s">
        <v>700</v>
      </c>
      <c r="F171" s="20" t="s">
        <v>701</v>
      </c>
      <c r="G171" s="20">
        <v>34.799999999999997</v>
      </c>
      <c r="H171" s="40"/>
    </row>
    <row r="172" spans="1:8" x14ac:dyDescent="0.2">
      <c r="A172" s="20" t="s">
        <v>702</v>
      </c>
      <c r="B172" s="20" t="s">
        <v>415</v>
      </c>
      <c r="C172" s="19" t="s">
        <v>703</v>
      </c>
      <c r="D172" s="19" t="s">
        <v>516</v>
      </c>
      <c r="E172" s="19" t="s">
        <v>121</v>
      </c>
      <c r="F172" s="20" t="s">
        <v>419</v>
      </c>
      <c r="G172" s="20">
        <v>43.2</v>
      </c>
      <c r="H172" s="40"/>
    </row>
    <row r="173" spans="1:8" x14ac:dyDescent="0.2">
      <c r="A173" s="20" t="s">
        <v>559</v>
      </c>
      <c r="B173" s="20" t="s">
        <v>176</v>
      </c>
      <c r="C173" s="19" t="s">
        <v>704</v>
      </c>
      <c r="D173" s="19" t="s">
        <v>591</v>
      </c>
      <c r="E173" s="19" t="s">
        <v>361</v>
      </c>
      <c r="F173" s="20" t="s">
        <v>705</v>
      </c>
      <c r="G173" s="20">
        <v>30.3</v>
      </c>
      <c r="H173" s="40"/>
    </row>
    <row r="174" spans="1:8" x14ac:dyDescent="0.2">
      <c r="A174" s="20" t="s">
        <v>706</v>
      </c>
      <c r="B174" s="20" t="s">
        <v>176</v>
      </c>
      <c r="C174" s="19" t="s">
        <v>704</v>
      </c>
      <c r="D174" s="19" t="s">
        <v>230</v>
      </c>
      <c r="E174" s="19" t="s">
        <v>361</v>
      </c>
      <c r="F174" s="20" t="s">
        <v>707</v>
      </c>
      <c r="G174" s="20">
        <v>32.799999999999997</v>
      </c>
      <c r="H174" s="40"/>
    </row>
    <row r="175" spans="1:8" x14ac:dyDescent="0.2">
      <c r="A175" s="20" t="s">
        <v>708</v>
      </c>
      <c r="B175" s="20" t="s">
        <v>124</v>
      </c>
      <c r="C175" s="19" t="s">
        <v>709</v>
      </c>
      <c r="D175" s="19" t="s">
        <v>710</v>
      </c>
      <c r="E175" s="19" t="s">
        <v>121</v>
      </c>
      <c r="F175" s="20" t="s">
        <v>663</v>
      </c>
      <c r="G175" s="20">
        <v>27.3</v>
      </c>
      <c r="H175" s="40"/>
    </row>
    <row r="176" spans="1:8" x14ac:dyDescent="0.2">
      <c r="A176" s="20" t="s">
        <v>711</v>
      </c>
      <c r="B176" s="20" t="s">
        <v>167</v>
      </c>
      <c r="C176" s="19" t="s">
        <v>712</v>
      </c>
      <c r="D176" s="19" t="s">
        <v>185</v>
      </c>
      <c r="E176" s="19" t="s">
        <v>121</v>
      </c>
      <c r="F176" s="20" t="s">
        <v>713</v>
      </c>
      <c r="G176" s="20">
        <v>20</v>
      </c>
      <c r="H176" s="40"/>
    </row>
    <row r="177" spans="1:8" x14ac:dyDescent="0.2">
      <c r="A177" s="20" t="s">
        <v>559</v>
      </c>
      <c r="B177" s="20" t="s">
        <v>124</v>
      </c>
      <c r="C177" s="19" t="s">
        <v>714</v>
      </c>
      <c r="D177" s="19" t="s">
        <v>208</v>
      </c>
      <c r="E177" s="19" t="s">
        <v>715</v>
      </c>
      <c r="F177" s="20" t="s">
        <v>716</v>
      </c>
      <c r="G177" s="20">
        <v>26.3</v>
      </c>
      <c r="H177" s="40"/>
    </row>
    <row r="178" spans="1:8" x14ac:dyDescent="0.2">
      <c r="A178" s="20" t="s">
        <v>687</v>
      </c>
      <c r="B178" s="20" t="s">
        <v>176</v>
      </c>
      <c r="C178" s="19" t="s">
        <v>717</v>
      </c>
      <c r="D178" s="19" t="s">
        <v>591</v>
      </c>
      <c r="E178" s="19" t="s">
        <v>718</v>
      </c>
      <c r="F178" s="20" t="s">
        <v>719</v>
      </c>
      <c r="G178" s="20">
        <v>33</v>
      </c>
      <c r="H178" s="40"/>
    </row>
    <row r="179" spans="1:8" x14ac:dyDescent="0.2">
      <c r="A179" s="20" t="s">
        <v>720</v>
      </c>
      <c r="B179" s="20" t="s">
        <v>176</v>
      </c>
      <c r="C179" s="19" t="s">
        <v>721</v>
      </c>
      <c r="D179" s="19" t="s">
        <v>139</v>
      </c>
      <c r="E179" s="19" t="s">
        <v>722</v>
      </c>
      <c r="F179" s="20" t="s">
        <v>443</v>
      </c>
      <c r="G179" s="20">
        <v>28.4</v>
      </c>
      <c r="H179" s="40"/>
    </row>
    <row r="180" spans="1:8" x14ac:dyDescent="0.2">
      <c r="A180" s="20" t="s">
        <v>723</v>
      </c>
      <c r="B180" s="20" t="s">
        <v>118</v>
      </c>
      <c r="C180" s="19" t="s">
        <v>724</v>
      </c>
      <c r="D180" s="19" t="s">
        <v>156</v>
      </c>
      <c r="E180" s="19" t="s">
        <v>121</v>
      </c>
      <c r="F180" s="20" t="s">
        <v>725</v>
      </c>
      <c r="G180" s="20">
        <v>26.9</v>
      </c>
      <c r="H180" s="40"/>
    </row>
    <row r="181" spans="1:8" x14ac:dyDescent="0.2">
      <c r="A181" s="20" t="s">
        <v>154</v>
      </c>
      <c r="B181" s="20" t="s">
        <v>118</v>
      </c>
      <c r="C181" s="19" t="s">
        <v>726</v>
      </c>
      <c r="D181" s="19" t="s">
        <v>453</v>
      </c>
      <c r="E181" s="19" t="s">
        <v>727</v>
      </c>
      <c r="F181" s="20" t="s">
        <v>728</v>
      </c>
      <c r="G181" s="20">
        <v>26</v>
      </c>
      <c r="H181" s="40"/>
    </row>
    <row r="182" spans="1:8" x14ac:dyDescent="0.2">
      <c r="A182" s="20" t="s">
        <v>541</v>
      </c>
      <c r="B182" s="20" t="s">
        <v>118</v>
      </c>
      <c r="C182" s="19" t="s">
        <v>729</v>
      </c>
      <c r="D182" s="19" t="s">
        <v>412</v>
      </c>
      <c r="E182" s="19" t="s">
        <v>121</v>
      </c>
      <c r="F182" s="20" t="s">
        <v>730</v>
      </c>
      <c r="G182" s="20">
        <v>22.2</v>
      </c>
      <c r="H182" s="40"/>
    </row>
    <row r="183" spans="1:8" x14ac:dyDescent="0.2">
      <c r="A183" s="20" t="s">
        <v>731</v>
      </c>
      <c r="B183" s="20" t="s">
        <v>176</v>
      </c>
      <c r="C183" s="19" t="s">
        <v>729</v>
      </c>
      <c r="D183" s="19" t="s">
        <v>732</v>
      </c>
      <c r="E183" s="19" t="s">
        <v>121</v>
      </c>
      <c r="F183" s="20" t="s">
        <v>733</v>
      </c>
      <c r="G183" s="20">
        <v>27.9</v>
      </c>
      <c r="H183" s="40"/>
    </row>
    <row r="184" spans="1:8" x14ac:dyDescent="0.2">
      <c r="A184" s="20" t="s">
        <v>734</v>
      </c>
      <c r="B184" s="20" t="s">
        <v>167</v>
      </c>
      <c r="C184" s="19" t="s">
        <v>735</v>
      </c>
      <c r="D184" s="19" t="s">
        <v>736</v>
      </c>
      <c r="E184" s="19" t="s">
        <v>121</v>
      </c>
      <c r="F184" s="20" t="s">
        <v>737</v>
      </c>
      <c r="G184" s="20">
        <v>18.399999999999999</v>
      </c>
      <c r="H184" s="40"/>
    </row>
    <row r="185" spans="1:8" x14ac:dyDescent="0.2">
      <c r="A185" s="20" t="s">
        <v>738</v>
      </c>
      <c r="B185" s="20" t="s">
        <v>124</v>
      </c>
      <c r="C185" s="19" t="s">
        <v>739</v>
      </c>
      <c r="D185" s="19" t="s">
        <v>311</v>
      </c>
      <c r="E185" s="19" t="s">
        <v>121</v>
      </c>
      <c r="F185" s="20" t="s">
        <v>740</v>
      </c>
      <c r="G185" s="20">
        <v>28.8</v>
      </c>
      <c r="H185" s="40"/>
    </row>
    <row r="186" spans="1:8" x14ac:dyDescent="0.2">
      <c r="A186" s="20" t="s">
        <v>741</v>
      </c>
      <c r="B186" s="20" t="s">
        <v>124</v>
      </c>
      <c r="C186" s="19" t="s">
        <v>739</v>
      </c>
      <c r="D186" s="19" t="s">
        <v>544</v>
      </c>
      <c r="E186" s="19" t="s">
        <v>121</v>
      </c>
      <c r="F186" s="20" t="s">
        <v>514</v>
      </c>
      <c r="G186" s="20">
        <v>25.6</v>
      </c>
      <c r="H186" s="40"/>
    </row>
    <row r="187" spans="1:8" x14ac:dyDescent="0.2">
      <c r="A187" s="20" t="s">
        <v>137</v>
      </c>
      <c r="B187" s="20" t="s">
        <v>124</v>
      </c>
      <c r="C187" s="19" t="s">
        <v>742</v>
      </c>
      <c r="D187" s="19" t="s">
        <v>743</v>
      </c>
      <c r="E187" s="19" t="s">
        <v>279</v>
      </c>
      <c r="F187" s="20" t="s">
        <v>744</v>
      </c>
      <c r="G187" s="20">
        <v>31.6</v>
      </c>
      <c r="H187" s="40"/>
    </row>
    <row r="188" spans="1:8" x14ac:dyDescent="0.2">
      <c r="A188" s="20" t="s">
        <v>745</v>
      </c>
      <c r="B188" s="20" t="s">
        <v>124</v>
      </c>
      <c r="C188" s="19" t="s">
        <v>746</v>
      </c>
      <c r="D188" s="19" t="s">
        <v>393</v>
      </c>
      <c r="E188" s="19" t="s">
        <v>121</v>
      </c>
      <c r="F188" s="20" t="s">
        <v>747</v>
      </c>
      <c r="G188" s="20">
        <v>17.3</v>
      </c>
      <c r="H188" s="40"/>
    </row>
    <row r="189" spans="1:8" x14ac:dyDescent="0.2">
      <c r="A189" s="20" t="s">
        <v>748</v>
      </c>
      <c r="B189" s="20" t="s">
        <v>124</v>
      </c>
      <c r="C189" s="19" t="s">
        <v>749</v>
      </c>
      <c r="D189" s="19" t="s">
        <v>750</v>
      </c>
      <c r="E189" s="19" t="s">
        <v>115</v>
      </c>
      <c r="F189" s="20" t="s">
        <v>751</v>
      </c>
      <c r="G189" s="20">
        <v>26.9</v>
      </c>
      <c r="H189" s="40"/>
    </row>
    <row r="190" spans="1:8" x14ac:dyDescent="0.2">
      <c r="A190" s="20" t="s">
        <v>752</v>
      </c>
      <c r="B190" s="20" t="s">
        <v>167</v>
      </c>
      <c r="C190" s="19" t="s">
        <v>753</v>
      </c>
      <c r="D190" s="19" t="s">
        <v>754</v>
      </c>
      <c r="E190" s="19" t="s">
        <v>121</v>
      </c>
      <c r="F190" s="20" t="s">
        <v>755</v>
      </c>
      <c r="G190" s="20">
        <v>33.6</v>
      </c>
      <c r="H190" s="40"/>
    </row>
    <row r="191" spans="1:8" x14ac:dyDescent="0.2">
      <c r="A191" s="20" t="s">
        <v>692</v>
      </c>
      <c r="B191" s="20" t="s">
        <v>176</v>
      </c>
      <c r="C191" s="19" t="s">
        <v>756</v>
      </c>
      <c r="D191" s="19" t="s">
        <v>757</v>
      </c>
      <c r="E191" s="19" t="s">
        <v>121</v>
      </c>
      <c r="F191" s="20" t="s">
        <v>758</v>
      </c>
      <c r="G191" s="20">
        <v>26.5</v>
      </c>
      <c r="H191" s="40"/>
    </row>
    <row r="192" spans="1:8" x14ac:dyDescent="0.2">
      <c r="A192" s="20" t="s">
        <v>290</v>
      </c>
      <c r="B192" s="20" t="s">
        <v>112</v>
      </c>
      <c r="C192" s="19" t="s">
        <v>759</v>
      </c>
      <c r="D192" s="19" t="s">
        <v>185</v>
      </c>
      <c r="E192" s="19" t="s">
        <v>234</v>
      </c>
      <c r="F192" s="20" t="s">
        <v>760</v>
      </c>
      <c r="G192" s="20">
        <v>19.8</v>
      </c>
      <c r="H192" s="40"/>
    </row>
    <row r="193" spans="1:8" x14ac:dyDescent="0.2">
      <c r="A193" s="20" t="s">
        <v>761</v>
      </c>
      <c r="B193" s="20" t="s">
        <v>124</v>
      </c>
      <c r="C193" s="19" t="s">
        <v>762</v>
      </c>
      <c r="D193" s="19" t="s">
        <v>544</v>
      </c>
      <c r="E193" s="19" t="s">
        <v>212</v>
      </c>
      <c r="F193" s="20" t="s">
        <v>763</v>
      </c>
      <c r="G193" s="20">
        <v>26</v>
      </c>
      <c r="H193" s="40"/>
    </row>
    <row r="194" spans="1:8" x14ac:dyDescent="0.2">
      <c r="A194" s="20" t="s">
        <v>764</v>
      </c>
      <c r="B194" s="20" t="s">
        <v>124</v>
      </c>
      <c r="C194" s="19" t="s">
        <v>762</v>
      </c>
      <c r="D194" s="19" t="s">
        <v>208</v>
      </c>
      <c r="E194" s="19" t="s">
        <v>212</v>
      </c>
      <c r="F194" s="20" t="s">
        <v>765</v>
      </c>
      <c r="G194" s="20">
        <v>24.9</v>
      </c>
      <c r="H194" s="40"/>
    </row>
    <row r="195" spans="1:8" x14ac:dyDescent="0.2">
      <c r="A195" s="20" t="s">
        <v>766</v>
      </c>
      <c r="B195" s="20" t="s">
        <v>124</v>
      </c>
      <c r="C195" s="19" t="s">
        <v>767</v>
      </c>
      <c r="D195" s="19" t="s">
        <v>405</v>
      </c>
      <c r="E195" s="19" t="s">
        <v>121</v>
      </c>
      <c r="F195" s="20" t="s">
        <v>768</v>
      </c>
      <c r="G195" s="20">
        <v>29.5</v>
      </c>
      <c r="H195" s="40"/>
    </row>
    <row r="196" spans="1:8" x14ac:dyDescent="0.2">
      <c r="A196" s="20" t="s">
        <v>769</v>
      </c>
      <c r="B196" s="20" t="s">
        <v>167</v>
      </c>
      <c r="C196" s="19" t="s">
        <v>770</v>
      </c>
      <c r="D196" s="19" t="s">
        <v>771</v>
      </c>
      <c r="E196" s="19" t="s">
        <v>377</v>
      </c>
      <c r="F196" s="20" t="s">
        <v>772</v>
      </c>
      <c r="G196" s="20">
        <v>22.9</v>
      </c>
      <c r="H196" s="40"/>
    </row>
    <row r="197" spans="1:8" x14ac:dyDescent="0.2">
      <c r="A197" s="20" t="s">
        <v>773</v>
      </c>
      <c r="B197" s="20" t="s">
        <v>124</v>
      </c>
      <c r="C197" s="19" t="s">
        <v>774</v>
      </c>
      <c r="D197" s="19" t="s">
        <v>208</v>
      </c>
      <c r="E197" s="19" t="s">
        <v>775</v>
      </c>
      <c r="F197" s="20" t="s">
        <v>776</v>
      </c>
      <c r="G197" s="20">
        <v>22.2</v>
      </c>
      <c r="H197" s="40"/>
    </row>
    <row r="198" spans="1:8" x14ac:dyDescent="0.2">
      <c r="A198" s="20" t="s">
        <v>777</v>
      </c>
      <c r="B198" s="20" t="s">
        <v>124</v>
      </c>
      <c r="C198" s="19" t="s">
        <v>774</v>
      </c>
      <c r="D198" s="19" t="s">
        <v>591</v>
      </c>
      <c r="E198" s="19" t="s">
        <v>377</v>
      </c>
      <c r="F198" s="20" t="s">
        <v>778</v>
      </c>
      <c r="G198" s="20">
        <v>22.5</v>
      </c>
      <c r="H198" s="40"/>
    </row>
    <row r="199" spans="1:8" x14ac:dyDescent="0.2">
      <c r="A199" s="20" t="s">
        <v>779</v>
      </c>
      <c r="B199" s="20" t="s">
        <v>167</v>
      </c>
      <c r="C199" s="19" t="s">
        <v>780</v>
      </c>
      <c r="D199" s="19" t="s">
        <v>781</v>
      </c>
      <c r="E199" s="19" t="s">
        <v>121</v>
      </c>
      <c r="F199" s="20" t="s">
        <v>782</v>
      </c>
      <c r="G199" s="20">
        <v>19.2</v>
      </c>
      <c r="H199" s="40"/>
    </row>
    <row r="200" spans="1:8" x14ac:dyDescent="0.2">
      <c r="A200" s="20" t="s">
        <v>783</v>
      </c>
      <c r="B200" s="20" t="s">
        <v>124</v>
      </c>
      <c r="C200" s="19" t="s">
        <v>784</v>
      </c>
      <c r="D200" s="19" t="s">
        <v>393</v>
      </c>
      <c r="E200" s="19" t="s">
        <v>121</v>
      </c>
      <c r="F200" s="20" t="s">
        <v>785</v>
      </c>
      <c r="G200" s="20">
        <v>22</v>
      </c>
      <c r="H200" s="40"/>
    </row>
    <row r="201" spans="1:8" x14ac:dyDescent="0.2">
      <c r="A201" s="20" t="s">
        <v>786</v>
      </c>
      <c r="B201" s="20" t="s">
        <v>124</v>
      </c>
      <c r="C201" s="19" t="s">
        <v>787</v>
      </c>
      <c r="D201" s="19" t="s">
        <v>120</v>
      </c>
      <c r="E201" s="19" t="s">
        <v>212</v>
      </c>
      <c r="F201" s="20" t="s">
        <v>788</v>
      </c>
      <c r="G201" s="20">
        <v>30.6</v>
      </c>
      <c r="H201" s="40"/>
    </row>
    <row r="202" spans="1:8" x14ac:dyDescent="0.2">
      <c r="A202" s="20" t="s">
        <v>594</v>
      </c>
      <c r="B202" s="20" t="s">
        <v>118</v>
      </c>
      <c r="C202" s="19" t="s">
        <v>789</v>
      </c>
      <c r="D202" s="19" t="s">
        <v>790</v>
      </c>
      <c r="E202" s="19" t="s">
        <v>791</v>
      </c>
      <c r="F202" s="20" t="s">
        <v>792</v>
      </c>
      <c r="G202" s="20">
        <v>28.2</v>
      </c>
      <c r="H202" s="40"/>
    </row>
    <row r="203" spans="1:8" x14ac:dyDescent="0.2">
      <c r="A203" s="20" t="s">
        <v>793</v>
      </c>
      <c r="B203" s="20" t="s">
        <v>124</v>
      </c>
      <c r="C203" s="19" t="s">
        <v>794</v>
      </c>
      <c r="D203" s="19" t="s">
        <v>795</v>
      </c>
      <c r="E203" s="19" t="s">
        <v>796</v>
      </c>
      <c r="F203" s="20" t="s">
        <v>797</v>
      </c>
      <c r="G203" s="20">
        <v>29.4</v>
      </c>
      <c r="H203" s="40"/>
    </row>
    <row r="204" spans="1:8" x14ac:dyDescent="0.2">
      <c r="A204" s="20" t="s">
        <v>222</v>
      </c>
      <c r="B204" s="20" t="s">
        <v>512</v>
      </c>
      <c r="C204" s="19" t="s">
        <v>798</v>
      </c>
      <c r="D204" s="19" t="s">
        <v>799</v>
      </c>
      <c r="E204" s="19" t="s">
        <v>121</v>
      </c>
      <c r="F204" s="20" t="s">
        <v>800</v>
      </c>
      <c r="G204" s="20">
        <v>23.9</v>
      </c>
      <c r="H204" s="40"/>
    </row>
    <row r="205" spans="1:8" x14ac:dyDescent="0.2">
      <c r="A205" s="20" t="s">
        <v>801</v>
      </c>
      <c r="B205" s="20" t="s">
        <v>118</v>
      </c>
      <c r="C205" s="19" t="s">
        <v>802</v>
      </c>
      <c r="D205" s="19" t="s">
        <v>197</v>
      </c>
      <c r="E205" s="19" t="s">
        <v>803</v>
      </c>
      <c r="F205" s="20" t="s">
        <v>804</v>
      </c>
      <c r="G205" s="20">
        <v>28</v>
      </c>
      <c r="H205" s="40"/>
    </row>
    <row r="206" spans="1:8" x14ac:dyDescent="0.2">
      <c r="A206" s="20" t="s">
        <v>805</v>
      </c>
      <c r="B206" s="20" t="s">
        <v>118</v>
      </c>
      <c r="C206" s="19" t="s">
        <v>806</v>
      </c>
      <c r="D206" s="19" t="s">
        <v>480</v>
      </c>
      <c r="E206" s="19" t="s">
        <v>121</v>
      </c>
      <c r="F206" s="20" t="s">
        <v>807</v>
      </c>
      <c r="G206" s="20">
        <v>29.3</v>
      </c>
      <c r="H206" s="40"/>
    </row>
    <row r="207" spans="1:8" x14ac:dyDescent="0.2">
      <c r="A207" s="20" t="s">
        <v>407</v>
      </c>
      <c r="B207" s="20" t="s">
        <v>124</v>
      </c>
      <c r="C207" s="19" t="s">
        <v>808</v>
      </c>
      <c r="D207" s="19" t="s">
        <v>809</v>
      </c>
      <c r="E207" s="19" t="s">
        <v>810</v>
      </c>
      <c r="F207" s="20" t="s">
        <v>811</v>
      </c>
      <c r="G207" s="20">
        <v>23.6</v>
      </c>
      <c r="H207" s="40"/>
    </row>
    <row r="208" spans="1:8" x14ac:dyDescent="0.2">
      <c r="A208" s="20" t="s">
        <v>812</v>
      </c>
      <c r="B208" s="20" t="s">
        <v>124</v>
      </c>
      <c r="C208" s="19" t="s">
        <v>813</v>
      </c>
      <c r="D208" s="19" t="s">
        <v>649</v>
      </c>
      <c r="E208" s="19" t="s">
        <v>611</v>
      </c>
      <c r="F208" s="20" t="s">
        <v>814</v>
      </c>
      <c r="G208" s="20">
        <v>24.5</v>
      </c>
      <c r="H208" s="40"/>
    </row>
    <row r="209" spans="1:8" x14ac:dyDescent="0.2">
      <c r="A209" s="20" t="s">
        <v>815</v>
      </c>
      <c r="B209" s="20" t="s">
        <v>124</v>
      </c>
      <c r="C209" s="19" t="s">
        <v>816</v>
      </c>
      <c r="D209" s="19" t="s">
        <v>417</v>
      </c>
      <c r="E209" s="19" t="s">
        <v>273</v>
      </c>
      <c r="F209" s="20" t="s">
        <v>817</v>
      </c>
      <c r="G209" s="20">
        <v>36.200000000000003</v>
      </c>
      <c r="H209" s="40"/>
    </row>
    <row r="210" spans="1:8" x14ac:dyDescent="0.2">
      <c r="A210" s="20" t="s">
        <v>818</v>
      </c>
      <c r="B210" s="20" t="s">
        <v>445</v>
      </c>
      <c r="C210" s="19" t="s">
        <v>819</v>
      </c>
      <c r="D210" s="19" t="s">
        <v>591</v>
      </c>
      <c r="E210" s="19" t="s">
        <v>820</v>
      </c>
      <c r="F210" s="20" t="s">
        <v>821</v>
      </c>
      <c r="G210" s="20">
        <v>42.7</v>
      </c>
      <c r="H210" s="40"/>
    </row>
    <row r="211" spans="1:8" x14ac:dyDescent="0.2">
      <c r="A211" s="20" t="s">
        <v>822</v>
      </c>
      <c r="B211" s="20" t="s">
        <v>124</v>
      </c>
      <c r="C211" s="19" t="s">
        <v>819</v>
      </c>
      <c r="D211" s="19" t="s">
        <v>544</v>
      </c>
      <c r="E211" s="19" t="s">
        <v>820</v>
      </c>
      <c r="F211" s="20" t="s">
        <v>823</v>
      </c>
      <c r="G211" s="20">
        <v>26.4</v>
      </c>
      <c r="H211" s="40"/>
    </row>
    <row r="212" spans="1:8" x14ac:dyDescent="0.2">
      <c r="A212" s="20" t="s">
        <v>339</v>
      </c>
      <c r="B212" s="20" t="s">
        <v>167</v>
      </c>
      <c r="C212" s="19" t="s">
        <v>824</v>
      </c>
      <c r="D212" s="19" t="s">
        <v>825</v>
      </c>
      <c r="E212" s="19" t="s">
        <v>115</v>
      </c>
      <c r="F212" s="20" t="s">
        <v>826</v>
      </c>
      <c r="G212" s="20">
        <v>27.7</v>
      </c>
      <c r="H212" s="40"/>
    </row>
    <row r="213" spans="1:8" x14ac:dyDescent="0.2">
      <c r="A213" s="20" t="s">
        <v>827</v>
      </c>
      <c r="B213" s="20" t="s">
        <v>118</v>
      </c>
      <c r="C213" s="19" t="s">
        <v>828</v>
      </c>
      <c r="D213" s="19" t="s">
        <v>474</v>
      </c>
      <c r="E213" s="19" t="s">
        <v>727</v>
      </c>
      <c r="F213" s="20" t="s">
        <v>312</v>
      </c>
      <c r="G213" s="20">
        <v>29.9</v>
      </c>
      <c r="H213" s="40"/>
    </row>
    <row r="214" spans="1:8" x14ac:dyDescent="0.2">
      <c r="A214" s="20" t="s">
        <v>829</v>
      </c>
      <c r="B214" s="20" t="s">
        <v>167</v>
      </c>
      <c r="C214" s="19" t="s">
        <v>830</v>
      </c>
      <c r="D214" s="19" t="s">
        <v>831</v>
      </c>
      <c r="E214" s="19" t="s">
        <v>345</v>
      </c>
      <c r="F214" s="20" t="s">
        <v>832</v>
      </c>
      <c r="G214" s="20">
        <v>14.8</v>
      </c>
      <c r="H214" s="40"/>
    </row>
    <row r="215" spans="1:8" x14ac:dyDescent="0.2">
      <c r="A215" s="20" t="s">
        <v>833</v>
      </c>
      <c r="B215" s="20" t="s">
        <v>834</v>
      </c>
      <c r="C215" s="19" t="s">
        <v>835</v>
      </c>
      <c r="D215" s="19" t="s">
        <v>836</v>
      </c>
      <c r="E215" s="19" t="s">
        <v>608</v>
      </c>
      <c r="F215" s="20" t="s">
        <v>837</v>
      </c>
      <c r="G215" s="20">
        <v>24.6</v>
      </c>
      <c r="H215" s="40"/>
    </row>
    <row r="216" spans="1:8" x14ac:dyDescent="0.2">
      <c r="A216" s="20" t="s">
        <v>838</v>
      </c>
      <c r="B216" s="20" t="s">
        <v>124</v>
      </c>
      <c r="C216" s="19" t="s">
        <v>839</v>
      </c>
      <c r="D216" s="19" t="s">
        <v>591</v>
      </c>
      <c r="E216" s="19" t="s">
        <v>611</v>
      </c>
      <c r="F216" s="20" t="s">
        <v>840</v>
      </c>
      <c r="G216" s="20">
        <v>31.2</v>
      </c>
      <c r="H216" s="40"/>
    </row>
    <row r="217" spans="1:8" x14ac:dyDescent="0.2">
      <c r="A217" s="20" t="s">
        <v>841</v>
      </c>
      <c r="B217" s="20" t="s">
        <v>842</v>
      </c>
      <c r="C217" s="19" t="s">
        <v>843</v>
      </c>
      <c r="D217" s="19" t="s">
        <v>844</v>
      </c>
      <c r="E217" s="19" t="s">
        <v>845</v>
      </c>
      <c r="F217" s="20" t="s">
        <v>846</v>
      </c>
      <c r="G217" s="20">
        <v>42.4</v>
      </c>
      <c r="H217" s="40"/>
    </row>
    <row r="218" spans="1:8" x14ac:dyDescent="0.2">
      <c r="A218" s="20" t="s">
        <v>847</v>
      </c>
      <c r="B218" s="20" t="s">
        <v>124</v>
      </c>
      <c r="C218" s="19" t="s">
        <v>848</v>
      </c>
      <c r="D218" s="19" t="s">
        <v>757</v>
      </c>
      <c r="E218" s="19" t="s">
        <v>517</v>
      </c>
      <c r="F218" s="20" t="s">
        <v>849</v>
      </c>
      <c r="G218" s="20">
        <v>19.399999999999999</v>
      </c>
      <c r="H218" s="40"/>
    </row>
    <row r="219" spans="1:8" x14ac:dyDescent="0.2">
      <c r="A219" s="20" t="s">
        <v>731</v>
      </c>
      <c r="B219" s="20" t="s">
        <v>172</v>
      </c>
      <c r="C219" s="19" t="s">
        <v>850</v>
      </c>
      <c r="D219" s="19" t="s">
        <v>851</v>
      </c>
      <c r="E219" s="19" t="s">
        <v>852</v>
      </c>
      <c r="F219" s="20" t="s">
        <v>853</v>
      </c>
      <c r="G219" s="20">
        <v>30.8</v>
      </c>
      <c r="H219" s="40"/>
    </row>
    <row r="220" spans="1:8" x14ac:dyDescent="0.2">
      <c r="A220" s="20" t="s">
        <v>854</v>
      </c>
      <c r="B220" s="20" t="s">
        <v>455</v>
      </c>
      <c r="C220" s="19" t="s">
        <v>855</v>
      </c>
      <c r="D220" s="19" t="s">
        <v>148</v>
      </c>
      <c r="E220" s="19" t="s">
        <v>680</v>
      </c>
      <c r="F220" s="20" t="s">
        <v>856</v>
      </c>
      <c r="G220" s="20">
        <v>25.4</v>
      </c>
      <c r="H220" s="40"/>
    </row>
    <row r="221" spans="1:8" x14ac:dyDescent="0.2">
      <c r="A221" s="20" t="s">
        <v>854</v>
      </c>
      <c r="B221" s="20" t="s">
        <v>512</v>
      </c>
      <c r="C221" s="19" t="s">
        <v>855</v>
      </c>
      <c r="D221" s="19" t="s">
        <v>857</v>
      </c>
      <c r="E221" s="19" t="s">
        <v>680</v>
      </c>
      <c r="F221" s="20" t="s">
        <v>858</v>
      </c>
      <c r="G221" s="20">
        <v>27.7</v>
      </c>
      <c r="H221" s="40"/>
    </row>
    <row r="222" spans="1:8" x14ac:dyDescent="0.2">
      <c r="A222" s="20" t="s">
        <v>859</v>
      </c>
      <c r="B222" s="20" t="s">
        <v>167</v>
      </c>
      <c r="C222" s="19" t="s">
        <v>855</v>
      </c>
      <c r="D222" s="19" t="s">
        <v>860</v>
      </c>
      <c r="E222" s="19" t="s">
        <v>680</v>
      </c>
      <c r="F222" s="20" t="s">
        <v>861</v>
      </c>
      <c r="G222" s="20">
        <v>21.6</v>
      </c>
      <c r="H222" s="40"/>
    </row>
    <row r="223" spans="1:8" x14ac:dyDescent="0.2">
      <c r="A223" s="20" t="s">
        <v>339</v>
      </c>
      <c r="B223" s="20" t="s">
        <v>167</v>
      </c>
      <c r="C223" s="19" t="s">
        <v>862</v>
      </c>
      <c r="D223" s="19" t="s">
        <v>863</v>
      </c>
      <c r="E223" s="19" t="s">
        <v>680</v>
      </c>
      <c r="F223" s="20" t="s">
        <v>864</v>
      </c>
      <c r="G223" s="20">
        <v>21.8</v>
      </c>
      <c r="H223" s="40"/>
    </row>
    <row r="224" spans="1:8" x14ac:dyDescent="0.2">
      <c r="A224" s="20" t="s">
        <v>865</v>
      </c>
      <c r="B224" s="20" t="s">
        <v>118</v>
      </c>
      <c r="C224" s="19" t="s">
        <v>866</v>
      </c>
      <c r="D224" s="19" t="s">
        <v>544</v>
      </c>
      <c r="E224" s="19" t="s">
        <v>279</v>
      </c>
      <c r="F224" s="20" t="s">
        <v>867</v>
      </c>
      <c r="G224" s="20">
        <v>36.200000000000003</v>
      </c>
      <c r="H224" s="40"/>
    </row>
    <row r="225" spans="1:8" x14ac:dyDescent="0.2">
      <c r="A225" s="20" t="s">
        <v>801</v>
      </c>
      <c r="B225" s="20" t="s">
        <v>512</v>
      </c>
      <c r="C225" s="19" t="s">
        <v>866</v>
      </c>
      <c r="D225" s="19" t="s">
        <v>544</v>
      </c>
      <c r="E225" s="19" t="s">
        <v>418</v>
      </c>
      <c r="F225" s="20" t="s">
        <v>868</v>
      </c>
      <c r="G225" s="20">
        <v>27.1</v>
      </c>
      <c r="H225" s="40"/>
    </row>
    <row r="226" spans="1:8" x14ac:dyDescent="0.2">
      <c r="A226" s="20" t="s">
        <v>869</v>
      </c>
      <c r="B226" s="20" t="s">
        <v>112</v>
      </c>
      <c r="C226" s="19" t="s">
        <v>870</v>
      </c>
      <c r="D226" s="19" t="s">
        <v>871</v>
      </c>
      <c r="E226" s="19" t="s">
        <v>121</v>
      </c>
      <c r="F226" s="20" t="s">
        <v>872</v>
      </c>
      <c r="G226" s="20">
        <v>17</v>
      </c>
      <c r="H226" s="40"/>
    </row>
    <row r="227" spans="1:8" x14ac:dyDescent="0.2">
      <c r="A227" s="20" t="s">
        <v>873</v>
      </c>
      <c r="B227" s="20" t="s">
        <v>124</v>
      </c>
      <c r="C227" s="19" t="s">
        <v>874</v>
      </c>
      <c r="D227" s="19" t="s">
        <v>875</v>
      </c>
      <c r="E227" s="19" t="s">
        <v>121</v>
      </c>
      <c r="F227" s="20" t="s">
        <v>876</v>
      </c>
      <c r="G227" s="20">
        <v>23.9</v>
      </c>
      <c r="H227" s="40"/>
    </row>
    <row r="228" spans="1:8" x14ac:dyDescent="0.2">
      <c r="A228" s="20" t="s">
        <v>877</v>
      </c>
      <c r="B228" s="20" t="s">
        <v>167</v>
      </c>
      <c r="C228" s="19" t="s">
        <v>878</v>
      </c>
      <c r="D228" s="19" t="s">
        <v>879</v>
      </c>
      <c r="E228" s="19" t="s">
        <v>121</v>
      </c>
      <c r="F228" s="20" t="s">
        <v>880</v>
      </c>
      <c r="G228" s="20">
        <v>20.8</v>
      </c>
      <c r="H228" s="40"/>
    </row>
    <row r="229" spans="1:8" x14ac:dyDescent="0.2">
      <c r="A229" s="20" t="s">
        <v>881</v>
      </c>
      <c r="B229" s="20" t="s">
        <v>167</v>
      </c>
      <c r="C229" s="19" t="s">
        <v>878</v>
      </c>
      <c r="D229" s="19" t="s">
        <v>754</v>
      </c>
      <c r="E229" s="19" t="s">
        <v>121</v>
      </c>
      <c r="F229" s="20" t="s">
        <v>882</v>
      </c>
      <c r="G229" s="20">
        <v>21.2</v>
      </c>
      <c r="H229" s="40"/>
    </row>
    <row r="230" spans="1:8" x14ac:dyDescent="0.2">
      <c r="A230" s="20" t="s">
        <v>883</v>
      </c>
      <c r="B230" s="20" t="s">
        <v>167</v>
      </c>
      <c r="C230" s="19" t="s">
        <v>878</v>
      </c>
      <c r="D230" s="19" t="s">
        <v>771</v>
      </c>
      <c r="E230" s="19" t="s">
        <v>884</v>
      </c>
      <c r="F230" s="20" t="s">
        <v>885</v>
      </c>
      <c r="G230" s="20">
        <v>18.899999999999999</v>
      </c>
      <c r="H230" s="40"/>
    </row>
    <row r="231" spans="1:8" x14ac:dyDescent="0.2">
      <c r="A231" s="20" t="s">
        <v>886</v>
      </c>
      <c r="B231" s="20" t="s">
        <v>167</v>
      </c>
      <c r="C231" s="19" t="s">
        <v>878</v>
      </c>
      <c r="D231" s="19" t="s">
        <v>283</v>
      </c>
      <c r="E231" s="19" t="s">
        <v>884</v>
      </c>
      <c r="F231" s="20" t="s">
        <v>887</v>
      </c>
      <c r="G231" s="20">
        <v>19.100000000000001</v>
      </c>
      <c r="H231" s="40"/>
    </row>
    <row r="232" spans="1:8" x14ac:dyDescent="0.2">
      <c r="A232" s="20" t="s">
        <v>877</v>
      </c>
      <c r="B232" s="20" t="s">
        <v>124</v>
      </c>
      <c r="C232" s="19" t="s">
        <v>888</v>
      </c>
      <c r="D232" s="19" t="s">
        <v>516</v>
      </c>
      <c r="E232" s="19" t="s">
        <v>121</v>
      </c>
      <c r="F232" s="20" t="s">
        <v>889</v>
      </c>
      <c r="G232" s="20">
        <v>19</v>
      </c>
      <c r="H232" s="40"/>
    </row>
    <row r="233" spans="1:8" x14ac:dyDescent="0.2">
      <c r="A233" s="20" t="s">
        <v>877</v>
      </c>
      <c r="B233" s="20" t="s">
        <v>124</v>
      </c>
      <c r="C233" s="19" t="s">
        <v>888</v>
      </c>
      <c r="D233" s="19" t="s">
        <v>197</v>
      </c>
      <c r="E233" s="19" t="s">
        <v>121</v>
      </c>
      <c r="F233" s="20" t="s">
        <v>880</v>
      </c>
      <c r="G233" s="20">
        <v>20.8</v>
      </c>
      <c r="H233" s="40"/>
    </row>
    <row r="234" spans="1:8" x14ac:dyDescent="0.2">
      <c r="A234" s="20" t="s">
        <v>877</v>
      </c>
      <c r="B234" s="20" t="s">
        <v>124</v>
      </c>
      <c r="C234" s="19" t="s">
        <v>888</v>
      </c>
      <c r="D234" s="19" t="s">
        <v>890</v>
      </c>
      <c r="E234" s="19" t="s">
        <v>121</v>
      </c>
      <c r="F234" s="20" t="s">
        <v>891</v>
      </c>
      <c r="G234" s="20">
        <v>21.2</v>
      </c>
      <c r="H234" s="40"/>
    </row>
    <row r="235" spans="1:8" x14ac:dyDescent="0.2">
      <c r="A235" s="20" t="s">
        <v>881</v>
      </c>
      <c r="B235" s="20" t="s">
        <v>124</v>
      </c>
      <c r="C235" s="19" t="s">
        <v>888</v>
      </c>
      <c r="D235" s="19" t="s">
        <v>156</v>
      </c>
      <c r="E235" s="19" t="s">
        <v>121</v>
      </c>
      <c r="F235" s="20" t="s">
        <v>892</v>
      </c>
      <c r="G235" s="20">
        <v>22.7</v>
      </c>
      <c r="H235" s="40"/>
    </row>
    <row r="236" spans="1:8" x14ac:dyDescent="0.2">
      <c r="A236" s="20" t="s">
        <v>509</v>
      </c>
      <c r="B236" s="20" t="s">
        <v>118</v>
      </c>
      <c r="C236" s="19" t="s">
        <v>888</v>
      </c>
      <c r="D236" s="19" t="s">
        <v>156</v>
      </c>
      <c r="E236" s="19" t="s">
        <v>121</v>
      </c>
      <c r="F236" s="20" t="s">
        <v>893</v>
      </c>
      <c r="G236" s="20">
        <v>27.3</v>
      </c>
      <c r="H236" s="40"/>
    </row>
    <row r="237" spans="1:8" x14ac:dyDescent="0.2">
      <c r="A237" s="20" t="s">
        <v>894</v>
      </c>
      <c r="B237" s="20" t="s">
        <v>124</v>
      </c>
      <c r="C237" s="19" t="s">
        <v>888</v>
      </c>
      <c r="D237" s="19" t="s">
        <v>243</v>
      </c>
      <c r="E237" s="19" t="s">
        <v>884</v>
      </c>
      <c r="F237" s="20" t="s">
        <v>895</v>
      </c>
      <c r="G237" s="20">
        <v>19</v>
      </c>
      <c r="H237" s="40"/>
    </row>
    <row r="238" spans="1:8" x14ac:dyDescent="0.2">
      <c r="A238" s="20" t="s">
        <v>438</v>
      </c>
      <c r="B238" s="20" t="s">
        <v>124</v>
      </c>
      <c r="C238" s="19" t="s">
        <v>896</v>
      </c>
      <c r="D238" s="19" t="s">
        <v>897</v>
      </c>
      <c r="E238" s="19" t="s">
        <v>898</v>
      </c>
      <c r="F238" s="20" t="s">
        <v>899</v>
      </c>
      <c r="G238" s="20">
        <v>36.299999999999997</v>
      </c>
      <c r="H238" s="40"/>
    </row>
    <row r="239" spans="1:8" x14ac:dyDescent="0.2">
      <c r="A239" s="20" t="s">
        <v>900</v>
      </c>
      <c r="B239" s="20" t="s">
        <v>124</v>
      </c>
      <c r="C239" s="19" t="s">
        <v>901</v>
      </c>
      <c r="D239" s="19" t="s">
        <v>358</v>
      </c>
      <c r="E239" s="19" t="s">
        <v>608</v>
      </c>
      <c r="F239" s="20" t="s">
        <v>902</v>
      </c>
      <c r="G239" s="20">
        <v>23.2</v>
      </c>
      <c r="H239" s="40"/>
    </row>
    <row r="240" spans="1:8" x14ac:dyDescent="0.2">
      <c r="A240" s="20" t="s">
        <v>111</v>
      </c>
      <c r="B240" s="20" t="s">
        <v>455</v>
      </c>
      <c r="C240" s="19" t="s">
        <v>903</v>
      </c>
      <c r="D240" s="19" t="s">
        <v>904</v>
      </c>
      <c r="E240" s="19" t="s">
        <v>115</v>
      </c>
      <c r="F240" s="20" t="s">
        <v>905</v>
      </c>
      <c r="G240" s="20">
        <v>17.8</v>
      </c>
      <c r="H240" s="40"/>
    </row>
    <row r="241" spans="1:8" x14ac:dyDescent="0.2">
      <c r="A241" s="20" t="s">
        <v>111</v>
      </c>
      <c r="B241" s="20" t="s">
        <v>176</v>
      </c>
      <c r="C241" s="19" t="s">
        <v>903</v>
      </c>
      <c r="D241" s="19" t="s">
        <v>600</v>
      </c>
      <c r="E241" s="19" t="s">
        <v>115</v>
      </c>
      <c r="F241" s="20" t="s">
        <v>906</v>
      </c>
      <c r="G241" s="20">
        <v>17.7</v>
      </c>
      <c r="H241" s="40"/>
    </row>
    <row r="242" spans="1:8" x14ac:dyDescent="0.2">
      <c r="A242" s="20" t="s">
        <v>391</v>
      </c>
      <c r="B242" s="20" t="s">
        <v>560</v>
      </c>
      <c r="C242" s="19" t="s">
        <v>907</v>
      </c>
      <c r="D242" s="19" t="s">
        <v>795</v>
      </c>
      <c r="E242" s="19" t="s">
        <v>517</v>
      </c>
      <c r="F242" s="20" t="s">
        <v>908</v>
      </c>
      <c r="G242" s="20">
        <v>33.799999999999997</v>
      </c>
      <c r="H242" s="40"/>
    </row>
    <row r="243" spans="1:8" x14ac:dyDescent="0.2">
      <c r="A243" s="20" t="s">
        <v>909</v>
      </c>
      <c r="B243" s="20" t="s">
        <v>124</v>
      </c>
      <c r="C243" s="19" t="s">
        <v>910</v>
      </c>
      <c r="D243" s="19" t="s">
        <v>197</v>
      </c>
      <c r="E243" s="19" t="s">
        <v>121</v>
      </c>
      <c r="F243" s="20" t="s">
        <v>911</v>
      </c>
      <c r="G243" s="20">
        <v>31.2</v>
      </c>
      <c r="H243" s="40"/>
    </row>
    <row r="244" spans="1:8" x14ac:dyDescent="0.2">
      <c r="A244" s="20" t="s">
        <v>692</v>
      </c>
      <c r="B244" s="20" t="s">
        <v>118</v>
      </c>
      <c r="C244" s="19" t="s">
        <v>912</v>
      </c>
      <c r="D244" s="19" t="s">
        <v>913</v>
      </c>
      <c r="E244" s="19" t="s">
        <v>914</v>
      </c>
      <c r="F244" s="20" t="s">
        <v>915</v>
      </c>
      <c r="G244" s="20">
        <v>26.9</v>
      </c>
      <c r="H244" s="40"/>
    </row>
    <row r="245" spans="1:8" x14ac:dyDescent="0.2">
      <c r="A245" s="20" t="s">
        <v>687</v>
      </c>
      <c r="B245" s="20" t="s">
        <v>118</v>
      </c>
      <c r="C245" s="19" t="s">
        <v>916</v>
      </c>
      <c r="D245" s="19" t="s">
        <v>393</v>
      </c>
      <c r="E245" s="19" t="s">
        <v>115</v>
      </c>
      <c r="F245" s="20" t="s">
        <v>917</v>
      </c>
      <c r="G245" s="20">
        <v>25.3</v>
      </c>
      <c r="H245" s="40"/>
    </row>
    <row r="246" spans="1:8" x14ac:dyDescent="0.2">
      <c r="A246" s="20" t="s">
        <v>918</v>
      </c>
      <c r="B246" s="20" t="s">
        <v>176</v>
      </c>
      <c r="C246" s="19" t="s">
        <v>919</v>
      </c>
      <c r="D246" s="19" t="s">
        <v>476</v>
      </c>
      <c r="E246" s="19" t="s">
        <v>121</v>
      </c>
      <c r="F246" s="20" t="s">
        <v>920</v>
      </c>
      <c r="G246" s="20">
        <v>18.899999999999999</v>
      </c>
      <c r="H246" s="40"/>
    </row>
    <row r="247" spans="1:8" x14ac:dyDescent="0.2">
      <c r="A247" s="20" t="s">
        <v>921</v>
      </c>
      <c r="B247" s="20" t="s">
        <v>167</v>
      </c>
      <c r="C247" s="19" t="s">
        <v>922</v>
      </c>
      <c r="D247" s="19" t="s">
        <v>923</v>
      </c>
      <c r="E247" s="19" t="s">
        <v>121</v>
      </c>
      <c r="F247" s="20" t="s">
        <v>924</v>
      </c>
      <c r="G247" s="20">
        <v>23.9</v>
      </c>
      <c r="H247" s="40"/>
    </row>
    <row r="248" spans="1:8" x14ac:dyDescent="0.2">
      <c r="A248" s="20" t="s">
        <v>210</v>
      </c>
      <c r="B248" s="20" t="s">
        <v>167</v>
      </c>
      <c r="C248" s="19" t="s">
        <v>925</v>
      </c>
      <c r="D248" s="19" t="s">
        <v>283</v>
      </c>
      <c r="E248" s="19" t="s">
        <v>121</v>
      </c>
      <c r="F248" s="20" t="s">
        <v>926</v>
      </c>
      <c r="G248" s="20">
        <v>19.3</v>
      </c>
      <c r="H248" s="40"/>
    </row>
    <row r="249" spans="1:8" x14ac:dyDescent="0.2">
      <c r="A249" s="20" t="s">
        <v>927</v>
      </c>
      <c r="B249" s="20" t="s">
        <v>631</v>
      </c>
      <c r="C249" s="19" t="s">
        <v>925</v>
      </c>
      <c r="D249" s="19" t="s">
        <v>754</v>
      </c>
      <c r="E249" s="19" t="s">
        <v>264</v>
      </c>
      <c r="F249" s="20" t="s">
        <v>928</v>
      </c>
      <c r="G249" s="20">
        <v>25.9</v>
      </c>
      <c r="H249" s="40"/>
    </row>
    <row r="250" spans="1:8" x14ac:dyDescent="0.2">
      <c r="A250" s="20" t="s">
        <v>531</v>
      </c>
      <c r="B250" s="20" t="s">
        <v>124</v>
      </c>
      <c r="C250" s="19" t="s">
        <v>929</v>
      </c>
      <c r="D250" s="19" t="s">
        <v>208</v>
      </c>
      <c r="E250" s="19" t="s">
        <v>930</v>
      </c>
      <c r="F250" s="20" t="s">
        <v>931</v>
      </c>
      <c r="G250" s="20">
        <v>29.9</v>
      </c>
      <c r="H250" s="40"/>
    </row>
    <row r="251" spans="1:8" x14ac:dyDescent="0.2">
      <c r="A251" s="20" t="s">
        <v>154</v>
      </c>
      <c r="B251" s="20" t="s">
        <v>124</v>
      </c>
      <c r="C251" s="19" t="s">
        <v>929</v>
      </c>
      <c r="D251" s="19" t="s">
        <v>600</v>
      </c>
      <c r="E251" s="19" t="s">
        <v>932</v>
      </c>
      <c r="F251" s="20" t="s">
        <v>933</v>
      </c>
      <c r="G251" s="20">
        <v>33.6</v>
      </c>
      <c r="H251" s="40"/>
    </row>
    <row r="252" spans="1:8" x14ac:dyDescent="0.2">
      <c r="A252" s="20" t="s">
        <v>543</v>
      </c>
      <c r="B252" s="20" t="s">
        <v>172</v>
      </c>
      <c r="C252" s="19" t="s">
        <v>929</v>
      </c>
      <c r="D252" s="19" t="s">
        <v>934</v>
      </c>
      <c r="E252" s="19" t="s">
        <v>121</v>
      </c>
      <c r="F252" s="20" t="s">
        <v>935</v>
      </c>
      <c r="G252" s="20">
        <v>20.2</v>
      </c>
      <c r="H252" s="40"/>
    </row>
    <row r="253" spans="1:8" x14ac:dyDescent="0.2">
      <c r="A253" s="20" t="s">
        <v>369</v>
      </c>
      <c r="B253" s="20" t="s">
        <v>176</v>
      </c>
      <c r="C253" s="19" t="s">
        <v>929</v>
      </c>
      <c r="D253" s="19" t="s">
        <v>480</v>
      </c>
      <c r="E253" s="19" t="s">
        <v>121</v>
      </c>
      <c r="F253" s="20" t="s">
        <v>936</v>
      </c>
      <c r="G253" s="20">
        <v>28.4</v>
      </c>
      <c r="H253" s="40"/>
    </row>
    <row r="254" spans="1:8" x14ac:dyDescent="0.2">
      <c r="A254" s="20" t="s">
        <v>937</v>
      </c>
      <c r="B254" s="20" t="s">
        <v>124</v>
      </c>
      <c r="C254" s="19" t="s">
        <v>929</v>
      </c>
      <c r="D254" s="19" t="s">
        <v>405</v>
      </c>
      <c r="E254" s="19" t="s">
        <v>121</v>
      </c>
      <c r="F254" s="20" t="s">
        <v>938</v>
      </c>
      <c r="G254" s="20">
        <v>32.6</v>
      </c>
      <c r="H254" s="40"/>
    </row>
    <row r="255" spans="1:8" x14ac:dyDescent="0.2">
      <c r="A255" s="20" t="s">
        <v>531</v>
      </c>
      <c r="B255" s="20" t="s">
        <v>124</v>
      </c>
      <c r="C255" s="19" t="s">
        <v>939</v>
      </c>
      <c r="D255" s="19" t="s">
        <v>516</v>
      </c>
      <c r="E255" s="19" t="s">
        <v>115</v>
      </c>
      <c r="F255" s="20" t="s">
        <v>940</v>
      </c>
      <c r="G255" s="20">
        <v>23.1</v>
      </c>
      <c r="H255" s="40"/>
    </row>
    <row r="256" spans="1:8" x14ac:dyDescent="0.2">
      <c r="A256" s="20" t="s">
        <v>400</v>
      </c>
      <c r="B256" s="20" t="s">
        <v>124</v>
      </c>
      <c r="C256" s="19" t="s">
        <v>941</v>
      </c>
      <c r="D256" s="19" t="s">
        <v>197</v>
      </c>
      <c r="E256" s="19" t="s">
        <v>115</v>
      </c>
      <c r="F256" s="20" t="s">
        <v>942</v>
      </c>
      <c r="G256" s="20">
        <v>22.8</v>
      </c>
      <c r="H256" s="40"/>
    </row>
    <row r="257" spans="1:8" x14ac:dyDescent="0.2">
      <c r="A257" s="20" t="s">
        <v>943</v>
      </c>
      <c r="B257" s="20" t="s">
        <v>124</v>
      </c>
      <c r="C257" s="19" t="s">
        <v>944</v>
      </c>
      <c r="D257" s="19" t="s">
        <v>591</v>
      </c>
      <c r="E257" s="19" t="s">
        <v>945</v>
      </c>
      <c r="F257" s="20" t="s">
        <v>946</v>
      </c>
      <c r="G257" s="20">
        <v>30.2</v>
      </c>
      <c r="H257" s="40"/>
    </row>
    <row r="258" spans="1:8" x14ac:dyDescent="0.2">
      <c r="A258" s="20" t="s">
        <v>137</v>
      </c>
      <c r="B258" s="20" t="s">
        <v>124</v>
      </c>
      <c r="C258" s="19" t="s">
        <v>947</v>
      </c>
      <c r="D258" s="19" t="s">
        <v>405</v>
      </c>
      <c r="E258" s="19" t="s">
        <v>673</v>
      </c>
      <c r="F258" s="20" t="s">
        <v>948</v>
      </c>
      <c r="G258" s="20">
        <v>20.6</v>
      </c>
      <c r="H258" s="40"/>
    </row>
    <row r="259" spans="1:8" x14ac:dyDescent="0.2">
      <c r="A259" s="20" t="s">
        <v>524</v>
      </c>
      <c r="B259" s="20" t="s">
        <v>176</v>
      </c>
      <c r="C259" s="19" t="s">
        <v>949</v>
      </c>
      <c r="D259" s="19" t="s">
        <v>130</v>
      </c>
      <c r="E259" s="19" t="s">
        <v>121</v>
      </c>
      <c r="F259" s="20" t="s">
        <v>950</v>
      </c>
      <c r="G259" s="20">
        <v>26.3</v>
      </c>
      <c r="H259" s="40"/>
    </row>
    <row r="260" spans="1:8" x14ac:dyDescent="0.2">
      <c r="A260" s="20" t="s">
        <v>951</v>
      </c>
      <c r="B260" s="20" t="s">
        <v>167</v>
      </c>
      <c r="C260" s="19" t="s">
        <v>952</v>
      </c>
      <c r="D260" s="19" t="s">
        <v>953</v>
      </c>
      <c r="E260" s="19" t="s">
        <v>115</v>
      </c>
      <c r="F260" s="20" t="s">
        <v>954</v>
      </c>
      <c r="G260" s="20">
        <v>19</v>
      </c>
      <c r="H260" s="40"/>
    </row>
    <row r="261" spans="1:8" x14ac:dyDescent="0.2">
      <c r="A261" s="20" t="s">
        <v>955</v>
      </c>
      <c r="B261" s="20" t="s">
        <v>167</v>
      </c>
      <c r="C261" s="19" t="s">
        <v>956</v>
      </c>
      <c r="D261" s="19" t="s">
        <v>957</v>
      </c>
      <c r="E261" s="19" t="s">
        <v>121</v>
      </c>
      <c r="F261" s="20" t="s">
        <v>958</v>
      </c>
      <c r="G261" s="20">
        <v>19.899999999999999</v>
      </c>
      <c r="H261" s="40"/>
    </row>
    <row r="262" spans="1:8" x14ac:dyDescent="0.2">
      <c r="A262" s="20" t="s">
        <v>959</v>
      </c>
      <c r="B262" s="20" t="s">
        <v>124</v>
      </c>
      <c r="C262" s="19" t="s">
        <v>960</v>
      </c>
      <c r="D262" s="19" t="s">
        <v>961</v>
      </c>
      <c r="E262" s="19" t="s">
        <v>121</v>
      </c>
      <c r="F262" s="20" t="s">
        <v>962</v>
      </c>
      <c r="G262" s="20">
        <v>20.3</v>
      </c>
      <c r="H262" s="40"/>
    </row>
    <row r="263" spans="1:8" x14ac:dyDescent="0.2">
      <c r="A263" s="20" t="s">
        <v>188</v>
      </c>
      <c r="B263" s="20" t="s">
        <v>124</v>
      </c>
      <c r="C263" s="19" t="s">
        <v>963</v>
      </c>
      <c r="D263" s="19" t="s">
        <v>227</v>
      </c>
      <c r="E263" s="19" t="s">
        <v>964</v>
      </c>
      <c r="F263" s="20" t="s">
        <v>965</v>
      </c>
      <c r="G263" s="20">
        <v>25.9</v>
      </c>
      <c r="H263" s="40"/>
    </row>
    <row r="264" spans="1:8" x14ac:dyDescent="0.2">
      <c r="A264" s="20" t="s">
        <v>347</v>
      </c>
      <c r="B264" s="20" t="s">
        <v>118</v>
      </c>
      <c r="C264" s="19" t="s">
        <v>966</v>
      </c>
      <c r="D264" s="19" t="s">
        <v>358</v>
      </c>
      <c r="E264" s="19" t="s">
        <v>121</v>
      </c>
      <c r="F264" s="20" t="s">
        <v>967</v>
      </c>
      <c r="G264" s="20">
        <v>25.9</v>
      </c>
      <c r="H264" s="40"/>
    </row>
    <row r="265" spans="1:8" x14ac:dyDescent="0.2">
      <c r="A265" s="20" t="s">
        <v>968</v>
      </c>
      <c r="B265" s="20" t="s">
        <v>124</v>
      </c>
      <c r="C265" s="19" t="s">
        <v>969</v>
      </c>
      <c r="D265" s="19" t="s">
        <v>970</v>
      </c>
      <c r="E265" s="19" t="s">
        <v>522</v>
      </c>
      <c r="F265" s="20" t="s">
        <v>971</v>
      </c>
      <c r="G265" s="20">
        <v>28.8</v>
      </c>
      <c r="H265" s="40"/>
    </row>
    <row r="266" spans="1:8" x14ac:dyDescent="0.2">
      <c r="A266" s="20" t="s">
        <v>630</v>
      </c>
      <c r="B266" s="20" t="s">
        <v>112</v>
      </c>
      <c r="C266" s="19" t="s">
        <v>972</v>
      </c>
      <c r="D266" s="19" t="s">
        <v>588</v>
      </c>
      <c r="E266" s="19" t="s">
        <v>121</v>
      </c>
      <c r="F266" s="20" t="s">
        <v>973</v>
      </c>
      <c r="G266" s="20">
        <v>19.3</v>
      </c>
      <c r="H266" s="40"/>
    </row>
    <row r="267" spans="1:8" x14ac:dyDescent="0.2">
      <c r="A267" s="20" t="s">
        <v>974</v>
      </c>
      <c r="B267" s="20" t="s">
        <v>167</v>
      </c>
      <c r="C267" s="19" t="s">
        <v>975</v>
      </c>
      <c r="D267" s="19" t="s">
        <v>976</v>
      </c>
      <c r="E267" s="19" t="s">
        <v>977</v>
      </c>
      <c r="F267" s="20" t="s">
        <v>978</v>
      </c>
      <c r="G267" s="20">
        <v>24.3</v>
      </c>
      <c r="H267" s="40"/>
    </row>
    <row r="268" spans="1:8" x14ac:dyDescent="0.2">
      <c r="A268" s="20" t="s">
        <v>117</v>
      </c>
      <c r="B268" s="20" t="s">
        <v>176</v>
      </c>
      <c r="C268" s="19" t="s">
        <v>979</v>
      </c>
      <c r="D268" s="19" t="s">
        <v>311</v>
      </c>
      <c r="E268" s="19" t="s">
        <v>977</v>
      </c>
      <c r="F268" s="20" t="s">
        <v>980</v>
      </c>
      <c r="G268" s="20">
        <v>32.5</v>
      </c>
      <c r="H268" s="40"/>
    </row>
    <row r="269" spans="1:8" x14ac:dyDescent="0.2">
      <c r="A269" s="20" t="s">
        <v>625</v>
      </c>
      <c r="B269" s="20" t="s">
        <v>112</v>
      </c>
      <c r="C269" s="19" t="s">
        <v>981</v>
      </c>
      <c r="D269" s="19" t="s">
        <v>982</v>
      </c>
      <c r="E269" s="19" t="s">
        <v>212</v>
      </c>
      <c r="F269" s="20" t="s">
        <v>983</v>
      </c>
      <c r="G269" s="20">
        <v>17.3</v>
      </c>
      <c r="H269" s="40"/>
    </row>
    <row r="270" spans="1:8" x14ac:dyDescent="0.2">
      <c r="A270" s="20" t="s">
        <v>339</v>
      </c>
      <c r="B270" s="20" t="s">
        <v>167</v>
      </c>
      <c r="C270" s="19" t="s">
        <v>984</v>
      </c>
      <c r="D270" s="19" t="s">
        <v>985</v>
      </c>
      <c r="E270" s="19" t="s">
        <v>986</v>
      </c>
      <c r="F270" s="20" t="s">
        <v>987</v>
      </c>
      <c r="G270" s="20">
        <v>20.7</v>
      </c>
      <c r="H270" s="40"/>
    </row>
    <row r="271" spans="1:8" x14ac:dyDescent="0.2">
      <c r="A271" s="20" t="s">
        <v>541</v>
      </c>
      <c r="B271" s="20" t="s">
        <v>176</v>
      </c>
      <c r="C271" s="19" t="s">
        <v>988</v>
      </c>
      <c r="D271" s="19" t="s">
        <v>393</v>
      </c>
      <c r="E271" s="19" t="s">
        <v>121</v>
      </c>
      <c r="F271" s="20" t="s">
        <v>989</v>
      </c>
      <c r="G271" s="20">
        <v>27.8</v>
      </c>
      <c r="H271" s="40"/>
    </row>
    <row r="272" spans="1:8" x14ac:dyDescent="0.2">
      <c r="A272" s="20" t="s">
        <v>990</v>
      </c>
      <c r="B272" s="20" t="s">
        <v>421</v>
      </c>
      <c r="C272" s="19" t="s">
        <v>790</v>
      </c>
      <c r="D272" s="19" t="s">
        <v>181</v>
      </c>
      <c r="E272" s="19" t="s">
        <v>264</v>
      </c>
      <c r="F272" s="20" t="s">
        <v>991</v>
      </c>
      <c r="G272" s="20">
        <v>39.9</v>
      </c>
      <c r="H272" s="40"/>
    </row>
    <row r="273" spans="1:8" x14ac:dyDescent="0.2">
      <c r="A273" s="20" t="s">
        <v>918</v>
      </c>
      <c r="B273" s="20" t="s">
        <v>455</v>
      </c>
      <c r="C273" s="19" t="s">
        <v>992</v>
      </c>
      <c r="D273" s="19" t="s">
        <v>197</v>
      </c>
      <c r="E273" s="19" t="s">
        <v>993</v>
      </c>
      <c r="F273" s="20" t="s">
        <v>406</v>
      </c>
      <c r="G273" s="20">
        <v>30</v>
      </c>
      <c r="H273" s="40"/>
    </row>
    <row r="274" spans="1:8" x14ac:dyDescent="0.2">
      <c r="A274" s="20" t="s">
        <v>994</v>
      </c>
      <c r="B274" s="20" t="s">
        <v>455</v>
      </c>
      <c r="C274" s="19" t="s">
        <v>992</v>
      </c>
      <c r="D274" s="19" t="s">
        <v>197</v>
      </c>
      <c r="E274" s="19" t="s">
        <v>993</v>
      </c>
      <c r="F274" s="20" t="s">
        <v>995</v>
      </c>
      <c r="G274" s="20">
        <v>27.4</v>
      </c>
      <c r="H274" s="40"/>
    </row>
    <row r="275" spans="1:8" x14ac:dyDescent="0.2">
      <c r="A275" s="20" t="s">
        <v>996</v>
      </c>
      <c r="B275" s="20" t="s">
        <v>124</v>
      </c>
      <c r="C275" s="19" t="s">
        <v>997</v>
      </c>
      <c r="D275" s="19" t="s">
        <v>156</v>
      </c>
      <c r="E275" s="19" t="s">
        <v>608</v>
      </c>
      <c r="F275" s="20" t="s">
        <v>998</v>
      </c>
      <c r="G275" s="20">
        <v>28.3</v>
      </c>
      <c r="H275" s="40"/>
    </row>
    <row r="276" spans="1:8" x14ac:dyDescent="0.2">
      <c r="A276" s="20" t="s">
        <v>210</v>
      </c>
      <c r="B276" s="20" t="s">
        <v>124</v>
      </c>
      <c r="C276" s="19" t="s">
        <v>999</v>
      </c>
      <c r="D276" s="19" t="s">
        <v>913</v>
      </c>
      <c r="E276" s="19" t="s">
        <v>121</v>
      </c>
      <c r="F276" s="20" t="s">
        <v>1000</v>
      </c>
      <c r="G276" s="20">
        <v>29.4</v>
      </c>
      <c r="H276" s="40"/>
    </row>
    <row r="277" spans="1:8" x14ac:dyDescent="0.2">
      <c r="A277" s="20" t="s">
        <v>531</v>
      </c>
      <c r="B277" s="20" t="s">
        <v>124</v>
      </c>
      <c r="C277" s="19" t="s">
        <v>1001</v>
      </c>
      <c r="D277" s="19" t="s">
        <v>1002</v>
      </c>
      <c r="E277" s="19" t="s">
        <v>115</v>
      </c>
      <c r="F277" s="20" t="s">
        <v>1003</v>
      </c>
      <c r="G277" s="20">
        <v>25.8</v>
      </c>
      <c r="H277" s="40"/>
    </row>
    <row r="278" spans="1:8" x14ac:dyDescent="0.2">
      <c r="A278" s="20" t="s">
        <v>1004</v>
      </c>
      <c r="B278" s="20" t="s">
        <v>167</v>
      </c>
      <c r="C278" s="19" t="s">
        <v>1005</v>
      </c>
      <c r="D278" s="19" t="s">
        <v>1006</v>
      </c>
      <c r="E278" s="19" t="s">
        <v>611</v>
      </c>
      <c r="F278" s="20" t="s">
        <v>1007</v>
      </c>
      <c r="G278" s="20">
        <v>24</v>
      </c>
      <c r="H278" s="40"/>
    </row>
    <row r="279" spans="1:8" x14ac:dyDescent="0.2">
      <c r="A279" s="20" t="s">
        <v>1008</v>
      </c>
      <c r="B279" s="20" t="s">
        <v>124</v>
      </c>
      <c r="C279" s="19" t="s">
        <v>1009</v>
      </c>
      <c r="D279" s="19" t="s">
        <v>790</v>
      </c>
      <c r="E279" s="19" t="s">
        <v>611</v>
      </c>
      <c r="F279" s="20" t="s">
        <v>1010</v>
      </c>
      <c r="G279" s="20">
        <v>21.7</v>
      </c>
      <c r="H279" s="40"/>
    </row>
    <row r="280" spans="1:8" x14ac:dyDescent="0.2">
      <c r="A280" s="20" t="s">
        <v>1011</v>
      </c>
      <c r="B280" s="20" t="s">
        <v>124</v>
      </c>
      <c r="C280" s="19" t="s">
        <v>1012</v>
      </c>
      <c r="D280" s="19" t="s">
        <v>278</v>
      </c>
      <c r="E280" s="19" t="s">
        <v>115</v>
      </c>
      <c r="F280" s="20" t="s">
        <v>1013</v>
      </c>
      <c r="G280" s="20">
        <v>28.4</v>
      </c>
      <c r="H280" s="40"/>
    </row>
    <row r="281" spans="1:8" x14ac:dyDescent="0.2">
      <c r="A281" s="20" t="s">
        <v>1014</v>
      </c>
      <c r="B281" s="20" t="s">
        <v>167</v>
      </c>
      <c r="C281" s="19" t="s">
        <v>1015</v>
      </c>
      <c r="D281" s="19" t="s">
        <v>1016</v>
      </c>
      <c r="E281" s="19" t="s">
        <v>115</v>
      </c>
      <c r="F281" s="20" t="s">
        <v>1017</v>
      </c>
      <c r="G281" s="20">
        <v>22.7</v>
      </c>
      <c r="H281" s="40"/>
    </row>
    <row r="282" spans="1:8" x14ac:dyDescent="0.2">
      <c r="A282" s="20" t="s">
        <v>805</v>
      </c>
      <c r="B282" s="20" t="s">
        <v>118</v>
      </c>
      <c r="C282" s="19" t="s">
        <v>1018</v>
      </c>
      <c r="D282" s="19" t="s">
        <v>897</v>
      </c>
      <c r="E282" s="19" t="s">
        <v>121</v>
      </c>
      <c r="F282" s="20" t="s">
        <v>1019</v>
      </c>
      <c r="G282" s="20">
        <v>29.2</v>
      </c>
      <c r="H282" s="40"/>
    </row>
    <row r="283" spans="1:8" x14ac:dyDescent="0.2">
      <c r="A283" s="20" t="s">
        <v>339</v>
      </c>
      <c r="B283" s="20" t="s">
        <v>167</v>
      </c>
      <c r="C283" s="19" t="s">
        <v>1020</v>
      </c>
      <c r="D283" s="19" t="s">
        <v>1021</v>
      </c>
      <c r="E283" s="19" t="s">
        <v>1022</v>
      </c>
      <c r="F283" s="20" t="s">
        <v>1023</v>
      </c>
      <c r="G283" s="20">
        <v>20.8</v>
      </c>
      <c r="H283" s="40"/>
    </row>
    <row r="284" spans="1:8" x14ac:dyDescent="0.2">
      <c r="A284" s="20" t="s">
        <v>461</v>
      </c>
      <c r="B284" s="20" t="s">
        <v>118</v>
      </c>
      <c r="C284" s="19" t="s">
        <v>1024</v>
      </c>
      <c r="D284" s="19" t="s">
        <v>1025</v>
      </c>
      <c r="E284" s="19" t="s">
        <v>252</v>
      </c>
      <c r="F284" s="20" t="s">
        <v>1026</v>
      </c>
      <c r="G284" s="20">
        <v>32.299999999999997</v>
      </c>
      <c r="H284" s="40"/>
    </row>
    <row r="285" spans="1:8" x14ac:dyDescent="0.2">
      <c r="A285" s="20" t="s">
        <v>1027</v>
      </c>
      <c r="B285" s="20" t="s">
        <v>124</v>
      </c>
      <c r="C285" s="19" t="s">
        <v>1028</v>
      </c>
      <c r="D285" s="19" t="s">
        <v>544</v>
      </c>
      <c r="E285" s="19" t="s">
        <v>1029</v>
      </c>
      <c r="F285" s="20" t="s">
        <v>1030</v>
      </c>
      <c r="G285" s="20">
        <v>28.3</v>
      </c>
      <c r="H285" s="40"/>
    </row>
    <row r="286" spans="1:8" x14ac:dyDescent="0.2">
      <c r="A286" s="20" t="s">
        <v>1031</v>
      </c>
      <c r="B286" s="20" t="s">
        <v>167</v>
      </c>
      <c r="C286" s="19" t="s">
        <v>1032</v>
      </c>
      <c r="D286" s="19" t="s">
        <v>863</v>
      </c>
      <c r="E286" s="19" t="s">
        <v>608</v>
      </c>
      <c r="F286" s="20" t="s">
        <v>1033</v>
      </c>
      <c r="G286" s="20">
        <v>19.5</v>
      </c>
      <c r="H286" s="40"/>
    </row>
    <row r="287" spans="1:8" x14ac:dyDescent="0.2">
      <c r="A287" s="20" t="s">
        <v>1034</v>
      </c>
      <c r="B287" s="20" t="s">
        <v>124</v>
      </c>
      <c r="C287" s="19" t="s">
        <v>1035</v>
      </c>
      <c r="D287" s="19" t="s">
        <v>358</v>
      </c>
      <c r="E287" s="19" t="s">
        <v>611</v>
      </c>
      <c r="F287" s="20" t="s">
        <v>1036</v>
      </c>
      <c r="G287" s="20">
        <v>24.9</v>
      </c>
      <c r="H287" s="40"/>
    </row>
    <row r="288" spans="1:8" x14ac:dyDescent="0.2">
      <c r="A288" s="20" t="s">
        <v>1037</v>
      </c>
      <c r="B288" s="20" t="s">
        <v>167</v>
      </c>
      <c r="C288" s="19" t="s">
        <v>1038</v>
      </c>
      <c r="D288" s="19" t="s">
        <v>268</v>
      </c>
      <c r="E288" s="19" t="s">
        <v>673</v>
      </c>
      <c r="F288" s="20" t="s">
        <v>1039</v>
      </c>
      <c r="G288" s="20">
        <v>19.2</v>
      </c>
      <c r="H288" s="40"/>
    </row>
    <row r="289" spans="1:8" x14ac:dyDescent="0.2">
      <c r="A289" s="20" t="s">
        <v>1040</v>
      </c>
      <c r="B289" s="20" t="s">
        <v>124</v>
      </c>
      <c r="C289" s="19" t="s">
        <v>1041</v>
      </c>
      <c r="D289" s="19" t="s">
        <v>1042</v>
      </c>
      <c r="E289" s="19" t="s">
        <v>673</v>
      </c>
      <c r="F289" s="20" t="s">
        <v>1043</v>
      </c>
      <c r="G289" s="20">
        <v>27.4</v>
      </c>
      <c r="H289" s="40"/>
    </row>
    <row r="290" spans="1:8" x14ac:dyDescent="0.2">
      <c r="A290" s="20" t="s">
        <v>1044</v>
      </c>
      <c r="B290" s="20" t="s">
        <v>124</v>
      </c>
      <c r="C290" s="19" t="s">
        <v>1041</v>
      </c>
      <c r="D290" s="19" t="s">
        <v>417</v>
      </c>
      <c r="E290" s="19" t="s">
        <v>673</v>
      </c>
      <c r="F290" s="20" t="s">
        <v>1045</v>
      </c>
      <c r="G290" s="20">
        <v>23.5</v>
      </c>
      <c r="H290" s="40"/>
    </row>
    <row r="291" spans="1:8" x14ac:dyDescent="0.2">
      <c r="A291" s="20" t="s">
        <v>572</v>
      </c>
      <c r="B291" s="20" t="s">
        <v>124</v>
      </c>
      <c r="C291" s="19" t="s">
        <v>1046</v>
      </c>
      <c r="D291" s="19" t="s">
        <v>197</v>
      </c>
      <c r="E291" s="19" t="s">
        <v>121</v>
      </c>
      <c r="F291" s="20" t="s">
        <v>1047</v>
      </c>
      <c r="G291" s="20">
        <v>26.6</v>
      </c>
      <c r="H291" s="40"/>
    </row>
    <row r="292" spans="1:8" x14ac:dyDescent="0.2">
      <c r="A292" s="20" t="s">
        <v>1048</v>
      </c>
      <c r="B292" s="20" t="s">
        <v>124</v>
      </c>
      <c r="C292" s="19" t="s">
        <v>1049</v>
      </c>
      <c r="D292" s="19" t="s">
        <v>1050</v>
      </c>
      <c r="E292" s="19" t="s">
        <v>608</v>
      </c>
      <c r="F292" s="20" t="s">
        <v>1051</v>
      </c>
      <c r="G292" s="20">
        <v>27.2</v>
      </c>
      <c r="H292" s="40"/>
    </row>
    <row r="293" spans="1:8" x14ac:dyDescent="0.2">
      <c r="A293" s="20" t="s">
        <v>1052</v>
      </c>
      <c r="B293" s="20" t="s">
        <v>167</v>
      </c>
      <c r="C293" s="19" t="s">
        <v>1053</v>
      </c>
      <c r="D293" s="19" t="s">
        <v>1054</v>
      </c>
      <c r="E293" s="19" t="s">
        <v>611</v>
      </c>
      <c r="F293" s="20" t="s">
        <v>1055</v>
      </c>
      <c r="G293" s="20">
        <v>19.899999999999999</v>
      </c>
      <c r="H293" s="40"/>
    </row>
    <row r="294" spans="1:8" x14ac:dyDescent="0.2">
      <c r="A294" s="20" t="s">
        <v>1056</v>
      </c>
      <c r="B294" s="20" t="s">
        <v>631</v>
      </c>
      <c r="C294" s="19" t="s">
        <v>1057</v>
      </c>
      <c r="D294" s="19" t="s">
        <v>1058</v>
      </c>
      <c r="E294" s="19" t="s">
        <v>628</v>
      </c>
      <c r="F294" s="20" t="s">
        <v>1059</v>
      </c>
      <c r="G294" s="20">
        <v>26.6</v>
      </c>
      <c r="H294" s="40"/>
    </row>
    <row r="295" spans="1:8" x14ac:dyDescent="0.2">
      <c r="A295" s="20" t="s">
        <v>241</v>
      </c>
      <c r="B295" s="20" t="s">
        <v>118</v>
      </c>
      <c r="C295" s="19" t="s">
        <v>1060</v>
      </c>
      <c r="D295" s="19" t="s">
        <v>120</v>
      </c>
      <c r="E295" s="19" t="s">
        <v>121</v>
      </c>
      <c r="F295" s="20" t="s">
        <v>1061</v>
      </c>
      <c r="G295" s="20">
        <v>28.4</v>
      </c>
      <c r="H295" s="40"/>
    </row>
    <row r="296" spans="1:8" x14ac:dyDescent="0.2">
      <c r="A296" s="20" t="s">
        <v>1062</v>
      </c>
      <c r="B296" s="20" t="s">
        <v>124</v>
      </c>
      <c r="C296" s="19" t="s">
        <v>1063</v>
      </c>
      <c r="D296" s="19" t="s">
        <v>148</v>
      </c>
      <c r="E296" s="19" t="s">
        <v>930</v>
      </c>
      <c r="F296" s="20" t="s">
        <v>1064</v>
      </c>
      <c r="G296" s="20">
        <v>31.8</v>
      </c>
      <c r="H296" s="40"/>
    </row>
    <row r="297" spans="1:8" x14ac:dyDescent="0.2">
      <c r="A297" s="20" t="s">
        <v>1065</v>
      </c>
      <c r="B297" s="20" t="s">
        <v>124</v>
      </c>
      <c r="C297" s="19" t="s">
        <v>1063</v>
      </c>
      <c r="D297" s="19" t="s">
        <v>197</v>
      </c>
      <c r="E297" s="19" t="s">
        <v>930</v>
      </c>
      <c r="F297" s="20" t="s">
        <v>1066</v>
      </c>
      <c r="G297" s="20">
        <v>22</v>
      </c>
      <c r="H297" s="40"/>
    </row>
    <row r="298" spans="1:8" x14ac:dyDescent="0.2">
      <c r="A298" s="20" t="s">
        <v>1067</v>
      </c>
      <c r="B298" s="20" t="s">
        <v>124</v>
      </c>
      <c r="C298" s="19" t="s">
        <v>1068</v>
      </c>
      <c r="D298" s="19" t="s">
        <v>230</v>
      </c>
      <c r="E298" s="19" t="s">
        <v>685</v>
      </c>
      <c r="F298" s="20" t="s">
        <v>1069</v>
      </c>
      <c r="G298" s="20">
        <v>25.4</v>
      </c>
      <c r="H298" s="40"/>
    </row>
    <row r="299" spans="1:8" x14ac:dyDescent="0.2">
      <c r="A299" s="20" t="s">
        <v>461</v>
      </c>
      <c r="B299" s="20" t="s">
        <v>176</v>
      </c>
      <c r="C299" s="19" t="s">
        <v>1070</v>
      </c>
      <c r="D299" s="19" t="s">
        <v>1071</v>
      </c>
      <c r="E299" s="19" t="s">
        <v>1072</v>
      </c>
      <c r="F299" s="20" t="s">
        <v>1073</v>
      </c>
      <c r="G299" s="20">
        <v>26.9</v>
      </c>
      <c r="H299" s="40"/>
    </row>
    <row r="300" spans="1:8" x14ac:dyDescent="0.2">
      <c r="A300" s="20" t="s">
        <v>1074</v>
      </c>
      <c r="B300" s="20" t="s">
        <v>271</v>
      </c>
      <c r="C300" s="19" t="s">
        <v>1075</v>
      </c>
      <c r="D300" s="19" t="s">
        <v>380</v>
      </c>
      <c r="E300" s="19" t="s">
        <v>1076</v>
      </c>
      <c r="F300" s="20" t="s">
        <v>1077</v>
      </c>
      <c r="G300" s="20">
        <v>43.3</v>
      </c>
      <c r="H300" s="40"/>
    </row>
    <row r="301" spans="1:8" x14ac:dyDescent="0.2">
      <c r="A301" s="20" t="s">
        <v>625</v>
      </c>
      <c r="B301" s="20" t="s">
        <v>118</v>
      </c>
      <c r="C301" s="19" t="s">
        <v>1078</v>
      </c>
      <c r="D301" s="19" t="s">
        <v>181</v>
      </c>
      <c r="E301" s="19" t="s">
        <v>331</v>
      </c>
      <c r="F301" s="20" t="s">
        <v>1079</v>
      </c>
      <c r="G301" s="20">
        <v>32.799999999999997</v>
      </c>
      <c r="H301" s="40"/>
    </row>
    <row r="302" spans="1:8" x14ac:dyDescent="0.2">
      <c r="A302" s="20" t="s">
        <v>1080</v>
      </c>
      <c r="B302" s="20" t="s">
        <v>167</v>
      </c>
      <c r="C302" s="19" t="s">
        <v>1081</v>
      </c>
      <c r="D302" s="19" t="s">
        <v>1082</v>
      </c>
      <c r="E302" s="19" t="s">
        <v>121</v>
      </c>
      <c r="F302" s="20" t="s">
        <v>858</v>
      </c>
      <c r="G302" s="20">
        <v>26.9</v>
      </c>
      <c r="H302" s="40"/>
    </row>
    <row r="303" spans="1:8" x14ac:dyDescent="0.2">
      <c r="A303" s="20" t="s">
        <v>1083</v>
      </c>
      <c r="B303" s="20" t="s">
        <v>124</v>
      </c>
      <c r="C303" s="19" t="s">
        <v>1084</v>
      </c>
      <c r="D303" s="19" t="s">
        <v>1085</v>
      </c>
      <c r="E303" s="19" t="s">
        <v>121</v>
      </c>
      <c r="F303" s="20" t="s">
        <v>231</v>
      </c>
      <c r="G303" s="20">
        <v>27</v>
      </c>
      <c r="H303" s="40"/>
    </row>
    <row r="304" spans="1:8" x14ac:dyDescent="0.2">
      <c r="A304" s="20" t="s">
        <v>1086</v>
      </c>
      <c r="B304" s="20" t="s">
        <v>445</v>
      </c>
      <c r="C304" s="19" t="s">
        <v>1087</v>
      </c>
      <c r="D304" s="19" t="s">
        <v>1088</v>
      </c>
      <c r="E304" s="19" t="s">
        <v>1089</v>
      </c>
      <c r="F304" s="20" t="s">
        <v>1090</v>
      </c>
      <c r="G304" s="20">
        <v>43.3</v>
      </c>
      <c r="H304" s="40"/>
    </row>
    <row r="305" spans="1:8" x14ac:dyDescent="0.2">
      <c r="A305" s="20" t="s">
        <v>1091</v>
      </c>
      <c r="B305" s="20" t="s">
        <v>124</v>
      </c>
      <c r="C305" s="19" t="s">
        <v>1092</v>
      </c>
      <c r="D305" s="19" t="s">
        <v>1093</v>
      </c>
      <c r="E305" s="19" t="s">
        <v>1094</v>
      </c>
      <c r="F305" s="20" t="s">
        <v>1095</v>
      </c>
      <c r="G305" s="20">
        <v>31.9</v>
      </c>
      <c r="H305" s="40"/>
    </row>
    <row r="306" spans="1:8" x14ac:dyDescent="0.2">
      <c r="A306" s="20" t="s">
        <v>994</v>
      </c>
      <c r="B306" s="20" t="s">
        <v>512</v>
      </c>
      <c r="C306" s="19" t="s">
        <v>1096</v>
      </c>
      <c r="D306" s="19" t="s">
        <v>1097</v>
      </c>
      <c r="E306" s="19" t="s">
        <v>121</v>
      </c>
      <c r="F306" s="20" t="s">
        <v>1098</v>
      </c>
      <c r="G306" s="20">
        <v>18</v>
      </c>
      <c r="H306" s="40"/>
    </row>
    <row r="307" spans="1:8" x14ac:dyDescent="0.2">
      <c r="A307" s="20" t="s">
        <v>865</v>
      </c>
      <c r="B307" s="20" t="s">
        <v>118</v>
      </c>
      <c r="C307" s="19" t="s">
        <v>1099</v>
      </c>
      <c r="D307" s="19" t="s">
        <v>1100</v>
      </c>
      <c r="E307" s="19" t="s">
        <v>469</v>
      </c>
      <c r="F307" s="20" t="s">
        <v>1101</v>
      </c>
      <c r="G307" s="20">
        <v>35.4</v>
      </c>
      <c r="H307" s="40"/>
    </row>
    <row r="308" spans="1:8" x14ac:dyDescent="0.2">
      <c r="A308" s="20" t="s">
        <v>720</v>
      </c>
      <c r="B308" s="20" t="s">
        <v>176</v>
      </c>
      <c r="C308" s="19" t="s">
        <v>1102</v>
      </c>
      <c r="D308" s="19" t="s">
        <v>1103</v>
      </c>
      <c r="E308" s="19" t="s">
        <v>377</v>
      </c>
      <c r="F308" s="20" t="s">
        <v>478</v>
      </c>
      <c r="G308" s="20">
        <v>27</v>
      </c>
      <c r="H308" s="40"/>
    </row>
    <row r="309" spans="1:8" x14ac:dyDescent="0.2">
      <c r="A309" s="20" t="s">
        <v>927</v>
      </c>
      <c r="B309" s="20" t="s">
        <v>219</v>
      </c>
      <c r="C309" s="19" t="s">
        <v>1104</v>
      </c>
      <c r="D309" s="19" t="s">
        <v>474</v>
      </c>
      <c r="E309" s="19" t="s">
        <v>1105</v>
      </c>
      <c r="F309" s="20" t="s">
        <v>1106</v>
      </c>
      <c r="G309" s="20">
        <v>27.3</v>
      </c>
      <c r="H309" s="40"/>
    </row>
    <row r="310" spans="1:8" x14ac:dyDescent="0.2">
      <c r="A310" s="20" t="s">
        <v>1107</v>
      </c>
      <c r="B310" s="20" t="s">
        <v>167</v>
      </c>
      <c r="C310" s="19" t="s">
        <v>1108</v>
      </c>
      <c r="D310" s="19" t="s">
        <v>1016</v>
      </c>
      <c r="E310" s="19" t="s">
        <v>121</v>
      </c>
      <c r="F310" s="20" t="s">
        <v>1109</v>
      </c>
      <c r="G310" s="20">
        <v>21.7</v>
      </c>
      <c r="H310" s="40"/>
    </row>
    <row r="311" spans="1:8" x14ac:dyDescent="0.2">
      <c r="A311" s="20" t="s">
        <v>927</v>
      </c>
      <c r="B311" s="20" t="s">
        <v>176</v>
      </c>
      <c r="C311" s="19" t="s">
        <v>1110</v>
      </c>
      <c r="D311" s="19" t="s">
        <v>1111</v>
      </c>
      <c r="E311" s="19" t="s">
        <v>1112</v>
      </c>
      <c r="F311" s="20" t="s">
        <v>936</v>
      </c>
      <c r="G311" s="20">
        <v>28.4</v>
      </c>
      <c r="H311" s="40"/>
    </row>
    <row r="312" spans="1:8" x14ac:dyDescent="0.2">
      <c r="A312" s="20" t="s">
        <v>1113</v>
      </c>
      <c r="B312" s="20" t="s">
        <v>124</v>
      </c>
      <c r="C312" s="19" t="s">
        <v>1110</v>
      </c>
      <c r="D312" s="19" t="s">
        <v>1114</v>
      </c>
      <c r="E312" s="19" t="s">
        <v>1112</v>
      </c>
      <c r="F312" s="20" t="s">
        <v>1115</v>
      </c>
      <c r="G312" s="20">
        <v>33</v>
      </c>
      <c r="H312" s="40"/>
    </row>
    <row r="313" spans="1:8" x14ac:dyDescent="0.2">
      <c r="A313" s="20" t="s">
        <v>498</v>
      </c>
      <c r="B313" s="20" t="s">
        <v>167</v>
      </c>
      <c r="C313" s="19" t="s">
        <v>1116</v>
      </c>
      <c r="D313" s="19" t="s">
        <v>268</v>
      </c>
      <c r="E313" s="19" t="s">
        <v>1117</v>
      </c>
      <c r="F313" s="20" t="s">
        <v>1118</v>
      </c>
      <c r="G313" s="20">
        <v>22.3</v>
      </c>
      <c r="H313" s="40"/>
    </row>
    <row r="314" spans="1:8" x14ac:dyDescent="0.2">
      <c r="A314" s="20" t="s">
        <v>1119</v>
      </c>
      <c r="B314" s="20" t="s">
        <v>167</v>
      </c>
      <c r="C314" s="19" t="s">
        <v>1116</v>
      </c>
      <c r="D314" s="19" t="s">
        <v>879</v>
      </c>
      <c r="E314" s="19" t="s">
        <v>121</v>
      </c>
      <c r="F314" s="20" t="s">
        <v>1120</v>
      </c>
      <c r="G314" s="20">
        <v>14.9</v>
      </c>
      <c r="H314" s="40"/>
    </row>
    <row r="315" spans="1:8" x14ac:dyDescent="0.2">
      <c r="A315" s="20" t="s">
        <v>369</v>
      </c>
      <c r="B315" s="20" t="s">
        <v>118</v>
      </c>
      <c r="C315" s="19" t="s">
        <v>1121</v>
      </c>
      <c r="D315" s="19" t="s">
        <v>1122</v>
      </c>
      <c r="E315" s="19" t="s">
        <v>1123</v>
      </c>
      <c r="F315" s="20" t="s">
        <v>1124</v>
      </c>
      <c r="G315" s="20">
        <v>35.299999999999997</v>
      </c>
      <c r="H315" s="40"/>
    </row>
    <row r="316" spans="1:8" x14ac:dyDescent="0.2">
      <c r="A316" s="20" t="s">
        <v>748</v>
      </c>
      <c r="B316" s="20" t="s">
        <v>124</v>
      </c>
      <c r="C316" s="19" t="s">
        <v>1125</v>
      </c>
      <c r="D316" s="19" t="s">
        <v>795</v>
      </c>
      <c r="E316" s="19" t="s">
        <v>1126</v>
      </c>
      <c r="F316" s="20" t="s">
        <v>1127</v>
      </c>
      <c r="G316" s="20">
        <v>25.9</v>
      </c>
      <c r="H316" s="40"/>
    </row>
    <row r="317" spans="1:8" x14ac:dyDescent="0.2">
      <c r="A317" s="20" t="s">
        <v>1128</v>
      </c>
      <c r="B317" s="20" t="s">
        <v>124</v>
      </c>
      <c r="C317" s="19" t="s">
        <v>1125</v>
      </c>
      <c r="D317" s="19" t="s">
        <v>143</v>
      </c>
      <c r="E317" s="19" t="s">
        <v>1129</v>
      </c>
      <c r="F317" s="20" t="s">
        <v>1130</v>
      </c>
      <c r="G317" s="20">
        <v>30.8</v>
      </c>
      <c r="H317" s="40"/>
    </row>
    <row r="318" spans="1:8" x14ac:dyDescent="0.2">
      <c r="A318" s="20" t="s">
        <v>141</v>
      </c>
      <c r="B318" s="20" t="s">
        <v>118</v>
      </c>
      <c r="C318" s="19" t="s">
        <v>1131</v>
      </c>
      <c r="D318" s="19" t="s">
        <v>1132</v>
      </c>
      <c r="E318" s="19" t="s">
        <v>121</v>
      </c>
      <c r="F318" s="20" t="s">
        <v>1133</v>
      </c>
      <c r="G318" s="20">
        <v>29.2</v>
      </c>
      <c r="H318" s="40"/>
    </row>
    <row r="319" spans="1:8" x14ac:dyDescent="0.2">
      <c r="A319" s="20" t="s">
        <v>538</v>
      </c>
      <c r="B319" s="20" t="s">
        <v>560</v>
      </c>
      <c r="C319" s="19" t="s">
        <v>1134</v>
      </c>
      <c r="D319" s="19" t="s">
        <v>544</v>
      </c>
      <c r="E319" s="19" t="s">
        <v>1135</v>
      </c>
      <c r="F319" s="20" t="s">
        <v>1136</v>
      </c>
      <c r="G319" s="20">
        <v>29.4</v>
      </c>
      <c r="H319" s="40"/>
    </row>
    <row r="320" spans="1:8" x14ac:dyDescent="0.2">
      <c r="A320" s="20" t="s">
        <v>1137</v>
      </c>
      <c r="B320" s="20" t="s">
        <v>124</v>
      </c>
      <c r="C320" s="19" t="s">
        <v>1134</v>
      </c>
      <c r="D320" s="19" t="s">
        <v>364</v>
      </c>
      <c r="E320" s="19" t="s">
        <v>1135</v>
      </c>
      <c r="F320" s="20" t="s">
        <v>1138</v>
      </c>
      <c r="G320" s="20">
        <v>29.1</v>
      </c>
      <c r="H320" s="40"/>
    </row>
    <row r="321" spans="1:8" x14ac:dyDescent="0.2">
      <c r="A321" s="20" t="s">
        <v>1139</v>
      </c>
      <c r="B321" s="20" t="s">
        <v>124</v>
      </c>
      <c r="C321" s="19" t="s">
        <v>1134</v>
      </c>
      <c r="D321" s="19" t="s">
        <v>197</v>
      </c>
      <c r="E321" s="19" t="s">
        <v>1135</v>
      </c>
      <c r="F321" s="20" t="s">
        <v>294</v>
      </c>
      <c r="G321" s="20">
        <v>28.5</v>
      </c>
      <c r="H321" s="40"/>
    </row>
    <row r="322" spans="1:8" x14ac:dyDescent="0.2">
      <c r="A322" s="20" t="s">
        <v>369</v>
      </c>
      <c r="B322" s="20" t="s">
        <v>176</v>
      </c>
      <c r="C322" s="19" t="s">
        <v>1140</v>
      </c>
      <c r="D322" s="19" t="s">
        <v>913</v>
      </c>
      <c r="E322" s="19" t="s">
        <v>1141</v>
      </c>
      <c r="F322" s="20" t="s">
        <v>915</v>
      </c>
      <c r="G322" s="20">
        <v>26.9</v>
      </c>
      <c r="H322" s="40"/>
    </row>
    <row r="323" spans="1:8" x14ac:dyDescent="0.2">
      <c r="A323" s="20" t="s">
        <v>1142</v>
      </c>
      <c r="B323" s="20" t="s">
        <v>167</v>
      </c>
      <c r="C323" s="19" t="s">
        <v>1140</v>
      </c>
      <c r="D323" s="19" t="s">
        <v>1143</v>
      </c>
      <c r="E323" s="19" t="s">
        <v>121</v>
      </c>
      <c r="F323" s="20" t="s">
        <v>1144</v>
      </c>
      <c r="G323" s="20">
        <v>26.4</v>
      </c>
      <c r="H323" s="40"/>
    </row>
    <row r="324" spans="1:8" x14ac:dyDescent="0.2">
      <c r="A324" s="20" t="s">
        <v>434</v>
      </c>
      <c r="B324" s="20" t="s">
        <v>124</v>
      </c>
      <c r="C324" s="19" t="s">
        <v>1145</v>
      </c>
      <c r="D324" s="19" t="s">
        <v>453</v>
      </c>
      <c r="E324" s="19" t="s">
        <v>115</v>
      </c>
      <c r="F324" s="20" t="s">
        <v>1146</v>
      </c>
      <c r="G324" s="20">
        <v>27.4</v>
      </c>
      <c r="H324" s="40"/>
    </row>
    <row r="325" spans="1:8" x14ac:dyDescent="0.2">
      <c r="A325" s="20" t="s">
        <v>1147</v>
      </c>
      <c r="B325" s="20" t="s">
        <v>124</v>
      </c>
      <c r="C325" s="19" t="s">
        <v>1145</v>
      </c>
      <c r="D325" s="19" t="s">
        <v>380</v>
      </c>
      <c r="E325" s="19" t="s">
        <v>121</v>
      </c>
      <c r="F325" s="20" t="s">
        <v>1148</v>
      </c>
      <c r="G325" s="20">
        <v>30.8</v>
      </c>
      <c r="H325" s="40"/>
    </row>
    <row r="326" spans="1:8" x14ac:dyDescent="0.2">
      <c r="A326" s="20" t="s">
        <v>538</v>
      </c>
      <c r="B326" s="20" t="s">
        <v>112</v>
      </c>
      <c r="C326" s="19" t="s">
        <v>1149</v>
      </c>
      <c r="D326" s="19" t="s">
        <v>1150</v>
      </c>
      <c r="E326" s="19" t="s">
        <v>517</v>
      </c>
      <c r="F326" s="20" t="s">
        <v>1151</v>
      </c>
      <c r="G326" s="20">
        <v>30.8</v>
      </c>
      <c r="H326" s="40"/>
    </row>
    <row r="327" spans="1:8" x14ac:dyDescent="0.2">
      <c r="A327" s="20" t="s">
        <v>1152</v>
      </c>
      <c r="B327" s="20" t="s">
        <v>118</v>
      </c>
      <c r="C327" s="19" t="s">
        <v>1153</v>
      </c>
      <c r="D327" s="19" t="s">
        <v>904</v>
      </c>
      <c r="E327" s="19" t="s">
        <v>517</v>
      </c>
      <c r="F327" s="20" t="s">
        <v>1154</v>
      </c>
      <c r="G327" s="20">
        <v>28.6</v>
      </c>
      <c r="H327" s="40"/>
    </row>
    <row r="328" spans="1:8" x14ac:dyDescent="0.2">
      <c r="A328" s="20" t="s">
        <v>1155</v>
      </c>
      <c r="B328" s="20" t="s">
        <v>124</v>
      </c>
      <c r="C328" s="19" t="s">
        <v>1153</v>
      </c>
      <c r="D328" s="19" t="s">
        <v>197</v>
      </c>
      <c r="E328" s="19" t="s">
        <v>121</v>
      </c>
      <c r="F328" s="20" t="s">
        <v>1156</v>
      </c>
      <c r="G328" s="20">
        <v>30</v>
      </c>
      <c r="H328" s="40"/>
    </row>
    <row r="329" spans="1:8" x14ac:dyDescent="0.2">
      <c r="A329" s="20" t="s">
        <v>1157</v>
      </c>
      <c r="B329" s="20" t="s">
        <v>172</v>
      </c>
      <c r="C329" s="19" t="s">
        <v>1158</v>
      </c>
      <c r="D329" s="19" t="s">
        <v>1159</v>
      </c>
      <c r="E329" s="19" t="s">
        <v>1160</v>
      </c>
      <c r="F329" s="20" t="s">
        <v>1161</v>
      </c>
      <c r="G329" s="20">
        <v>35.299999999999997</v>
      </c>
      <c r="H329" s="40"/>
    </row>
    <row r="330" spans="1:8" x14ac:dyDescent="0.2">
      <c r="A330" s="20" t="s">
        <v>218</v>
      </c>
      <c r="B330" s="20" t="s">
        <v>455</v>
      </c>
      <c r="C330" s="19" t="s">
        <v>1158</v>
      </c>
      <c r="D330" s="19" t="s">
        <v>126</v>
      </c>
      <c r="E330" s="19" t="s">
        <v>1162</v>
      </c>
      <c r="F330" s="20" t="s">
        <v>1163</v>
      </c>
      <c r="G330" s="20">
        <v>28.5</v>
      </c>
      <c r="H330" s="40"/>
    </row>
    <row r="331" spans="1:8" x14ac:dyDescent="0.2">
      <c r="A331" s="20" t="s">
        <v>541</v>
      </c>
      <c r="B331" s="20" t="s">
        <v>176</v>
      </c>
      <c r="C331" s="19" t="s">
        <v>1164</v>
      </c>
      <c r="D331" s="19" t="s">
        <v>453</v>
      </c>
      <c r="E331" s="19" t="s">
        <v>121</v>
      </c>
      <c r="F331" s="20" t="s">
        <v>1165</v>
      </c>
      <c r="G331" s="20">
        <v>28.4</v>
      </c>
      <c r="H331" s="40"/>
    </row>
    <row r="332" spans="1:8" x14ac:dyDescent="0.2">
      <c r="A332" s="20" t="s">
        <v>1166</v>
      </c>
      <c r="B332" s="20" t="s">
        <v>124</v>
      </c>
      <c r="C332" s="19" t="s">
        <v>1167</v>
      </c>
      <c r="D332" s="19" t="s">
        <v>372</v>
      </c>
      <c r="E332" s="19" t="s">
        <v>121</v>
      </c>
      <c r="F332" s="20" t="s">
        <v>1168</v>
      </c>
      <c r="G332" s="20">
        <v>21.9</v>
      </c>
      <c r="H332" s="40"/>
    </row>
    <row r="333" spans="1:8" x14ac:dyDescent="0.2">
      <c r="A333" s="20" t="s">
        <v>383</v>
      </c>
      <c r="B333" s="20" t="s">
        <v>124</v>
      </c>
      <c r="C333" s="19" t="s">
        <v>1169</v>
      </c>
      <c r="D333" s="19" t="s">
        <v>200</v>
      </c>
      <c r="E333" s="19" t="s">
        <v>1170</v>
      </c>
      <c r="F333" s="20" t="s">
        <v>1171</v>
      </c>
      <c r="G333" s="20">
        <v>20.5</v>
      </c>
      <c r="H333" s="40"/>
    </row>
    <row r="334" spans="1:8" x14ac:dyDescent="0.2">
      <c r="A334" s="20" t="s">
        <v>383</v>
      </c>
      <c r="B334" s="20" t="s">
        <v>124</v>
      </c>
      <c r="C334" s="19" t="s">
        <v>1169</v>
      </c>
      <c r="D334" s="19" t="s">
        <v>1172</v>
      </c>
      <c r="E334" s="19" t="s">
        <v>1170</v>
      </c>
      <c r="F334" s="20" t="s">
        <v>1173</v>
      </c>
      <c r="G334" s="20">
        <v>20.5</v>
      </c>
      <c r="H334" s="40"/>
    </row>
    <row r="335" spans="1:8" x14ac:dyDescent="0.2">
      <c r="A335" s="20" t="s">
        <v>1174</v>
      </c>
      <c r="B335" s="20" t="s">
        <v>124</v>
      </c>
      <c r="C335" s="19" t="s">
        <v>1175</v>
      </c>
      <c r="D335" s="19" t="s">
        <v>1176</v>
      </c>
      <c r="E335" s="19" t="s">
        <v>1177</v>
      </c>
      <c r="F335" s="20" t="s">
        <v>1178</v>
      </c>
      <c r="G335" s="20">
        <v>28.5</v>
      </c>
      <c r="H335" s="40"/>
    </row>
    <row r="336" spans="1:8" x14ac:dyDescent="0.2">
      <c r="A336" s="20" t="s">
        <v>524</v>
      </c>
      <c r="B336" s="20" t="s">
        <v>118</v>
      </c>
      <c r="C336" s="19" t="s">
        <v>1179</v>
      </c>
      <c r="D336" s="19" t="s">
        <v>197</v>
      </c>
      <c r="E336" s="19" t="s">
        <v>1180</v>
      </c>
      <c r="F336" s="20" t="s">
        <v>1181</v>
      </c>
      <c r="G336" s="20">
        <v>25.3</v>
      </c>
      <c r="H336" s="40"/>
    </row>
    <row r="337" spans="1:8" x14ac:dyDescent="0.2">
      <c r="A337" s="20" t="s">
        <v>1182</v>
      </c>
      <c r="B337" s="20" t="s">
        <v>167</v>
      </c>
      <c r="C337" s="19" t="s">
        <v>1183</v>
      </c>
      <c r="D337" s="19" t="s">
        <v>1184</v>
      </c>
      <c r="E337" s="19" t="s">
        <v>121</v>
      </c>
      <c r="F337" s="20" t="s">
        <v>1185</v>
      </c>
      <c r="G337" s="20">
        <v>26.2</v>
      </c>
      <c r="H337" s="40"/>
    </row>
    <row r="338" spans="1:8" x14ac:dyDescent="0.2">
      <c r="A338" s="20" t="s">
        <v>1186</v>
      </c>
      <c r="B338" s="20" t="s">
        <v>124</v>
      </c>
      <c r="C338" s="19" t="s">
        <v>1187</v>
      </c>
      <c r="D338" s="19" t="s">
        <v>258</v>
      </c>
      <c r="E338" s="19" t="s">
        <v>121</v>
      </c>
      <c r="F338" s="20" t="s">
        <v>1188</v>
      </c>
      <c r="G338" s="20">
        <v>19.8</v>
      </c>
      <c r="H338" s="40"/>
    </row>
    <row r="339" spans="1:8" x14ac:dyDescent="0.2">
      <c r="A339" s="20" t="s">
        <v>329</v>
      </c>
      <c r="B339" s="20" t="s">
        <v>176</v>
      </c>
      <c r="C339" s="19" t="s">
        <v>1189</v>
      </c>
      <c r="D339" s="19" t="s">
        <v>243</v>
      </c>
      <c r="E339" s="19" t="s">
        <v>121</v>
      </c>
      <c r="F339" s="20" t="s">
        <v>1190</v>
      </c>
      <c r="G339" s="20">
        <v>30.5</v>
      </c>
      <c r="H339" s="40"/>
    </row>
    <row r="340" spans="1:8" x14ac:dyDescent="0.2">
      <c r="A340" s="20" t="s">
        <v>1191</v>
      </c>
      <c r="B340" s="20" t="s">
        <v>124</v>
      </c>
      <c r="C340" s="19" t="s">
        <v>1189</v>
      </c>
      <c r="D340" s="19" t="s">
        <v>417</v>
      </c>
      <c r="E340" s="19" t="s">
        <v>121</v>
      </c>
      <c r="F340" s="20" t="s">
        <v>1192</v>
      </c>
      <c r="G340" s="20">
        <v>19.899999999999999</v>
      </c>
      <c r="H340" s="40"/>
    </row>
    <row r="341" spans="1:8" x14ac:dyDescent="0.2">
      <c r="A341" s="20" t="s">
        <v>524</v>
      </c>
      <c r="B341" s="20" t="s">
        <v>176</v>
      </c>
      <c r="C341" s="19" t="s">
        <v>1193</v>
      </c>
      <c r="D341" s="19" t="s">
        <v>208</v>
      </c>
      <c r="E341" s="19" t="s">
        <v>115</v>
      </c>
      <c r="F341" s="20" t="s">
        <v>1194</v>
      </c>
      <c r="G341" s="20">
        <v>23.7</v>
      </c>
      <c r="H341" s="40"/>
    </row>
    <row r="342" spans="1:8" x14ac:dyDescent="0.2">
      <c r="A342" s="20" t="s">
        <v>1195</v>
      </c>
      <c r="B342" s="20" t="s">
        <v>445</v>
      </c>
      <c r="C342" s="19" t="s">
        <v>1196</v>
      </c>
      <c r="D342" s="19" t="s">
        <v>1197</v>
      </c>
      <c r="E342" s="19" t="s">
        <v>121</v>
      </c>
      <c r="F342" s="20" t="s">
        <v>1198</v>
      </c>
      <c r="G342" s="20">
        <v>43.1</v>
      </c>
      <c r="H342" s="40"/>
    </row>
    <row r="343" spans="1:8" x14ac:dyDescent="0.2">
      <c r="A343" s="20" t="s">
        <v>509</v>
      </c>
      <c r="B343" s="20" t="s">
        <v>118</v>
      </c>
      <c r="C343" s="19" t="s">
        <v>1199</v>
      </c>
      <c r="D343" s="19" t="s">
        <v>139</v>
      </c>
      <c r="E343" s="19" t="s">
        <v>608</v>
      </c>
      <c r="F343" s="20" t="s">
        <v>1200</v>
      </c>
      <c r="G343" s="20">
        <v>23.7</v>
      </c>
      <c r="H343" s="40"/>
    </row>
    <row r="344" spans="1:8" x14ac:dyDescent="0.2">
      <c r="A344" s="20" t="s">
        <v>692</v>
      </c>
      <c r="B344" s="20" t="s">
        <v>118</v>
      </c>
      <c r="C344" s="19" t="s">
        <v>1201</v>
      </c>
      <c r="D344" s="19" t="s">
        <v>120</v>
      </c>
      <c r="E344" s="19" t="s">
        <v>121</v>
      </c>
      <c r="F344" s="20" t="s">
        <v>1202</v>
      </c>
      <c r="G344" s="20">
        <v>27.1</v>
      </c>
      <c r="H344" s="40"/>
    </row>
    <row r="345" spans="1:8" x14ac:dyDescent="0.2">
      <c r="A345" s="20" t="s">
        <v>1203</v>
      </c>
      <c r="B345" s="20" t="s">
        <v>276</v>
      </c>
      <c r="C345" s="19" t="s">
        <v>1204</v>
      </c>
      <c r="D345" s="19" t="s">
        <v>1205</v>
      </c>
      <c r="E345" s="19" t="s">
        <v>418</v>
      </c>
      <c r="F345" s="20" t="s">
        <v>1206</v>
      </c>
      <c r="G345" s="20">
        <v>42.1</v>
      </c>
      <c r="H345" s="40"/>
    </row>
    <row r="346" spans="1:8" x14ac:dyDescent="0.2">
      <c r="A346" s="20" t="s">
        <v>1207</v>
      </c>
      <c r="B346" s="20" t="s">
        <v>124</v>
      </c>
      <c r="C346" s="19" t="s">
        <v>1208</v>
      </c>
      <c r="D346" s="19" t="s">
        <v>897</v>
      </c>
      <c r="E346" s="19" t="s">
        <v>131</v>
      </c>
      <c r="F346" s="20" t="s">
        <v>1209</v>
      </c>
      <c r="G346" s="20">
        <v>20.399999999999999</v>
      </c>
      <c r="H346" s="40"/>
    </row>
    <row r="347" spans="1:8" x14ac:dyDescent="0.2">
      <c r="A347" s="20" t="s">
        <v>1210</v>
      </c>
      <c r="B347" s="20" t="s">
        <v>167</v>
      </c>
      <c r="C347" s="19" t="s">
        <v>1211</v>
      </c>
      <c r="D347" s="19" t="s">
        <v>1212</v>
      </c>
      <c r="E347" s="19" t="s">
        <v>121</v>
      </c>
      <c r="F347" s="20" t="s">
        <v>1213</v>
      </c>
      <c r="G347" s="20">
        <v>20.399999999999999</v>
      </c>
      <c r="H347" s="40"/>
    </row>
    <row r="348" spans="1:8" x14ac:dyDescent="0.2">
      <c r="A348" s="20" t="s">
        <v>1214</v>
      </c>
      <c r="B348" s="20" t="s">
        <v>124</v>
      </c>
      <c r="C348" s="19" t="s">
        <v>1215</v>
      </c>
      <c r="D348" s="19" t="s">
        <v>197</v>
      </c>
      <c r="E348" s="19" t="s">
        <v>121</v>
      </c>
      <c r="F348" s="20" t="s">
        <v>1216</v>
      </c>
      <c r="G348" s="20">
        <v>31.5</v>
      </c>
      <c r="H348" s="40"/>
    </row>
    <row r="349" spans="1:8" x14ac:dyDescent="0.2">
      <c r="A349" s="20" t="s">
        <v>407</v>
      </c>
      <c r="B349" s="20" t="s">
        <v>167</v>
      </c>
      <c r="C349" s="19" t="s">
        <v>1217</v>
      </c>
      <c r="D349" s="19" t="s">
        <v>1218</v>
      </c>
      <c r="E349" s="19" t="s">
        <v>1219</v>
      </c>
      <c r="F349" s="20" t="s">
        <v>1220</v>
      </c>
      <c r="G349" s="20">
        <v>21.7</v>
      </c>
      <c r="H349" s="40"/>
    </row>
    <row r="350" spans="1:8" x14ac:dyDescent="0.2">
      <c r="A350" s="20" t="s">
        <v>407</v>
      </c>
      <c r="B350" s="20" t="s">
        <v>124</v>
      </c>
      <c r="C350" s="19" t="s">
        <v>1221</v>
      </c>
      <c r="D350" s="19" t="s">
        <v>1103</v>
      </c>
      <c r="E350" s="19" t="s">
        <v>1222</v>
      </c>
      <c r="F350" s="20" t="s">
        <v>1223</v>
      </c>
      <c r="G350" s="20">
        <v>27</v>
      </c>
      <c r="H350" s="40"/>
    </row>
    <row r="351" spans="1:8" x14ac:dyDescent="0.2">
      <c r="A351" s="20" t="s">
        <v>827</v>
      </c>
      <c r="B351" s="20" t="s">
        <v>455</v>
      </c>
      <c r="C351" s="19" t="s">
        <v>1224</v>
      </c>
      <c r="D351" s="19" t="s">
        <v>1225</v>
      </c>
      <c r="E351" s="19" t="s">
        <v>852</v>
      </c>
      <c r="F351" s="20" t="s">
        <v>1226</v>
      </c>
      <c r="G351" s="20">
        <v>18.7</v>
      </c>
      <c r="H351" s="40"/>
    </row>
    <row r="352" spans="1:8" x14ac:dyDescent="0.2">
      <c r="A352" s="20" t="s">
        <v>1227</v>
      </c>
      <c r="B352" s="20" t="s">
        <v>276</v>
      </c>
      <c r="C352" s="19" t="s">
        <v>1224</v>
      </c>
      <c r="D352" s="19" t="s">
        <v>405</v>
      </c>
      <c r="E352" s="19" t="s">
        <v>852</v>
      </c>
      <c r="F352" s="20" t="s">
        <v>1228</v>
      </c>
      <c r="G352" s="20">
        <v>38.700000000000003</v>
      </c>
      <c r="H352" s="40"/>
    </row>
    <row r="353" spans="1:8" x14ac:dyDescent="0.2">
      <c r="A353" s="20" t="s">
        <v>1065</v>
      </c>
      <c r="B353" s="20" t="s">
        <v>124</v>
      </c>
      <c r="C353" s="19" t="s">
        <v>1229</v>
      </c>
      <c r="D353" s="19" t="s">
        <v>1230</v>
      </c>
      <c r="E353" s="19" t="s">
        <v>234</v>
      </c>
      <c r="F353" s="20" t="s">
        <v>1231</v>
      </c>
      <c r="G353" s="20">
        <v>29.2</v>
      </c>
      <c r="H353" s="40"/>
    </row>
    <row r="354" spans="1:8" x14ac:dyDescent="0.2">
      <c r="A354" s="20" t="s">
        <v>1232</v>
      </c>
      <c r="B354" s="20" t="s">
        <v>124</v>
      </c>
      <c r="C354" s="19" t="s">
        <v>1233</v>
      </c>
      <c r="D354" s="19" t="s">
        <v>1234</v>
      </c>
      <c r="E354" s="19" t="s">
        <v>611</v>
      </c>
      <c r="F354" s="20" t="s">
        <v>1235</v>
      </c>
      <c r="G354" s="20">
        <v>27.1</v>
      </c>
      <c r="H354" s="40"/>
    </row>
    <row r="355" spans="1:8" x14ac:dyDescent="0.2">
      <c r="A355" s="20" t="s">
        <v>1236</v>
      </c>
      <c r="B355" s="20" t="s">
        <v>124</v>
      </c>
      <c r="C355" s="19" t="s">
        <v>1233</v>
      </c>
      <c r="D355" s="19" t="s">
        <v>1237</v>
      </c>
      <c r="E355" s="19" t="s">
        <v>611</v>
      </c>
      <c r="F355" s="20" t="s">
        <v>1238</v>
      </c>
      <c r="G355" s="20">
        <v>22.1</v>
      </c>
      <c r="H355" s="40"/>
    </row>
    <row r="356" spans="1:8" x14ac:dyDescent="0.2">
      <c r="A356" s="20" t="s">
        <v>1011</v>
      </c>
      <c r="B356" s="20" t="s">
        <v>167</v>
      </c>
      <c r="C356" s="19" t="s">
        <v>1239</v>
      </c>
      <c r="D356" s="19" t="s">
        <v>1240</v>
      </c>
      <c r="E356" s="19" t="s">
        <v>115</v>
      </c>
      <c r="F356" s="20" t="s">
        <v>1241</v>
      </c>
      <c r="G356" s="20">
        <v>21.1</v>
      </c>
      <c r="H356" s="40"/>
    </row>
    <row r="357" spans="1:8" x14ac:dyDescent="0.2">
      <c r="A357" s="20" t="s">
        <v>434</v>
      </c>
      <c r="B357" s="20" t="s">
        <v>124</v>
      </c>
      <c r="C357" s="19" t="s">
        <v>1242</v>
      </c>
      <c r="D357" s="19" t="s">
        <v>1243</v>
      </c>
      <c r="E357" s="19" t="s">
        <v>977</v>
      </c>
      <c r="F357" s="20" t="s">
        <v>1244</v>
      </c>
      <c r="G357" s="20">
        <v>20.399999999999999</v>
      </c>
      <c r="H357" s="40"/>
    </row>
    <row r="358" spans="1:8" x14ac:dyDescent="0.2">
      <c r="A358" s="20" t="s">
        <v>687</v>
      </c>
      <c r="B358" s="20" t="s">
        <v>112</v>
      </c>
      <c r="C358" s="19" t="s">
        <v>1245</v>
      </c>
      <c r="D358" s="19" t="s">
        <v>1246</v>
      </c>
      <c r="E358" s="19" t="s">
        <v>690</v>
      </c>
      <c r="F358" s="20" t="s">
        <v>1247</v>
      </c>
      <c r="G358" s="20">
        <v>27</v>
      </c>
      <c r="H358" s="40"/>
    </row>
    <row r="359" spans="1:8" x14ac:dyDescent="0.2">
      <c r="A359" s="20" t="s">
        <v>1157</v>
      </c>
      <c r="B359" s="20" t="s">
        <v>118</v>
      </c>
      <c r="C359" s="19" t="s">
        <v>1248</v>
      </c>
      <c r="D359" s="19" t="s">
        <v>152</v>
      </c>
      <c r="E359" s="19" t="s">
        <v>608</v>
      </c>
      <c r="F359" s="20" t="s">
        <v>1249</v>
      </c>
      <c r="G359" s="20">
        <v>29.4</v>
      </c>
      <c r="H359" s="40"/>
    </row>
    <row r="360" spans="1:8" x14ac:dyDescent="0.2">
      <c r="A360" s="20" t="s">
        <v>1250</v>
      </c>
      <c r="B360" s="20" t="s">
        <v>271</v>
      </c>
      <c r="C360" s="19" t="s">
        <v>1251</v>
      </c>
      <c r="D360" s="19" t="s">
        <v>757</v>
      </c>
      <c r="E360" s="19" t="s">
        <v>845</v>
      </c>
      <c r="F360" s="20" t="s">
        <v>1252</v>
      </c>
      <c r="G360" s="20">
        <v>43</v>
      </c>
      <c r="H360" s="40"/>
    </row>
    <row r="361" spans="1:8" x14ac:dyDescent="0.2">
      <c r="A361" s="20" t="s">
        <v>241</v>
      </c>
      <c r="B361" s="20" t="s">
        <v>560</v>
      </c>
      <c r="C361" s="19" t="s">
        <v>1253</v>
      </c>
      <c r="D361" s="19" t="s">
        <v>227</v>
      </c>
      <c r="E361" s="19" t="s">
        <v>121</v>
      </c>
      <c r="F361" s="20" t="s">
        <v>1254</v>
      </c>
      <c r="G361" s="20">
        <v>27.2</v>
      </c>
      <c r="H361" s="40"/>
    </row>
    <row r="362" spans="1:8" x14ac:dyDescent="0.2">
      <c r="A362" s="20" t="s">
        <v>640</v>
      </c>
      <c r="B362" s="20" t="s">
        <v>118</v>
      </c>
      <c r="C362" s="19" t="s">
        <v>1255</v>
      </c>
      <c r="D362" s="19" t="s">
        <v>372</v>
      </c>
      <c r="E362" s="19" t="s">
        <v>121</v>
      </c>
      <c r="F362" s="20" t="s">
        <v>1256</v>
      </c>
      <c r="G362" s="20">
        <v>27.4</v>
      </c>
      <c r="H362" s="40"/>
    </row>
    <row r="363" spans="1:8" x14ac:dyDescent="0.2">
      <c r="A363" s="20" t="s">
        <v>1157</v>
      </c>
      <c r="B363" s="20" t="s">
        <v>112</v>
      </c>
      <c r="C363" s="19" t="s">
        <v>1257</v>
      </c>
      <c r="D363" s="19" t="s">
        <v>588</v>
      </c>
      <c r="E363" s="19" t="s">
        <v>1258</v>
      </c>
      <c r="F363" s="20" t="s">
        <v>1259</v>
      </c>
      <c r="G363" s="20">
        <v>29.3</v>
      </c>
      <c r="H363" s="40"/>
    </row>
    <row r="364" spans="1:8" x14ac:dyDescent="0.2">
      <c r="A364" s="20" t="s">
        <v>538</v>
      </c>
      <c r="B364" s="20" t="s">
        <v>118</v>
      </c>
      <c r="C364" s="19" t="s">
        <v>1260</v>
      </c>
      <c r="D364" s="19" t="s">
        <v>208</v>
      </c>
      <c r="E364" s="19" t="s">
        <v>1258</v>
      </c>
      <c r="F364" s="20" t="s">
        <v>1261</v>
      </c>
      <c r="G364" s="20">
        <v>32.6</v>
      </c>
      <c r="H364" s="40"/>
    </row>
    <row r="365" spans="1:8" x14ac:dyDescent="0.2">
      <c r="A365" s="20" t="s">
        <v>1262</v>
      </c>
      <c r="B365" s="20" t="s">
        <v>167</v>
      </c>
      <c r="C365" s="19" t="s">
        <v>1263</v>
      </c>
      <c r="D365" s="19" t="s">
        <v>352</v>
      </c>
      <c r="E365" s="19" t="s">
        <v>121</v>
      </c>
      <c r="F365" s="20" t="s">
        <v>1264</v>
      </c>
      <c r="G365" s="20">
        <v>17.7</v>
      </c>
      <c r="H365" s="40"/>
    </row>
    <row r="366" spans="1:8" x14ac:dyDescent="0.2">
      <c r="A366" s="20" t="s">
        <v>538</v>
      </c>
      <c r="B366" s="20" t="s">
        <v>118</v>
      </c>
      <c r="C366" s="19" t="s">
        <v>1265</v>
      </c>
      <c r="D366" s="19" t="s">
        <v>208</v>
      </c>
      <c r="E366" s="19" t="s">
        <v>365</v>
      </c>
      <c r="F366" s="20" t="s">
        <v>1266</v>
      </c>
      <c r="G366" s="20">
        <v>30</v>
      </c>
      <c r="H366" s="40"/>
    </row>
    <row r="367" spans="1:8" x14ac:dyDescent="0.2">
      <c r="A367" s="20" t="s">
        <v>996</v>
      </c>
      <c r="B367" s="20" t="s">
        <v>124</v>
      </c>
      <c r="C367" s="19" t="s">
        <v>1267</v>
      </c>
      <c r="D367" s="19" t="s">
        <v>1237</v>
      </c>
      <c r="E367" s="19" t="s">
        <v>115</v>
      </c>
      <c r="F367" s="20" t="s">
        <v>1268</v>
      </c>
      <c r="G367" s="20">
        <v>25.5</v>
      </c>
      <c r="H367" s="40"/>
    </row>
    <row r="368" spans="1:8" x14ac:dyDescent="0.2">
      <c r="A368" s="20" t="s">
        <v>424</v>
      </c>
      <c r="B368" s="20" t="s">
        <v>118</v>
      </c>
      <c r="C368" s="19" t="s">
        <v>1267</v>
      </c>
      <c r="D368" s="19" t="s">
        <v>1103</v>
      </c>
      <c r="E368" s="19" t="s">
        <v>121</v>
      </c>
      <c r="F368" s="20" t="s">
        <v>936</v>
      </c>
      <c r="G368" s="20">
        <v>28.4</v>
      </c>
      <c r="H368" s="40"/>
    </row>
    <row r="369" spans="1:8" x14ac:dyDescent="0.2">
      <c r="A369" s="20" t="s">
        <v>594</v>
      </c>
      <c r="B369" s="20" t="s">
        <v>172</v>
      </c>
      <c r="C369" s="19" t="s">
        <v>1269</v>
      </c>
      <c r="D369" s="19" t="s">
        <v>417</v>
      </c>
      <c r="E369" s="19" t="s">
        <v>1270</v>
      </c>
      <c r="F369" s="20" t="s">
        <v>1271</v>
      </c>
      <c r="G369" s="20">
        <v>29.2</v>
      </c>
      <c r="H369" s="40"/>
    </row>
    <row r="370" spans="1:8" x14ac:dyDescent="0.2">
      <c r="A370" s="20" t="s">
        <v>594</v>
      </c>
      <c r="B370" s="20" t="s">
        <v>176</v>
      </c>
      <c r="C370" s="19" t="s">
        <v>1269</v>
      </c>
      <c r="D370" s="19" t="s">
        <v>1272</v>
      </c>
      <c r="E370" s="19" t="s">
        <v>1270</v>
      </c>
      <c r="F370" s="20" t="s">
        <v>1273</v>
      </c>
      <c r="G370" s="20">
        <v>20.8</v>
      </c>
      <c r="H370" s="40"/>
    </row>
    <row r="371" spans="1:8" x14ac:dyDescent="0.2">
      <c r="A371" s="20" t="s">
        <v>1274</v>
      </c>
      <c r="B371" s="20" t="s">
        <v>237</v>
      </c>
      <c r="C371" s="19" t="s">
        <v>1275</v>
      </c>
      <c r="D371" s="19" t="s">
        <v>197</v>
      </c>
      <c r="E371" s="19" t="s">
        <v>121</v>
      </c>
      <c r="F371" s="20" t="s">
        <v>1276</v>
      </c>
      <c r="G371" s="20">
        <v>31.8</v>
      </c>
      <c r="H371" s="40"/>
    </row>
    <row r="372" spans="1:8" x14ac:dyDescent="0.2">
      <c r="A372" s="20" t="s">
        <v>424</v>
      </c>
      <c r="B372" s="20" t="s">
        <v>124</v>
      </c>
      <c r="C372" s="19" t="s">
        <v>1277</v>
      </c>
      <c r="D372" s="19" t="s">
        <v>591</v>
      </c>
      <c r="E372" s="19" t="s">
        <v>121</v>
      </c>
      <c r="F372" s="20" t="s">
        <v>1278</v>
      </c>
      <c r="G372" s="20">
        <v>33.4</v>
      </c>
      <c r="H372" s="40"/>
    </row>
    <row r="373" spans="1:8" x14ac:dyDescent="0.2">
      <c r="A373" s="20" t="s">
        <v>461</v>
      </c>
      <c r="B373" s="20" t="s">
        <v>124</v>
      </c>
      <c r="C373" s="19" t="s">
        <v>1279</v>
      </c>
      <c r="D373" s="19" t="s">
        <v>1280</v>
      </c>
      <c r="E373" s="19" t="s">
        <v>517</v>
      </c>
      <c r="F373" s="20" t="s">
        <v>1281</v>
      </c>
      <c r="G373" s="20">
        <v>33.5</v>
      </c>
      <c r="H373" s="40"/>
    </row>
    <row r="374" spans="1:8" x14ac:dyDescent="0.2">
      <c r="A374" s="20" t="s">
        <v>996</v>
      </c>
      <c r="B374" s="20" t="s">
        <v>124</v>
      </c>
      <c r="C374" s="19" t="s">
        <v>1282</v>
      </c>
      <c r="D374" s="19" t="s">
        <v>1085</v>
      </c>
      <c r="E374" s="19" t="s">
        <v>115</v>
      </c>
      <c r="F374" s="20" t="s">
        <v>1283</v>
      </c>
      <c r="G374" s="20">
        <v>26.8</v>
      </c>
      <c r="H374" s="40"/>
    </row>
    <row r="375" spans="1:8" x14ac:dyDescent="0.2">
      <c r="A375" s="20" t="s">
        <v>218</v>
      </c>
      <c r="B375" s="20" t="s">
        <v>219</v>
      </c>
      <c r="C375" s="19" t="s">
        <v>1284</v>
      </c>
      <c r="D375" s="19" t="s">
        <v>913</v>
      </c>
      <c r="E375" s="19" t="s">
        <v>1285</v>
      </c>
      <c r="F375" s="20" t="s">
        <v>1286</v>
      </c>
      <c r="G375" s="20">
        <v>27.9</v>
      </c>
      <c r="H375" s="40"/>
    </row>
    <row r="376" spans="1:8" x14ac:dyDescent="0.2">
      <c r="A376" s="20" t="s">
        <v>369</v>
      </c>
      <c r="B376" s="20" t="s">
        <v>172</v>
      </c>
      <c r="C376" s="19" t="s">
        <v>1287</v>
      </c>
      <c r="D376" s="19" t="s">
        <v>405</v>
      </c>
      <c r="E376" s="19" t="s">
        <v>121</v>
      </c>
      <c r="F376" s="20" t="s">
        <v>1288</v>
      </c>
      <c r="G376" s="20">
        <v>20.100000000000001</v>
      </c>
      <c r="H376" s="40"/>
    </row>
    <row r="377" spans="1:8" x14ac:dyDescent="0.2">
      <c r="A377" s="20" t="s">
        <v>175</v>
      </c>
      <c r="B377" s="20" t="s">
        <v>631</v>
      </c>
      <c r="C377" s="19" t="s">
        <v>1289</v>
      </c>
      <c r="D377" s="19" t="s">
        <v>1290</v>
      </c>
      <c r="E377" s="19" t="s">
        <v>1291</v>
      </c>
      <c r="F377" s="20" t="s">
        <v>465</v>
      </c>
      <c r="G377" s="20">
        <v>26.6</v>
      </c>
      <c r="H377" s="40"/>
    </row>
    <row r="378" spans="1:8" x14ac:dyDescent="0.2">
      <c r="A378" s="20" t="s">
        <v>1292</v>
      </c>
      <c r="B378" s="20" t="s">
        <v>167</v>
      </c>
      <c r="C378" s="19" t="s">
        <v>1293</v>
      </c>
      <c r="D378" s="19" t="s">
        <v>1021</v>
      </c>
      <c r="E378" s="19" t="s">
        <v>1294</v>
      </c>
      <c r="F378" s="20" t="s">
        <v>1295</v>
      </c>
      <c r="G378" s="20">
        <v>19.600000000000001</v>
      </c>
      <c r="H378" s="40"/>
    </row>
    <row r="379" spans="1:8" x14ac:dyDescent="0.2">
      <c r="A379" s="20" t="s">
        <v>1296</v>
      </c>
      <c r="B379" s="20" t="s">
        <v>124</v>
      </c>
      <c r="C379" s="19" t="s">
        <v>1297</v>
      </c>
      <c r="D379" s="19" t="s">
        <v>564</v>
      </c>
      <c r="E379" s="19" t="s">
        <v>1298</v>
      </c>
      <c r="F379" s="20" t="s">
        <v>1299</v>
      </c>
      <c r="G379" s="20">
        <v>29.6</v>
      </c>
      <c r="H379" s="40"/>
    </row>
    <row r="380" spans="1:8" x14ac:dyDescent="0.2">
      <c r="A380" s="20" t="s">
        <v>1014</v>
      </c>
      <c r="B380" s="20" t="s">
        <v>167</v>
      </c>
      <c r="C380" s="19" t="s">
        <v>1300</v>
      </c>
      <c r="D380" s="19" t="s">
        <v>1301</v>
      </c>
      <c r="E380" s="19" t="s">
        <v>234</v>
      </c>
      <c r="F380" s="20" t="s">
        <v>1302</v>
      </c>
      <c r="G380" s="20">
        <v>18.600000000000001</v>
      </c>
      <c r="H380" s="40"/>
    </row>
    <row r="381" spans="1:8" x14ac:dyDescent="0.2">
      <c r="A381" s="20" t="s">
        <v>1011</v>
      </c>
      <c r="B381" s="20" t="s">
        <v>167</v>
      </c>
      <c r="C381" s="19" t="s">
        <v>1300</v>
      </c>
      <c r="D381" s="19" t="s">
        <v>771</v>
      </c>
      <c r="E381" s="19" t="s">
        <v>115</v>
      </c>
      <c r="F381" s="20" t="s">
        <v>1303</v>
      </c>
      <c r="G381" s="20">
        <v>16.899999999999999</v>
      </c>
      <c r="H381" s="40"/>
    </row>
    <row r="382" spans="1:8" x14ac:dyDescent="0.2">
      <c r="A382" s="20" t="s">
        <v>1011</v>
      </c>
      <c r="B382" s="20" t="s">
        <v>167</v>
      </c>
      <c r="C382" s="19" t="s">
        <v>1300</v>
      </c>
      <c r="D382" s="19" t="s">
        <v>1304</v>
      </c>
      <c r="E382" s="19" t="s">
        <v>115</v>
      </c>
      <c r="F382" s="20" t="s">
        <v>1305</v>
      </c>
      <c r="G382" s="20">
        <v>17.5</v>
      </c>
      <c r="H382" s="40"/>
    </row>
    <row r="383" spans="1:8" x14ac:dyDescent="0.2">
      <c r="A383" s="20" t="s">
        <v>1011</v>
      </c>
      <c r="B383" s="20" t="s">
        <v>124</v>
      </c>
      <c r="C383" s="19" t="s">
        <v>1306</v>
      </c>
      <c r="D383" s="19" t="s">
        <v>197</v>
      </c>
      <c r="E383" s="19" t="s">
        <v>115</v>
      </c>
      <c r="F383" s="20" t="s">
        <v>1307</v>
      </c>
      <c r="G383" s="20">
        <v>16.8</v>
      </c>
      <c r="H383" s="40"/>
    </row>
    <row r="384" spans="1:8" x14ac:dyDescent="0.2">
      <c r="A384" s="20" t="s">
        <v>1308</v>
      </c>
      <c r="B384" s="20" t="s">
        <v>124</v>
      </c>
      <c r="C384" s="19" t="s">
        <v>1306</v>
      </c>
      <c r="D384" s="19" t="s">
        <v>130</v>
      </c>
      <c r="E384" s="19" t="s">
        <v>115</v>
      </c>
      <c r="F384" s="20" t="s">
        <v>1309</v>
      </c>
      <c r="G384" s="20">
        <v>17.600000000000001</v>
      </c>
      <c r="H384" s="40"/>
    </row>
    <row r="385" spans="1:8" x14ac:dyDescent="0.2">
      <c r="A385" s="20" t="s">
        <v>111</v>
      </c>
      <c r="B385" s="20" t="s">
        <v>176</v>
      </c>
      <c r="C385" s="19" t="s">
        <v>1306</v>
      </c>
      <c r="D385" s="19" t="s">
        <v>600</v>
      </c>
      <c r="E385" s="19" t="s">
        <v>234</v>
      </c>
      <c r="F385" s="20" t="s">
        <v>1310</v>
      </c>
      <c r="G385" s="20">
        <v>23.4</v>
      </c>
      <c r="H385" s="40"/>
    </row>
    <row r="386" spans="1:8" x14ac:dyDescent="0.2">
      <c r="A386" s="20" t="s">
        <v>1311</v>
      </c>
      <c r="B386" s="20" t="s">
        <v>445</v>
      </c>
      <c r="C386" s="19" t="s">
        <v>1312</v>
      </c>
      <c r="D386" s="19" t="s">
        <v>1313</v>
      </c>
      <c r="E386" s="19" t="s">
        <v>418</v>
      </c>
      <c r="F386" s="20" t="s">
        <v>1314</v>
      </c>
      <c r="G386" s="20">
        <v>43.3</v>
      </c>
      <c r="H386" s="40"/>
    </row>
    <row r="387" spans="1:8" x14ac:dyDescent="0.2">
      <c r="A387" s="20" t="s">
        <v>1315</v>
      </c>
      <c r="B387" s="20" t="s">
        <v>167</v>
      </c>
      <c r="C387" s="19" t="s">
        <v>1316</v>
      </c>
      <c r="D387" s="19" t="s">
        <v>1317</v>
      </c>
      <c r="E387" s="19" t="s">
        <v>121</v>
      </c>
      <c r="F387" s="20" t="s">
        <v>1318</v>
      </c>
      <c r="G387" s="20">
        <v>24.6</v>
      </c>
      <c r="H387" s="40"/>
    </row>
    <row r="388" spans="1:8" x14ac:dyDescent="0.2">
      <c r="A388" s="20" t="s">
        <v>720</v>
      </c>
      <c r="B388" s="20" t="s">
        <v>176</v>
      </c>
      <c r="C388" s="19" t="s">
        <v>1319</v>
      </c>
      <c r="D388" s="19" t="s">
        <v>1320</v>
      </c>
      <c r="E388" s="19" t="s">
        <v>121</v>
      </c>
      <c r="F388" s="20" t="s">
        <v>1254</v>
      </c>
      <c r="G388" s="20">
        <v>27.2</v>
      </c>
      <c r="H388" s="40"/>
    </row>
    <row r="389" spans="1:8" x14ac:dyDescent="0.2">
      <c r="A389" s="20" t="s">
        <v>481</v>
      </c>
      <c r="B389" s="20" t="s">
        <v>176</v>
      </c>
      <c r="C389" s="19" t="s">
        <v>1319</v>
      </c>
      <c r="D389" s="19" t="s">
        <v>364</v>
      </c>
      <c r="E389" s="19" t="s">
        <v>121</v>
      </c>
      <c r="F389" s="20" t="s">
        <v>1321</v>
      </c>
      <c r="G389" s="20">
        <v>23.8</v>
      </c>
      <c r="H389" s="40"/>
    </row>
    <row r="390" spans="1:8" x14ac:dyDescent="0.2">
      <c r="A390" s="20" t="s">
        <v>1322</v>
      </c>
      <c r="B390" s="20" t="s">
        <v>167</v>
      </c>
      <c r="C390" s="19" t="s">
        <v>1323</v>
      </c>
      <c r="D390" s="19" t="s">
        <v>1324</v>
      </c>
      <c r="E390" s="19" t="s">
        <v>319</v>
      </c>
      <c r="F390" s="20" t="s">
        <v>1325</v>
      </c>
      <c r="G390" s="20">
        <v>22.8</v>
      </c>
      <c r="H390" s="40"/>
    </row>
    <row r="391" spans="1:8" x14ac:dyDescent="0.2">
      <c r="A391" s="20" t="s">
        <v>1326</v>
      </c>
      <c r="B391" s="20" t="s">
        <v>124</v>
      </c>
      <c r="C391" s="19" t="s">
        <v>1327</v>
      </c>
      <c r="D391" s="19" t="s">
        <v>130</v>
      </c>
      <c r="E391" s="19" t="s">
        <v>319</v>
      </c>
      <c r="F391" s="20" t="s">
        <v>1328</v>
      </c>
      <c r="G391" s="20">
        <v>22.4</v>
      </c>
      <c r="H391" s="40"/>
    </row>
    <row r="392" spans="1:8" x14ac:dyDescent="0.2">
      <c r="A392" s="20" t="s">
        <v>1329</v>
      </c>
      <c r="B392" s="20" t="s">
        <v>124</v>
      </c>
      <c r="C392" s="19" t="s">
        <v>1330</v>
      </c>
      <c r="D392" s="19" t="s">
        <v>161</v>
      </c>
      <c r="E392" s="19" t="s">
        <v>121</v>
      </c>
      <c r="F392" s="20" t="s">
        <v>1331</v>
      </c>
      <c r="G392" s="20">
        <v>22.1</v>
      </c>
      <c r="H392" s="40"/>
    </row>
    <row r="393" spans="1:8" x14ac:dyDescent="0.2">
      <c r="A393" s="20" t="s">
        <v>1332</v>
      </c>
      <c r="B393" s="20" t="s">
        <v>276</v>
      </c>
      <c r="C393" s="19" t="s">
        <v>1333</v>
      </c>
      <c r="D393" s="19" t="s">
        <v>358</v>
      </c>
      <c r="E393" s="19" t="s">
        <v>273</v>
      </c>
      <c r="F393" s="20" t="s">
        <v>1334</v>
      </c>
      <c r="G393" s="20">
        <v>43.3</v>
      </c>
      <c r="H393" s="40"/>
    </row>
    <row r="394" spans="1:8" x14ac:dyDescent="0.2">
      <c r="A394" s="20" t="s">
        <v>635</v>
      </c>
      <c r="B394" s="20" t="s">
        <v>118</v>
      </c>
      <c r="C394" s="19" t="s">
        <v>1335</v>
      </c>
      <c r="D394" s="19" t="s">
        <v>405</v>
      </c>
      <c r="E394" s="19" t="s">
        <v>121</v>
      </c>
      <c r="F394" s="20" t="s">
        <v>1336</v>
      </c>
      <c r="G394" s="20">
        <v>19.399999999999999</v>
      </c>
      <c r="H394" s="40"/>
    </row>
    <row r="395" spans="1:8" x14ac:dyDescent="0.2">
      <c r="A395" s="20" t="s">
        <v>281</v>
      </c>
      <c r="B395" s="20" t="s">
        <v>124</v>
      </c>
      <c r="C395" s="19" t="s">
        <v>1337</v>
      </c>
      <c r="D395" s="19" t="s">
        <v>699</v>
      </c>
      <c r="E395" s="19" t="s">
        <v>115</v>
      </c>
      <c r="F395" s="20" t="s">
        <v>1338</v>
      </c>
      <c r="G395" s="20">
        <v>31.1</v>
      </c>
      <c r="H395" s="40"/>
    </row>
    <row r="396" spans="1:8" x14ac:dyDescent="0.2">
      <c r="A396" s="20" t="s">
        <v>1339</v>
      </c>
      <c r="B396" s="20" t="s">
        <v>167</v>
      </c>
      <c r="C396" s="19" t="s">
        <v>1340</v>
      </c>
      <c r="D396" s="19" t="s">
        <v>1341</v>
      </c>
      <c r="E396" s="19" t="s">
        <v>608</v>
      </c>
      <c r="F396" s="20" t="s">
        <v>1342</v>
      </c>
      <c r="G396" s="20">
        <v>17.899999999999999</v>
      </c>
      <c r="H396" s="40"/>
    </row>
    <row r="397" spans="1:8" x14ac:dyDescent="0.2">
      <c r="A397" s="20" t="s">
        <v>723</v>
      </c>
      <c r="B397" s="20" t="s">
        <v>124</v>
      </c>
      <c r="C397" s="19" t="s">
        <v>1343</v>
      </c>
      <c r="D397" s="19" t="s">
        <v>795</v>
      </c>
      <c r="E397" s="19" t="s">
        <v>1344</v>
      </c>
      <c r="F397" s="20" t="s">
        <v>1345</v>
      </c>
      <c r="G397" s="20">
        <v>34.1</v>
      </c>
      <c r="H397" s="40"/>
    </row>
    <row r="398" spans="1:8" x14ac:dyDescent="0.2">
      <c r="A398" s="20" t="s">
        <v>1346</v>
      </c>
      <c r="B398" s="20" t="s">
        <v>167</v>
      </c>
      <c r="C398" s="19" t="s">
        <v>1347</v>
      </c>
      <c r="D398" s="19" t="s">
        <v>1348</v>
      </c>
      <c r="E398" s="19" t="s">
        <v>1349</v>
      </c>
      <c r="F398" s="20" t="s">
        <v>1350</v>
      </c>
      <c r="G398" s="20">
        <v>16.100000000000001</v>
      </c>
      <c r="H398" s="40"/>
    </row>
    <row r="399" spans="1:8" x14ac:dyDescent="0.2">
      <c r="A399" s="20" t="s">
        <v>706</v>
      </c>
      <c r="B399" s="20" t="s">
        <v>118</v>
      </c>
      <c r="C399" s="19" t="s">
        <v>1351</v>
      </c>
      <c r="D399" s="19" t="s">
        <v>156</v>
      </c>
      <c r="E399" s="19" t="s">
        <v>121</v>
      </c>
      <c r="F399" s="20" t="s">
        <v>1352</v>
      </c>
      <c r="G399" s="20">
        <v>21.6</v>
      </c>
      <c r="H399" s="40"/>
    </row>
    <row r="400" spans="1:8" x14ac:dyDescent="0.2">
      <c r="A400" s="20" t="s">
        <v>1353</v>
      </c>
      <c r="B400" s="20" t="s">
        <v>124</v>
      </c>
      <c r="C400" s="19" t="s">
        <v>1354</v>
      </c>
      <c r="D400" s="19" t="s">
        <v>173</v>
      </c>
      <c r="E400" s="19" t="s">
        <v>611</v>
      </c>
      <c r="F400" s="20" t="s">
        <v>1355</v>
      </c>
      <c r="G400" s="20">
        <v>29.8</v>
      </c>
      <c r="H400" s="40"/>
    </row>
    <row r="401" spans="1:8" x14ac:dyDescent="0.2">
      <c r="A401" s="20" t="s">
        <v>1356</v>
      </c>
      <c r="B401" s="20" t="s">
        <v>124</v>
      </c>
      <c r="C401" s="19" t="s">
        <v>1357</v>
      </c>
      <c r="D401" s="19" t="s">
        <v>790</v>
      </c>
      <c r="E401" s="19" t="s">
        <v>115</v>
      </c>
      <c r="F401" s="20" t="s">
        <v>954</v>
      </c>
      <c r="G401" s="20">
        <v>19</v>
      </c>
      <c r="H401" s="40"/>
    </row>
    <row r="402" spans="1:8" x14ac:dyDescent="0.2">
      <c r="A402" s="20" t="s">
        <v>137</v>
      </c>
      <c r="B402" s="20" t="s">
        <v>124</v>
      </c>
      <c r="C402" s="19" t="s">
        <v>1358</v>
      </c>
      <c r="D402" s="19" t="s">
        <v>1359</v>
      </c>
      <c r="E402" s="19" t="s">
        <v>121</v>
      </c>
      <c r="F402" s="20" t="s">
        <v>1360</v>
      </c>
      <c r="G402" s="20">
        <v>30</v>
      </c>
      <c r="H402" s="40"/>
    </row>
    <row r="403" spans="1:8" x14ac:dyDescent="0.2">
      <c r="A403" s="20" t="s">
        <v>117</v>
      </c>
      <c r="B403" s="20" t="s">
        <v>118</v>
      </c>
      <c r="C403" s="19" t="s">
        <v>1361</v>
      </c>
      <c r="D403" s="19" t="s">
        <v>156</v>
      </c>
      <c r="E403" s="19" t="s">
        <v>121</v>
      </c>
      <c r="F403" s="20" t="s">
        <v>1362</v>
      </c>
      <c r="G403" s="20">
        <v>25.4</v>
      </c>
      <c r="H403" s="40"/>
    </row>
    <row r="404" spans="1:8" x14ac:dyDescent="0.2">
      <c r="A404" s="20" t="s">
        <v>1363</v>
      </c>
      <c r="B404" s="20" t="s">
        <v>124</v>
      </c>
      <c r="C404" s="19" t="s">
        <v>1364</v>
      </c>
      <c r="D404" s="19" t="s">
        <v>875</v>
      </c>
      <c r="E404" s="19" t="s">
        <v>608</v>
      </c>
      <c r="F404" s="20" t="s">
        <v>1365</v>
      </c>
      <c r="G404" s="20">
        <v>31.4</v>
      </c>
      <c r="H404" s="40"/>
    </row>
    <row r="405" spans="1:8" x14ac:dyDescent="0.2">
      <c r="A405" s="20" t="s">
        <v>535</v>
      </c>
      <c r="B405" s="20" t="s">
        <v>219</v>
      </c>
      <c r="C405" s="19" t="s">
        <v>1366</v>
      </c>
      <c r="D405" s="19" t="s">
        <v>446</v>
      </c>
      <c r="E405" s="19" t="s">
        <v>1123</v>
      </c>
      <c r="F405" s="20" t="s">
        <v>1367</v>
      </c>
      <c r="G405" s="20">
        <v>31.1</v>
      </c>
      <c r="H405" s="40"/>
    </row>
    <row r="406" spans="1:8" x14ac:dyDescent="0.2">
      <c r="A406" s="20" t="s">
        <v>547</v>
      </c>
      <c r="B406" s="20" t="s">
        <v>118</v>
      </c>
      <c r="C406" s="19" t="s">
        <v>1368</v>
      </c>
      <c r="D406" s="19" t="s">
        <v>1369</v>
      </c>
      <c r="E406" s="19" t="s">
        <v>1370</v>
      </c>
      <c r="F406" s="20" t="s">
        <v>1371</v>
      </c>
      <c r="G406" s="20">
        <v>28.8</v>
      </c>
      <c r="H406" s="40"/>
    </row>
    <row r="407" spans="1:8" x14ac:dyDescent="0.2">
      <c r="A407" s="20" t="s">
        <v>748</v>
      </c>
      <c r="B407" s="20" t="s">
        <v>124</v>
      </c>
      <c r="C407" s="19" t="s">
        <v>1372</v>
      </c>
      <c r="D407" s="19" t="s">
        <v>372</v>
      </c>
      <c r="E407" s="19" t="s">
        <v>234</v>
      </c>
      <c r="F407" s="20" t="s">
        <v>1373</v>
      </c>
      <c r="G407" s="20">
        <v>21</v>
      </c>
      <c r="H407" s="40"/>
    </row>
    <row r="408" spans="1:8" x14ac:dyDescent="0.2">
      <c r="A408" s="20" t="s">
        <v>154</v>
      </c>
      <c r="B408" s="20" t="s">
        <v>112</v>
      </c>
      <c r="C408" s="19" t="s">
        <v>1374</v>
      </c>
      <c r="D408" s="19" t="s">
        <v>318</v>
      </c>
      <c r="E408" s="19" t="s">
        <v>157</v>
      </c>
      <c r="F408" s="20" t="s">
        <v>617</v>
      </c>
      <c r="G408" s="20">
        <v>14.9</v>
      </c>
      <c r="H408" s="40"/>
    </row>
    <row r="409" spans="1:8" x14ac:dyDescent="0.2">
      <c r="A409" s="20" t="s">
        <v>535</v>
      </c>
      <c r="B409" s="20" t="s">
        <v>118</v>
      </c>
      <c r="C409" s="19" t="s">
        <v>1375</v>
      </c>
      <c r="D409" s="19" t="s">
        <v>200</v>
      </c>
      <c r="E409" s="19" t="s">
        <v>418</v>
      </c>
      <c r="F409" s="20" t="s">
        <v>1376</v>
      </c>
      <c r="G409" s="20">
        <v>32</v>
      </c>
      <c r="H409" s="40"/>
    </row>
    <row r="410" spans="1:8" x14ac:dyDescent="0.2">
      <c r="A410" s="20" t="s">
        <v>854</v>
      </c>
      <c r="B410" s="20" t="s">
        <v>219</v>
      </c>
      <c r="C410" s="19" t="s">
        <v>1377</v>
      </c>
      <c r="D410" s="19" t="s">
        <v>591</v>
      </c>
      <c r="E410" s="19" t="s">
        <v>680</v>
      </c>
      <c r="F410" s="20" t="s">
        <v>1378</v>
      </c>
      <c r="G410" s="20">
        <v>21</v>
      </c>
      <c r="H410" s="40"/>
    </row>
    <row r="411" spans="1:8" x14ac:dyDescent="0.2">
      <c r="A411" s="20" t="s">
        <v>543</v>
      </c>
      <c r="B411" s="20" t="s">
        <v>560</v>
      </c>
      <c r="C411" s="19" t="s">
        <v>1379</v>
      </c>
      <c r="D411" s="19" t="s">
        <v>1380</v>
      </c>
      <c r="E411" s="19" t="s">
        <v>1112</v>
      </c>
      <c r="F411" s="20" t="s">
        <v>1381</v>
      </c>
      <c r="G411" s="20">
        <v>28.8</v>
      </c>
      <c r="H411" s="40"/>
    </row>
    <row r="412" spans="1:8" x14ac:dyDescent="0.2">
      <c r="A412" s="20" t="s">
        <v>1382</v>
      </c>
      <c r="B412" s="20" t="s">
        <v>124</v>
      </c>
      <c r="C412" s="19" t="s">
        <v>1383</v>
      </c>
      <c r="D412" s="19" t="s">
        <v>1384</v>
      </c>
      <c r="E412" s="19" t="s">
        <v>1385</v>
      </c>
      <c r="F412" s="20" t="s">
        <v>1386</v>
      </c>
      <c r="G412" s="20">
        <v>34</v>
      </c>
      <c r="H412" s="40"/>
    </row>
    <row r="413" spans="1:8" x14ac:dyDescent="0.2">
      <c r="A413" s="20" t="s">
        <v>706</v>
      </c>
      <c r="B413" s="20" t="s">
        <v>455</v>
      </c>
      <c r="C413" s="19" t="s">
        <v>1387</v>
      </c>
      <c r="D413" s="19" t="s">
        <v>689</v>
      </c>
      <c r="E413" s="19" t="s">
        <v>234</v>
      </c>
      <c r="F413" s="20" t="s">
        <v>1388</v>
      </c>
      <c r="G413" s="20">
        <v>31.5</v>
      </c>
      <c r="H413" s="40"/>
    </row>
    <row r="414" spans="1:8" x14ac:dyDescent="0.2">
      <c r="A414" s="20" t="s">
        <v>1014</v>
      </c>
      <c r="B414" s="20" t="s">
        <v>124</v>
      </c>
      <c r="C414" s="19" t="s">
        <v>1389</v>
      </c>
      <c r="D414" s="19" t="s">
        <v>757</v>
      </c>
      <c r="E414" s="19" t="s">
        <v>1390</v>
      </c>
      <c r="F414" s="20" t="s">
        <v>1391</v>
      </c>
      <c r="G414" s="20">
        <v>25</v>
      </c>
      <c r="H414" s="40"/>
    </row>
    <row r="415" spans="1:8" x14ac:dyDescent="0.2">
      <c r="A415" s="20" t="s">
        <v>1392</v>
      </c>
      <c r="B415" s="20" t="s">
        <v>124</v>
      </c>
      <c r="C415" s="19" t="s">
        <v>1393</v>
      </c>
      <c r="D415" s="19" t="s">
        <v>263</v>
      </c>
      <c r="E415" s="19" t="s">
        <v>1394</v>
      </c>
      <c r="F415" s="20" t="s">
        <v>1395</v>
      </c>
      <c r="G415" s="20">
        <v>28.1</v>
      </c>
      <c r="H415" s="40"/>
    </row>
    <row r="416" spans="1:8" x14ac:dyDescent="0.2">
      <c r="A416" s="20" t="s">
        <v>1396</v>
      </c>
      <c r="B416" s="20" t="s">
        <v>167</v>
      </c>
      <c r="C416" s="19" t="s">
        <v>1397</v>
      </c>
      <c r="D416" s="19" t="s">
        <v>1398</v>
      </c>
      <c r="E416" s="19" t="s">
        <v>121</v>
      </c>
      <c r="F416" s="20" t="s">
        <v>1399</v>
      </c>
      <c r="G416" s="20">
        <v>22.2</v>
      </c>
      <c r="H416" s="40"/>
    </row>
    <row r="417" spans="1:8" x14ac:dyDescent="0.2">
      <c r="A417" s="20" t="s">
        <v>854</v>
      </c>
      <c r="B417" s="20" t="s">
        <v>124</v>
      </c>
      <c r="C417" s="19" t="s">
        <v>1400</v>
      </c>
      <c r="D417" s="19" t="s">
        <v>197</v>
      </c>
      <c r="E417" s="19" t="s">
        <v>121</v>
      </c>
      <c r="F417" s="20" t="s">
        <v>1401</v>
      </c>
      <c r="G417" s="20">
        <v>22.2</v>
      </c>
      <c r="H417" s="40"/>
    </row>
    <row r="418" spans="1:8" x14ac:dyDescent="0.2">
      <c r="A418" s="20" t="s">
        <v>1402</v>
      </c>
      <c r="B418" s="20" t="s">
        <v>124</v>
      </c>
      <c r="C418" s="19" t="s">
        <v>1403</v>
      </c>
      <c r="D418" s="19" t="s">
        <v>173</v>
      </c>
      <c r="E418" s="19" t="s">
        <v>673</v>
      </c>
      <c r="F418" s="20" t="s">
        <v>1404</v>
      </c>
      <c r="G418" s="20">
        <v>23.1</v>
      </c>
      <c r="H418" s="40"/>
    </row>
    <row r="419" spans="1:8" x14ac:dyDescent="0.2">
      <c r="A419" s="20" t="s">
        <v>1405</v>
      </c>
      <c r="B419" s="20" t="s">
        <v>124</v>
      </c>
      <c r="C419" s="19" t="s">
        <v>1403</v>
      </c>
      <c r="D419" s="19" t="s">
        <v>208</v>
      </c>
      <c r="E419" s="19" t="s">
        <v>673</v>
      </c>
      <c r="F419" s="20" t="s">
        <v>1406</v>
      </c>
      <c r="G419" s="20">
        <v>28.7</v>
      </c>
      <c r="H419" s="40"/>
    </row>
    <row r="420" spans="1:8" x14ac:dyDescent="0.2">
      <c r="A420" s="20" t="s">
        <v>927</v>
      </c>
      <c r="B420" s="20" t="s">
        <v>219</v>
      </c>
      <c r="C420" s="19" t="s">
        <v>1407</v>
      </c>
      <c r="D420" s="19" t="s">
        <v>591</v>
      </c>
      <c r="E420" s="19" t="s">
        <v>264</v>
      </c>
      <c r="F420" s="20" t="s">
        <v>1408</v>
      </c>
      <c r="G420" s="20">
        <v>25.2</v>
      </c>
      <c r="H420" s="40"/>
    </row>
    <row r="421" spans="1:8" x14ac:dyDescent="0.2">
      <c r="A421" s="20" t="s">
        <v>1409</v>
      </c>
      <c r="B421" s="20" t="s">
        <v>124</v>
      </c>
      <c r="C421" s="19" t="s">
        <v>1407</v>
      </c>
      <c r="D421" s="19" t="s">
        <v>405</v>
      </c>
      <c r="E421" s="19" t="s">
        <v>611</v>
      </c>
      <c r="F421" s="20" t="s">
        <v>1410</v>
      </c>
      <c r="G421" s="20">
        <v>27.8</v>
      </c>
      <c r="H421" s="40"/>
    </row>
    <row r="422" spans="1:8" x14ac:dyDescent="0.2">
      <c r="A422" s="20" t="s">
        <v>1411</v>
      </c>
      <c r="B422" s="20" t="s">
        <v>124</v>
      </c>
      <c r="C422" s="19" t="s">
        <v>1412</v>
      </c>
      <c r="D422" s="19" t="s">
        <v>405</v>
      </c>
      <c r="E422" s="19" t="s">
        <v>611</v>
      </c>
      <c r="F422" s="20" t="s">
        <v>1413</v>
      </c>
      <c r="G422" s="20">
        <v>24.6</v>
      </c>
      <c r="H422" s="40"/>
    </row>
    <row r="423" spans="1:8" x14ac:dyDescent="0.2">
      <c r="A423" s="20" t="s">
        <v>1414</v>
      </c>
      <c r="B423" s="20" t="s">
        <v>124</v>
      </c>
      <c r="C423" s="19" t="s">
        <v>1412</v>
      </c>
      <c r="D423" s="19" t="s">
        <v>227</v>
      </c>
      <c r="E423" s="19" t="s">
        <v>611</v>
      </c>
      <c r="F423" s="20" t="s">
        <v>1415</v>
      </c>
      <c r="G423" s="20">
        <v>23.8</v>
      </c>
      <c r="H423" s="40"/>
    </row>
    <row r="424" spans="1:8" x14ac:dyDescent="0.2">
      <c r="A424" s="20" t="s">
        <v>1416</v>
      </c>
      <c r="B424" s="20" t="s">
        <v>167</v>
      </c>
      <c r="C424" s="19" t="s">
        <v>1417</v>
      </c>
      <c r="D424" s="19" t="s">
        <v>1418</v>
      </c>
      <c r="E424" s="19" t="s">
        <v>611</v>
      </c>
      <c r="F424" s="20" t="s">
        <v>1419</v>
      </c>
      <c r="G424" s="20">
        <v>25.3</v>
      </c>
      <c r="H424" s="40"/>
    </row>
    <row r="425" spans="1:8" x14ac:dyDescent="0.2">
      <c r="A425" s="20" t="s">
        <v>434</v>
      </c>
      <c r="B425" s="20" t="s">
        <v>124</v>
      </c>
      <c r="C425" s="19" t="s">
        <v>1420</v>
      </c>
      <c r="D425" s="19" t="s">
        <v>389</v>
      </c>
      <c r="E425" s="19" t="s">
        <v>121</v>
      </c>
      <c r="F425" s="20" t="s">
        <v>1421</v>
      </c>
      <c r="G425" s="20">
        <v>30.5</v>
      </c>
      <c r="H425" s="40"/>
    </row>
    <row r="426" spans="1:8" x14ac:dyDescent="0.2">
      <c r="A426" s="20" t="s">
        <v>1422</v>
      </c>
      <c r="B426" s="20" t="s">
        <v>167</v>
      </c>
      <c r="C426" s="19" t="s">
        <v>1423</v>
      </c>
      <c r="D426" s="19" t="s">
        <v>1424</v>
      </c>
      <c r="E426" s="19" t="s">
        <v>149</v>
      </c>
      <c r="F426" s="20" t="s">
        <v>1425</v>
      </c>
      <c r="G426" s="20">
        <v>19.7</v>
      </c>
      <c r="H426" s="40"/>
    </row>
    <row r="427" spans="1:8" x14ac:dyDescent="0.2">
      <c r="A427" s="20" t="s">
        <v>748</v>
      </c>
      <c r="B427" s="20" t="s">
        <v>124</v>
      </c>
      <c r="C427" s="19" t="s">
        <v>1426</v>
      </c>
      <c r="D427" s="19" t="s">
        <v>208</v>
      </c>
      <c r="E427" s="19" t="s">
        <v>1390</v>
      </c>
      <c r="F427" s="20" t="s">
        <v>1427</v>
      </c>
      <c r="G427" s="20">
        <v>30.9</v>
      </c>
      <c r="H427" s="40"/>
    </row>
    <row r="428" spans="1:8" x14ac:dyDescent="0.2">
      <c r="A428" s="20" t="s">
        <v>290</v>
      </c>
      <c r="B428" s="20" t="s">
        <v>172</v>
      </c>
      <c r="C428" s="19" t="s">
        <v>1428</v>
      </c>
      <c r="D428" s="19" t="s">
        <v>516</v>
      </c>
      <c r="E428" s="19" t="s">
        <v>1429</v>
      </c>
      <c r="F428" s="20" t="s">
        <v>1430</v>
      </c>
      <c r="G428" s="20">
        <v>20.6</v>
      </c>
      <c r="H428" s="40"/>
    </row>
    <row r="429" spans="1:8" x14ac:dyDescent="0.2">
      <c r="A429" s="20" t="s">
        <v>1011</v>
      </c>
      <c r="B429" s="20" t="s">
        <v>167</v>
      </c>
      <c r="C429" s="19" t="s">
        <v>1431</v>
      </c>
      <c r="D429" s="19" t="s">
        <v>1432</v>
      </c>
      <c r="E429" s="19" t="s">
        <v>115</v>
      </c>
      <c r="F429" s="20" t="s">
        <v>1433</v>
      </c>
      <c r="G429" s="20">
        <v>24.7</v>
      </c>
      <c r="H429" s="40"/>
    </row>
    <row r="430" spans="1:8" x14ac:dyDescent="0.2">
      <c r="A430" s="20" t="s">
        <v>163</v>
      </c>
      <c r="B430" s="20" t="s">
        <v>124</v>
      </c>
      <c r="C430" s="19" t="s">
        <v>1434</v>
      </c>
      <c r="D430" s="19" t="s">
        <v>1435</v>
      </c>
      <c r="E430" s="19" t="s">
        <v>1436</v>
      </c>
      <c r="F430" s="20" t="s">
        <v>1437</v>
      </c>
      <c r="G430" s="20">
        <v>28</v>
      </c>
      <c r="H430" s="40"/>
    </row>
    <row r="431" spans="1:8" x14ac:dyDescent="0.2">
      <c r="A431" s="20" t="s">
        <v>531</v>
      </c>
      <c r="B431" s="20" t="s">
        <v>124</v>
      </c>
      <c r="C431" s="19" t="s">
        <v>1438</v>
      </c>
      <c r="D431" s="19" t="s">
        <v>463</v>
      </c>
      <c r="E431" s="19" t="s">
        <v>115</v>
      </c>
      <c r="F431" s="20" t="s">
        <v>1439</v>
      </c>
      <c r="G431" s="20">
        <v>23.7</v>
      </c>
      <c r="H431" s="40"/>
    </row>
    <row r="432" spans="1:8" x14ac:dyDescent="0.2">
      <c r="A432" s="20" t="s">
        <v>195</v>
      </c>
      <c r="B432" s="20" t="s">
        <v>124</v>
      </c>
      <c r="C432" s="19" t="s">
        <v>1440</v>
      </c>
      <c r="D432" s="19" t="s">
        <v>152</v>
      </c>
      <c r="E432" s="19" t="s">
        <v>115</v>
      </c>
      <c r="F432" s="20" t="s">
        <v>1441</v>
      </c>
      <c r="G432" s="20">
        <v>19.100000000000001</v>
      </c>
      <c r="H432" s="40"/>
    </row>
    <row r="433" spans="1:8" x14ac:dyDescent="0.2">
      <c r="A433" s="20" t="s">
        <v>1308</v>
      </c>
      <c r="B433" s="20" t="s">
        <v>124</v>
      </c>
      <c r="C433" s="19" t="s">
        <v>1440</v>
      </c>
      <c r="D433" s="19" t="s">
        <v>961</v>
      </c>
      <c r="E433" s="19" t="s">
        <v>115</v>
      </c>
      <c r="F433" s="20" t="s">
        <v>1442</v>
      </c>
      <c r="G433" s="20">
        <v>19.100000000000001</v>
      </c>
      <c r="H433" s="40"/>
    </row>
    <row r="434" spans="1:8" x14ac:dyDescent="0.2">
      <c r="A434" s="20" t="s">
        <v>1443</v>
      </c>
      <c r="B434" s="20" t="s">
        <v>124</v>
      </c>
      <c r="C434" s="19" t="s">
        <v>1444</v>
      </c>
      <c r="D434" s="19" t="s">
        <v>1111</v>
      </c>
      <c r="E434" s="19" t="s">
        <v>1445</v>
      </c>
      <c r="F434" s="20" t="s">
        <v>1446</v>
      </c>
      <c r="G434" s="20">
        <v>27.8</v>
      </c>
      <c r="H434" s="40"/>
    </row>
    <row r="435" spans="1:8" x14ac:dyDescent="0.2">
      <c r="A435" s="20" t="s">
        <v>1447</v>
      </c>
      <c r="B435" s="20" t="s">
        <v>834</v>
      </c>
      <c r="C435" s="19" t="s">
        <v>1448</v>
      </c>
      <c r="D435" s="19" t="s">
        <v>588</v>
      </c>
      <c r="E435" s="19" t="s">
        <v>1449</v>
      </c>
      <c r="F435" s="20" t="s">
        <v>1450</v>
      </c>
      <c r="G435" s="20">
        <v>36.799999999999997</v>
      </c>
      <c r="H435" s="40"/>
    </row>
    <row r="436" spans="1:8" x14ac:dyDescent="0.2">
      <c r="A436" s="20" t="s">
        <v>1451</v>
      </c>
      <c r="B436" s="20" t="s">
        <v>276</v>
      </c>
      <c r="C436" s="19" t="s">
        <v>1452</v>
      </c>
      <c r="D436" s="19" t="s">
        <v>1453</v>
      </c>
      <c r="E436" s="19" t="s">
        <v>1370</v>
      </c>
      <c r="F436" s="20" t="s">
        <v>1454</v>
      </c>
      <c r="G436" s="20">
        <v>43.2</v>
      </c>
      <c r="H436" s="40"/>
    </row>
    <row r="437" spans="1:8" x14ac:dyDescent="0.2">
      <c r="A437" s="20" t="s">
        <v>1455</v>
      </c>
      <c r="B437" s="20" t="s">
        <v>167</v>
      </c>
      <c r="C437" s="19" t="s">
        <v>1456</v>
      </c>
      <c r="D437" s="19" t="s">
        <v>1457</v>
      </c>
      <c r="E437" s="19" t="s">
        <v>345</v>
      </c>
      <c r="F437" s="20" t="s">
        <v>1458</v>
      </c>
      <c r="G437" s="20">
        <v>20</v>
      </c>
      <c r="H437" s="40"/>
    </row>
    <row r="438" spans="1:8" x14ac:dyDescent="0.2">
      <c r="A438" s="20" t="s">
        <v>723</v>
      </c>
      <c r="B438" s="20" t="s">
        <v>219</v>
      </c>
      <c r="C438" s="19" t="s">
        <v>1459</v>
      </c>
      <c r="D438" s="19" t="s">
        <v>1234</v>
      </c>
      <c r="E438" s="19" t="s">
        <v>1460</v>
      </c>
      <c r="F438" s="20" t="s">
        <v>1461</v>
      </c>
      <c r="G438" s="20">
        <v>26.3</v>
      </c>
      <c r="H438" s="40"/>
    </row>
    <row r="439" spans="1:8" x14ac:dyDescent="0.2">
      <c r="A439" s="20" t="s">
        <v>424</v>
      </c>
      <c r="B439" s="20" t="s">
        <v>118</v>
      </c>
      <c r="C439" s="19" t="s">
        <v>1462</v>
      </c>
      <c r="D439" s="19" t="s">
        <v>1176</v>
      </c>
      <c r="E439" s="19" t="s">
        <v>1258</v>
      </c>
      <c r="F439" s="20" t="s">
        <v>1463</v>
      </c>
      <c r="G439" s="20">
        <v>31.2</v>
      </c>
      <c r="H439" s="40"/>
    </row>
    <row r="440" spans="1:8" x14ac:dyDescent="0.2">
      <c r="A440" s="20" t="s">
        <v>214</v>
      </c>
      <c r="B440" s="20" t="s">
        <v>124</v>
      </c>
      <c r="C440" s="19" t="s">
        <v>1464</v>
      </c>
      <c r="D440" s="19" t="s">
        <v>216</v>
      </c>
      <c r="E440" s="19" t="s">
        <v>115</v>
      </c>
      <c r="F440" s="20" t="s">
        <v>1465</v>
      </c>
      <c r="G440" s="20">
        <v>22.8</v>
      </c>
      <c r="H440" s="40"/>
    </row>
    <row r="441" spans="1:8" x14ac:dyDescent="0.2">
      <c r="A441" s="20" t="s">
        <v>1466</v>
      </c>
      <c r="B441" s="20" t="s">
        <v>124</v>
      </c>
      <c r="C441" s="19" t="s">
        <v>1467</v>
      </c>
      <c r="D441" s="19" t="s">
        <v>405</v>
      </c>
      <c r="E441" s="19" t="s">
        <v>121</v>
      </c>
      <c r="F441" s="20" t="s">
        <v>1181</v>
      </c>
      <c r="G441" s="20">
        <v>24.6</v>
      </c>
      <c r="H441" s="40"/>
    </row>
    <row r="442" spans="1:8" x14ac:dyDescent="0.2">
      <c r="A442" s="20" t="s">
        <v>1468</v>
      </c>
      <c r="B442" s="20" t="s">
        <v>415</v>
      </c>
      <c r="C442" s="19" t="s">
        <v>1469</v>
      </c>
      <c r="D442" s="19" t="s">
        <v>1470</v>
      </c>
      <c r="E442" s="19" t="s">
        <v>1471</v>
      </c>
      <c r="F442" s="20" t="s">
        <v>1472</v>
      </c>
      <c r="G442" s="20">
        <v>43.4</v>
      </c>
      <c r="H442" s="40"/>
    </row>
    <row r="443" spans="1:8" x14ac:dyDescent="0.2">
      <c r="A443" s="20" t="s">
        <v>640</v>
      </c>
      <c r="B443" s="20" t="s">
        <v>118</v>
      </c>
      <c r="C443" s="19" t="s">
        <v>1473</v>
      </c>
      <c r="D443" s="19" t="s">
        <v>795</v>
      </c>
      <c r="E443" s="19" t="s">
        <v>121</v>
      </c>
      <c r="F443" s="20" t="s">
        <v>1474</v>
      </c>
      <c r="G443" s="20">
        <v>29.1</v>
      </c>
      <c r="H443" s="40"/>
    </row>
    <row r="444" spans="1:8" x14ac:dyDescent="0.2">
      <c r="A444" s="20" t="s">
        <v>535</v>
      </c>
      <c r="B444" s="20" t="s">
        <v>118</v>
      </c>
      <c r="C444" s="19" t="s">
        <v>1475</v>
      </c>
      <c r="D444" s="19" t="s">
        <v>197</v>
      </c>
      <c r="E444" s="19" t="s">
        <v>1476</v>
      </c>
      <c r="F444" s="20" t="s">
        <v>1477</v>
      </c>
      <c r="G444" s="20">
        <v>32.4</v>
      </c>
      <c r="H444" s="40"/>
    </row>
    <row r="445" spans="1:8" x14ac:dyDescent="0.2">
      <c r="A445" s="20" t="s">
        <v>572</v>
      </c>
      <c r="B445" s="20" t="s">
        <v>124</v>
      </c>
      <c r="C445" s="19" t="s">
        <v>1478</v>
      </c>
      <c r="D445" s="19" t="s">
        <v>380</v>
      </c>
      <c r="E445" s="19" t="s">
        <v>115</v>
      </c>
      <c r="F445" s="20" t="s">
        <v>1479</v>
      </c>
      <c r="G445" s="20">
        <v>20.8</v>
      </c>
      <c r="H445" s="40"/>
    </row>
    <row r="446" spans="1:8" x14ac:dyDescent="0.2">
      <c r="A446" s="20" t="s">
        <v>572</v>
      </c>
      <c r="B446" s="20" t="s">
        <v>124</v>
      </c>
      <c r="C446" s="19" t="s">
        <v>1478</v>
      </c>
      <c r="D446" s="19" t="s">
        <v>405</v>
      </c>
      <c r="E446" s="19" t="s">
        <v>115</v>
      </c>
      <c r="F446" s="20" t="s">
        <v>1480</v>
      </c>
      <c r="G446" s="20">
        <v>23.4</v>
      </c>
      <c r="H446" s="40"/>
    </row>
    <row r="447" spans="1:8" x14ac:dyDescent="0.2">
      <c r="A447" s="20" t="s">
        <v>1056</v>
      </c>
      <c r="B447" s="20" t="s">
        <v>124</v>
      </c>
      <c r="C447" s="19" t="s">
        <v>1481</v>
      </c>
      <c r="D447" s="19" t="s">
        <v>208</v>
      </c>
      <c r="E447" s="19" t="s">
        <v>1482</v>
      </c>
      <c r="F447" s="20" t="s">
        <v>1483</v>
      </c>
      <c r="G447" s="20">
        <v>35</v>
      </c>
      <c r="H447" s="40"/>
    </row>
    <row r="448" spans="1:8" x14ac:dyDescent="0.2">
      <c r="A448" s="20" t="s">
        <v>1484</v>
      </c>
      <c r="B448" s="20" t="s">
        <v>167</v>
      </c>
      <c r="C448" s="19" t="s">
        <v>1485</v>
      </c>
      <c r="D448" s="19" t="s">
        <v>1486</v>
      </c>
      <c r="E448" s="19" t="s">
        <v>680</v>
      </c>
      <c r="F448" s="20" t="s">
        <v>1487</v>
      </c>
      <c r="G448" s="20">
        <v>20.2</v>
      </c>
      <c r="H448" s="40"/>
    </row>
    <row r="449" spans="1:8" x14ac:dyDescent="0.2">
      <c r="A449" s="20" t="s">
        <v>854</v>
      </c>
      <c r="B449" s="20" t="s">
        <v>112</v>
      </c>
      <c r="C449" s="19" t="s">
        <v>1488</v>
      </c>
      <c r="D449" s="19" t="s">
        <v>352</v>
      </c>
      <c r="E449" s="19" t="s">
        <v>121</v>
      </c>
      <c r="F449" s="20" t="s">
        <v>1489</v>
      </c>
      <c r="G449" s="20">
        <v>21.7</v>
      </c>
      <c r="H449" s="40"/>
    </row>
    <row r="450" spans="1:8" x14ac:dyDescent="0.2">
      <c r="A450" s="20" t="s">
        <v>723</v>
      </c>
      <c r="B450" s="20" t="s">
        <v>112</v>
      </c>
      <c r="C450" s="19" t="s">
        <v>1490</v>
      </c>
      <c r="D450" s="19" t="s">
        <v>985</v>
      </c>
      <c r="E450" s="19" t="s">
        <v>1476</v>
      </c>
      <c r="F450" s="20" t="s">
        <v>1491</v>
      </c>
      <c r="G450" s="20">
        <v>24.6</v>
      </c>
      <c r="H450" s="40"/>
    </row>
    <row r="451" spans="1:8" x14ac:dyDescent="0.2">
      <c r="A451" s="20" t="s">
        <v>1157</v>
      </c>
      <c r="B451" s="20" t="s">
        <v>118</v>
      </c>
      <c r="C451" s="19" t="s">
        <v>1492</v>
      </c>
      <c r="D451" s="19" t="s">
        <v>358</v>
      </c>
      <c r="E451" s="19" t="s">
        <v>1493</v>
      </c>
      <c r="F451" s="20" t="s">
        <v>1494</v>
      </c>
      <c r="G451" s="20">
        <v>31.3</v>
      </c>
      <c r="H451" s="40"/>
    </row>
    <row r="452" spans="1:8" x14ac:dyDescent="0.2">
      <c r="A452" s="20" t="s">
        <v>1495</v>
      </c>
      <c r="B452" s="20" t="s">
        <v>124</v>
      </c>
      <c r="C452" s="19" t="s">
        <v>1492</v>
      </c>
      <c r="D452" s="19" t="s">
        <v>795</v>
      </c>
      <c r="E452" s="19" t="s">
        <v>121</v>
      </c>
      <c r="F452" s="20" t="s">
        <v>1496</v>
      </c>
      <c r="G452" s="20">
        <v>28.9</v>
      </c>
      <c r="H452" s="40"/>
    </row>
    <row r="453" spans="1:8" x14ac:dyDescent="0.2">
      <c r="A453" s="20" t="s">
        <v>1497</v>
      </c>
      <c r="B453" s="20" t="s">
        <v>124</v>
      </c>
      <c r="C453" s="19" t="s">
        <v>1498</v>
      </c>
      <c r="D453" s="19" t="s">
        <v>341</v>
      </c>
      <c r="E453" s="19" t="s">
        <v>149</v>
      </c>
      <c r="F453" s="20" t="s">
        <v>1499</v>
      </c>
      <c r="G453" s="20">
        <v>28.4</v>
      </c>
      <c r="H453" s="40"/>
    </row>
    <row r="454" spans="1:8" x14ac:dyDescent="0.2">
      <c r="A454" s="20" t="s">
        <v>1500</v>
      </c>
      <c r="B454" s="20" t="s">
        <v>124</v>
      </c>
      <c r="C454" s="19" t="s">
        <v>1501</v>
      </c>
      <c r="D454" s="19" t="s">
        <v>660</v>
      </c>
      <c r="E454" s="19" t="s">
        <v>1502</v>
      </c>
      <c r="F454" s="20" t="s">
        <v>1503</v>
      </c>
      <c r="G454" s="20">
        <v>17.100000000000001</v>
      </c>
      <c r="H454" s="40"/>
    </row>
    <row r="455" spans="1:8" x14ac:dyDescent="0.2">
      <c r="A455" s="20" t="s">
        <v>1504</v>
      </c>
      <c r="B455" s="20" t="s">
        <v>124</v>
      </c>
      <c r="C455" s="19" t="s">
        <v>1505</v>
      </c>
      <c r="D455" s="19" t="s">
        <v>197</v>
      </c>
      <c r="E455" s="19" t="s">
        <v>1506</v>
      </c>
      <c r="F455" s="20" t="s">
        <v>1507</v>
      </c>
      <c r="G455" s="20">
        <v>29.3</v>
      </c>
      <c r="H455" s="40"/>
    </row>
    <row r="456" spans="1:8" x14ac:dyDescent="0.2">
      <c r="A456" s="20" t="s">
        <v>1308</v>
      </c>
      <c r="B456" s="20" t="s">
        <v>124</v>
      </c>
      <c r="C456" s="19" t="s">
        <v>1508</v>
      </c>
      <c r="D456" s="19" t="s">
        <v>197</v>
      </c>
      <c r="E456" s="19" t="s">
        <v>522</v>
      </c>
      <c r="F456" s="20" t="s">
        <v>1509</v>
      </c>
      <c r="G456" s="20">
        <v>24</v>
      </c>
      <c r="H456" s="40"/>
    </row>
    <row r="457" spans="1:8" x14ac:dyDescent="0.2">
      <c r="A457" s="20" t="s">
        <v>1510</v>
      </c>
      <c r="B457" s="20" t="s">
        <v>124</v>
      </c>
      <c r="C457" s="19" t="s">
        <v>1511</v>
      </c>
      <c r="D457" s="19" t="s">
        <v>197</v>
      </c>
      <c r="E457" s="19" t="s">
        <v>1512</v>
      </c>
      <c r="F457" s="20" t="s">
        <v>1513</v>
      </c>
      <c r="G457" s="20">
        <v>27.4</v>
      </c>
      <c r="H457" s="40"/>
    </row>
    <row r="458" spans="1:8" x14ac:dyDescent="0.2">
      <c r="A458" s="20" t="s">
        <v>535</v>
      </c>
      <c r="B458" s="20" t="s">
        <v>176</v>
      </c>
      <c r="C458" s="19" t="s">
        <v>1514</v>
      </c>
      <c r="D458" s="19" t="s">
        <v>263</v>
      </c>
      <c r="E458" s="19" t="s">
        <v>264</v>
      </c>
      <c r="F458" s="20" t="s">
        <v>1515</v>
      </c>
      <c r="G458" s="20">
        <v>32.700000000000003</v>
      </c>
      <c r="H458" s="40"/>
    </row>
    <row r="459" spans="1:8" x14ac:dyDescent="0.2">
      <c r="A459" s="20" t="s">
        <v>1516</v>
      </c>
      <c r="B459" s="20" t="s">
        <v>124</v>
      </c>
      <c r="C459" s="19" t="s">
        <v>1517</v>
      </c>
      <c r="D459" s="19" t="s">
        <v>897</v>
      </c>
      <c r="E459" s="19" t="s">
        <v>131</v>
      </c>
      <c r="F459" s="20" t="s">
        <v>1518</v>
      </c>
      <c r="G459" s="20">
        <v>20.3</v>
      </c>
      <c r="H459" s="40"/>
    </row>
    <row r="460" spans="1:8" x14ac:dyDescent="0.2">
      <c r="A460" s="20" t="s">
        <v>1519</v>
      </c>
      <c r="B460" s="20" t="s">
        <v>167</v>
      </c>
      <c r="C460" s="19" t="s">
        <v>1520</v>
      </c>
      <c r="D460" s="19" t="s">
        <v>306</v>
      </c>
      <c r="E460" s="19" t="s">
        <v>608</v>
      </c>
      <c r="F460" s="20" t="s">
        <v>1521</v>
      </c>
      <c r="G460" s="20">
        <v>30.5</v>
      </c>
      <c r="H460" s="40"/>
    </row>
    <row r="461" spans="1:8" x14ac:dyDescent="0.2">
      <c r="A461" s="20" t="s">
        <v>1522</v>
      </c>
      <c r="B461" s="20" t="s">
        <v>167</v>
      </c>
      <c r="C461" s="19" t="s">
        <v>1523</v>
      </c>
      <c r="D461" s="19" t="s">
        <v>114</v>
      </c>
      <c r="E461" s="19" t="s">
        <v>1524</v>
      </c>
      <c r="F461" s="20" t="s">
        <v>1525</v>
      </c>
      <c r="G461" s="20">
        <v>29.6</v>
      </c>
      <c r="H461" s="40"/>
    </row>
    <row r="462" spans="1:8" x14ac:dyDescent="0.2">
      <c r="A462" s="20" t="s">
        <v>1526</v>
      </c>
      <c r="B462" s="20" t="s">
        <v>124</v>
      </c>
      <c r="C462" s="19" t="s">
        <v>1527</v>
      </c>
      <c r="D462" s="19" t="s">
        <v>130</v>
      </c>
      <c r="E462" s="19" t="s">
        <v>131</v>
      </c>
      <c r="F462" s="20" t="s">
        <v>1528</v>
      </c>
      <c r="G462" s="20">
        <v>20.8</v>
      </c>
      <c r="H462" s="40"/>
    </row>
    <row r="463" spans="1:8" x14ac:dyDescent="0.2">
      <c r="A463" s="20" t="s">
        <v>635</v>
      </c>
      <c r="B463" s="20" t="s">
        <v>118</v>
      </c>
      <c r="C463" s="19" t="s">
        <v>1529</v>
      </c>
      <c r="D463" s="19" t="s">
        <v>564</v>
      </c>
      <c r="E463" s="19" t="s">
        <v>1530</v>
      </c>
      <c r="F463" s="20" t="s">
        <v>788</v>
      </c>
      <c r="G463" s="20">
        <v>31.5</v>
      </c>
      <c r="H463" s="40"/>
    </row>
    <row r="464" spans="1:8" x14ac:dyDescent="0.2">
      <c r="A464" s="20" t="s">
        <v>1531</v>
      </c>
      <c r="B464" s="20" t="s">
        <v>124</v>
      </c>
      <c r="C464" s="19" t="s">
        <v>1532</v>
      </c>
      <c r="D464" s="19" t="s">
        <v>875</v>
      </c>
      <c r="E464" s="19" t="s">
        <v>1533</v>
      </c>
      <c r="F464" s="20" t="s">
        <v>1534</v>
      </c>
      <c r="G464" s="20">
        <v>30.8</v>
      </c>
      <c r="H464" s="40"/>
    </row>
    <row r="465" spans="1:8" x14ac:dyDescent="0.2">
      <c r="A465" s="20" t="s">
        <v>1535</v>
      </c>
      <c r="B465" s="20" t="s">
        <v>167</v>
      </c>
      <c r="C465" s="19" t="s">
        <v>1536</v>
      </c>
      <c r="D465" s="19" t="s">
        <v>1537</v>
      </c>
      <c r="E465" s="19" t="s">
        <v>345</v>
      </c>
      <c r="F465" s="20" t="s">
        <v>1538</v>
      </c>
      <c r="G465" s="20">
        <v>27.3</v>
      </c>
      <c r="H465" s="40"/>
    </row>
    <row r="466" spans="1:8" x14ac:dyDescent="0.2">
      <c r="A466" s="20" t="s">
        <v>1539</v>
      </c>
      <c r="B466" s="20" t="s">
        <v>124</v>
      </c>
      <c r="C466" s="19" t="s">
        <v>1540</v>
      </c>
      <c r="D466" s="19" t="s">
        <v>1541</v>
      </c>
      <c r="E466" s="19" t="s">
        <v>345</v>
      </c>
      <c r="F466" s="20" t="s">
        <v>1542</v>
      </c>
      <c r="G466" s="20">
        <v>24.4</v>
      </c>
      <c r="H466" s="40"/>
    </row>
    <row r="467" spans="1:8" x14ac:dyDescent="0.2">
      <c r="A467" s="20" t="s">
        <v>827</v>
      </c>
      <c r="B467" s="20" t="s">
        <v>124</v>
      </c>
      <c r="C467" s="19" t="s">
        <v>1543</v>
      </c>
      <c r="D467" s="19" t="s">
        <v>1111</v>
      </c>
      <c r="E467" s="19" t="s">
        <v>121</v>
      </c>
      <c r="F467" s="20" t="s">
        <v>1544</v>
      </c>
      <c r="G467" s="20">
        <v>32.700000000000003</v>
      </c>
      <c r="H467" s="40"/>
    </row>
    <row r="468" spans="1:8" x14ac:dyDescent="0.2">
      <c r="A468" s="20" t="s">
        <v>1545</v>
      </c>
      <c r="B468" s="20" t="s">
        <v>167</v>
      </c>
      <c r="C468" s="19" t="s">
        <v>1546</v>
      </c>
      <c r="D468" s="19" t="s">
        <v>1547</v>
      </c>
      <c r="E468" s="19" t="s">
        <v>121</v>
      </c>
      <c r="F468" s="20" t="s">
        <v>1548</v>
      </c>
      <c r="G468" s="20">
        <v>23.5</v>
      </c>
      <c r="H468" s="40"/>
    </row>
    <row r="469" spans="1:8" x14ac:dyDescent="0.2">
      <c r="A469" s="20" t="s">
        <v>1549</v>
      </c>
      <c r="B469" s="20" t="s">
        <v>124</v>
      </c>
      <c r="C469" s="19" t="s">
        <v>1550</v>
      </c>
      <c r="D469" s="19" t="s">
        <v>474</v>
      </c>
      <c r="E469" s="19" t="s">
        <v>1551</v>
      </c>
      <c r="F469" s="20" t="s">
        <v>1552</v>
      </c>
      <c r="G469" s="20">
        <v>28.6</v>
      </c>
      <c r="H469" s="40"/>
    </row>
    <row r="470" spans="1:8" x14ac:dyDescent="0.2">
      <c r="A470" s="20" t="s">
        <v>1553</v>
      </c>
      <c r="B470" s="20" t="s">
        <v>124</v>
      </c>
      <c r="C470" s="19" t="s">
        <v>1550</v>
      </c>
      <c r="D470" s="19" t="s">
        <v>243</v>
      </c>
      <c r="E470" s="19" t="s">
        <v>121</v>
      </c>
      <c r="F470" s="20" t="s">
        <v>1554</v>
      </c>
      <c r="G470" s="20">
        <v>20.6</v>
      </c>
      <c r="H470" s="40"/>
    </row>
    <row r="471" spans="1:8" x14ac:dyDescent="0.2">
      <c r="A471" s="20" t="s">
        <v>918</v>
      </c>
      <c r="B471" s="20" t="s">
        <v>118</v>
      </c>
      <c r="C471" s="19" t="s">
        <v>1555</v>
      </c>
      <c r="D471" s="19" t="s">
        <v>480</v>
      </c>
      <c r="E471" s="19" t="s">
        <v>469</v>
      </c>
      <c r="F471" s="20" t="s">
        <v>1556</v>
      </c>
      <c r="G471" s="20">
        <v>36.5</v>
      </c>
      <c r="H471" s="40"/>
    </row>
    <row r="472" spans="1:8" x14ac:dyDescent="0.2">
      <c r="A472" s="20" t="s">
        <v>1557</v>
      </c>
      <c r="B472" s="20" t="s">
        <v>167</v>
      </c>
      <c r="C472" s="19" t="s">
        <v>1558</v>
      </c>
      <c r="D472" s="19" t="s">
        <v>1559</v>
      </c>
      <c r="E472" s="19" t="s">
        <v>1560</v>
      </c>
      <c r="F472" s="20" t="s">
        <v>1561</v>
      </c>
      <c r="G472" s="20">
        <v>28.4</v>
      </c>
      <c r="H472" s="40"/>
    </row>
    <row r="473" spans="1:8" x14ac:dyDescent="0.2">
      <c r="A473" s="20" t="s">
        <v>154</v>
      </c>
      <c r="B473" s="20" t="s">
        <v>560</v>
      </c>
      <c r="C473" s="19" t="s">
        <v>1562</v>
      </c>
      <c r="D473" s="19" t="s">
        <v>645</v>
      </c>
      <c r="E473" s="19" t="s">
        <v>157</v>
      </c>
      <c r="F473" s="20" t="s">
        <v>1563</v>
      </c>
      <c r="G473" s="20">
        <v>27.1</v>
      </c>
      <c r="H473" s="40"/>
    </row>
    <row r="474" spans="1:8" x14ac:dyDescent="0.2">
      <c r="A474" s="20" t="s">
        <v>154</v>
      </c>
      <c r="B474" s="20" t="s">
        <v>176</v>
      </c>
      <c r="C474" s="19" t="s">
        <v>1562</v>
      </c>
      <c r="D474" s="19" t="s">
        <v>1111</v>
      </c>
      <c r="E474" s="19" t="s">
        <v>157</v>
      </c>
      <c r="F474" s="20" t="s">
        <v>1564</v>
      </c>
      <c r="G474" s="20">
        <v>26.4</v>
      </c>
      <c r="H474" s="40"/>
    </row>
    <row r="475" spans="1:8" x14ac:dyDescent="0.2">
      <c r="A475" s="20" t="s">
        <v>1565</v>
      </c>
      <c r="B475" s="20" t="s">
        <v>167</v>
      </c>
      <c r="C475" s="19" t="s">
        <v>1566</v>
      </c>
      <c r="D475" s="19" t="s">
        <v>1567</v>
      </c>
      <c r="E475" s="19" t="s">
        <v>517</v>
      </c>
      <c r="F475" s="20" t="s">
        <v>1568</v>
      </c>
      <c r="G475" s="20">
        <v>25.3</v>
      </c>
      <c r="H475" s="40"/>
    </row>
    <row r="476" spans="1:8" x14ac:dyDescent="0.2">
      <c r="A476" s="20" t="s">
        <v>1569</v>
      </c>
      <c r="B476" s="20" t="s">
        <v>124</v>
      </c>
      <c r="C476" s="19" t="s">
        <v>1570</v>
      </c>
      <c r="D476" s="19" t="s">
        <v>1571</v>
      </c>
      <c r="E476" s="19" t="s">
        <v>517</v>
      </c>
      <c r="F476" s="20" t="s">
        <v>1572</v>
      </c>
      <c r="G476" s="20">
        <v>27.3</v>
      </c>
      <c r="H476" s="40"/>
    </row>
    <row r="477" spans="1:8" x14ac:dyDescent="0.2">
      <c r="A477" s="20" t="s">
        <v>1573</v>
      </c>
      <c r="B477" s="20" t="s">
        <v>167</v>
      </c>
      <c r="C477" s="19" t="s">
        <v>1574</v>
      </c>
      <c r="D477" s="19" t="s">
        <v>1575</v>
      </c>
      <c r="E477" s="19" t="s">
        <v>977</v>
      </c>
      <c r="F477" s="20" t="s">
        <v>1576</v>
      </c>
      <c r="G477" s="20">
        <v>20.8</v>
      </c>
      <c r="H477" s="40"/>
    </row>
    <row r="478" spans="1:8" x14ac:dyDescent="0.2">
      <c r="A478" s="20" t="s">
        <v>1577</v>
      </c>
      <c r="B478" s="20" t="s">
        <v>445</v>
      </c>
      <c r="C478" s="19" t="s">
        <v>1578</v>
      </c>
      <c r="D478" s="19" t="s">
        <v>1579</v>
      </c>
      <c r="E478" s="19" t="s">
        <v>977</v>
      </c>
      <c r="F478" s="20" t="s">
        <v>1580</v>
      </c>
      <c r="G478" s="20">
        <v>41.7</v>
      </c>
      <c r="H478" s="40"/>
    </row>
    <row r="479" spans="1:8" x14ac:dyDescent="0.2">
      <c r="A479" s="20" t="s">
        <v>1581</v>
      </c>
      <c r="B479" s="20" t="s">
        <v>124</v>
      </c>
      <c r="C479" s="19" t="s">
        <v>1582</v>
      </c>
      <c r="D479" s="19" t="s">
        <v>143</v>
      </c>
      <c r="E479" s="19" t="s">
        <v>608</v>
      </c>
      <c r="F479" s="20" t="s">
        <v>1583</v>
      </c>
      <c r="G479" s="20">
        <v>26.5</v>
      </c>
      <c r="H479" s="40"/>
    </row>
    <row r="480" spans="1:8" x14ac:dyDescent="0.2">
      <c r="A480" s="20" t="s">
        <v>801</v>
      </c>
      <c r="B480" s="20" t="s">
        <v>112</v>
      </c>
      <c r="C480" s="19" t="s">
        <v>1584</v>
      </c>
      <c r="D480" s="19" t="s">
        <v>1021</v>
      </c>
      <c r="E480" s="19" t="s">
        <v>1585</v>
      </c>
      <c r="F480" s="20" t="s">
        <v>1586</v>
      </c>
      <c r="G480" s="20">
        <v>19.3</v>
      </c>
      <c r="H480" s="40"/>
    </row>
    <row r="481" spans="1:8" x14ac:dyDescent="0.2">
      <c r="A481" s="20" t="s">
        <v>1587</v>
      </c>
      <c r="B481" s="20" t="s">
        <v>167</v>
      </c>
      <c r="C481" s="19" t="s">
        <v>1588</v>
      </c>
      <c r="D481" s="19" t="s">
        <v>1589</v>
      </c>
      <c r="E481" s="19" t="s">
        <v>517</v>
      </c>
      <c r="F481" s="20" t="s">
        <v>1590</v>
      </c>
      <c r="G481" s="20">
        <v>24.2</v>
      </c>
      <c r="H481" s="40"/>
    </row>
    <row r="482" spans="1:8" x14ac:dyDescent="0.2">
      <c r="A482" s="20" t="s">
        <v>531</v>
      </c>
      <c r="B482" s="20" t="s">
        <v>167</v>
      </c>
      <c r="C482" s="19" t="s">
        <v>1591</v>
      </c>
      <c r="D482" s="19" t="s">
        <v>754</v>
      </c>
      <c r="E482" s="19" t="s">
        <v>1592</v>
      </c>
      <c r="F482" s="20" t="s">
        <v>1593</v>
      </c>
      <c r="G482" s="20">
        <v>23.1</v>
      </c>
      <c r="H482" s="40"/>
    </row>
    <row r="483" spans="1:8" x14ac:dyDescent="0.2">
      <c r="A483" s="20" t="s">
        <v>630</v>
      </c>
      <c r="B483" s="20" t="s">
        <v>631</v>
      </c>
      <c r="C483" s="19" t="s">
        <v>1591</v>
      </c>
      <c r="D483" s="19" t="s">
        <v>1594</v>
      </c>
      <c r="E483" s="19" t="s">
        <v>552</v>
      </c>
      <c r="F483" s="20" t="s">
        <v>1595</v>
      </c>
      <c r="G483" s="20">
        <v>18.3</v>
      </c>
      <c r="H483" s="40"/>
    </row>
    <row r="484" spans="1:8" x14ac:dyDescent="0.2">
      <c r="A484" s="20" t="s">
        <v>188</v>
      </c>
      <c r="B484" s="20" t="s">
        <v>124</v>
      </c>
      <c r="C484" s="19" t="s">
        <v>1596</v>
      </c>
      <c r="D484" s="19" t="s">
        <v>1234</v>
      </c>
      <c r="E484" s="19" t="s">
        <v>115</v>
      </c>
      <c r="F484" s="20" t="s">
        <v>1597</v>
      </c>
      <c r="G484" s="20">
        <v>16.5</v>
      </c>
      <c r="H484" s="40"/>
    </row>
    <row r="485" spans="1:8" x14ac:dyDescent="0.2">
      <c r="A485" s="20" t="s">
        <v>188</v>
      </c>
      <c r="B485" s="20" t="s">
        <v>124</v>
      </c>
      <c r="C485" s="19" t="s">
        <v>1596</v>
      </c>
      <c r="D485" s="19" t="s">
        <v>439</v>
      </c>
      <c r="E485" s="19" t="s">
        <v>1598</v>
      </c>
      <c r="F485" s="20" t="s">
        <v>1599</v>
      </c>
      <c r="G485" s="20">
        <v>16.600000000000001</v>
      </c>
      <c r="H485" s="40"/>
    </row>
    <row r="486" spans="1:8" x14ac:dyDescent="0.2">
      <c r="A486" s="20" t="s">
        <v>188</v>
      </c>
      <c r="B486" s="20" t="s">
        <v>124</v>
      </c>
      <c r="C486" s="19" t="s">
        <v>1596</v>
      </c>
      <c r="D486" s="19" t="s">
        <v>1234</v>
      </c>
      <c r="E486" s="19" t="s">
        <v>1598</v>
      </c>
      <c r="F486" s="20" t="s">
        <v>1600</v>
      </c>
      <c r="G486" s="20">
        <v>16.600000000000001</v>
      </c>
      <c r="H486" s="40"/>
    </row>
    <row r="487" spans="1:8" x14ac:dyDescent="0.2">
      <c r="A487" s="20" t="s">
        <v>188</v>
      </c>
      <c r="B487" s="20" t="s">
        <v>124</v>
      </c>
      <c r="C487" s="19" t="s">
        <v>1596</v>
      </c>
      <c r="D487" s="19" t="s">
        <v>405</v>
      </c>
      <c r="E487" s="19" t="s">
        <v>964</v>
      </c>
      <c r="F487" s="20" t="s">
        <v>864</v>
      </c>
      <c r="G487" s="20">
        <v>21.8</v>
      </c>
      <c r="H487" s="40"/>
    </row>
    <row r="488" spans="1:8" x14ac:dyDescent="0.2">
      <c r="A488" s="20" t="s">
        <v>541</v>
      </c>
      <c r="B488" s="20" t="s">
        <v>176</v>
      </c>
      <c r="C488" s="19" t="s">
        <v>1596</v>
      </c>
      <c r="D488" s="19" t="s">
        <v>1601</v>
      </c>
      <c r="E488" s="19" t="s">
        <v>552</v>
      </c>
      <c r="F488" s="20" t="s">
        <v>1602</v>
      </c>
      <c r="G488" s="20">
        <v>28.7</v>
      </c>
      <c r="H488" s="40"/>
    </row>
    <row r="489" spans="1:8" x14ac:dyDescent="0.2">
      <c r="A489" s="20" t="s">
        <v>731</v>
      </c>
      <c r="B489" s="20" t="s">
        <v>118</v>
      </c>
      <c r="C489" s="19" t="s">
        <v>1596</v>
      </c>
      <c r="D489" s="19" t="s">
        <v>208</v>
      </c>
      <c r="E489" s="19" t="s">
        <v>121</v>
      </c>
      <c r="F489" s="20" t="s">
        <v>1603</v>
      </c>
      <c r="G489" s="20">
        <v>28.8</v>
      </c>
      <c r="H489" s="40"/>
    </row>
    <row r="490" spans="1:8" x14ac:dyDescent="0.2">
      <c r="A490" s="20" t="s">
        <v>805</v>
      </c>
      <c r="B490" s="20" t="s">
        <v>172</v>
      </c>
      <c r="C490" s="19" t="s">
        <v>1596</v>
      </c>
      <c r="D490" s="19" t="s">
        <v>165</v>
      </c>
      <c r="E490" s="19" t="s">
        <v>552</v>
      </c>
      <c r="F490" s="20" t="s">
        <v>1604</v>
      </c>
      <c r="G490" s="20">
        <v>28.9</v>
      </c>
      <c r="H490" s="40"/>
    </row>
    <row r="491" spans="1:8" x14ac:dyDescent="0.2">
      <c r="A491" s="20" t="s">
        <v>461</v>
      </c>
      <c r="B491" s="20" t="s">
        <v>172</v>
      </c>
      <c r="C491" s="19" t="s">
        <v>1596</v>
      </c>
      <c r="D491" s="19" t="s">
        <v>227</v>
      </c>
      <c r="E491" s="19" t="s">
        <v>1592</v>
      </c>
      <c r="F491" s="20" t="s">
        <v>1605</v>
      </c>
      <c r="G491" s="20">
        <v>27.2</v>
      </c>
      <c r="H491" s="40"/>
    </row>
    <row r="492" spans="1:8" x14ac:dyDescent="0.2">
      <c r="A492" s="20" t="s">
        <v>1606</v>
      </c>
      <c r="B492" s="20" t="s">
        <v>124</v>
      </c>
      <c r="C492" s="19" t="s">
        <v>1596</v>
      </c>
      <c r="D492" s="19" t="s">
        <v>732</v>
      </c>
      <c r="E492" s="19" t="s">
        <v>121</v>
      </c>
      <c r="F492" s="20" t="s">
        <v>1607</v>
      </c>
      <c r="G492" s="20">
        <v>33.799999999999997</v>
      </c>
      <c r="H492" s="40"/>
    </row>
    <row r="493" spans="1:8" x14ac:dyDescent="0.2">
      <c r="A493" s="20" t="s">
        <v>1608</v>
      </c>
      <c r="B493" s="20" t="s">
        <v>167</v>
      </c>
      <c r="C493" s="19" t="s">
        <v>1609</v>
      </c>
      <c r="D493" s="19" t="s">
        <v>1610</v>
      </c>
      <c r="E493" s="19" t="s">
        <v>121</v>
      </c>
      <c r="F493" s="20" t="s">
        <v>1611</v>
      </c>
      <c r="G493" s="20">
        <v>23</v>
      </c>
      <c r="H493" s="40"/>
    </row>
    <row r="494" spans="1:8" x14ac:dyDescent="0.2">
      <c r="A494" s="20" t="s">
        <v>1612</v>
      </c>
      <c r="B494" s="20" t="s">
        <v>167</v>
      </c>
      <c r="C494" s="19" t="s">
        <v>1613</v>
      </c>
      <c r="D494" s="19" t="s">
        <v>1614</v>
      </c>
      <c r="E494" s="19" t="s">
        <v>121</v>
      </c>
      <c r="F494" s="20" t="s">
        <v>1615</v>
      </c>
      <c r="G494" s="20">
        <v>19.2</v>
      </c>
      <c r="H494" s="40"/>
    </row>
    <row r="495" spans="1:8" x14ac:dyDescent="0.2">
      <c r="A495" s="20" t="s">
        <v>1616</v>
      </c>
      <c r="B495" s="20" t="s">
        <v>167</v>
      </c>
      <c r="C495" s="19" t="s">
        <v>1617</v>
      </c>
      <c r="D495" s="19" t="s">
        <v>1594</v>
      </c>
      <c r="E495" s="19" t="s">
        <v>121</v>
      </c>
      <c r="F495" s="20" t="s">
        <v>1618</v>
      </c>
      <c r="G495" s="20">
        <v>14.7</v>
      </c>
      <c r="H495" s="40"/>
    </row>
    <row r="496" spans="1:8" x14ac:dyDescent="0.2">
      <c r="A496" s="20" t="s">
        <v>1619</v>
      </c>
      <c r="B496" s="20" t="s">
        <v>124</v>
      </c>
      <c r="C496" s="19" t="s">
        <v>1620</v>
      </c>
      <c r="D496" s="19" t="s">
        <v>358</v>
      </c>
      <c r="E496" s="19" t="s">
        <v>121</v>
      </c>
      <c r="F496" s="20" t="s">
        <v>1621</v>
      </c>
      <c r="G496" s="20">
        <v>26.6</v>
      </c>
      <c r="H496" s="40"/>
    </row>
    <row r="497" spans="1:8" x14ac:dyDescent="0.2">
      <c r="A497" s="20" t="s">
        <v>547</v>
      </c>
      <c r="B497" s="20" t="s">
        <v>172</v>
      </c>
      <c r="C497" s="19" t="s">
        <v>1622</v>
      </c>
      <c r="D497" s="19" t="s">
        <v>1100</v>
      </c>
      <c r="E497" s="19" t="s">
        <v>1623</v>
      </c>
      <c r="F497" s="20" t="s">
        <v>1624</v>
      </c>
      <c r="G497" s="20">
        <v>27</v>
      </c>
      <c r="H497" s="40"/>
    </row>
    <row r="498" spans="1:8" x14ac:dyDescent="0.2">
      <c r="A498" s="20" t="s">
        <v>547</v>
      </c>
      <c r="B498" s="20" t="s">
        <v>176</v>
      </c>
      <c r="C498" s="19" t="s">
        <v>1622</v>
      </c>
      <c r="D498" s="19" t="s">
        <v>913</v>
      </c>
      <c r="E498" s="19" t="s">
        <v>1623</v>
      </c>
      <c r="F498" s="20" t="s">
        <v>433</v>
      </c>
      <c r="G498" s="20">
        <v>28.6</v>
      </c>
      <c r="H498" s="40"/>
    </row>
    <row r="499" spans="1:8" x14ac:dyDescent="0.2">
      <c r="A499" s="20" t="s">
        <v>400</v>
      </c>
      <c r="B499" s="20" t="s">
        <v>124</v>
      </c>
      <c r="C499" s="19" t="s">
        <v>1625</v>
      </c>
      <c r="D499" s="19" t="s">
        <v>216</v>
      </c>
      <c r="E499" s="19" t="s">
        <v>115</v>
      </c>
      <c r="F499" s="20" t="s">
        <v>1626</v>
      </c>
      <c r="G499" s="20">
        <v>27.8</v>
      </c>
      <c r="H499" s="40"/>
    </row>
    <row r="500" spans="1:8" x14ac:dyDescent="0.2">
      <c r="A500" s="20" t="s">
        <v>1627</v>
      </c>
      <c r="B500" s="20" t="s">
        <v>167</v>
      </c>
      <c r="C500" s="19" t="s">
        <v>1628</v>
      </c>
      <c r="D500" s="19" t="s">
        <v>533</v>
      </c>
      <c r="E500" s="19" t="s">
        <v>611</v>
      </c>
      <c r="F500" s="20" t="s">
        <v>1629</v>
      </c>
      <c r="G500" s="20">
        <v>23.7</v>
      </c>
      <c r="H500" s="40"/>
    </row>
    <row r="501" spans="1:8" x14ac:dyDescent="0.2">
      <c r="A501" s="20" t="s">
        <v>1630</v>
      </c>
      <c r="B501" s="20" t="s">
        <v>124</v>
      </c>
      <c r="C501" s="19" t="s">
        <v>1631</v>
      </c>
      <c r="D501" s="19" t="s">
        <v>208</v>
      </c>
      <c r="E501" s="19" t="s">
        <v>361</v>
      </c>
      <c r="F501" s="20" t="s">
        <v>1249</v>
      </c>
      <c r="G501" s="20">
        <v>28.5</v>
      </c>
      <c r="H501" s="40"/>
    </row>
    <row r="502" spans="1:8" x14ac:dyDescent="0.2">
      <c r="A502" s="20" t="s">
        <v>1632</v>
      </c>
      <c r="B502" s="20" t="s">
        <v>445</v>
      </c>
      <c r="C502" s="19" t="s">
        <v>1633</v>
      </c>
      <c r="D502" s="19" t="s">
        <v>1634</v>
      </c>
      <c r="E502" s="19" t="s">
        <v>1370</v>
      </c>
      <c r="F502" s="20" t="s">
        <v>1635</v>
      </c>
      <c r="G502" s="20">
        <v>42.8</v>
      </c>
      <c r="H502" s="40"/>
    </row>
    <row r="503" spans="1:8" x14ac:dyDescent="0.2">
      <c r="A503" s="20" t="s">
        <v>1636</v>
      </c>
      <c r="B503" s="20" t="s">
        <v>167</v>
      </c>
      <c r="C503" s="19" t="s">
        <v>1637</v>
      </c>
      <c r="D503" s="19" t="s">
        <v>754</v>
      </c>
      <c r="E503" s="19" t="s">
        <v>611</v>
      </c>
      <c r="F503" s="20" t="s">
        <v>1638</v>
      </c>
      <c r="G503" s="20">
        <v>23.5</v>
      </c>
      <c r="H503" s="40"/>
    </row>
    <row r="504" spans="1:8" x14ac:dyDescent="0.2">
      <c r="A504" s="20" t="s">
        <v>1639</v>
      </c>
      <c r="B504" s="20" t="s">
        <v>167</v>
      </c>
      <c r="C504" s="19" t="s">
        <v>1637</v>
      </c>
      <c r="D504" s="19" t="s">
        <v>114</v>
      </c>
      <c r="E504" s="19" t="s">
        <v>611</v>
      </c>
      <c r="F504" s="20" t="s">
        <v>1640</v>
      </c>
      <c r="G504" s="20">
        <v>21.1</v>
      </c>
      <c r="H504" s="40"/>
    </row>
    <row r="505" spans="1:8" x14ac:dyDescent="0.2">
      <c r="A505" s="20" t="s">
        <v>994</v>
      </c>
      <c r="B505" s="20" t="s">
        <v>172</v>
      </c>
      <c r="C505" s="19" t="s">
        <v>1641</v>
      </c>
      <c r="D505" s="19" t="s">
        <v>1642</v>
      </c>
      <c r="E505" s="19" t="s">
        <v>1643</v>
      </c>
      <c r="F505" s="20" t="s">
        <v>1583</v>
      </c>
      <c r="G505" s="20">
        <v>27.3</v>
      </c>
      <c r="H505" s="40"/>
    </row>
    <row r="506" spans="1:8" x14ac:dyDescent="0.2">
      <c r="A506" s="20" t="s">
        <v>994</v>
      </c>
      <c r="B506" s="20" t="s">
        <v>176</v>
      </c>
      <c r="C506" s="19" t="s">
        <v>1641</v>
      </c>
      <c r="D506" s="19" t="s">
        <v>143</v>
      </c>
      <c r="E506" s="19" t="s">
        <v>1643</v>
      </c>
      <c r="F506" s="20" t="s">
        <v>1433</v>
      </c>
      <c r="G506" s="20">
        <v>25.4</v>
      </c>
      <c r="H506" s="40"/>
    </row>
    <row r="507" spans="1:8" x14ac:dyDescent="0.2">
      <c r="A507" s="20" t="s">
        <v>1644</v>
      </c>
      <c r="B507" s="20" t="s">
        <v>124</v>
      </c>
      <c r="C507" s="19" t="s">
        <v>1645</v>
      </c>
      <c r="D507" s="19" t="s">
        <v>1646</v>
      </c>
      <c r="E507" s="19" t="s">
        <v>611</v>
      </c>
      <c r="F507" s="20" t="s">
        <v>1064</v>
      </c>
      <c r="G507" s="20">
        <v>31.8</v>
      </c>
      <c r="H507" s="40"/>
    </row>
    <row r="508" spans="1:8" x14ac:dyDescent="0.2">
      <c r="A508" s="20" t="s">
        <v>1647</v>
      </c>
      <c r="B508" s="20" t="s">
        <v>124</v>
      </c>
      <c r="C508" s="19" t="s">
        <v>1648</v>
      </c>
      <c r="D508" s="19" t="s">
        <v>161</v>
      </c>
      <c r="E508" s="19" t="s">
        <v>1649</v>
      </c>
      <c r="F508" s="20" t="s">
        <v>1650</v>
      </c>
      <c r="G508" s="20">
        <v>33.299999999999997</v>
      </c>
      <c r="H508" s="40"/>
    </row>
    <row r="509" spans="1:8" x14ac:dyDescent="0.2">
      <c r="A509" s="20" t="s">
        <v>1651</v>
      </c>
      <c r="B509" s="20" t="s">
        <v>124</v>
      </c>
      <c r="C509" s="19" t="s">
        <v>1652</v>
      </c>
      <c r="D509" s="19" t="s">
        <v>1653</v>
      </c>
      <c r="E509" s="19" t="s">
        <v>121</v>
      </c>
      <c r="F509" s="20" t="s">
        <v>1654</v>
      </c>
      <c r="G509" s="20">
        <v>25.9</v>
      </c>
      <c r="H509" s="40"/>
    </row>
    <row r="510" spans="1:8" x14ac:dyDescent="0.2">
      <c r="A510" s="20" t="s">
        <v>1014</v>
      </c>
      <c r="B510" s="20" t="s">
        <v>124</v>
      </c>
      <c r="C510" s="19" t="s">
        <v>1655</v>
      </c>
      <c r="D510" s="19" t="s">
        <v>263</v>
      </c>
      <c r="E510" s="19" t="s">
        <v>1656</v>
      </c>
      <c r="F510" s="20" t="s">
        <v>1657</v>
      </c>
      <c r="G510" s="20">
        <v>22.6</v>
      </c>
      <c r="H510" s="40"/>
    </row>
    <row r="511" spans="1:8" x14ac:dyDescent="0.2">
      <c r="A511" s="20" t="s">
        <v>720</v>
      </c>
      <c r="B511" s="20" t="s">
        <v>512</v>
      </c>
      <c r="C511" s="19" t="s">
        <v>1658</v>
      </c>
      <c r="D511" s="19" t="s">
        <v>161</v>
      </c>
      <c r="E511" s="19" t="s">
        <v>447</v>
      </c>
      <c r="F511" s="20" t="s">
        <v>1659</v>
      </c>
      <c r="G511" s="20">
        <v>26.7</v>
      </c>
      <c r="H511" s="40"/>
    </row>
    <row r="512" spans="1:8" x14ac:dyDescent="0.2">
      <c r="A512" s="20" t="s">
        <v>559</v>
      </c>
      <c r="B512" s="20" t="s">
        <v>118</v>
      </c>
      <c r="C512" s="19" t="s">
        <v>1660</v>
      </c>
      <c r="D512" s="19" t="s">
        <v>173</v>
      </c>
      <c r="E512" s="19" t="s">
        <v>121</v>
      </c>
      <c r="F512" s="20" t="s">
        <v>303</v>
      </c>
      <c r="G512" s="20">
        <v>31.3</v>
      </c>
      <c r="H512" s="40"/>
    </row>
    <row r="513" spans="1:8" x14ac:dyDescent="0.2">
      <c r="A513" s="20" t="s">
        <v>1661</v>
      </c>
      <c r="B513" s="20" t="s">
        <v>124</v>
      </c>
      <c r="C513" s="19" t="s">
        <v>1662</v>
      </c>
      <c r="D513" s="19" t="s">
        <v>208</v>
      </c>
      <c r="E513" s="19" t="s">
        <v>932</v>
      </c>
      <c r="F513" s="20" t="s">
        <v>1663</v>
      </c>
      <c r="G513" s="20">
        <v>27.6</v>
      </c>
      <c r="H513" s="40"/>
    </row>
    <row r="514" spans="1:8" x14ac:dyDescent="0.2">
      <c r="A514" s="20" t="s">
        <v>625</v>
      </c>
      <c r="B514" s="20" t="s">
        <v>118</v>
      </c>
      <c r="C514" s="19" t="s">
        <v>1664</v>
      </c>
      <c r="D514" s="19" t="s">
        <v>453</v>
      </c>
      <c r="E514" s="19" t="s">
        <v>212</v>
      </c>
      <c r="F514" s="20" t="s">
        <v>1665</v>
      </c>
      <c r="G514" s="20">
        <v>28.6</v>
      </c>
      <c r="H514" s="40"/>
    </row>
    <row r="515" spans="1:8" x14ac:dyDescent="0.2">
      <c r="A515" s="20" t="s">
        <v>720</v>
      </c>
      <c r="B515" s="20" t="s">
        <v>176</v>
      </c>
      <c r="C515" s="19" t="s">
        <v>1666</v>
      </c>
      <c r="D515" s="19" t="s">
        <v>591</v>
      </c>
      <c r="E515" s="19" t="s">
        <v>1667</v>
      </c>
      <c r="F515" s="20" t="s">
        <v>1668</v>
      </c>
      <c r="G515" s="20">
        <v>23.7</v>
      </c>
      <c r="H515" s="40"/>
    </row>
    <row r="516" spans="1:8" x14ac:dyDescent="0.2">
      <c r="A516" s="20" t="s">
        <v>543</v>
      </c>
      <c r="B516" s="20" t="s">
        <v>118</v>
      </c>
      <c r="C516" s="19" t="s">
        <v>1666</v>
      </c>
      <c r="D516" s="19" t="s">
        <v>623</v>
      </c>
      <c r="E516" s="19" t="s">
        <v>121</v>
      </c>
      <c r="F516" s="20" t="s">
        <v>1669</v>
      </c>
      <c r="G516" s="20">
        <v>21.1</v>
      </c>
      <c r="H516" s="40"/>
    </row>
    <row r="517" spans="1:8" x14ac:dyDescent="0.2">
      <c r="A517" s="20" t="s">
        <v>1670</v>
      </c>
      <c r="B517" s="20" t="s">
        <v>445</v>
      </c>
      <c r="C517" s="19" t="s">
        <v>1671</v>
      </c>
      <c r="D517" s="19" t="s">
        <v>243</v>
      </c>
      <c r="E517" s="19" t="s">
        <v>1476</v>
      </c>
      <c r="F517" s="20" t="s">
        <v>1672</v>
      </c>
      <c r="G517" s="20">
        <v>32.6</v>
      </c>
      <c r="H517" s="40"/>
    </row>
    <row r="518" spans="1:8" x14ac:dyDescent="0.2">
      <c r="A518" s="20" t="s">
        <v>1673</v>
      </c>
      <c r="B518" s="20" t="s">
        <v>124</v>
      </c>
      <c r="C518" s="19" t="s">
        <v>1674</v>
      </c>
      <c r="D518" s="19" t="s">
        <v>258</v>
      </c>
      <c r="E518" s="19" t="s">
        <v>611</v>
      </c>
      <c r="F518" s="20" t="s">
        <v>1675</v>
      </c>
      <c r="G518" s="20">
        <v>21.7</v>
      </c>
      <c r="H518" s="40"/>
    </row>
    <row r="519" spans="1:8" x14ac:dyDescent="0.2">
      <c r="A519" s="20" t="s">
        <v>1676</v>
      </c>
      <c r="B519" s="20" t="s">
        <v>167</v>
      </c>
      <c r="C519" s="19" t="s">
        <v>1677</v>
      </c>
      <c r="D519" s="19" t="s">
        <v>1678</v>
      </c>
      <c r="E519" s="19" t="s">
        <v>1141</v>
      </c>
      <c r="F519" s="20" t="s">
        <v>1679</v>
      </c>
      <c r="G519" s="20">
        <v>21.1</v>
      </c>
      <c r="H519" s="40"/>
    </row>
    <row r="520" spans="1:8" x14ac:dyDescent="0.2">
      <c r="A520" s="20" t="s">
        <v>1308</v>
      </c>
      <c r="B520" s="20" t="s">
        <v>124</v>
      </c>
      <c r="C520" s="19" t="s">
        <v>1680</v>
      </c>
      <c r="D520" s="19" t="s">
        <v>1042</v>
      </c>
      <c r="E520" s="19" t="s">
        <v>1141</v>
      </c>
      <c r="F520" s="20" t="s">
        <v>1681</v>
      </c>
      <c r="G520" s="20">
        <v>20.9</v>
      </c>
      <c r="H520" s="40"/>
    </row>
    <row r="521" spans="1:8" x14ac:dyDescent="0.2">
      <c r="A521" s="20" t="s">
        <v>1682</v>
      </c>
      <c r="B521" s="20" t="s">
        <v>124</v>
      </c>
      <c r="C521" s="19" t="s">
        <v>1680</v>
      </c>
      <c r="D521" s="19" t="s">
        <v>564</v>
      </c>
      <c r="E521" s="19" t="s">
        <v>1141</v>
      </c>
      <c r="F521" s="20" t="s">
        <v>1683</v>
      </c>
      <c r="G521" s="20">
        <v>21</v>
      </c>
      <c r="H521" s="40"/>
    </row>
    <row r="522" spans="1:8" x14ac:dyDescent="0.2">
      <c r="A522" s="20" t="s">
        <v>1157</v>
      </c>
      <c r="B522" s="20" t="s">
        <v>176</v>
      </c>
      <c r="C522" s="19" t="s">
        <v>1684</v>
      </c>
      <c r="D522" s="19" t="s">
        <v>143</v>
      </c>
      <c r="E522" s="19" t="s">
        <v>1685</v>
      </c>
      <c r="F522" s="20" t="s">
        <v>1686</v>
      </c>
      <c r="G522" s="20">
        <v>31.3</v>
      </c>
      <c r="H522" s="40"/>
    </row>
    <row r="523" spans="1:8" x14ac:dyDescent="0.2">
      <c r="A523" s="20" t="s">
        <v>1687</v>
      </c>
      <c r="B523" s="20" t="s">
        <v>445</v>
      </c>
      <c r="C523" s="19" t="s">
        <v>1688</v>
      </c>
      <c r="D523" s="19" t="s">
        <v>446</v>
      </c>
      <c r="E523" s="19" t="s">
        <v>1370</v>
      </c>
      <c r="F523" s="20" t="s">
        <v>1689</v>
      </c>
      <c r="G523" s="20">
        <v>40.4</v>
      </c>
      <c r="H523" s="40"/>
    </row>
    <row r="524" spans="1:8" x14ac:dyDescent="0.2">
      <c r="A524" s="20" t="s">
        <v>1690</v>
      </c>
      <c r="B524" s="20" t="s">
        <v>124</v>
      </c>
      <c r="C524" s="19" t="s">
        <v>1691</v>
      </c>
      <c r="D524" s="19" t="s">
        <v>243</v>
      </c>
      <c r="E524" s="19" t="s">
        <v>377</v>
      </c>
      <c r="F524" s="20" t="s">
        <v>1692</v>
      </c>
      <c r="G524" s="20">
        <v>36.299999999999997</v>
      </c>
      <c r="H524" s="40"/>
    </row>
    <row r="525" spans="1:8" x14ac:dyDescent="0.2">
      <c r="A525" s="20" t="s">
        <v>1693</v>
      </c>
      <c r="B525" s="20" t="s">
        <v>124</v>
      </c>
      <c r="C525" s="19" t="s">
        <v>1691</v>
      </c>
      <c r="D525" s="19" t="s">
        <v>197</v>
      </c>
      <c r="E525" s="19" t="s">
        <v>121</v>
      </c>
      <c r="F525" s="20" t="s">
        <v>1694</v>
      </c>
      <c r="G525" s="20">
        <v>32</v>
      </c>
      <c r="H525" s="40"/>
    </row>
    <row r="526" spans="1:8" x14ac:dyDescent="0.2">
      <c r="A526" s="20" t="s">
        <v>1695</v>
      </c>
      <c r="B526" s="20" t="s">
        <v>167</v>
      </c>
      <c r="C526" s="19" t="s">
        <v>1696</v>
      </c>
      <c r="D526" s="19" t="s">
        <v>1697</v>
      </c>
      <c r="E526" s="19" t="s">
        <v>121</v>
      </c>
      <c r="F526" s="20" t="s">
        <v>1698</v>
      </c>
      <c r="G526" s="20">
        <v>25.3</v>
      </c>
      <c r="H526" s="40"/>
    </row>
    <row r="527" spans="1:8" x14ac:dyDescent="0.2">
      <c r="A527" s="20" t="s">
        <v>1699</v>
      </c>
      <c r="B527" s="20" t="s">
        <v>124</v>
      </c>
      <c r="C527" s="19" t="s">
        <v>1700</v>
      </c>
      <c r="D527" s="19" t="s">
        <v>480</v>
      </c>
      <c r="E527" s="19" t="s">
        <v>121</v>
      </c>
      <c r="F527" s="20" t="s">
        <v>1701</v>
      </c>
      <c r="G527" s="20">
        <v>25</v>
      </c>
      <c r="H527" s="40"/>
    </row>
    <row r="528" spans="1:8" x14ac:dyDescent="0.2">
      <c r="A528" s="20" t="s">
        <v>1702</v>
      </c>
      <c r="B528" s="20" t="s">
        <v>124</v>
      </c>
      <c r="C528" s="19" t="s">
        <v>1700</v>
      </c>
      <c r="D528" s="19" t="s">
        <v>1703</v>
      </c>
      <c r="E528" s="19" t="s">
        <v>121</v>
      </c>
      <c r="F528" s="20" t="s">
        <v>1704</v>
      </c>
      <c r="G528" s="20">
        <v>27.2</v>
      </c>
      <c r="H528" s="40"/>
    </row>
    <row r="529" spans="1:8" x14ac:dyDescent="0.2">
      <c r="A529" s="20" t="s">
        <v>1705</v>
      </c>
      <c r="B529" s="20" t="s">
        <v>124</v>
      </c>
      <c r="C529" s="19" t="s">
        <v>1706</v>
      </c>
      <c r="D529" s="19" t="s">
        <v>1707</v>
      </c>
      <c r="E529" s="19" t="s">
        <v>121</v>
      </c>
      <c r="F529" s="20" t="s">
        <v>1708</v>
      </c>
      <c r="G529" s="20">
        <v>28.6</v>
      </c>
      <c r="H529" s="40"/>
    </row>
    <row r="530" spans="1:8" x14ac:dyDescent="0.2">
      <c r="A530" s="20" t="s">
        <v>1709</v>
      </c>
      <c r="B530" s="20" t="s">
        <v>124</v>
      </c>
      <c r="C530" s="19" t="s">
        <v>1710</v>
      </c>
      <c r="D530" s="19" t="s">
        <v>1711</v>
      </c>
      <c r="E530" s="19" t="s">
        <v>121</v>
      </c>
      <c r="F530" s="20" t="s">
        <v>1712</v>
      </c>
      <c r="G530" s="20">
        <v>24.7</v>
      </c>
      <c r="H530" s="40"/>
    </row>
    <row r="531" spans="1:8" x14ac:dyDescent="0.2">
      <c r="A531" s="20" t="s">
        <v>210</v>
      </c>
      <c r="B531" s="20" t="s">
        <v>167</v>
      </c>
      <c r="C531" s="19" t="s">
        <v>1713</v>
      </c>
      <c r="D531" s="19" t="s">
        <v>1614</v>
      </c>
      <c r="E531" s="19" t="s">
        <v>673</v>
      </c>
      <c r="F531" s="20" t="s">
        <v>1714</v>
      </c>
      <c r="G531" s="20">
        <v>21.9</v>
      </c>
      <c r="H531" s="40"/>
    </row>
    <row r="532" spans="1:8" x14ac:dyDescent="0.2">
      <c r="A532" s="20" t="s">
        <v>630</v>
      </c>
      <c r="B532" s="20" t="s">
        <v>112</v>
      </c>
      <c r="C532" s="19" t="s">
        <v>1713</v>
      </c>
      <c r="D532" s="19" t="s">
        <v>1715</v>
      </c>
      <c r="E532" s="19" t="s">
        <v>234</v>
      </c>
      <c r="F532" s="20" t="s">
        <v>1716</v>
      </c>
      <c r="G532" s="20">
        <v>19.8</v>
      </c>
      <c r="H532" s="40"/>
    </row>
    <row r="533" spans="1:8" x14ac:dyDescent="0.2">
      <c r="A533" s="20" t="s">
        <v>635</v>
      </c>
      <c r="B533" s="20" t="s">
        <v>631</v>
      </c>
      <c r="C533" s="19" t="s">
        <v>1713</v>
      </c>
      <c r="D533" s="19" t="s">
        <v>1717</v>
      </c>
      <c r="E533" s="19" t="s">
        <v>234</v>
      </c>
      <c r="F533" s="20" t="s">
        <v>1718</v>
      </c>
      <c r="G533" s="20">
        <v>25.3</v>
      </c>
      <c r="H533" s="40"/>
    </row>
    <row r="534" spans="1:8" x14ac:dyDescent="0.2">
      <c r="A534" s="20" t="s">
        <v>1719</v>
      </c>
      <c r="B534" s="20" t="s">
        <v>167</v>
      </c>
      <c r="C534" s="19" t="s">
        <v>1713</v>
      </c>
      <c r="D534" s="19" t="s">
        <v>268</v>
      </c>
      <c r="E534" s="19" t="s">
        <v>1720</v>
      </c>
      <c r="F534" s="20" t="s">
        <v>733</v>
      </c>
      <c r="G534" s="20">
        <v>27.1</v>
      </c>
      <c r="H534" s="40"/>
    </row>
    <row r="535" spans="1:8" x14ac:dyDescent="0.2">
      <c r="A535" s="20" t="s">
        <v>1721</v>
      </c>
      <c r="B535" s="20" t="s">
        <v>167</v>
      </c>
      <c r="C535" s="19" t="s">
        <v>1713</v>
      </c>
      <c r="D535" s="19" t="s">
        <v>318</v>
      </c>
      <c r="E535" s="19" t="s">
        <v>121</v>
      </c>
      <c r="F535" s="20" t="s">
        <v>1722</v>
      </c>
      <c r="G535" s="20">
        <v>22.2</v>
      </c>
      <c r="H535" s="40"/>
    </row>
    <row r="536" spans="1:8" x14ac:dyDescent="0.2">
      <c r="A536" s="20" t="s">
        <v>1723</v>
      </c>
      <c r="B536" s="20" t="s">
        <v>167</v>
      </c>
      <c r="C536" s="19" t="s">
        <v>1713</v>
      </c>
      <c r="D536" s="19" t="s">
        <v>1724</v>
      </c>
      <c r="E536" s="19" t="s">
        <v>121</v>
      </c>
      <c r="F536" s="20" t="s">
        <v>1725</v>
      </c>
      <c r="G536" s="20">
        <v>24.1</v>
      </c>
      <c r="H536" s="40"/>
    </row>
    <row r="537" spans="1:8" x14ac:dyDescent="0.2">
      <c r="A537" s="20" t="s">
        <v>163</v>
      </c>
      <c r="B537" s="20" t="s">
        <v>124</v>
      </c>
      <c r="C537" s="19" t="s">
        <v>1726</v>
      </c>
      <c r="D537" s="19" t="s">
        <v>1727</v>
      </c>
      <c r="E537" s="19" t="s">
        <v>121</v>
      </c>
      <c r="F537" s="20" t="s">
        <v>1047</v>
      </c>
      <c r="G537" s="20">
        <v>26.6</v>
      </c>
      <c r="H537" s="40"/>
    </row>
    <row r="538" spans="1:8" x14ac:dyDescent="0.2">
      <c r="A538" s="20" t="s">
        <v>1011</v>
      </c>
      <c r="B538" s="20" t="s">
        <v>124</v>
      </c>
      <c r="C538" s="19" t="s">
        <v>1726</v>
      </c>
      <c r="D538" s="19" t="s">
        <v>660</v>
      </c>
      <c r="E538" s="19" t="s">
        <v>115</v>
      </c>
      <c r="F538" s="20" t="s">
        <v>1728</v>
      </c>
      <c r="G538" s="20">
        <v>20.6</v>
      </c>
      <c r="H538" s="40"/>
    </row>
    <row r="539" spans="1:8" x14ac:dyDescent="0.2">
      <c r="A539" s="20" t="s">
        <v>210</v>
      </c>
      <c r="B539" s="20" t="s">
        <v>124</v>
      </c>
      <c r="C539" s="19" t="s">
        <v>1726</v>
      </c>
      <c r="D539" s="19" t="s">
        <v>143</v>
      </c>
      <c r="E539" s="19" t="s">
        <v>673</v>
      </c>
      <c r="F539" s="20" t="s">
        <v>1729</v>
      </c>
      <c r="G539" s="20">
        <v>23.1</v>
      </c>
      <c r="H539" s="40"/>
    </row>
    <row r="540" spans="1:8" x14ac:dyDescent="0.2">
      <c r="A540" s="20" t="s">
        <v>692</v>
      </c>
      <c r="B540" s="20" t="s">
        <v>124</v>
      </c>
      <c r="C540" s="19" t="s">
        <v>1726</v>
      </c>
      <c r="D540" s="19" t="s">
        <v>480</v>
      </c>
      <c r="E540" s="19" t="s">
        <v>1730</v>
      </c>
      <c r="F540" s="20" t="s">
        <v>1731</v>
      </c>
      <c r="G540" s="20">
        <v>36.4</v>
      </c>
      <c r="H540" s="40"/>
    </row>
    <row r="541" spans="1:8" x14ac:dyDescent="0.2">
      <c r="A541" s="20" t="s">
        <v>171</v>
      </c>
      <c r="B541" s="20" t="s">
        <v>124</v>
      </c>
      <c r="C541" s="19" t="s">
        <v>1726</v>
      </c>
      <c r="D541" s="19" t="s">
        <v>1042</v>
      </c>
      <c r="E541" s="19" t="s">
        <v>121</v>
      </c>
      <c r="F541" s="20" t="s">
        <v>1732</v>
      </c>
      <c r="G541" s="20">
        <v>32.9</v>
      </c>
      <c r="H541" s="40"/>
    </row>
    <row r="542" spans="1:8" x14ac:dyDescent="0.2">
      <c r="A542" s="20" t="s">
        <v>175</v>
      </c>
      <c r="B542" s="20" t="s">
        <v>176</v>
      </c>
      <c r="C542" s="19" t="s">
        <v>1726</v>
      </c>
      <c r="D542" s="19" t="s">
        <v>453</v>
      </c>
      <c r="E542" s="19" t="s">
        <v>718</v>
      </c>
      <c r="F542" s="20" t="s">
        <v>1733</v>
      </c>
      <c r="G542" s="20">
        <v>35.200000000000003</v>
      </c>
      <c r="H542" s="40"/>
    </row>
    <row r="543" spans="1:8" x14ac:dyDescent="0.2">
      <c r="A543" s="20" t="s">
        <v>1734</v>
      </c>
      <c r="B543" s="20" t="s">
        <v>124</v>
      </c>
      <c r="C543" s="19" t="s">
        <v>1726</v>
      </c>
      <c r="D543" s="19" t="s">
        <v>380</v>
      </c>
      <c r="E543" s="19" t="s">
        <v>345</v>
      </c>
      <c r="F543" s="20" t="s">
        <v>655</v>
      </c>
      <c r="G543" s="20">
        <v>28.2</v>
      </c>
      <c r="H543" s="40"/>
    </row>
    <row r="544" spans="1:8" x14ac:dyDescent="0.2">
      <c r="A544" s="20" t="s">
        <v>1735</v>
      </c>
      <c r="B544" s="20" t="s">
        <v>124</v>
      </c>
      <c r="C544" s="19" t="s">
        <v>1726</v>
      </c>
      <c r="D544" s="19" t="s">
        <v>389</v>
      </c>
      <c r="E544" s="19" t="s">
        <v>121</v>
      </c>
      <c r="F544" s="20" t="s">
        <v>1552</v>
      </c>
      <c r="G544" s="20">
        <v>28.6</v>
      </c>
      <c r="H544" s="40"/>
    </row>
    <row r="545" spans="1:8" x14ac:dyDescent="0.2">
      <c r="A545" s="20" t="s">
        <v>1736</v>
      </c>
      <c r="B545" s="20" t="s">
        <v>124</v>
      </c>
      <c r="C545" s="19" t="s">
        <v>1726</v>
      </c>
      <c r="D545" s="19" t="s">
        <v>278</v>
      </c>
      <c r="E545" s="19" t="s">
        <v>121</v>
      </c>
      <c r="F545" s="20" t="s">
        <v>1181</v>
      </c>
      <c r="G545" s="20">
        <v>24.6</v>
      </c>
      <c r="H545" s="40"/>
    </row>
    <row r="546" spans="1:8" x14ac:dyDescent="0.2">
      <c r="A546" s="20" t="s">
        <v>1737</v>
      </c>
      <c r="B546" s="20" t="s">
        <v>124</v>
      </c>
      <c r="C546" s="19" t="s">
        <v>1726</v>
      </c>
      <c r="D546" s="19" t="s">
        <v>1738</v>
      </c>
      <c r="E546" s="19" t="s">
        <v>121</v>
      </c>
      <c r="F546" s="20" t="s">
        <v>1739</v>
      </c>
      <c r="G546" s="20">
        <v>30.1</v>
      </c>
      <c r="H546" s="40"/>
    </row>
    <row r="547" spans="1:8" x14ac:dyDescent="0.2">
      <c r="A547" s="20" t="s">
        <v>1740</v>
      </c>
      <c r="B547" s="20" t="s">
        <v>124</v>
      </c>
      <c r="C547" s="19" t="s">
        <v>1726</v>
      </c>
      <c r="D547" s="19" t="s">
        <v>623</v>
      </c>
      <c r="E547" s="19" t="s">
        <v>121</v>
      </c>
      <c r="F547" s="20" t="s">
        <v>1741</v>
      </c>
      <c r="G547" s="20">
        <v>32.299999999999997</v>
      </c>
      <c r="H547" s="40"/>
    </row>
    <row r="548" spans="1:8" x14ac:dyDescent="0.2">
      <c r="A548" s="20" t="s">
        <v>1742</v>
      </c>
      <c r="B548" s="20" t="s">
        <v>124</v>
      </c>
      <c r="C548" s="19" t="s">
        <v>1726</v>
      </c>
      <c r="D548" s="19" t="s">
        <v>649</v>
      </c>
      <c r="E548" s="19" t="s">
        <v>121</v>
      </c>
      <c r="F548" s="20" t="s">
        <v>1743</v>
      </c>
      <c r="G548" s="20">
        <v>26.1</v>
      </c>
      <c r="H548" s="40"/>
    </row>
    <row r="549" spans="1:8" x14ac:dyDescent="0.2">
      <c r="A549" s="20" t="s">
        <v>1744</v>
      </c>
      <c r="B549" s="20" t="s">
        <v>124</v>
      </c>
      <c r="C549" s="19" t="s">
        <v>1726</v>
      </c>
      <c r="D549" s="19" t="s">
        <v>1745</v>
      </c>
      <c r="E549" s="19" t="s">
        <v>121</v>
      </c>
      <c r="F549" s="20" t="s">
        <v>1746</v>
      </c>
      <c r="G549" s="20">
        <v>23.5</v>
      </c>
      <c r="H549" s="40"/>
    </row>
    <row r="550" spans="1:8" x14ac:dyDescent="0.2">
      <c r="A550" s="20" t="s">
        <v>854</v>
      </c>
      <c r="B550" s="20" t="s">
        <v>118</v>
      </c>
      <c r="C550" s="19" t="s">
        <v>1747</v>
      </c>
      <c r="D550" s="19" t="s">
        <v>243</v>
      </c>
      <c r="E550" s="19" t="s">
        <v>1748</v>
      </c>
      <c r="F550" s="20" t="s">
        <v>1406</v>
      </c>
      <c r="G550" s="20">
        <v>29.6</v>
      </c>
      <c r="H550" s="40"/>
    </row>
    <row r="551" spans="1:8" x14ac:dyDescent="0.2">
      <c r="A551" s="20" t="s">
        <v>1749</v>
      </c>
      <c r="B551" s="20" t="s">
        <v>124</v>
      </c>
      <c r="C551" s="19" t="s">
        <v>1747</v>
      </c>
      <c r="D551" s="19" t="s">
        <v>623</v>
      </c>
      <c r="E551" s="19" t="s">
        <v>121</v>
      </c>
      <c r="F551" s="20" t="s">
        <v>1750</v>
      </c>
      <c r="G551" s="20">
        <v>29.5</v>
      </c>
      <c r="H551" s="40"/>
    </row>
    <row r="552" spans="1:8" x14ac:dyDescent="0.2">
      <c r="A552" s="20" t="s">
        <v>1751</v>
      </c>
      <c r="B552" s="20" t="s">
        <v>124</v>
      </c>
      <c r="C552" s="19" t="s">
        <v>1752</v>
      </c>
      <c r="D552" s="19" t="s">
        <v>208</v>
      </c>
      <c r="E552" s="19" t="s">
        <v>121</v>
      </c>
      <c r="F552" s="20" t="s">
        <v>1753</v>
      </c>
      <c r="G552" s="20">
        <v>30.1</v>
      </c>
      <c r="H552" s="40"/>
    </row>
    <row r="553" spans="1:8" x14ac:dyDescent="0.2">
      <c r="A553" s="20" t="s">
        <v>1754</v>
      </c>
      <c r="B553" s="20" t="s">
        <v>167</v>
      </c>
      <c r="C553" s="19" t="s">
        <v>1752</v>
      </c>
      <c r="D553" s="19" t="s">
        <v>283</v>
      </c>
      <c r="E553" s="19" t="s">
        <v>121</v>
      </c>
      <c r="F553" s="20" t="s">
        <v>1755</v>
      </c>
      <c r="G553" s="20">
        <v>22.8</v>
      </c>
      <c r="H553" s="40"/>
    </row>
    <row r="554" spans="1:8" x14ac:dyDescent="0.2">
      <c r="A554" s="20" t="s">
        <v>1756</v>
      </c>
      <c r="B554" s="20" t="s">
        <v>167</v>
      </c>
      <c r="C554" s="19" t="s">
        <v>1757</v>
      </c>
      <c r="D554" s="19" t="s">
        <v>588</v>
      </c>
      <c r="E554" s="19" t="s">
        <v>680</v>
      </c>
      <c r="F554" s="20" t="s">
        <v>1758</v>
      </c>
      <c r="G554" s="20">
        <v>24.7</v>
      </c>
      <c r="H554" s="40"/>
    </row>
    <row r="555" spans="1:8" x14ac:dyDescent="0.2">
      <c r="A555" s="20" t="s">
        <v>1759</v>
      </c>
      <c r="B555" s="20" t="s">
        <v>167</v>
      </c>
      <c r="C555" s="19" t="s">
        <v>1757</v>
      </c>
      <c r="D555" s="19" t="s">
        <v>953</v>
      </c>
      <c r="E555" s="19" t="s">
        <v>680</v>
      </c>
      <c r="F555" s="20" t="s">
        <v>1760</v>
      </c>
      <c r="G555" s="20">
        <v>22.4</v>
      </c>
      <c r="H555" s="40"/>
    </row>
    <row r="556" spans="1:8" x14ac:dyDescent="0.2">
      <c r="A556" s="20" t="s">
        <v>1761</v>
      </c>
      <c r="B556" s="20" t="s">
        <v>124</v>
      </c>
      <c r="C556" s="19" t="s">
        <v>1762</v>
      </c>
      <c r="D556" s="19" t="s">
        <v>208</v>
      </c>
      <c r="E556" s="19" t="s">
        <v>680</v>
      </c>
      <c r="F556" s="20" t="s">
        <v>1763</v>
      </c>
      <c r="G556" s="20">
        <v>24.7</v>
      </c>
      <c r="H556" s="40"/>
    </row>
    <row r="557" spans="1:8" x14ac:dyDescent="0.2">
      <c r="A557" s="20" t="s">
        <v>245</v>
      </c>
      <c r="B557" s="20" t="s">
        <v>124</v>
      </c>
      <c r="C557" s="19" t="s">
        <v>1764</v>
      </c>
      <c r="D557" s="19" t="s">
        <v>516</v>
      </c>
      <c r="E557" s="19" t="s">
        <v>121</v>
      </c>
      <c r="F557" s="20" t="s">
        <v>1765</v>
      </c>
      <c r="G557" s="20">
        <v>25.4</v>
      </c>
      <c r="H557" s="40"/>
    </row>
    <row r="558" spans="1:8" x14ac:dyDescent="0.2">
      <c r="A558" s="20" t="s">
        <v>1766</v>
      </c>
      <c r="B558" s="20" t="s">
        <v>167</v>
      </c>
      <c r="C558" s="19" t="s">
        <v>1767</v>
      </c>
      <c r="D558" s="19" t="s">
        <v>588</v>
      </c>
      <c r="E558" s="19" t="s">
        <v>1768</v>
      </c>
      <c r="F558" s="20" t="s">
        <v>1769</v>
      </c>
      <c r="G558" s="20">
        <v>24.4</v>
      </c>
      <c r="H558" s="40"/>
    </row>
    <row r="559" spans="1:8" x14ac:dyDescent="0.2">
      <c r="A559" s="20" t="s">
        <v>1770</v>
      </c>
      <c r="B559" s="20" t="s">
        <v>124</v>
      </c>
      <c r="C559" s="19" t="s">
        <v>1771</v>
      </c>
      <c r="D559" s="19" t="s">
        <v>1772</v>
      </c>
      <c r="E559" s="19" t="s">
        <v>1768</v>
      </c>
      <c r="F559" s="20" t="s">
        <v>1773</v>
      </c>
      <c r="G559" s="20">
        <v>27.9</v>
      </c>
      <c r="H559" s="40"/>
    </row>
    <row r="560" spans="1:8" x14ac:dyDescent="0.2">
      <c r="A560" s="20" t="s">
        <v>531</v>
      </c>
      <c r="B560" s="20" t="s">
        <v>124</v>
      </c>
      <c r="C560" s="19" t="s">
        <v>1774</v>
      </c>
      <c r="D560" s="19" t="s">
        <v>1775</v>
      </c>
      <c r="E560" s="19" t="s">
        <v>115</v>
      </c>
      <c r="F560" s="20" t="s">
        <v>1439</v>
      </c>
      <c r="G560" s="20">
        <v>23.7</v>
      </c>
      <c r="H560" s="40"/>
    </row>
    <row r="561" spans="1:8" x14ac:dyDescent="0.2">
      <c r="A561" s="20" t="s">
        <v>640</v>
      </c>
      <c r="B561" s="20" t="s">
        <v>176</v>
      </c>
      <c r="C561" s="19" t="s">
        <v>1774</v>
      </c>
      <c r="D561" s="19" t="s">
        <v>474</v>
      </c>
      <c r="E561" s="19" t="s">
        <v>121</v>
      </c>
      <c r="F561" s="20" t="s">
        <v>1776</v>
      </c>
      <c r="G561" s="20">
        <v>27.5</v>
      </c>
      <c r="H561" s="40"/>
    </row>
    <row r="562" spans="1:8" x14ac:dyDescent="0.2">
      <c r="A562" s="20" t="s">
        <v>538</v>
      </c>
      <c r="B562" s="20" t="s">
        <v>118</v>
      </c>
      <c r="C562" s="19" t="s">
        <v>1777</v>
      </c>
      <c r="D562" s="19" t="s">
        <v>148</v>
      </c>
      <c r="E562" s="19" t="s">
        <v>121</v>
      </c>
      <c r="F562" s="20" t="s">
        <v>1654</v>
      </c>
      <c r="G562" s="20">
        <v>26.7</v>
      </c>
      <c r="H562" s="40"/>
    </row>
    <row r="563" spans="1:8" x14ac:dyDescent="0.2">
      <c r="A563" s="20" t="s">
        <v>854</v>
      </c>
      <c r="B563" s="20" t="s">
        <v>118</v>
      </c>
      <c r="C563" s="19" t="s">
        <v>1778</v>
      </c>
      <c r="D563" s="19" t="s">
        <v>126</v>
      </c>
      <c r="E563" s="19" t="s">
        <v>1779</v>
      </c>
      <c r="F563" s="20" t="s">
        <v>231</v>
      </c>
      <c r="G563" s="20">
        <v>27.8</v>
      </c>
      <c r="H563" s="40"/>
    </row>
    <row r="564" spans="1:8" x14ac:dyDescent="0.2">
      <c r="A564" s="20" t="s">
        <v>827</v>
      </c>
      <c r="B564" s="20" t="s">
        <v>455</v>
      </c>
      <c r="C564" s="19" t="s">
        <v>1780</v>
      </c>
      <c r="D564" s="19" t="s">
        <v>1272</v>
      </c>
      <c r="E564" s="19" t="s">
        <v>1781</v>
      </c>
      <c r="F564" s="20" t="s">
        <v>1782</v>
      </c>
      <c r="G564" s="20">
        <v>30.1</v>
      </c>
      <c r="H564" s="40"/>
    </row>
    <row r="565" spans="1:8" x14ac:dyDescent="0.2">
      <c r="A565" s="20" t="s">
        <v>1783</v>
      </c>
      <c r="B565" s="20" t="s">
        <v>124</v>
      </c>
      <c r="C565" s="19" t="s">
        <v>1780</v>
      </c>
      <c r="D565" s="19" t="s">
        <v>197</v>
      </c>
      <c r="E565" s="19" t="s">
        <v>1298</v>
      </c>
      <c r="F565" s="20" t="s">
        <v>1784</v>
      </c>
      <c r="G565" s="20">
        <v>28.9</v>
      </c>
      <c r="H565" s="40"/>
    </row>
    <row r="566" spans="1:8" x14ac:dyDescent="0.2">
      <c r="A566" s="20" t="s">
        <v>1056</v>
      </c>
      <c r="B566" s="20" t="s">
        <v>455</v>
      </c>
      <c r="C566" s="19" t="s">
        <v>1785</v>
      </c>
      <c r="D566" s="19" t="s">
        <v>156</v>
      </c>
      <c r="E566" s="19" t="s">
        <v>628</v>
      </c>
      <c r="F566" s="20" t="s">
        <v>534</v>
      </c>
      <c r="G566" s="20">
        <v>23.1</v>
      </c>
      <c r="H566" s="40"/>
    </row>
    <row r="567" spans="1:8" x14ac:dyDescent="0.2">
      <c r="A567" s="20" t="s">
        <v>1786</v>
      </c>
      <c r="B567" s="20" t="s">
        <v>124</v>
      </c>
      <c r="C567" s="19" t="s">
        <v>1787</v>
      </c>
      <c r="D567" s="19" t="s">
        <v>278</v>
      </c>
      <c r="E567" s="19" t="s">
        <v>149</v>
      </c>
      <c r="F567" s="20" t="s">
        <v>1043</v>
      </c>
      <c r="G567" s="20">
        <v>27.4</v>
      </c>
      <c r="H567" s="40"/>
    </row>
    <row r="568" spans="1:8" x14ac:dyDescent="0.2">
      <c r="A568" s="20" t="s">
        <v>1788</v>
      </c>
      <c r="B568" s="20" t="s">
        <v>167</v>
      </c>
      <c r="C568" s="19" t="s">
        <v>1789</v>
      </c>
      <c r="D568" s="19" t="s">
        <v>1790</v>
      </c>
      <c r="E568" s="19" t="s">
        <v>149</v>
      </c>
      <c r="F568" s="20" t="s">
        <v>1791</v>
      </c>
      <c r="G568" s="20">
        <v>16</v>
      </c>
      <c r="H568" s="40"/>
    </row>
    <row r="569" spans="1:8" x14ac:dyDescent="0.2">
      <c r="A569" s="20" t="s">
        <v>1792</v>
      </c>
      <c r="B569" s="20" t="s">
        <v>124</v>
      </c>
      <c r="C569" s="19" t="s">
        <v>1793</v>
      </c>
      <c r="D569" s="19" t="s">
        <v>358</v>
      </c>
      <c r="E569" s="19" t="s">
        <v>1794</v>
      </c>
      <c r="F569" s="20" t="s">
        <v>1795</v>
      </c>
      <c r="G569" s="20">
        <v>29.7</v>
      </c>
      <c r="H569" s="40"/>
    </row>
    <row r="570" spans="1:8" x14ac:dyDescent="0.2">
      <c r="A570" s="20" t="s">
        <v>363</v>
      </c>
      <c r="B570" s="20" t="s">
        <v>124</v>
      </c>
      <c r="C570" s="19" t="s">
        <v>1796</v>
      </c>
      <c r="D570" s="19" t="s">
        <v>197</v>
      </c>
      <c r="E570" s="19" t="s">
        <v>1385</v>
      </c>
      <c r="F570" s="20" t="s">
        <v>1797</v>
      </c>
      <c r="G570" s="20">
        <v>36.799999999999997</v>
      </c>
      <c r="H570" s="40"/>
    </row>
    <row r="571" spans="1:8" x14ac:dyDescent="0.2">
      <c r="A571" s="20" t="s">
        <v>1798</v>
      </c>
      <c r="B571" s="20" t="s">
        <v>124</v>
      </c>
      <c r="C571" s="19" t="s">
        <v>1796</v>
      </c>
      <c r="D571" s="19" t="s">
        <v>156</v>
      </c>
      <c r="E571" s="19" t="s">
        <v>1385</v>
      </c>
      <c r="F571" s="20" t="s">
        <v>1799</v>
      </c>
      <c r="G571" s="20">
        <v>27.3</v>
      </c>
      <c r="H571" s="40"/>
    </row>
    <row r="572" spans="1:8" x14ac:dyDescent="0.2">
      <c r="A572" s="20" t="s">
        <v>1800</v>
      </c>
      <c r="B572" s="20" t="s">
        <v>124</v>
      </c>
      <c r="C572" s="19" t="s">
        <v>1801</v>
      </c>
      <c r="D572" s="19" t="s">
        <v>197</v>
      </c>
      <c r="E572" s="19" t="s">
        <v>377</v>
      </c>
      <c r="F572" s="20" t="s">
        <v>1802</v>
      </c>
      <c r="G572" s="20">
        <v>23.8</v>
      </c>
      <c r="H572" s="40"/>
    </row>
    <row r="573" spans="1:8" x14ac:dyDescent="0.2">
      <c r="A573" s="20" t="s">
        <v>524</v>
      </c>
      <c r="B573" s="20" t="s">
        <v>118</v>
      </c>
      <c r="C573" s="19" t="s">
        <v>1803</v>
      </c>
      <c r="D573" s="19" t="s">
        <v>1804</v>
      </c>
      <c r="E573" s="19" t="s">
        <v>722</v>
      </c>
      <c r="F573" s="20" t="s">
        <v>1805</v>
      </c>
      <c r="G573" s="20">
        <v>27.5</v>
      </c>
      <c r="H573" s="40"/>
    </row>
    <row r="574" spans="1:8" x14ac:dyDescent="0.2">
      <c r="A574" s="20" t="s">
        <v>1806</v>
      </c>
      <c r="B574" s="20" t="s">
        <v>167</v>
      </c>
      <c r="C574" s="19" t="s">
        <v>1807</v>
      </c>
      <c r="D574" s="19" t="s">
        <v>1808</v>
      </c>
      <c r="E574" s="19" t="s">
        <v>1809</v>
      </c>
      <c r="F574" s="20" t="s">
        <v>1810</v>
      </c>
      <c r="G574" s="20">
        <v>19.600000000000001</v>
      </c>
      <c r="H574" s="40"/>
    </row>
    <row r="575" spans="1:8" x14ac:dyDescent="0.2">
      <c r="A575" s="20" t="s">
        <v>1811</v>
      </c>
      <c r="B575" s="20" t="s">
        <v>124</v>
      </c>
      <c r="C575" s="19" t="s">
        <v>1812</v>
      </c>
      <c r="D575" s="19" t="s">
        <v>197</v>
      </c>
      <c r="E575" s="19" t="s">
        <v>605</v>
      </c>
      <c r="F575" s="20" t="s">
        <v>1813</v>
      </c>
      <c r="G575" s="20">
        <v>26.1</v>
      </c>
      <c r="H575" s="40"/>
    </row>
    <row r="576" spans="1:8" x14ac:dyDescent="0.2">
      <c r="A576" s="20" t="s">
        <v>1814</v>
      </c>
      <c r="B576" s="20" t="s">
        <v>124</v>
      </c>
      <c r="C576" s="19" t="s">
        <v>1815</v>
      </c>
      <c r="D576" s="19" t="s">
        <v>207</v>
      </c>
      <c r="E576" s="19" t="s">
        <v>121</v>
      </c>
      <c r="F576" s="20" t="s">
        <v>1816</v>
      </c>
      <c r="G576" s="20">
        <v>32</v>
      </c>
      <c r="H576" s="40"/>
    </row>
    <row r="577" spans="1:8" x14ac:dyDescent="0.2">
      <c r="A577" s="20" t="s">
        <v>1817</v>
      </c>
      <c r="B577" s="20" t="s">
        <v>124</v>
      </c>
      <c r="C577" s="19" t="s">
        <v>1815</v>
      </c>
      <c r="D577" s="19" t="s">
        <v>358</v>
      </c>
      <c r="E577" s="19" t="s">
        <v>121</v>
      </c>
      <c r="F577" s="20" t="s">
        <v>1818</v>
      </c>
      <c r="G577" s="20">
        <v>36.5</v>
      </c>
      <c r="H577" s="40"/>
    </row>
    <row r="578" spans="1:8" x14ac:dyDescent="0.2">
      <c r="A578" s="20" t="s">
        <v>1819</v>
      </c>
      <c r="B578" s="20" t="s">
        <v>124</v>
      </c>
      <c r="C578" s="19" t="s">
        <v>1815</v>
      </c>
      <c r="D578" s="19" t="s">
        <v>544</v>
      </c>
      <c r="E578" s="19" t="s">
        <v>121</v>
      </c>
      <c r="F578" s="20" t="s">
        <v>1733</v>
      </c>
      <c r="G578" s="20">
        <v>34.299999999999997</v>
      </c>
      <c r="H578" s="40"/>
    </row>
    <row r="579" spans="1:8" x14ac:dyDescent="0.2">
      <c r="A579" s="20" t="s">
        <v>1820</v>
      </c>
      <c r="B579" s="20" t="s">
        <v>124</v>
      </c>
      <c r="C579" s="19" t="s">
        <v>1815</v>
      </c>
      <c r="D579" s="19" t="s">
        <v>1100</v>
      </c>
      <c r="E579" s="19" t="s">
        <v>121</v>
      </c>
      <c r="F579" s="20" t="s">
        <v>1821</v>
      </c>
      <c r="G579" s="20">
        <v>36.1</v>
      </c>
      <c r="H579" s="40"/>
    </row>
    <row r="580" spans="1:8" x14ac:dyDescent="0.2">
      <c r="A580" s="20" t="s">
        <v>1822</v>
      </c>
      <c r="B580" s="20" t="s">
        <v>167</v>
      </c>
      <c r="C580" s="19" t="s">
        <v>1823</v>
      </c>
      <c r="D580" s="19" t="s">
        <v>1824</v>
      </c>
      <c r="E580" s="19" t="s">
        <v>1825</v>
      </c>
      <c r="F580" s="20" t="s">
        <v>1826</v>
      </c>
      <c r="G580" s="20">
        <v>21.6</v>
      </c>
      <c r="H580" s="40"/>
    </row>
    <row r="581" spans="1:8" x14ac:dyDescent="0.2">
      <c r="A581" s="20" t="s">
        <v>1827</v>
      </c>
      <c r="B581" s="20" t="s">
        <v>124</v>
      </c>
      <c r="C581" s="19" t="s">
        <v>1823</v>
      </c>
      <c r="D581" s="19" t="s">
        <v>358</v>
      </c>
      <c r="E581" s="19" t="s">
        <v>1825</v>
      </c>
      <c r="F581" s="20" t="s">
        <v>378</v>
      </c>
      <c r="G581" s="20">
        <v>27.3</v>
      </c>
      <c r="H581" s="40"/>
    </row>
    <row r="582" spans="1:8" x14ac:dyDescent="0.2">
      <c r="A582" s="20" t="s">
        <v>461</v>
      </c>
      <c r="B582" s="20" t="s">
        <v>631</v>
      </c>
      <c r="C582" s="19" t="s">
        <v>1828</v>
      </c>
      <c r="D582" s="19" t="s">
        <v>825</v>
      </c>
      <c r="E582" s="19" t="s">
        <v>1072</v>
      </c>
      <c r="F582" s="20" t="s">
        <v>1829</v>
      </c>
      <c r="G582" s="20">
        <v>18.3</v>
      </c>
      <c r="H582" s="40"/>
    </row>
    <row r="583" spans="1:8" x14ac:dyDescent="0.2">
      <c r="A583" s="20" t="s">
        <v>461</v>
      </c>
      <c r="B583" s="20" t="s">
        <v>176</v>
      </c>
      <c r="C583" s="19" t="s">
        <v>1830</v>
      </c>
      <c r="D583" s="19" t="s">
        <v>913</v>
      </c>
      <c r="E583" s="19" t="s">
        <v>1072</v>
      </c>
      <c r="F583" s="20" t="s">
        <v>342</v>
      </c>
      <c r="G583" s="20">
        <v>29.7</v>
      </c>
      <c r="H583" s="40"/>
    </row>
    <row r="584" spans="1:8" x14ac:dyDescent="0.2">
      <c r="A584" s="20" t="s">
        <v>1831</v>
      </c>
      <c r="B584" s="20" t="s">
        <v>219</v>
      </c>
      <c r="C584" s="19" t="s">
        <v>1830</v>
      </c>
      <c r="D584" s="19" t="s">
        <v>197</v>
      </c>
      <c r="E584" s="19" t="s">
        <v>1832</v>
      </c>
      <c r="F584" s="20" t="s">
        <v>1833</v>
      </c>
      <c r="G584" s="20">
        <v>33.6</v>
      </c>
      <c r="H584" s="40"/>
    </row>
    <row r="585" spans="1:8" x14ac:dyDescent="0.2">
      <c r="A585" s="20" t="s">
        <v>547</v>
      </c>
      <c r="B585" s="20" t="s">
        <v>118</v>
      </c>
      <c r="C585" s="19" t="s">
        <v>1834</v>
      </c>
      <c r="D585" s="19" t="s">
        <v>181</v>
      </c>
      <c r="E585" s="19" t="s">
        <v>1835</v>
      </c>
      <c r="F585" s="20" t="s">
        <v>1836</v>
      </c>
      <c r="G585" s="20">
        <v>25.7</v>
      </c>
      <c r="H585" s="40"/>
    </row>
    <row r="586" spans="1:8" x14ac:dyDescent="0.2">
      <c r="A586" s="20" t="s">
        <v>1837</v>
      </c>
      <c r="B586" s="20" t="s">
        <v>124</v>
      </c>
      <c r="C586" s="19" t="s">
        <v>1838</v>
      </c>
      <c r="D586" s="19" t="s">
        <v>453</v>
      </c>
      <c r="E586" s="19" t="s">
        <v>727</v>
      </c>
      <c r="F586" s="20" t="s">
        <v>1839</v>
      </c>
      <c r="G586" s="20">
        <v>21.8</v>
      </c>
      <c r="H586" s="40"/>
    </row>
    <row r="587" spans="1:8" x14ac:dyDescent="0.2">
      <c r="A587" s="20" t="s">
        <v>1840</v>
      </c>
      <c r="B587" s="20" t="s">
        <v>124</v>
      </c>
      <c r="C587" s="19" t="s">
        <v>1841</v>
      </c>
      <c r="D587" s="19" t="s">
        <v>591</v>
      </c>
      <c r="E587" s="19" t="s">
        <v>115</v>
      </c>
      <c r="F587" s="20" t="s">
        <v>1842</v>
      </c>
      <c r="G587" s="20">
        <v>26.5</v>
      </c>
      <c r="H587" s="40"/>
    </row>
    <row r="588" spans="1:8" x14ac:dyDescent="0.2">
      <c r="A588" s="20" t="s">
        <v>210</v>
      </c>
      <c r="B588" s="20" t="s">
        <v>124</v>
      </c>
      <c r="C588" s="19" t="s">
        <v>1843</v>
      </c>
      <c r="D588" s="19" t="s">
        <v>1844</v>
      </c>
      <c r="E588" s="19" t="s">
        <v>1845</v>
      </c>
      <c r="F588" s="20" t="s">
        <v>1846</v>
      </c>
      <c r="G588" s="20">
        <v>27.2</v>
      </c>
      <c r="H588" s="40"/>
    </row>
    <row r="589" spans="1:8" x14ac:dyDescent="0.2">
      <c r="A589" s="20" t="s">
        <v>438</v>
      </c>
      <c r="B589" s="20" t="s">
        <v>124</v>
      </c>
      <c r="C589" s="19" t="s">
        <v>1843</v>
      </c>
      <c r="D589" s="19" t="s">
        <v>1847</v>
      </c>
      <c r="E589" s="19" t="s">
        <v>1506</v>
      </c>
      <c r="F589" s="20" t="s">
        <v>1848</v>
      </c>
      <c r="G589" s="20">
        <v>22.9</v>
      </c>
      <c r="H589" s="40"/>
    </row>
    <row r="590" spans="1:8" x14ac:dyDescent="0.2">
      <c r="A590" s="20" t="s">
        <v>630</v>
      </c>
      <c r="B590" s="20" t="s">
        <v>219</v>
      </c>
      <c r="C590" s="19" t="s">
        <v>1843</v>
      </c>
      <c r="D590" s="19" t="s">
        <v>181</v>
      </c>
      <c r="E590" s="19" t="s">
        <v>121</v>
      </c>
      <c r="F590" s="20" t="s">
        <v>1350</v>
      </c>
      <c r="G590" s="20">
        <v>16.600000000000001</v>
      </c>
      <c r="H590" s="40"/>
    </row>
    <row r="591" spans="1:8" x14ac:dyDescent="0.2">
      <c r="A591" s="20" t="s">
        <v>869</v>
      </c>
      <c r="B591" s="20" t="s">
        <v>118</v>
      </c>
      <c r="C591" s="19" t="s">
        <v>1843</v>
      </c>
      <c r="D591" s="19" t="s">
        <v>314</v>
      </c>
      <c r="E591" s="19" t="s">
        <v>121</v>
      </c>
      <c r="F591" s="20" t="s">
        <v>1494</v>
      </c>
      <c r="G591" s="20">
        <v>31.3</v>
      </c>
      <c r="H591" s="40"/>
    </row>
    <row r="592" spans="1:8" x14ac:dyDescent="0.2">
      <c r="A592" s="20" t="s">
        <v>854</v>
      </c>
      <c r="B592" s="20" t="s">
        <v>118</v>
      </c>
      <c r="C592" s="19" t="s">
        <v>1843</v>
      </c>
      <c r="D592" s="19" t="s">
        <v>623</v>
      </c>
      <c r="E592" s="19" t="s">
        <v>1849</v>
      </c>
      <c r="F592" s="20" t="s">
        <v>1850</v>
      </c>
      <c r="G592" s="20">
        <v>28.8</v>
      </c>
      <c r="H592" s="40"/>
    </row>
    <row r="593" spans="1:8" x14ac:dyDescent="0.2">
      <c r="A593" s="20" t="s">
        <v>854</v>
      </c>
      <c r="B593" s="20" t="s">
        <v>219</v>
      </c>
      <c r="C593" s="19" t="s">
        <v>1843</v>
      </c>
      <c r="D593" s="19" t="s">
        <v>591</v>
      </c>
      <c r="E593" s="19" t="s">
        <v>680</v>
      </c>
      <c r="F593" s="20" t="s">
        <v>1698</v>
      </c>
      <c r="G593" s="20">
        <v>26</v>
      </c>
      <c r="H593" s="40"/>
    </row>
    <row r="594" spans="1:8" x14ac:dyDescent="0.2">
      <c r="A594" s="20" t="s">
        <v>1851</v>
      </c>
      <c r="B594" s="20" t="s">
        <v>124</v>
      </c>
      <c r="C594" s="19" t="s">
        <v>1843</v>
      </c>
      <c r="D594" s="19" t="s">
        <v>278</v>
      </c>
      <c r="E594" s="19" t="s">
        <v>121</v>
      </c>
      <c r="F594" s="20" t="s">
        <v>1852</v>
      </c>
      <c r="G594" s="20">
        <v>36.6</v>
      </c>
      <c r="H594" s="40"/>
    </row>
    <row r="595" spans="1:8" x14ac:dyDescent="0.2">
      <c r="A595" s="20" t="s">
        <v>1853</v>
      </c>
      <c r="B595" s="20" t="s">
        <v>124</v>
      </c>
      <c r="C595" s="19" t="s">
        <v>1843</v>
      </c>
      <c r="D595" s="19" t="s">
        <v>1854</v>
      </c>
      <c r="E595" s="19" t="s">
        <v>121</v>
      </c>
      <c r="F595" s="20" t="s">
        <v>1855</v>
      </c>
      <c r="G595" s="20">
        <v>25.9</v>
      </c>
      <c r="H595" s="40"/>
    </row>
    <row r="596" spans="1:8" x14ac:dyDescent="0.2">
      <c r="A596" s="20" t="s">
        <v>1856</v>
      </c>
      <c r="B596" s="20" t="s">
        <v>124</v>
      </c>
      <c r="C596" s="19" t="s">
        <v>1857</v>
      </c>
      <c r="D596" s="19" t="s">
        <v>1453</v>
      </c>
      <c r="E596" s="19" t="s">
        <v>121</v>
      </c>
      <c r="F596" s="20" t="s">
        <v>1858</v>
      </c>
      <c r="G596" s="20">
        <v>26.3</v>
      </c>
      <c r="H596" s="40"/>
    </row>
    <row r="597" spans="1:8" x14ac:dyDescent="0.2">
      <c r="A597" s="20" t="s">
        <v>222</v>
      </c>
      <c r="B597" s="20" t="s">
        <v>118</v>
      </c>
      <c r="C597" s="19" t="s">
        <v>1859</v>
      </c>
      <c r="D597" s="19" t="s">
        <v>161</v>
      </c>
      <c r="E597" s="19" t="s">
        <v>1860</v>
      </c>
      <c r="F597" s="20" t="s">
        <v>1861</v>
      </c>
      <c r="G597" s="20">
        <v>28.3</v>
      </c>
      <c r="H597" s="40"/>
    </row>
    <row r="598" spans="1:8" x14ac:dyDescent="0.2">
      <c r="A598" s="20" t="s">
        <v>597</v>
      </c>
      <c r="B598" s="20" t="s">
        <v>118</v>
      </c>
      <c r="C598" s="19" t="s">
        <v>1862</v>
      </c>
      <c r="D598" s="19" t="s">
        <v>139</v>
      </c>
      <c r="E598" s="19" t="s">
        <v>121</v>
      </c>
      <c r="F598" s="20" t="s">
        <v>1863</v>
      </c>
      <c r="G598" s="20">
        <v>31.2</v>
      </c>
      <c r="H598" s="40"/>
    </row>
    <row r="599" spans="1:8" x14ac:dyDescent="0.2">
      <c r="A599" s="20" t="s">
        <v>1864</v>
      </c>
      <c r="B599" s="20" t="s">
        <v>237</v>
      </c>
      <c r="C599" s="19" t="s">
        <v>1865</v>
      </c>
      <c r="D599" s="19" t="s">
        <v>649</v>
      </c>
      <c r="E599" s="19" t="s">
        <v>264</v>
      </c>
      <c r="F599" s="20" t="s">
        <v>1866</v>
      </c>
      <c r="G599" s="20">
        <v>37.299999999999997</v>
      </c>
      <c r="H599" s="40"/>
    </row>
    <row r="600" spans="1:8" x14ac:dyDescent="0.2">
      <c r="A600" s="20" t="s">
        <v>543</v>
      </c>
      <c r="B600" s="20" t="s">
        <v>631</v>
      </c>
      <c r="C600" s="19" t="s">
        <v>1867</v>
      </c>
      <c r="D600" s="19" t="s">
        <v>1868</v>
      </c>
      <c r="E600" s="19" t="s">
        <v>121</v>
      </c>
      <c r="F600" s="20" t="s">
        <v>1869</v>
      </c>
      <c r="G600" s="20">
        <v>20.8</v>
      </c>
      <c r="H600" s="40"/>
    </row>
    <row r="601" spans="1:8" x14ac:dyDescent="0.2">
      <c r="A601" s="20" t="s">
        <v>369</v>
      </c>
      <c r="B601" s="20" t="s">
        <v>219</v>
      </c>
      <c r="C601" s="19" t="s">
        <v>1870</v>
      </c>
      <c r="D601" s="19" t="s">
        <v>1111</v>
      </c>
      <c r="E601" s="19" t="s">
        <v>121</v>
      </c>
      <c r="F601" s="20" t="s">
        <v>1871</v>
      </c>
      <c r="G601" s="20">
        <v>26.5</v>
      </c>
      <c r="H601" s="40"/>
    </row>
    <row r="602" spans="1:8" x14ac:dyDescent="0.2">
      <c r="A602" s="20" t="s">
        <v>175</v>
      </c>
      <c r="B602" s="20" t="s">
        <v>172</v>
      </c>
      <c r="C602" s="19" t="s">
        <v>1872</v>
      </c>
      <c r="D602" s="19" t="s">
        <v>181</v>
      </c>
      <c r="E602" s="19" t="s">
        <v>1873</v>
      </c>
      <c r="F602" s="20" t="s">
        <v>1874</v>
      </c>
      <c r="G602" s="20">
        <v>21.1</v>
      </c>
      <c r="H602" s="40"/>
    </row>
    <row r="603" spans="1:8" x14ac:dyDescent="0.2">
      <c r="A603" s="20" t="s">
        <v>175</v>
      </c>
      <c r="B603" s="20" t="s">
        <v>118</v>
      </c>
      <c r="C603" s="19" t="s">
        <v>1872</v>
      </c>
      <c r="D603" s="19" t="s">
        <v>278</v>
      </c>
      <c r="E603" s="19" t="s">
        <v>1873</v>
      </c>
      <c r="F603" s="20" t="s">
        <v>1875</v>
      </c>
      <c r="G603" s="20">
        <v>23.4</v>
      </c>
      <c r="H603" s="40"/>
    </row>
    <row r="604" spans="1:8" x14ac:dyDescent="0.2">
      <c r="A604" s="20" t="s">
        <v>1876</v>
      </c>
      <c r="B604" s="20" t="s">
        <v>124</v>
      </c>
      <c r="C604" s="19" t="s">
        <v>1877</v>
      </c>
      <c r="D604" s="19" t="s">
        <v>795</v>
      </c>
      <c r="E604" s="19" t="s">
        <v>121</v>
      </c>
      <c r="F604" s="20" t="s">
        <v>1299</v>
      </c>
      <c r="G604" s="20">
        <v>29.6</v>
      </c>
      <c r="H604" s="40"/>
    </row>
    <row r="605" spans="1:8" x14ac:dyDescent="0.2">
      <c r="A605" s="20" t="s">
        <v>1878</v>
      </c>
      <c r="B605" s="20" t="s">
        <v>124</v>
      </c>
      <c r="C605" s="19" t="s">
        <v>1879</v>
      </c>
      <c r="D605" s="19" t="s">
        <v>1880</v>
      </c>
      <c r="E605" s="19" t="s">
        <v>121</v>
      </c>
      <c r="F605" s="20" t="s">
        <v>908</v>
      </c>
      <c r="G605" s="20">
        <v>32.9</v>
      </c>
      <c r="H605" s="40"/>
    </row>
    <row r="606" spans="1:8" x14ac:dyDescent="0.2">
      <c r="A606" s="20" t="s">
        <v>1881</v>
      </c>
      <c r="B606" s="20" t="s">
        <v>124</v>
      </c>
      <c r="C606" s="19" t="s">
        <v>1882</v>
      </c>
      <c r="D606" s="19" t="s">
        <v>699</v>
      </c>
      <c r="E606" s="19" t="s">
        <v>212</v>
      </c>
      <c r="F606" s="20" t="s">
        <v>1883</v>
      </c>
      <c r="G606" s="20">
        <v>14.1</v>
      </c>
      <c r="H606" s="40"/>
    </row>
    <row r="607" spans="1:8" x14ac:dyDescent="0.2">
      <c r="A607" s="20" t="s">
        <v>1884</v>
      </c>
      <c r="B607" s="20" t="s">
        <v>124</v>
      </c>
      <c r="C607" s="19" t="s">
        <v>1885</v>
      </c>
      <c r="D607" s="19" t="s">
        <v>544</v>
      </c>
      <c r="E607" s="19" t="s">
        <v>611</v>
      </c>
      <c r="F607" s="20" t="s">
        <v>1886</v>
      </c>
      <c r="G607" s="20">
        <v>28.5</v>
      </c>
      <c r="H607" s="40"/>
    </row>
    <row r="608" spans="1:8" x14ac:dyDescent="0.2">
      <c r="A608" s="20" t="s">
        <v>1887</v>
      </c>
      <c r="B608" s="20" t="s">
        <v>124</v>
      </c>
      <c r="C608" s="19" t="s">
        <v>1888</v>
      </c>
      <c r="D608" s="19" t="s">
        <v>156</v>
      </c>
      <c r="E608" s="19" t="s">
        <v>127</v>
      </c>
      <c r="F608" s="20" t="s">
        <v>1739</v>
      </c>
      <c r="G608" s="20">
        <v>30.1</v>
      </c>
      <c r="H608" s="40"/>
    </row>
    <row r="609" spans="1:8" x14ac:dyDescent="0.2">
      <c r="A609" s="20" t="s">
        <v>1889</v>
      </c>
      <c r="B609" s="20" t="s">
        <v>124</v>
      </c>
      <c r="C609" s="19" t="s">
        <v>1890</v>
      </c>
      <c r="D609" s="19" t="s">
        <v>1891</v>
      </c>
      <c r="E609" s="19" t="s">
        <v>1394</v>
      </c>
      <c r="F609" s="20" t="s">
        <v>1892</v>
      </c>
      <c r="G609" s="20">
        <v>34.700000000000003</v>
      </c>
      <c r="H609" s="40"/>
    </row>
    <row r="610" spans="1:8" x14ac:dyDescent="0.2">
      <c r="A610" s="20" t="s">
        <v>1893</v>
      </c>
      <c r="B610" s="20" t="s">
        <v>124</v>
      </c>
      <c r="C610" s="19" t="s">
        <v>1894</v>
      </c>
      <c r="D610" s="19" t="s">
        <v>970</v>
      </c>
      <c r="E610" s="19" t="s">
        <v>212</v>
      </c>
      <c r="F610" s="20" t="s">
        <v>1895</v>
      </c>
      <c r="G610" s="20">
        <v>25.4</v>
      </c>
      <c r="H610" s="40"/>
    </row>
    <row r="611" spans="1:8" x14ac:dyDescent="0.2">
      <c r="A611" s="20" t="s">
        <v>1896</v>
      </c>
      <c r="B611" s="20" t="s">
        <v>167</v>
      </c>
      <c r="C611" s="19" t="s">
        <v>1897</v>
      </c>
      <c r="D611" s="19" t="s">
        <v>1898</v>
      </c>
      <c r="E611" s="19" t="s">
        <v>611</v>
      </c>
      <c r="F611" s="20" t="s">
        <v>1899</v>
      </c>
      <c r="G611" s="20">
        <v>19.600000000000001</v>
      </c>
      <c r="H611" s="40"/>
    </row>
    <row r="612" spans="1:8" x14ac:dyDescent="0.2">
      <c r="A612" s="20" t="s">
        <v>994</v>
      </c>
      <c r="B612" s="20" t="s">
        <v>118</v>
      </c>
      <c r="C612" s="19" t="s">
        <v>1900</v>
      </c>
      <c r="D612" s="19" t="s">
        <v>197</v>
      </c>
      <c r="E612" s="19" t="s">
        <v>121</v>
      </c>
      <c r="F612" s="20" t="s">
        <v>1901</v>
      </c>
      <c r="G612" s="20">
        <v>17.8</v>
      </c>
      <c r="H612" s="40"/>
    </row>
    <row r="613" spans="1:8" x14ac:dyDescent="0.2">
      <c r="A613" s="20" t="s">
        <v>1902</v>
      </c>
      <c r="B613" s="20" t="s">
        <v>167</v>
      </c>
      <c r="C613" s="19" t="s">
        <v>1903</v>
      </c>
      <c r="D613" s="19" t="s">
        <v>1904</v>
      </c>
      <c r="E613" s="19" t="s">
        <v>1905</v>
      </c>
      <c r="F613" s="20" t="s">
        <v>1698</v>
      </c>
      <c r="G613" s="20">
        <v>25.3</v>
      </c>
      <c r="H613" s="40"/>
    </row>
    <row r="614" spans="1:8" x14ac:dyDescent="0.2">
      <c r="A614" s="20" t="s">
        <v>1906</v>
      </c>
      <c r="B614" s="20" t="s">
        <v>124</v>
      </c>
      <c r="C614" s="19" t="s">
        <v>1907</v>
      </c>
      <c r="D614" s="19" t="s">
        <v>177</v>
      </c>
      <c r="E614" s="19" t="s">
        <v>1908</v>
      </c>
      <c r="F614" s="20" t="s">
        <v>1909</v>
      </c>
      <c r="G614" s="20">
        <v>35.5</v>
      </c>
      <c r="H614" s="40"/>
    </row>
    <row r="615" spans="1:8" x14ac:dyDescent="0.2">
      <c r="A615" s="20" t="s">
        <v>1910</v>
      </c>
      <c r="B615" s="20" t="s">
        <v>276</v>
      </c>
      <c r="C615" s="19" t="s">
        <v>1911</v>
      </c>
      <c r="D615" s="19" t="s">
        <v>1369</v>
      </c>
      <c r="E615" s="19" t="s">
        <v>418</v>
      </c>
      <c r="F615" s="20" t="s">
        <v>1912</v>
      </c>
      <c r="G615" s="20">
        <v>43.2</v>
      </c>
      <c r="H615" s="40"/>
    </row>
    <row r="616" spans="1:8" x14ac:dyDescent="0.2">
      <c r="A616" s="20" t="s">
        <v>1913</v>
      </c>
      <c r="B616" s="20" t="s">
        <v>124</v>
      </c>
      <c r="C616" s="19" t="s">
        <v>1914</v>
      </c>
      <c r="D616" s="19" t="s">
        <v>1915</v>
      </c>
      <c r="E616" s="19" t="s">
        <v>1825</v>
      </c>
      <c r="F616" s="20" t="s">
        <v>1561</v>
      </c>
      <c r="G616" s="20">
        <v>28.4</v>
      </c>
      <c r="H616" s="40"/>
    </row>
    <row r="617" spans="1:8" x14ac:dyDescent="0.2">
      <c r="A617" s="20" t="s">
        <v>630</v>
      </c>
      <c r="B617" s="20" t="s">
        <v>118</v>
      </c>
      <c r="C617" s="19" t="s">
        <v>1916</v>
      </c>
      <c r="D617" s="19" t="s">
        <v>161</v>
      </c>
      <c r="E617" s="19" t="s">
        <v>1917</v>
      </c>
      <c r="F617" s="20" t="s">
        <v>1918</v>
      </c>
      <c r="G617" s="20">
        <v>18.2</v>
      </c>
      <c r="H617" s="40"/>
    </row>
    <row r="618" spans="1:8" x14ac:dyDescent="0.2">
      <c r="A618" s="20" t="s">
        <v>625</v>
      </c>
      <c r="B618" s="20" t="s">
        <v>112</v>
      </c>
      <c r="C618" s="19" t="s">
        <v>1919</v>
      </c>
      <c r="D618" s="19" t="s">
        <v>1920</v>
      </c>
      <c r="E618" s="19" t="s">
        <v>1512</v>
      </c>
      <c r="F618" s="20" t="s">
        <v>1921</v>
      </c>
      <c r="G618" s="20">
        <v>16.600000000000001</v>
      </c>
      <c r="H618" s="40"/>
    </row>
    <row r="619" spans="1:8" x14ac:dyDescent="0.2">
      <c r="A619" s="20" t="s">
        <v>1922</v>
      </c>
      <c r="B619" s="20" t="s">
        <v>124</v>
      </c>
      <c r="C619" s="19" t="s">
        <v>1923</v>
      </c>
      <c r="D619" s="19" t="s">
        <v>197</v>
      </c>
      <c r="E619" s="19" t="s">
        <v>212</v>
      </c>
      <c r="F619" s="20" t="s">
        <v>823</v>
      </c>
      <c r="G619" s="20">
        <v>26.4</v>
      </c>
      <c r="H619" s="40"/>
    </row>
    <row r="620" spans="1:8" x14ac:dyDescent="0.2">
      <c r="A620" s="20" t="s">
        <v>1924</v>
      </c>
      <c r="B620" s="20" t="s">
        <v>124</v>
      </c>
      <c r="C620" s="19" t="s">
        <v>1925</v>
      </c>
      <c r="D620" s="19" t="s">
        <v>143</v>
      </c>
      <c r="E620" s="19" t="s">
        <v>345</v>
      </c>
      <c r="F620" s="20" t="s">
        <v>1926</v>
      </c>
      <c r="G620" s="20">
        <v>24.5</v>
      </c>
      <c r="H620" s="40"/>
    </row>
    <row r="621" spans="1:8" x14ac:dyDescent="0.2">
      <c r="A621" s="20" t="s">
        <v>927</v>
      </c>
      <c r="B621" s="20" t="s">
        <v>112</v>
      </c>
      <c r="C621" s="19" t="s">
        <v>1927</v>
      </c>
      <c r="D621" s="19" t="s">
        <v>318</v>
      </c>
      <c r="E621" s="19" t="s">
        <v>608</v>
      </c>
      <c r="F621" s="20" t="s">
        <v>1928</v>
      </c>
      <c r="G621" s="20">
        <v>16.8</v>
      </c>
      <c r="H621" s="40"/>
    </row>
    <row r="622" spans="1:8" x14ac:dyDescent="0.2">
      <c r="A622" s="20" t="s">
        <v>1929</v>
      </c>
      <c r="B622" s="20" t="s">
        <v>124</v>
      </c>
      <c r="C622" s="19" t="s">
        <v>1930</v>
      </c>
      <c r="D622" s="19" t="s">
        <v>439</v>
      </c>
      <c r="E622" s="19" t="s">
        <v>212</v>
      </c>
      <c r="F622" s="20" t="s">
        <v>1883</v>
      </c>
      <c r="G622" s="20">
        <v>14.1</v>
      </c>
      <c r="H622" s="40"/>
    </row>
    <row r="623" spans="1:8" x14ac:dyDescent="0.2">
      <c r="A623" s="20" t="s">
        <v>1931</v>
      </c>
      <c r="B623" s="20" t="s">
        <v>167</v>
      </c>
      <c r="C623" s="19" t="s">
        <v>1932</v>
      </c>
      <c r="D623" s="19" t="s">
        <v>863</v>
      </c>
      <c r="E623" s="19" t="s">
        <v>673</v>
      </c>
      <c r="F623" s="20" t="s">
        <v>1933</v>
      </c>
      <c r="G623" s="20">
        <v>24.4</v>
      </c>
      <c r="H623" s="40"/>
    </row>
    <row r="624" spans="1:8" x14ac:dyDescent="0.2">
      <c r="A624" s="20" t="s">
        <v>1934</v>
      </c>
      <c r="B624" s="20" t="s">
        <v>124</v>
      </c>
      <c r="C624" s="19" t="s">
        <v>1935</v>
      </c>
      <c r="D624" s="19" t="s">
        <v>130</v>
      </c>
      <c r="E624" s="19" t="s">
        <v>1936</v>
      </c>
      <c r="F624" s="20" t="s">
        <v>1937</v>
      </c>
      <c r="G624" s="20">
        <v>31.5</v>
      </c>
      <c r="H624" s="40"/>
    </row>
    <row r="625" spans="1:8" x14ac:dyDescent="0.2">
      <c r="A625" s="20" t="s">
        <v>347</v>
      </c>
      <c r="B625" s="20" t="s">
        <v>112</v>
      </c>
      <c r="C625" s="19" t="s">
        <v>1938</v>
      </c>
      <c r="D625" s="19" t="s">
        <v>283</v>
      </c>
      <c r="E625" s="19" t="s">
        <v>121</v>
      </c>
      <c r="F625" s="20" t="s">
        <v>1590</v>
      </c>
      <c r="G625" s="20">
        <v>24.9</v>
      </c>
      <c r="H625" s="40"/>
    </row>
    <row r="626" spans="1:8" x14ac:dyDescent="0.2">
      <c r="A626" s="20" t="s">
        <v>1939</v>
      </c>
      <c r="B626" s="20" t="s">
        <v>167</v>
      </c>
      <c r="C626" s="19" t="s">
        <v>1938</v>
      </c>
      <c r="D626" s="19" t="s">
        <v>283</v>
      </c>
      <c r="E626" s="19" t="s">
        <v>121</v>
      </c>
      <c r="F626" s="20" t="s">
        <v>1940</v>
      </c>
      <c r="G626" s="20">
        <v>20</v>
      </c>
      <c r="H626" s="40"/>
    </row>
    <row r="627" spans="1:8" x14ac:dyDescent="0.2">
      <c r="A627" s="20" t="s">
        <v>137</v>
      </c>
      <c r="B627" s="20" t="s">
        <v>124</v>
      </c>
      <c r="C627" s="19" t="s">
        <v>1941</v>
      </c>
      <c r="D627" s="19" t="s">
        <v>197</v>
      </c>
      <c r="E627" s="19" t="s">
        <v>121</v>
      </c>
      <c r="F627" s="20" t="s">
        <v>768</v>
      </c>
      <c r="G627" s="20">
        <v>29.5</v>
      </c>
      <c r="H627" s="40"/>
    </row>
    <row r="628" spans="1:8" x14ac:dyDescent="0.2">
      <c r="A628" s="20" t="s">
        <v>1942</v>
      </c>
      <c r="B628" s="20" t="s">
        <v>276</v>
      </c>
      <c r="C628" s="19" t="s">
        <v>1941</v>
      </c>
      <c r="D628" s="19" t="s">
        <v>156</v>
      </c>
      <c r="E628" s="19" t="s">
        <v>365</v>
      </c>
      <c r="F628" s="20" t="s">
        <v>1943</v>
      </c>
      <c r="G628" s="20">
        <v>43.3</v>
      </c>
      <c r="H628" s="40"/>
    </row>
    <row r="629" spans="1:8" x14ac:dyDescent="0.2">
      <c r="A629" s="20" t="s">
        <v>290</v>
      </c>
      <c r="B629" s="20" t="s">
        <v>560</v>
      </c>
      <c r="C629" s="19" t="s">
        <v>1941</v>
      </c>
      <c r="D629" s="19" t="s">
        <v>1944</v>
      </c>
      <c r="E629" s="19" t="s">
        <v>1945</v>
      </c>
      <c r="F629" s="20" t="s">
        <v>1946</v>
      </c>
      <c r="G629" s="20">
        <v>26.2</v>
      </c>
      <c r="H629" s="40"/>
    </row>
    <row r="630" spans="1:8" x14ac:dyDescent="0.2">
      <c r="A630" s="20" t="s">
        <v>1831</v>
      </c>
      <c r="B630" s="20" t="s">
        <v>118</v>
      </c>
      <c r="C630" s="19" t="s">
        <v>1941</v>
      </c>
      <c r="D630" s="19" t="s">
        <v>476</v>
      </c>
      <c r="E630" s="19" t="s">
        <v>945</v>
      </c>
      <c r="F630" s="20" t="s">
        <v>1947</v>
      </c>
      <c r="G630" s="20">
        <v>29.1</v>
      </c>
      <c r="H630" s="40"/>
    </row>
    <row r="631" spans="1:8" x14ac:dyDescent="0.2">
      <c r="A631" s="20" t="s">
        <v>1831</v>
      </c>
      <c r="B631" s="20" t="s">
        <v>124</v>
      </c>
      <c r="C631" s="19" t="s">
        <v>1941</v>
      </c>
      <c r="D631" s="19" t="s">
        <v>190</v>
      </c>
      <c r="E631" s="19" t="s">
        <v>121</v>
      </c>
      <c r="F631" s="20" t="s">
        <v>1948</v>
      </c>
      <c r="G631" s="20">
        <v>33.799999999999997</v>
      </c>
      <c r="H631" s="40"/>
    </row>
    <row r="632" spans="1:8" x14ac:dyDescent="0.2">
      <c r="A632" s="20" t="s">
        <v>218</v>
      </c>
      <c r="B632" s="20" t="s">
        <v>176</v>
      </c>
      <c r="C632" s="19" t="s">
        <v>1949</v>
      </c>
      <c r="D632" s="19" t="s">
        <v>243</v>
      </c>
      <c r="E632" s="19" t="s">
        <v>1950</v>
      </c>
      <c r="F632" s="20" t="s">
        <v>1951</v>
      </c>
      <c r="G632" s="20">
        <v>30.1</v>
      </c>
      <c r="H632" s="40"/>
    </row>
    <row r="633" spans="1:8" x14ac:dyDescent="0.2">
      <c r="A633" s="20" t="s">
        <v>241</v>
      </c>
      <c r="B633" s="20" t="s">
        <v>124</v>
      </c>
      <c r="C633" s="19" t="s">
        <v>1949</v>
      </c>
      <c r="D633" s="19" t="s">
        <v>480</v>
      </c>
      <c r="E633" s="19" t="s">
        <v>1512</v>
      </c>
      <c r="F633" s="20" t="s">
        <v>1161</v>
      </c>
      <c r="G633" s="20">
        <v>34.299999999999997</v>
      </c>
      <c r="H633" s="40"/>
    </row>
    <row r="634" spans="1:8" x14ac:dyDescent="0.2">
      <c r="A634" s="20" t="s">
        <v>559</v>
      </c>
      <c r="B634" s="20" t="s">
        <v>118</v>
      </c>
      <c r="C634" s="19" t="s">
        <v>1952</v>
      </c>
      <c r="D634" s="19" t="s">
        <v>790</v>
      </c>
      <c r="E634" s="19" t="s">
        <v>1953</v>
      </c>
      <c r="F634" s="20" t="s">
        <v>1708</v>
      </c>
      <c r="G634" s="20">
        <v>29.4</v>
      </c>
      <c r="H634" s="40"/>
    </row>
    <row r="635" spans="1:8" x14ac:dyDescent="0.2">
      <c r="A635" s="20" t="s">
        <v>706</v>
      </c>
      <c r="B635" s="20" t="s">
        <v>219</v>
      </c>
      <c r="C635" s="19" t="s">
        <v>1952</v>
      </c>
      <c r="D635" s="19" t="s">
        <v>181</v>
      </c>
      <c r="E635" s="19" t="s">
        <v>1954</v>
      </c>
      <c r="F635" s="20" t="s">
        <v>1955</v>
      </c>
      <c r="G635" s="20">
        <v>24.9</v>
      </c>
      <c r="H635" s="40"/>
    </row>
    <row r="636" spans="1:8" x14ac:dyDescent="0.2">
      <c r="A636" s="20" t="s">
        <v>1956</v>
      </c>
      <c r="B636" s="20" t="s">
        <v>167</v>
      </c>
      <c r="C636" s="19" t="s">
        <v>1957</v>
      </c>
      <c r="D636" s="19" t="s">
        <v>283</v>
      </c>
      <c r="E636" s="19" t="s">
        <v>121</v>
      </c>
      <c r="F636" s="20" t="s">
        <v>1958</v>
      </c>
      <c r="G636" s="20">
        <v>22.9</v>
      </c>
      <c r="H636" s="40"/>
    </row>
    <row r="637" spans="1:8" x14ac:dyDescent="0.2">
      <c r="A637" s="20" t="s">
        <v>1959</v>
      </c>
      <c r="B637" s="20" t="s">
        <v>167</v>
      </c>
      <c r="C637" s="19" t="s">
        <v>1960</v>
      </c>
      <c r="D637" s="19" t="s">
        <v>429</v>
      </c>
      <c r="E637" s="19" t="s">
        <v>121</v>
      </c>
      <c r="F637" s="20" t="s">
        <v>1961</v>
      </c>
      <c r="G637" s="20">
        <v>20.6</v>
      </c>
      <c r="H637" s="40"/>
    </row>
    <row r="638" spans="1:8" x14ac:dyDescent="0.2">
      <c r="A638" s="20" t="s">
        <v>1962</v>
      </c>
      <c r="B638" s="20" t="s">
        <v>124</v>
      </c>
      <c r="C638" s="19" t="s">
        <v>1963</v>
      </c>
      <c r="D638" s="19" t="s">
        <v>243</v>
      </c>
      <c r="E638" s="19" t="s">
        <v>121</v>
      </c>
      <c r="F638" s="20" t="s">
        <v>1964</v>
      </c>
      <c r="G638" s="20">
        <v>30.5</v>
      </c>
      <c r="H638" s="40"/>
    </row>
    <row r="639" spans="1:8" x14ac:dyDescent="0.2">
      <c r="A639" s="20" t="s">
        <v>1965</v>
      </c>
      <c r="B639" s="20" t="s">
        <v>124</v>
      </c>
      <c r="C639" s="19" t="s">
        <v>1966</v>
      </c>
      <c r="D639" s="19" t="s">
        <v>405</v>
      </c>
      <c r="E639" s="19" t="s">
        <v>131</v>
      </c>
      <c r="F639" s="20" t="s">
        <v>1967</v>
      </c>
      <c r="G639" s="20">
        <v>29.4</v>
      </c>
      <c r="H639" s="40"/>
    </row>
    <row r="640" spans="1:8" x14ac:dyDescent="0.2">
      <c r="A640" s="20" t="s">
        <v>1968</v>
      </c>
      <c r="B640" s="20" t="s">
        <v>124</v>
      </c>
      <c r="C640" s="19" t="s">
        <v>1969</v>
      </c>
      <c r="D640" s="19" t="s">
        <v>1970</v>
      </c>
      <c r="E640" s="19" t="s">
        <v>121</v>
      </c>
      <c r="F640" s="20" t="s">
        <v>1971</v>
      </c>
      <c r="G640" s="20">
        <v>32.6</v>
      </c>
      <c r="H640" s="40"/>
    </row>
    <row r="641" spans="1:8" x14ac:dyDescent="0.2">
      <c r="A641" s="20" t="s">
        <v>1972</v>
      </c>
      <c r="B641" s="20" t="s">
        <v>124</v>
      </c>
      <c r="C641" s="19" t="s">
        <v>1973</v>
      </c>
      <c r="D641" s="19" t="s">
        <v>480</v>
      </c>
      <c r="E641" s="19" t="s">
        <v>121</v>
      </c>
      <c r="F641" s="20" t="s">
        <v>1974</v>
      </c>
      <c r="G641" s="20">
        <v>25.5</v>
      </c>
      <c r="H641" s="40"/>
    </row>
    <row r="642" spans="1:8" x14ac:dyDescent="0.2">
      <c r="A642" s="20" t="s">
        <v>1975</v>
      </c>
      <c r="B642" s="20" t="s">
        <v>167</v>
      </c>
      <c r="C642" s="19" t="s">
        <v>1976</v>
      </c>
      <c r="D642" s="19" t="s">
        <v>1977</v>
      </c>
      <c r="E642" s="19" t="s">
        <v>517</v>
      </c>
      <c r="F642" s="20" t="s">
        <v>1978</v>
      </c>
      <c r="G642" s="20">
        <v>22.2</v>
      </c>
      <c r="H642" s="40"/>
    </row>
    <row r="643" spans="1:8" x14ac:dyDescent="0.2">
      <c r="A643" s="20" t="s">
        <v>339</v>
      </c>
      <c r="B643" s="20" t="s">
        <v>124</v>
      </c>
      <c r="C643" s="19" t="s">
        <v>1979</v>
      </c>
      <c r="D643" s="19" t="s">
        <v>1980</v>
      </c>
      <c r="E643" s="19" t="s">
        <v>1981</v>
      </c>
      <c r="F643" s="20" t="s">
        <v>1982</v>
      </c>
      <c r="G643" s="20">
        <v>28.5</v>
      </c>
      <c r="H643" s="40"/>
    </row>
    <row r="644" spans="1:8" x14ac:dyDescent="0.2">
      <c r="A644" s="20" t="s">
        <v>1983</v>
      </c>
      <c r="B644" s="20" t="s">
        <v>124</v>
      </c>
      <c r="C644" s="19" t="s">
        <v>1984</v>
      </c>
      <c r="D644" s="19" t="s">
        <v>173</v>
      </c>
      <c r="E644" s="19" t="s">
        <v>212</v>
      </c>
      <c r="F644" s="20" t="s">
        <v>1985</v>
      </c>
      <c r="G644" s="20">
        <v>28.8</v>
      </c>
      <c r="H644" s="40"/>
    </row>
    <row r="645" spans="1:8" x14ac:dyDescent="0.2">
      <c r="A645" s="20" t="s">
        <v>1986</v>
      </c>
      <c r="B645" s="20" t="s">
        <v>445</v>
      </c>
      <c r="C645" s="19" t="s">
        <v>1987</v>
      </c>
      <c r="D645" s="19" t="s">
        <v>311</v>
      </c>
      <c r="E645" s="19" t="s">
        <v>1988</v>
      </c>
      <c r="F645" s="20" t="s">
        <v>1989</v>
      </c>
      <c r="G645" s="20">
        <v>31.1</v>
      </c>
      <c r="H645" s="40"/>
    </row>
    <row r="646" spans="1:8" x14ac:dyDescent="0.2">
      <c r="A646" s="20" t="s">
        <v>1990</v>
      </c>
      <c r="B646" s="20" t="s">
        <v>167</v>
      </c>
      <c r="C646" s="19" t="s">
        <v>1991</v>
      </c>
      <c r="D646" s="19" t="s">
        <v>582</v>
      </c>
      <c r="E646" s="19" t="s">
        <v>121</v>
      </c>
      <c r="F646" s="20" t="s">
        <v>1992</v>
      </c>
      <c r="G646" s="20">
        <v>18.7</v>
      </c>
      <c r="H646" s="40"/>
    </row>
    <row r="647" spans="1:8" x14ac:dyDescent="0.2">
      <c r="A647" s="20" t="s">
        <v>1308</v>
      </c>
      <c r="B647" s="20" t="s">
        <v>124</v>
      </c>
      <c r="C647" s="19" t="s">
        <v>1993</v>
      </c>
      <c r="D647" s="19" t="s">
        <v>389</v>
      </c>
      <c r="E647" s="19" t="s">
        <v>121</v>
      </c>
      <c r="F647" s="20" t="s">
        <v>1994</v>
      </c>
      <c r="G647" s="20">
        <v>23.3</v>
      </c>
      <c r="H647" s="40"/>
    </row>
    <row r="648" spans="1:8" x14ac:dyDescent="0.2">
      <c r="A648" s="20" t="s">
        <v>531</v>
      </c>
      <c r="B648" s="20" t="s">
        <v>167</v>
      </c>
      <c r="C648" s="19" t="s">
        <v>1995</v>
      </c>
      <c r="D648" s="19" t="s">
        <v>185</v>
      </c>
      <c r="E648" s="19" t="s">
        <v>552</v>
      </c>
      <c r="F648" s="20" t="s">
        <v>556</v>
      </c>
      <c r="G648" s="20">
        <v>25.7</v>
      </c>
      <c r="H648" s="40"/>
    </row>
    <row r="649" spans="1:8" x14ac:dyDescent="0.2">
      <c r="A649" s="20" t="s">
        <v>347</v>
      </c>
      <c r="B649" s="20" t="s">
        <v>176</v>
      </c>
      <c r="C649" s="19" t="s">
        <v>1996</v>
      </c>
      <c r="D649" s="19" t="s">
        <v>208</v>
      </c>
      <c r="E649" s="19" t="s">
        <v>552</v>
      </c>
      <c r="F649" s="20" t="s">
        <v>1997</v>
      </c>
      <c r="G649" s="20">
        <v>22.9</v>
      </c>
      <c r="H649" s="40"/>
    </row>
    <row r="650" spans="1:8" x14ac:dyDescent="0.2">
      <c r="A650" s="20" t="s">
        <v>218</v>
      </c>
      <c r="B650" s="20" t="s">
        <v>112</v>
      </c>
      <c r="C650" s="19" t="s">
        <v>1998</v>
      </c>
      <c r="D650" s="19" t="s">
        <v>1006</v>
      </c>
      <c r="E650" s="19" t="s">
        <v>1258</v>
      </c>
      <c r="F650" s="20" t="s">
        <v>1999</v>
      </c>
      <c r="G650" s="20">
        <v>27</v>
      </c>
      <c r="H650" s="40"/>
    </row>
    <row r="651" spans="1:8" x14ac:dyDescent="0.2">
      <c r="A651" s="20" t="s">
        <v>509</v>
      </c>
      <c r="B651" s="20" t="s">
        <v>112</v>
      </c>
      <c r="C651" s="19" t="s">
        <v>1998</v>
      </c>
      <c r="D651" s="19" t="s">
        <v>2000</v>
      </c>
      <c r="E651" s="19" t="s">
        <v>2001</v>
      </c>
      <c r="F651" s="20" t="s">
        <v>2002</v>
      </c>
      <c r="G651" s="20">
        <v>19.2</v>
      </c>
      <c r="H651" s="40"/>
    </row>
    <row r="652" spans="1:8" x14ac:dyDescent="0.2">
      <c r="A652" s="20" t="s">
        <v>2003</v>
      </c>
      <c r="B652" s="20" t="s">
        <v>167</v>
      </c>
      <c r="C652" s="19" t="s">
        <v>1998</v>
      </c>
      <c r="D652" s="19" t="s">
        <v>352</v>
      </c>
      <c r="E652" s="19" t="s">
        <v>361</v>
      </c>
      <c r="F652" s="20" t="s">
        <v>2004</v>
      </c>
      <c r="G652" s="20">
        <v>22.7</v>
      </c>
      <c r="H652" s="40"/>
    </row>
    <row r="653" spans="1:8" x14ac:dyDescent="0.2">
      <c r="A653" s="20" t="s">
        <v>720</v>
      </c>
      <c r="B653" s="20" t="s">
        <v>124</v>
      </c>
      <c r="C653" s="19" t="s">
        <v>2005</v>
      </c>
      <c r="D653" s="19" t="s">
        <v>181</v>
      </c>
      <c r="E653" s="19" t="s">
        <v>2006</v>
      </c>
      <c r="F653" s="20" t="s">
        <v>2007</v>
      </c>
      <c r="G653" s="20">
        <v>34.799999999999997</v>
      </c>
      <c r="H653" s="40"/>
    </row>
    <row r="654" spans="1:8" x14ac:dyDescent="0.2">
      <c r="A654" s="20" t="s">
        <v>559</v>
      </c>
      <c r="B654" s="20" t="s">
        <v>118</v>
      </c>
      <c r="C654" s="19" t="s">
        <v>2008</v>
      </c>
      <c r="D654" s="19" t="s">
        <v>1159</v>
      </c>
      <c r="E654" s="19" t="s">
        <v>1460</v>
      </c>
      <c r="F654" s="20" t="s">
        <v>1178</v>
      </c>
      <c r="G654" s="20">
        <v>29.4</v>
      </c>
      <c r="H654" s="40"/>
    </row>
    <row r="655" spans="1:8" x14ac:dyDescent="0.2">
      <c r="A655" s="20" t="s">
        <v>481</v>
      </c>
      <c r="B655" s="20" t="s">
        <v>219</v>
      </c>
      <c r="C655" s="19" t="s">
        <v>2008</v>
      </c>
      <c r="D655" s="19" t="s">
        <v>2009</v>
      </c>
      <c r="E655" s="19" t="s">
        <v>1460</v>
      </c>
      <c r="F655" s="20" t="s">
        <v>2010</v>
      </c>
      <c r="G655" s="20">
        <v>24.5</v>
      </c>
      <c r="H655" s="40"/>
    </row>
    <row r="656" spans="1:8" x14ac:dyDescent="0.2">
      <c r="A656" s="20" t="s">
        <v>2011</v>
      </c>
      <c r="B656" s="20" t="s">
        <v>124</v>
      </c>
      <c r="C656" s="19" t="s">
        <v>2008</v>
      </c>
      <c r="D656" s="19" t="s">
        <v>177</v>
      </c>
      <c r="E656" s="19" t="s">
        <v>2012</v>
      </c>
      <c r="F656" s="20" t="s">
        <v>1513</v>
      </c>
      <c r="G656" s="20">
        <v>27.4</v>
      </c>
      <c r="H656" s="40"/>
    </row>
    <row r="657" spans="1:8" x14ac:dyDescent="0.2">
      <c r="A657" s="20" t="s">
        <v>2013</v>
      </c>
      <c r="B657" s="20" t="s">
        <v>124</v>
      </c>
      <c r="C657" s="19" t="s">
        <v>2008</v>
      </c>
      <c r="D657" s="19" t="s">
        <v>314</v>
      </c>
      <c r="E657" s="19" t="s">
        <v>273</v>
      </c>
      <c r="F657" s="20" t="s">
        <v>2014</v>
      </c>
      <c r="G657" s="20">
        <v>33.200000000000003</v>
      </c>
      <c r="H657" s="40"/>
    </row>
    <row r="658" spans="1:8" x14ac:dyDescent="0.2">
      <c r="A658" s="20" t="s">
        <v>2015</v>
      </c>
      <c r="B658" s="20" t="s">
        <v>124</v>
      </c>
      <c r="C658" s="19" t="s">
        <v>2016</v>
      </c>
      <c r="D658" s="19" t="s">
        <v>1970</v>
      </c>
      <c r="E658" s="19" t="s">
        <v>121</v>
      </c>
      <c r="F658" s="20" t="s">
        <v>1663</v>
      </c>
      <c r="G658" s="20">
        <v>27.6</v>
      </c>
      <c r="H658" s="40"/>
    </row>
    <row r="659" spans="1:8" x14ac:dyDescent="0.2">
      <c r="A659" s="20" t="s">
        <v>117</v>
      </c>
      <c r="B659" s="20" t="s">
        <v>176</v>
      </c>
      <c r="C659" s="19" t="s">
        <v>2017</v>
      </c>
      <c r="D659" s="19" t="s">
        <v>616</v>
      </c>
      <c r="E659" s="19" t="s">
        <v>121</v>
      </c>
      <c r="F659" s="20" t="s">
        <v>2018</v>
      </c>
      <c r="G659" s="20">
        <v>30.8</v>
      </c>
      <c r="H659" s="40"/>
    </row>
    <row r="660" spans="1:8" x14ac:dyDescent="0.2">
      <c r="A660" s="20" t="s">
        <v>424</v>
      </c>
      <c r="B660" s="20" t="s">
        <v>118</v>
      </c>
      <c r="C660" s="19" t="s">
        <v>2019</v>
      </c>
      <c r="D660" s="19" t="s">
        <v>314</v>
      </c>
      <c r="E660" s="19" t="s">
        <v>121</v>
      </c>
      <c r="F660" s="20" t="s">
        <v>2020</v>
      </c>
      <c r="G660" s="20">
        <v>25.9</v>
      </c>
      <c r="H660" s="40"/>
    </row>
    <row r="661" spans="1:8" x14ac:dyDescent="0.2">
      <c r="A661" s="20" t="s">
        <v>2021</v>
      </c>
      <c r="B661" s="20" t="s">
        <v>172</v>
      </c>
      <c r="C661" s="19" t="s">
        <v>2022</v>
      </c>
      <c r="D661" s="19" t="s">
        <v>544</v>
      </c>
      <c r="E661" s="19" t="s">
        <v>115</v>
      </c>
      <c r="F661" s="20" t="s">
        <v>2023</v>
      </c>
      <c r="G661" s="20">
        <v>26</v>
      </c>
      <c r="H661" s="40"/>
    </row>
    <row r="662" spans="1:8" x14ac:dyDescent="0.2">
      <c r="A662" s="20" t="s">
        <v>438</v>
      </c>
      <c r="B662" s="20" t="s">
        <v>167</v>
      </c>
      <c r="C662" s="19" t="s">
        <v>2024</v>
      </c>
      <c r="D662" s="19" t="s">
        <v>318</v>
      </c>
      <c r="E662" s="19" t="s">
        <v>279</v>
      </c>
      <c r="F662" s="20" t="s">
        <v>2025</v>
      </c>
      <c r="G662" s="20">
        <v>30.7</v>
      </c>
      <c r="H662" s="40"/>
    </row>
    <row r="663" spans="1:8" x14ac:dyDescent="0.2">
      <c r="A663" s="20" t="s">
        <v>1152</v>
      </c>
      <c r="B663" s="20" t="s">
        <v>176</v>
      </c>
      <c r="C663" s="19" t="s">
        <v>2026</v>
      </c>
      <c r="D663" s="19" t="s">
        <v>699</v>
      </c>
      <c r="E663" s="19" t="s">
        <v>517</v>
      </c>
      <c r="F663" s="20" t="s">
        <v>2027</v>
      </c>
      <c r="G663" s="20">
        <v>32.1</v>
      </c>
      <c r="H663" s="40"/>
    </row>
    <row r="664" spans="1:8" x14ac:dyDescent="0.2">
      <c r="A664" s="20" t="s">
        <v>869</v>
      </c>
      <c r="B664" s="20" t="s">
        <v>112</v>
      </c>
      <c r="C664" s="19" t="s">
        <v>2026</v>
      </c>
      <c r="D664" s="19" t="s">
        <v>923</v>
      </c>
      <c r="E664" s="19" t="s">
        <v>517</v>
      </c>
      <c r="F664" s="20" t="s">
        <v>2028</v>
      </c>
      <c r="G664" s="20">
        <v>25.6</v>
      </c>
      <c r="H664" s="40"/>
    </row>
    <row r="665" spans="1:8" x14ac:dyDescent="0.2">
      <c r="A665" s="20" t="s">
        <v>2029</v>
      </c>
      <c r="B665" s="20" t="s">
        <v>167</v>
      </c>
      <c r="C665" s="19" t="s">
        <v>2026</v>
      </c>
      <c r="D665" s="19" t="s">
        <v>1486</v>
      </c>
      <c r="E665" s="19" t="s">
        <v>517</v>
      </c>
      <c r="F665" s="20" t="s">
        <v>2030</v>
      </c>
      <c r="G665" s="20">
        <v>19.3</v>
      </c>
      <c r="H665" s="40"/>
    </row>
    <row r="666" spans="1:8" x14ac:dyDescent="0.2">
      <c r="A666" s="20" t="s">
        <v>509</v>
      </c>
      <c r="B666" s="20" t="s">
        <v>118</v>
      </c>
      <c r="C666" s="19" t="s">
        <v>2031</v>
      </c>
      <c r="D666" s="19" t="s">
        <v>130</v>
      </c>
      <c r="E666" s="19" t="s">
        <v>608</v>
      </c>
      <c r="F666" s="20" t="s">
        <v>2032</v>
      </c>
      <c r="G666" s="20">
        <v>27.4</v>
      </c>
      <c r="H666" s="40"/>
    </row>
    <row r="667" spans="1:8" x14ac:dyDescent="0.2">
      <c r="A667" s="20" t="s">
        <v>218</v>
      </c>
      <c r="B667" s="20" t="s">
        <v>124</v>
      </c>
      <c r="C667" s="19" t="s">
        <v>2033</v>
      </c>
      <c r="D667" s="19" t="s">
        <v>2034</v>
      </c>
      <c r="E667" s="19" t="s">
        <v>2035</v>
      </c>
      <c r="F667" s="20" t="s">
        <v>2036</v>
      </c>
      <c r="G667" s="20">
        <v>34.9</v>
      </c>
      <c r="H667" s="40"/>
    </row>
    <row r="668" spans="1:8" x14ac:dyDescent="0.2">
      <c r="A668" s="20" t="s">
        <v>2037</v>
      </c>
      <c r="B668" s="20" t="s">
        <v>237</v>
      </c>
      <c r="C668" s="19" t="s">
        <v>2033</v>
      </c>
      <c r="D668" s="19" t="s">
        <v>1970</v>
      </c>
      <c r="E668" s="19" t="s">
        <v>418</v>
      </c>
      <c r="F668" s="20" t="s">
        <v>2038</v>
      </c>
      <c r="G668" s="20">
        <v>43.3</v>
      </c>
      <c r="H668" s="40"/>
    </row>
    <row r="669" spans="1:8" x14ac:dyDescent="0.2">
      <c r="A669" s="20" t="s">
        <v>1152</v>
      </c>
      <c r="B669" s="20" t="s">
        <v>118</v>
      </c>
      <c r="C669" s="19" t="s">
        <v>2039</v>
      </c>
      <c r="D669" s="19" t="s">
        <v>405</v>
      </c>
      <c r="E669" s="19" t="s">
        <v>234</v>
      </c>
      <c r="F669" s="20" t="s">
        <v>1776</v>
      </c>
      <c r="G669" s="20">
        <v>27.5</v>
      </c>
      <c r="H669" s="40"/>
    </row>
    <row r="670" spans="1:8" x14ac:dyDescent="0.2">
      <c r="A670" s="20" t="s">
        <v>723</v>
      </c>
      <c r="B670" s="20" t="s">
        <v>118</v>
      </c>
      <c r="C670" s="19" t="s">
        <v>2040</v>
      </c>
      <c r="D670" s="19" t="s">
        <v>181</v>
      </c>
      <c r="E670" s="19" t="s">
        <v>1258</v>
      </c>
      <c r="F670" s="20" t="s">
        <v>2041</v>
      </c>
      <c r="G670" s="20">
        <v>27.4</v>
      </c>
      <c r="H670" s="40"/>
    </row>
    <row r="671" spans="1:8" x14ac:dyDescent="0.2">
      <c r="A671" s="20" t="s">
        <v>635</v>
      </c>
      <c r="B671" s="20" t="s">
        <v>118</v>
      </c>
      <c r="C671" s="19" t="s">
        <v>2040</v>
      </c>
      <c r="D671" s="19" t="s">
        <v>591</v>
      </c>
      <c r="E671" s="19" t="s">
        <v>1258</v>
      </c>
      <c r="F671" s="20" t="s">
        <v>2042</v>
      </c>
      <c r="G671" s="20">
        <v>24.9</v>
      </c>
      <c r="H671" s="40"/>
    </row>
    <row r="672" spans="1:8" x14ac:dyDescent="0.2">
      <c r="A672" s="20" t="s">
        <v>2043</v>
      </c>
      <c r="B672" s="20" t="s">
        <v>271</v>
      </c>
      <c r="C672" s="19" t="s">
        <v>2044</v>
      </c>
      <c r="D672" s="19" t="s">
        <v>358</v>
      </c>
      <c r="E672" s="19" t="s">
        <v>121</v>
      </c>
      <c r="F672" s="20" t="s">
        <v>193</v>
      </c>
      <c r="G672" s="20">
        <v>43.1</v>
      </c>
      <c r="H672" s="40"/>
    </row>
    <row r="673" spans="1:8" x14ac:dyDescent="0.2">
      <c r="A673" s="20" t="s">
        <v>731</v>
      </c>
      <c r="B673" s="20" t="s">
        <v>124</v>
      </c>
      <c r="C673" s="19" t="s">
        <v>2045</v>
      </c>
      <c r="D673" s="19" t="s">
        <v>544</v>
      </c>
      <c r="E673" s="19" t="s">
        <v>121</v>
      </c>
      <c r="F673" s="20" t="s">
        <v>2046</v>
      </c>
      <c r="G673" s="20">
        <v>36.4</v>
      </c>
      <c r="H673" s="40"/>
    </row>
    <row r="674" spans="1:8" x14ac:dyDescent="0.2">
      <c r="A674" s="20" t="s">
        <v>2047</v>
      </c>
      <c r="B674" s="20" t="s">
        <v>124</v>
      </c>
      <c r="C674" s="19" t="s">
        <v>2045</v>
      </c>
      <c r="D674" s="19" t="s">
        <v>181</v>
      </c>
      <c r="E674" s="19" t="s">
        <v>121</v>
      </c>
      <c r="F674" s="20" t="s">
        <v>763</v>
      </c>
      <c r="G674" s="20">
        <v>26</v>
      </c>
      <c r="H674" s="40"/>
    </row>
    <row r="675" spans="1:8" x14ac:dyDescent="0.2">
      <c r="A675" s="20" t="s">
        <v>869</v>
      </c>
      <c r="B675" s="20" t="s">
        <v>112</v>
      </c>
      <c r="C675" s="19" t="s">
        <v>2048</v>
      </c>
      <c r="D675" s="19" t="s">
        <v>1808</v>
      </c>
      <c r="E675" s="19" t="s">
        <v>121</v>
      </c>
      <c r="F675" s="20" t="s">
        <v>2049</v>
      </c>
      <c r="G675" s="20">
        <v>16.899999999999999</v>
      </c>
      <c r="H675" s="40"/>
    </row>
    <row r="676" spans="1:8" x14ac:dyDescent="0.2">
      <c r="A676" s="20" t="s">
        <v>541</v>
      </c>
      <c r="B676" s="20" t="s">
        <v>118</v>
      </c>
      <c r="C676" s="19" t="s">
        <v>2050</v>
      </c>
      <c r="D676" s="19" t="s">
        <v>1103</v>
      </c>
      <c r="E676" s="19" t="s">
        <v>2051</v>
      </c>
      <c r="F676" s="20" t="s">
        <v>2052</v>
      </c>
      <c r="G676" s="20">
        <v>29.4</v>
      </c>
      <c r="H676" s="40"/>
    </row>
    <row r="677" spans="1:8" x14ac:dyDescent="0.2">
      <c r="A677" s="20" t="s">
        <v>2053</v>
      </c>
      <c r="B677" s="20" t="s">
        <v>167</v>
      </c>
      <c r="C677" s="19" t="s">
        <v>2054</v>
      </c>
      <c r="D677" s="19" t="s">
        <v>2055</v>
      </c>
      <c r="E677" s="19" t="s">
        <v>1825</v>
      </c>
      <c r="F677" s="20" t="s">
        <v>2056</v>
      </c>
      <c r="G677" s="20">
        <v>24.2</v>
      </c>
      <c r="H677" s="40"/>
    </row>
    <row r="678" spans="1:8" x14ac:dyDescent="0.2">
      <c r="A678" s="20" t="s">
        <v>748</v>
      </c>
      <c r="B678" s="20" t="s">
        <v>124</v>
      </c>
      <c r="C678" s="19" t="s">
        <v>2057</v>
      </c>
      <c r="D678" s="19" t="s">
        <v>689</v>
      </c>
      <c r="E678" s="19" t="s">
        <v>2058</v>
      </c>
      <c r="F678" s="20" t="s">
        <v>2059</v>
      </c>
      <c r="G678" s="20">
        <v>22.3</v>
      </c>
      <c r="H678" s="40"/>
    </row>
    <row r="679" spans="1:8" x14ac:dyDescent="0.2">
      <c r="A679" s="20" t="s">
        <v>2060</v>
      </c>
      <c r="B679" s="20" t="s">
        <v>167</v>
      </c>
      <c r="C679" s="19" t="s">
        <v>2061</v>
      </c>
      <c r="D679" s="19" t="s">
        <v>2062</v>
      </c>
      <c r="E679" s="19" t="s">
        <v>2063</v>
      </c>
      <c r="F679" s="20" t="s">
        <v>2064</v>
      </c>
      <c r="G679" s="20">
        <v>22.7</v>
      </c>
      <c r="H679" s="40"/>
    </row>
    <row r="680" spans="1:8" x14ac:dyDescent="0.2">
      <c r="A680" s="20" t="s">
        <v>1840</v>
      </c>
      <c r="B680" s="20" t="s">
        <v>167</v>
      </c>
      <c r="C680" s="19" t="s">
        <v>2065</v>
      </c>
      <c r="D680" s="19" t="s">
        <v>736</v>
      </c>
      <c r="E680" s="19" t="s">
        <v>2066</v>
      </c>
      <c r="F680" s="20" t="s">
        <v>2067</v>
      </c>
      <c r="G680" s="20">
        <v>21.7</v>
      </c>
      <c r="H680" s="40"/>
    </row>
    <row r="681" spans="1:8" x14ac:dyDescent="0.2">
      <c r="A681" s="20" t="s">
        <v>111</v>
      </c>
      <c r="B681" s="20" t="s">
        <v>118</v>
      </c>
      <c r="C681" s="19" t="s">
        <v>2068</v>
      </c>
      <c r="D681" s="19" t="s">
        <v>405</v>
      </c>
      <c r="E681" s="19" t="s">
        <v>121</v>
      </c>
      <c r="F681" s="20" t="s">
        <v>2069</v>
      </c>
      <c r="G681" s="20">
        <v>19.2</v>
      </c>
      <c r="H681" s="40"/>
    </row>
    <row r="682" spans="1:8" x14ac:dyDescent="0.2">
      <c r="A682" s="20" t="s">
        <v>2021</v>
      </c>
      <c r="B682" s="20" t="s">
        <v>455</v>
      </c>
      <c r="C682" s="19" t="s">
        <v>2068</v>
      </c>
      <c r="D682" s="19" t="s">
        <v>544</v>
      </c>
      <c r="E682" s="19" t="s">
        <v>115</v>
      </c>
      <c r="F682" s="20" t="s">
        <v>1302</v>
      </c>
      <c r="G682" s="20">
        <v>19.2</v>
      </c>
      <c r="H682" s="40"/>
    </row>
    <row r="683" spans="1:8" x14ac:dyDescent="0.2">
      <c r="A683" s="20" t="s">
        <v>706</v>
      </c>
      <c r="B683" s="20" t="s">
        <v>118</v>
      </c>
      <c r="C683" s="19" t="s">
        <v>2070</v>
      </c>
      <c r="D683" s="19" t="s">
        <v>139</v>
      </c>
      <c r="E683" s="19" t="s">
        <v>121</v>
      </c>
      <c r="F683" s="20" t="s">
        <v>2071</v>
      </c>
      <c r="G683" s="20">
        <v>24</v>
      </c>
      <c r="H683" s="40"/>
    </row>
    <row r="684" spans="1:8" x14ac:dyDescent="0.2">
      <c r="A684" s="20" t="s">
        <v>2072</v>
      </c>
      <c r="B684" s="20" t="s">
        <v>167</v>
      </c>
      <c r="C684" s="19" t="s">
        <v>2073</v>
      </c>
      <c r="D684" s="19" t="s">
        <v>2074</v>
      </c>
      <c r="E684" s="19" t="s">
        <v>121</v>
      </c>
      <c r="F684" s="20" t="s">
        <v>2075</v>
      </c>
      <c r="G684" s="20">
        <v>22.1</v>
      </c>
      <c r="H684" s="40"/>
    </row>
    <row r="685" spans="1:8" x14ac:dyDescent="0.2">
      <c r="A685" s="20" t="s">
        <v>706</v>
      </c>
      <c r="B685" s="20" t="s">
        <v>176</v>
      </c>
      <c r="C685" s="19" t="s">
        <v>2076</v>
      </c>
      <c r="D685" s="19" t="s">
        <v>2077</v>
      </c>
      <c r="E685" s="19" t="s">
        <v>121</v>
      </c>
      <c r="F685" s="20" t="s">
        <v>1729</v>
      </c>
      <c r="G685" s="20">
        <v>23.7</v>
      </c>
      <c r="H685" s="40"/>
    </row>
    <row r="686" spans="1:8" x14ac:dyDescent="0.2">
      <c r="A686" s="20" t="s">
        <v>865</v>
      </c>
      <c r="B686" s="20" t="s">
        <v>118</v>
      </c>
      <c r="C686" s="19" t="s">
        <v>2078</v>
      </c>
      <c r="D686" s="19" t="s">
        <v>660</v>
      </c>
      <c r="E686" s="19" t="s">
        <v>517</v>
      </c>
      <c r="F686" s="20" t="s">
        <v>2079</v>
      </c>
      <c r="G686" s="20">
        <v>33.4</v>
      </c>
      <c r="H686" s="40"/>
    </row>
    <row r="687" spans="1:8" x14ac:dyDescent="0.2">
      <c r="A687" s="20" t="s">
        <v>877</v>
      </c>
      <c r="B687" s="20" t="s">
        <v>124</v>
      </c>
      <c r="C687" s="19" t="s">
        <v>2080</v>
      </c>
      <c r="D687" s="19" t="s">
        <v>197</v>
      </c>
      <c r="E687" s="19" t="s">
        <v>121</v>
      </c>
      <c r="F687" s="20" t="s">
        <v>2081</v>
      </c>
      <c r="G687" s="20">
        <v>30.6</v>
      </c>
      <c r="H687" s="40"/>
    </row>
    <row r="688" spans="1:8" x14ac:dyDescent="0.2">
      <c r="A688" s="20" t="s">
        <v>827</v>
      </c>
      <c r="B688" s="20" t="s">
        <v>176</v>
      </c>
      <c r="C688" s="19" t="s">
        <v>2080</v>
      </c>
      <c r="D688" s="19" t="s">
        <v>389</v>
      </c>
      <c r="E688" s="19" t="s">
        <v>157</v>
      </c>
      <c r="F688" s="20" t="s">
        <v>2082</v>
      </c>
      <c r="G688" s="20">
        <v>26.8</v>
      </c>
      <c r="H688" s="40"/>
    </row>
    <row r="689" spans="1:8" x14ac:dyDescent="0.2">
      <c r="A689" s="20" t="s">
        <v>2083</v>
      </c>
      <c r="B689" s="20" t="s">
        <v>124</v>
      </c>
      <c r="C689" s="19" t="s">
        <v>2084</v>
      </c>
      <c r="D689" s="19" t="s">
        <v>197</v>
      </c>
      <c r="E689" s="19" t="s">
        <v>611</v>
      </c>
      <c r="F689" s="20" t="s">
        <v>2085</v>
      </c>
      <c r="G689" s="20">
        <v>28.7</v>
      </c>
      <c r="H689" s="40"/>
    </row>
    <row r="690" spans="1:8" x14ac:dyDescent="0.2">
      <c r="A690" s="20" t="s">
        <v>2086</v>
      </c>
      <c r="B690" s="20" t="s">
        <v>124</v>
      </c>
      <c r="C690" s="19" t="s">
        <v>2087</v>
      </c>
      <c r="D690" s="19" t="s">
        <v>649</v>
      </c>
      <c r="E690" s="19" t="s">
        <v>121</v>
      </c>
      <c r="F690" s="20" t="s">
        <v>2088</v>
      </c>
      <c r="G690" s="20">
        <v>26.1</v>
      </c>
      <c r="H690" s="40"/>
    </row>
    <row r="691" spans="1:8" x14ac:dyDescent="0.2">
      <c r="A691" s="20" t="s">
        <v>2089</v>
      </c>
      <c r="B691" s="20" t="s">
        <v>167</v>
      </c>
      <c r="C691" s="19" t="s">
        <v>2090</v>
      </c>
      <c r="D691" s="19" t="s">
        <v>2091</v>
      </c>
      <c r="E691" s="19" t="s">
        <v>121</v>
      </c>
      <c r="F691" s="20" t="s">
        <v>2092</v>
      </c>
      <c r="G691" s="20">
        <v>28.7</v>
      </c>
      <c r="H691" s="40"/>
    </row>
    <row r="692" spans="1:8" x14ac:dyDescent="0.2">
      <c r="A692" s="20" t="s">
        <v>498</v>
      </c>
      <c r="B692" s="20" t="s">
        <v>124</v>
      </c>
      <c r="C692" s="19" t="s">
        <v>2093</v>
      </c>
      <c r="D692" s="19" t="s">
        <v>372</v>
      </c>
      <c r="E692" s="19" t="s">
        <v>552</v>
      </c>
      <c r="F692" s="20" t="s">
        <v>2094</v>
      </c>
      <c r="G692" s="20">
        <v>27.5</v>
      </c>
      <c r="H692" s="40"/>
    </row>
    <row r="693" spans="1:8" x14ac:dyDescent="0.2">
      <c r="A693" s="20" t="s">
        <v>927</v>
      </c>
      <c r="B693" s="20" t="s">
        <v>176</v>
      </c>
      <c r="C693" s="19" t="s">
        <v>2095</v>
      </c>
      <c r="D693" s="19" t="s">
        <v>569</v>
      </c>
      <c r="E693" s="19" t="s">
        <v>121</v>
      </c>
      <c r="F693" s="20" t="s">
        <v>2096</v>
      </c>
      <c r="G693" s="20">
        <v>25.9</v>
      </c>
      <c r="H693" s="40"/>
    </row>
    <row r="694" spans="1:8" x14ac:dyDescent="0.2">
      <c r="A694" s="20" t="s">
        <v>214</v>
      </c>
      <c r="B694" s="20" t="s">
        <v>167</v>
      </c>
      <c r="C694" s="19" t="s">
        <v>2097</v>
      </c>
      <c r="D694" s="19" t="s">
        <v>306</v>
      </c>
      <c r="E694" s="19" t="s">
        <v>2098</v>
      </c>
      <c r="F694" s="20" t="s">
        <v>437</v>
      </c>
      <c r="G694" s="20">
        <v>18.899999999999999</v>
      </c>
      <c r="H694" s="40"/>
    </row>
    <row r="695" spans="1:8" x14ac:dyDescent="0.2">
      <c r="A695" s="20" t="s">
        <v>1065</v>
      </c>
      <c r="B695" s="20" t="s">
        <v>167</v>
      </c>
      <c r="C695" s="19" t="s">
        <v>2097</v>
      </c>
      <c r="D695" s="19" t="s">
        <v>114</v>
      </c>
      <c r="E695" s="19" t="s">
        <v>2099</v>
      </c>
      <c r="F695" s="20" t="s">
        <v>2100</v>
      </c>
      <c r="G695" s="20">
        <v>28.6</v>
      </c>
      <c r="H695" s="40"/>
    </row>
    <row r="696" spans="1:8" x14ac:dyDescent="0.2">
      <c r="A696" s="20" t="s">
        <v>214</v>
      </c>
      <c r="B696" s="20" t="s">
        <v>124</v>
      </c>
      <c r="C696" s="19" t="s">
        <v>2101</v>
      </c>
      <c r="D696" s="19" t="s">
        <v>358</v>
      </c>
      <c r="E696" s="19" t="s">
        <v>2098</v>
      </c>
      <c r="F696" s="20" t="s">
        <v>1604</v>
      </c>
      <c r="G696" s="20">
        <v>28.1</v>
      </c>
      <c r="H696" s="40"/>
    </row>
    <row r="697" spans="1:8" x14ac:dyDescent="0.2">
      <c r="A697" s="20" t="s">
        <v>1065</v>
      </c>
      <c r="B697" s="20" t="s">
        <v>124</v>
      </c>
      <c r="C697" s="19" t="s">
        <v>2101</v>
      </c>
      <c r="D697" s="19" t="s">
        <v>1234</v>
      </c>
      <c r="E697" s="19" t="s">
        <v>2102</v>
      </c>
      <c r="F697" s="20" t="s">
        <v>2103</v>
      </c>
      <c r="G697" s="20">
        <v>31</v>
      </c>
      <c r="H697" s="40"/>
    </row>
    <row r="698" spans="1:8" x14ac:dyDescent="0.2">
      <c r="A698" s="20" t="s">
        <v>1065</v>
      </c>
      <c r="B698" s="20" t="s">
        <v>124</v>
      </c>
      <c r="C698" s="19" t="s">
        <v>2101</v>
      </c>
      <c r="D698" s="19" t="s">
        <v>1634</v>
      </c>
      <c r="E698" s="19" t="s">
        <v>2102</v>
      </c>
      <c r="F698" s="20" t="s">
        <v>2104</v>
      </c>
      <c r="G698" s="20">
        <v>31.1</v>
      </c>
      <c r="H698" s="40"/>
    </row>
    <row r="699" spans="1:8" x14ac:dyDescent="0.2">
      <c r="A699" s="20" t="s">
        <v>2105</v>
      </c>
      <c r="B699" s="20" t="s">
        <v>124</v>
      </c>
      <c r="C699" s="19" t="s">
        <v>2101</v>
      </c>
      <c r="D699" s="19" t="s">
        <v>569</v>
      </c>
      <c r="E699" s="19" t="s">
        <v>121</v>
      </c>
      <c r="F699" s="20" t="s">
        <v>2106</v>
      </c>
      <c r="G699" s="20">
        <v>27.6</v>
      </c>
      <c r="H699" s="40"/>
    </row>
    <row r="700" spans="1:8" x14ac:dyDescent="0.2">
      <c r="A700" s="20" t="s">
        <v>723</v>
      </c>
      <c r="B700" s="20" t="s">
        <v>560</v>
      </c>
      <c r="C700" s="19" t="s">
        <v>2107</v>
      </c>
      <c r="D700" s="19" t="s">
        <v>148</v>
      </c>
      <c r="E700" s="19" t="s">
        <v>2108</v>
      </c>
      <c r="F700" s="20" t="s">
        <v>2109</v>
      </c>
      <c r="G700" s="20">
        <v>29.8</v>
      </c>
      <c r="H700" s="40"/>
    </row>
    <row r="701" spans="1:8" x14ac:dyDescent="0.2">
      <c r="A701" s="20" t="s">
        <v>2110</v>
      </c>
      <c r="B701" s="20" t="s">
        <v>124</v>
      </c>
      <c r="C701" s="19" t="s">
        <v>2111</v>
      </c>
      <c r="D701" s="19" t="s">
        <v>2112</v>
      </c>
      <c r="E701" s="19" t="s">
        <v>149</v>
      </c>
      <c r="F701" s="20" t="s">
        <v>2113</v>
      </c>
      <c r="G701" s="20">
        <v>22</v>
      </c>
      <c r="H701" s="40"/>
    </row>
    <row r="702" spans="1:8" x14ac:dyDescent="0.2">
      <c r="A702" s="20" t="s">
        <v>2114</v>
      </c>
      <c r="B702" s="20" t="s">
        <v>124</v>
      </c>
      <c r="C702" s="19" t="s">
        <v>2111</v>
      </c>
      <c r="D702" s="19" t="s">
        <v>2112</v>
      </c>
      <c r="E702" s="19" t="s">
        <v>149</v>
      </c>
      <c r="F702" s="20" t="s">
        <v>2115</v>
      </c>
      <c r="G702" s="20">
        <v>22.8</v>
      </c>
      <c r="H702" s="40"/>
    </row>
    <row r="703" spans="1:8" x14ac:dyDescent="0.2">
      <c r="A703" s="20" t="s">
        <v>881</v>
      </c>
      <c r="B703" s="20" t="s">
        <v>124</v>
      </c>
      <c r="C703" s="19" t="s">
        <v>2116</v>
      </c>
      <c r="D703" s="19" t="s">
        <v>1237</v>
      </c>
      <c r="E703" s="19" t="s">
        <v>2117</v>
      </c>
      <c r="F703" s="20" t="s">
        <v>2118</v>
      </c>
      <c r="G703" s="20">
        <v>25.5</v>
      </c>
      <c r="H703" s="40"/>
    </row>
    <row r="704" spans="1:8" x14ac:dyDescent="0.2">
      <c r="A704" s="20" t="s">
        <v>2119</v>
      </c>
      <c r="B704" s="20" t="s">
        <v>167</v>
      </c>
      <c r="C704" s="19" t="s">
        <v>2120</v>
      </c>
      <c r="D704" s="19" t="s">
        <v>736</v>
      </c>
      <c r="E704" s="19" t="s">
        <v>121</v>
      </c>
      <c r="F704" s="20" t="s">
        <v>2121</v>
      </c>
      <c r="G704" s="20">
        <v>24.3</v>
      </c>
      <c r="H704" s="40"/>
    </row>
    <row r="705" spans="1:8" x14ac:dyDescent="0.2">
      <c r="A705" s="20" t="s">
        <v>572</v>
      </c>
      <c r="B705" s="20" t="s">
        <v>124</v>
      </c>
      <c r="C705" s="19" t="s">
        <v>2122</v>
      </c>
      <c r="D705" s="19" t="s">
        <v>197</v>
      </c>
      <c r="E705" s="19" t="s">
        <v>169</v>
      </c>
      <c r="F705" s="20" t="s">
        <v>2123</v>
      </c>
      <c r="G705" s="20">
        <v>24.3</v>
      </c>
      <c r="H705" s="40"/>
    </row>
    <row r="706" spans="1:8" x14ac:dyDescent="0.2">
      <c r="A706" s="20" t="s">
        <v>2124</v>
      </c>
      <c r="B706" s="20" t="s">
        <v>124</v>
      </c>
      <c r="C706" s="19" t="s">
        <v>2125</v>
      </c>
      <c r="D706" s="19" t="s">
        <v>474</v>
      </c>
      <c r="E706" s="19" t="s">
        <v>1420</v>
      </c>
      <c r="F706" s="20" t="s">
        <v>804</v>
      </c>
      <c r="G706" s="20">
        <v>27.3</v>
      </c>
      <c r="H706" s="40"/>
    </row>
    <row r="707" spans="1:8" x14ac:dyDescent="0.2">
      <c r="A707" s="20" t="s">
        <v>111</v>
      </c>
      <c r="B707" s="20" t="s">
        <v>118</v>
      </c>
      <c r="C707" s="19" t="s">
        <v>2126</v>
      </c>
      <c r="D707" s="19" t="s">
        <v>699</v>
      </c>
      <c r="E707" s="19" t="s">
        <v>1258</v>
      </c>
      <c r="F707" s="20" t="s">
        <v>2127</v>
      </c>
      <c r="G707" s="20">
        <v>29.3</v>
      </c>
      <c r="H707" s="40"/>
    </row>
    <row r="708" spans="1:8" x14ac:dyDescent="0.2">
      <c r="A708" s="20" t="s">
        <v>2128</v>
      </c>
      <c r="B708" s="20" t="s">
        <v>124</v>
      </c>
      <c r="C708" s="19" t="s">
        <v>2129</v>
      </c>
      <c r="D708" s="19" t="s">
        <v>380</v>
      </c>
      <c r="E708" s="19" t="s">
        <v>685</v>
      </c>
      <c r="F708" s="20" t="s">
        <v>2130</v>
      </c>
      <c r="G708" s="20">
        <v>25.6</v>
      </c>
      <c r="H708" s="40"/>
    </row>
    <row r="709" spans="1:8" x14ac:dyDescent="0.2">
      <c r="A709" s="20" t="s">
        <v>2131</v>
      </c>
      <c r="B709" s="20" t="s">
        <v>124</v>
      </c>
      <c r="C709" s="19" t="s">
        <v>2132</v>
      </c>
      <c r="D709" s="19" t="s">
        <v>120</v>
      </c>
      <c r="E709" s="19" t="s">
        <v>121</v>
      </c>
      <c r="F709" s="20" t="s">
        <v>2133</v>
      </c>
      <c r="G709" s="20">
        <v>31.7</v>
      </c>
      <c r="H709" s="40"/>
    </row>
    <row r="710" spans="1:8" x14ac:dyDescent="0.2">
      <c r="A710" s="20" t="s">
        <v>2134</v>
      </c>
      <c r="B710" s="20" t="s">
        <v>124</v>
      </c>
      <c r="C710" s="19" t="s">
        <v>2135</v>
      </c>
      <c r="D710" s="19" t="s">
        <v>2136</v>
      </c>
      <c r="E710" s="19" t="s">
        <v>2137</v>
      </c>
      <c r="F710" s="20" t="s">
        <v>2138</v>
      </c>
      <c r="G710" s="20">
        <v>36.5</v>
      </c>
      <c r="H710" s="40"/>
    </row>
    <row r="711" spans="1:8" x14ac:dyDescent="0.2">
      <c r="A711" s="20" t="s">
        <v>801</v>
      </c>
      <c r="B711" s="20" t="s">
        <v>118</v>
      </c>
      <c r="C711" s="19" t="s">
        <v>2139</v>
      </c>
      <c r="D711" s="19" t="s">
        <v>161</v>
      </c>
      <c r="E711" s="19" t="s">
        <v>418</v>
      </c>
      <c r="F711" s="20" t="s">
        <v>2140</v>
      </c>
      <c r="G711" s="20">
        <v>31.4</v>
      </c>
      <c r="H711" s="40"/>
    </row>
    <row r="712" spans="1:8" x14ac:dyDescent="0.2">
      <c r="A712" s="20" t="s">
        <v>692</v>
      </c>
      <c r="B712" s="20" t="s">
        <v>219</v>
      </c>
      <c r="C712" s="19" t="s">
        <v>2141</v>
      </c>
      <c r="D712" s="19" t="s">
        <v>197</v>
      </c>
      <c r="E712" s="19" t="s">
        <v>121</v>
      </c>
      <c r="F712" s="20" t="s">
        <v>2142</v>
      </c>
      <c r="G712" s="20">
        <v>20.9</v>
      </c>
      <c r="H712" s="40"/>
    </row>
    <row r="713" spans="1:8" x14ac:dyDescent="0.2">
      <c r="A713" s="20" t="s">
        <v>597</v>
      </c>
      <c r="B713" s="20" t="s">
        <v>631</v>
      </c>
      <c r="C713" s="19" t="s">
        <v>2143</v>
      </c>
      <c r="D713" s="19" t="s">
        <v>2144</v>
      </c>
      <c r="E713" s="19" t="s">
        <v>2145</v>
      </c>
      <c r="F713" s="20" t="s">
        <v>2146</v>
      </c>
      <c r="G713" s="20">
        <v>16.899999999999999</v>
      </c>
      <c r="H713" s="40"/>
    </row>
    <row r="714" spans="1:8" x14ac:dyDescent="0.2">
      <c r="A714" s="20" t="s">
        <v>2147</v>
      </c>
      <c r="B714" s="20" t="s">
        <v>167</v>
      </c>
      <c r="C714" s="19" t="s">
        <v>2143</v>
      </c>
      <c r="D714" s="19" t="s">
        <v>505</v>
      </c>
      <c r="E714" s="19" t="s">
        <v>212</v>
      </c>
      <c r="F714" s="20" t="s">
        <v>2148</v>
      </c>
      <c r="G714" s="20">
        <v>20.7</v>
      </c>
      <c r="H714" s="40"/>
    </row>
    <row r="715" spans="1:8" x14ac:dyDescent="0.2">
      <c r="A715" s="20" t="s">
        <v>1831</v>
      </c>
      <c r="B715" s="20" t="s">
        <v>118</v>
      </c>
      <c r="C715" s="19" t="s">
        <v>2149</v>
      </c>
      <c r="D715" s="19" t="s">
        <v>197</v>
      </c>
      <c r="E715" s="19" t="s">
        <v>2145</v>
      </c>
      <c r="F715" s="20" t="s">
        <v>2150</v>
      </c>
      <c r="G715" s="20">
        <v>26.9</v>
      </c>
      <c r="H715" s="40"/>
    </row>
    <row r="716" spans="1:8" x14ac:dyDescent="0.2">
      <c r="A716" s="20" t="s">
        <v>473</v>
      </c>
      <c r="B716" s="20" t="s">
        <v>124</v>
      </c>
      <c r="C716" s="19" t="s">
        <v>2151</v>
      </c>
      <c r="D716" s="19" t="s">
        <v>623</v>
      </c>
      <c r="E716" s="19" t="s">
        <v>121</v>
      </c>
      <c r="F716" s="20" t="s">
        <v>2152</v>
      </c>
      <c r="G716" s="20">
        <v>20.5</v>
      </c>
      <c r="H716" s="40"/>
    </row>
    <row r="717" spans="1:8" x14ac:dyDescent="0.2">
      <c r="A717" s="20" t="s">
        <v>2153</v>
      </c>
      <c r="B717" s="20" t="s">
        <v>124</v>
      </c>
      <c r="C717" s="19" t="s">
        <v>2151</v>
      </c>
      <c r="D717" s="19" t="s">
        <v>623</v>
      </c>
      <c r="E717" s="19" t="s">
        <v>447</v>
      </c>
      <c r="F717" s="20" t="s">
        <v>2152</v>
      </c>
      <c r="G717" s="20">
        <v>20.5</v>
      </c>
      <c r="H717" s="40"/>
    </row>
    <row r="718" spans="1:8" x14ac:dyDescent="0.2">
      <c r="A718" s="20" t="s">
        <v>2154</v>
      </c>
      <c r="B718" s="20" t="s">
        <v>124</v>
      </c>
      <c r="C718" s="19" t="s">
        <v>2155</v>
      </c>
      <c r="D718" s="19" t="s">
        <v>1359</v>
      </c>
      <c r="E718" s="19" t="s">
        <v>121</v>
      </c>
      <c r="F718" s="20" t="s">
        <v>2156</v>
      </c>
      <c r="G718" s="20">
        <v>27.4</v>
      </c>
      <c r="H718" s="40"/>
    </row>
    <row r="719" spans="1:8" x14ac:dyDescent="0.2">
      <c r="A719" s="20" t="s">
        <v>171</v>
      </c>
      <c r="B719" s="20" t="s">
        <v>118</v>
      </c>
      <c r="C719" s="19" t="s">
        <v>2157</v>
      </c>
      <c r="D719" s="19" t="s">
        <v>476</v>
      </c>
      <c r="E719" s="19" t="s">
        <v>2158</v>
      </c>
      <c r="F719" s="20" t="s">
        <v>2159</v>
      </c>
      <c r="G719" s="20">
        <v>26.8</v>
      </c>
      <c r="H719" s="40"/>
    </row>
    <row r="720" spans="1:8" x14ac:dyDescent="0.2">
      <c r="A720" s="20" t="s">
        <v>2160</v>
      </c>
      <c r="B720" s="20" t="s">
        <v>167</v>
      </c>
      <c r="C720" s="19" t="s">
        <v>2161</v>
      </c>
      <c r="D720" s="19" t="s">
        <v>2162</v>
      </c>
      <c r="E720" s="19" t="s">
        <v>121</v>
      </c>
      <c r="F720" s="20" t="s">
        <v>2163</v>
      </c>
      <c r="G720" s="20">
        <v>20.5</v>
      </c>
      <c r="H720" s="40"/>
    </row>
    <row r="721" spans="1:8" x14ac:dyDescent="0.2">
      <c r="A721" s="20" t="s">
        <v>1065</v>
      </c>
      <c r="B721" s="20" t="s">
        <v>167</v>
      </c>
      <c r="C721" s="19" t="s">
        <v>2164</v>
      </c>
      <c r="D721" s="19" t="s">
        <v>2165</v>
      </c>
      <c r="E721" s="19" t="s">
        <v>930</v>
      </c>
      <c r="F721" s="20" t="s">
        <v>2166</v>
      </c>
      <c r="G721" s="20">
        <v>16.899999999999999</v>
      </c>
      <c r="H721" s="40"/>
    </row>
    <row r="722" spans="1:8" x14ac:dyDescent="0.2">
      <c r="A722" s="20" t="s">
        <v>2167</v>
      </c>
      <c r="B722" s="20" t="s">
        <v>415</v>
      </c>
      <c r="C722" s="19" t="s">
        <v>2168</v>
      </c>
      <c r="D722" s="19" t="s">
        <v>380</v>
      </c>
      <c r="E722" s="19" t="s">
        <v>2169</v>
      </c>
      <c r="F722" s="20" t="s">
        <v>2170</v>
      </c>
      <c r="G722" s="20">
        <v>43.2</v>
      </c>
      <c r="H722" s="40"/>
    </row>
    <row r="723" spans="1:8" x14ac:dyDescent="0.2">
      <c r="A723" s="20" t="s">
        <v>222</v>
      </c>
      <c r="B723" s="20" t="s">
        <v>631</v>
      </c>
      <c r="C723" s="19" t="s">
        <v>2171</v>
      </c>
      <c r="D723" s="19" t="s">
        <v>2074</v>
      </c>
      <c r="E723" s="19" t="s">
        <v>121</v>
      </c>
      <c r="F723" s="20" t="s">
        <v>2172</v>
      </c>
      <c r="G723" s="20">
        <v>19.100000000000001</v>
      </c>
      <c r="H723" s="40"/>
    </row>
    <row r="724" spans="1:8" x14ac:dyDescent="0.2">
      <c r="A724" s="20" t="s">
        <v>541</v>
      </c>
      <c r="B724" s="20" t="s">
        <v>176</v>
      </c>
      <c r="C724" s="19" t="s">
        <v>2173</v>
      </c>
      <c r="D724" s="19" t="s">
        <v>1103</v>
      </c>
      <c r="E724" s="19" t="s">
        <v>121</v>
      </c>
      <c r="F724" s="20" t="s">
        <v>2174</v>
      </c>
      <c r="G724" s="20">
        <v>30.5</v>
      </c>
      <c r="H724" s="40"/>
    </row>
    <row r="725" spans="1:8" x14ac:dyDescent="0.2">
      <c r="A725" s="20" t="s">
        <v>720</v>
      </c>
      <c r="B725" s="20" t="s">
        <v>118</v>
      </c>
      <c r="C725" s="19" t="s">
        <v>2173</v>
      </c>
      <c r="D725" s="19" t="s">
        <v>405</v>
      </c>
      <c r="E725" s="19" t="s">
        <v>121</v>
      </c>
      <c r="F725" s="20" t="s">
        <v>946</v>
      </c>
      <c r="G725" s="20">
        <v>31</v>
      </c>
      <c r="H725" s="40"/>
    </row>
    <row r="726" spans="1:8" x14ac:dyDescent="0.2">
      <c r="A726" s="20" t="s">
        <v>222</v>
      </c>
      <c r="B726" s="20" t="s">
        <v>176</v>
      </c>
      <c r="C726" s="19" t="s">
        <v>2173</v>
      </c>
      <c r="D726" s="19" t="s">
        <v>1272</v>
      </c>
      <c r="E726" s="19" t="s">
        <v>121</v>
      </c>
      <c r="F726" s="20" t="s">
        <v>2175</v>
      </c>
      <c r="G726" s="20">
        <v>23.6</v>
      </c>
      <c r="H726" s="40"/>
    </row>
    <row r="727" spans="1:8" x14ac:dyDescent="0.2">
      <c r="A727" s="20" t="s">
        <v>543</v>
      </c>
      <c r="B727" s="20" t="s">
        <v>118</v>
      </c>
      <c r="C727" s="19" t="s">
        <v>2173</v>
      </c>
      <c r="D727" s="19" t="s">
        <v>139</v>
      </c>
      <c r="E727" s="19" t="s">
        <v>365</v>
      </c>
      <c r="F727" s="20" t="s">
        <v>2176</v>
      </c>
      <c r="G727" s="20">
        <v>31.6</v>
      </c>
      <c r="H727" s="40"/>
    </row>
    <row r="728" spans="1:8" x14ac:dyDescent="0.2">
      <c r="A728" s="20" t="s">
        <v>2177</v>
      </c>
      <c r="B728" s="20" t="s">
        <v>276</v>
      </c>
      <c r="C728" s="19" t="s">
        <v>2173</v>
      </c>
      <c r="D728" s="19" t="s">
        <v>216</v>
      </c>
      <c r="E728" s="19" t="s">
        <v>365</v>
      </c>
      <c r="F728" s="20" t="s">
        <v>2178</v>
      </c>
      <c r="G728" s="20">
        <v>43.1</v>
      </c>
      <c r="H728" s="40"/>
    </row>
    <row r="729" spans="1:8" x14ac:dyDescent="0.2">
      <c r="A729" s="20" t="s">
        <v>2179</v>
      </c>
      <c r="B729" s="20" t="s">
        <v>124</v>
      </c>
      <c r="C729" s="19" t="s">
        <v>2180</v>
      </c>
      <c r="D729" s="19" t="s">
        <v>200</v>
      </c>
      <c r="E729" s="19" t="s">
        <v>608</v>
      </c>
      <c r="F729" s="20" t="s">
        <v>2181</v>
      </c>
      <c r="G729" s="20">
        <v>31.3</v>
      </c>
      <c r="H729" s="40"/>
    </row>
    <row r="730" spans="1:8" x14ac:dyDescent="0.2">
      <c r="A730" s="20" t="s">
        <v>391</v>
      </c>
      <c r="B730" s="20" t="s">
        <v>124</v>
      </c>
      <c r="C730" s="19" t="s">
        <v>2182</v>
      </c>
      <c r="D730" s="19" t="s">
        <v>699</v>
      </c>
      <c r="E730" s="19" t="s">
        <v>715</v>
      </c>
      <c r="F730" s="20" t="s">
        <v>2183</v>
      </c>
      <c r="G730" s="20">
        <v>36.5</v>
      </c>
      <c r="H730" s="40"/>
    </row>
    <row r="731" spans="1:8" x14ac:dyDescent="0.2">
      <c r="A731" s="20" t="s">
        <v>2184</v>
      </c>
      <c r="B731" s="20" t="s">
        <v>834</v>
      </c>
      <c r="C731" s="19" t="s">
        <v>2185</v>
      </c>
      <c r="D731" s="19" t="s">
        <v>2186</v>
      </c>
      <c r="E731" s="19" t="s">
        <v>447</v>
      </c>
      <c r="F731" s="20" t="s">
        <v>2187</v>
      </c>
      <c r="G731" s="20">
        <v>23.2</v>
      </c>
      <c r="H731" s="40"/>
    </row>
    <row r="732" spans="1:8" x14ac:dyDescent="0.2">
      <c r="A732" s="20" t="s">
        <v>2188</v>
      </c>
      <c r="B732" s="20" t="s">
        <v>167</v>
      </c>
      <c r="C732" s="19" t="s">
        <v>2189</v>
      </c>
      <c r="D732" s="19" t="s">
        <v>1424</v>
      </c>
      <c r="E732" s="19" t="s">
        <v>608</v>
      </c>
      <c r="F732" s="20" t="s">
        <v>2190</v>
      </c>
      <c r="G732" s="20">
        <v>19.899999999999999</v>
      </c>
      <c r="H732" s="40"/>
    </row>
    <row r="733" spans="1:8" x14ac:dyDescent="0.2">
      <c r="A733" s="20" t="s">
        <v>2191</v>
      </c>
      <c r="B733" s="20" t="s">
        <v>124</v>
      </c>
      <c r="C733" s="19" t="s">
        <v>2192</v>
      </c>
      <c r="D733" s="19" t="s">
        <v>897</v>
      </c>
      <c r="E733" s="19" t="s">
        <v>1370</v>
      </c>
      <c r="F733" s="20" t="s">
        <v>2193</v>
      </c>
      <c r="G733" s="20">
        <v>35.9</v>
      </c>
      <c r="H733" s="40"/>
    </row>
    <row r="734" spans="1:8" x14ac:dyDescent="0.2">
      <c r="A734" s="20" t="s">
        <v>572</v>
      </c>
      <c r="B734" s="20" t="s">
        <v>124</v>
      </c>
      <c r="C734" s="19" t="s">
        <v>2194</v>
      </c>
      <c r="D734" s="19" t="s">
        <v>364</v>
      </c>
      <c r="E734" s="19" t="s">
        <v>115</v>
      </c>
      <c r="F734" s="20" t="s">
        <v>2195</v>
      </c>
      <c r="G734" s="20">
        <v>24.3</v>
      </c>
      <c r="H734" s="40"/>
    </row>
    <row r="735" spans="1:8" x14ac:dyDescent="0.2">
      <c r="A735" s="20" t="s">
        <v>543</v>
      </c>
      <c r="B735" s="20" t="s">
        <v>112</v>
      </c>
      <c r="C735" s="19" t="s">
        <v>2196</v>
      </c>
      <c r="D735" s="19" t="s">
        <v>2197</v>
      </c>
      <c r="E735" s="19" t="s">
        <v>2198</v>
      </c>
      <c r="F735" s="20" t="s">
        <v>2199</v>
      </c>
      <c r="G735" s="20">
        <v>25.6</v>
      </c>
      <c r="H735" s="40"/>
    </row>
    <row r="736" spans="1:8" x14ac:dyDescent="0.2">
      <c r="A736" s="20" t="s">
        <v>706</v>
      </c>
      <c r="B736" s="20" t="s">
        <v>455</v>
      </c>
      <c r="C736" s="19" t="s">
        <v>2200</v>
      </c>
      <c r="D736" s="19" t="s">
        <v>521</v>
      </c>
      <c r="E736" s="19" t="s">
        <v>121</v>
      </c>
      <c r="F736" s="20" t="s">
        <v>2201</v>
      </c>
      <c r="G736" s="20">
        <v>20.100000000000001</v>
      </c>
      <c r="H736" s="40"/>
    </row>
    <row r="737" spans="1:8" x14ac:dyDescent="0.2">
      <c r="A737" s="20" t="s">
        <v>706</v>
      </c>
      <c r="B737" s="20" t="s">
        <v>176</v>
      </c>
      <c r="C737" s="19" t="s">
        <v>2200</v>
      </c>
      <c r="D737" s="19" t="s">
        <v>2202</v>
      </c>
      <c r="E737" s="19" t="s">
        <v>121</v>
      </c>
      <c r="F737" s="20" t="s">
        <v>2203</v>
      </c>
      <c r="G737" s="20">
        <v>28.8</v>
      </c>
      <c r="H737" s="40"/>
    </row>
    <row r="738" spans="1:8" x14ac:dyDescent="0.2">
      <c r="A738" s="20" t="s">
        <v>2204</v>
      </c>
      <c r="B738" s="20" t="s">
        <v>167</v>
      </c>
      <c r="C738" s="19" t="s">
        <v>2205</v>
      </c>
      <c r="D738" s="19" t="s">
        <v>1614</v>
      </c>
      <c r="E738" s="19" t="s">
        <v>121</v>
      </c>
      <c r="F738" s="20" t="s">
        <v>902</v>
      </c>
      <c r="G738" s="20">
        <v>23.2</v>
      </c>
      <c r="H738" s="40"/>
    </row>
    <row r="739" spans="1:8" x14ac:dyDescent="0.2">
      <c r="A739" s="20" t="s">
        <v>827</v>
      </c>
      <c r="B739" s="20" t="s">
        <v>118</v>
      </c>
      <c r="C739" s="19" t="s">
        <v>2206</v>
      </c>
      <c r="D739" s="19" t="s">
        <v>156</v>
      </c>
      <c r="E739" s="19" t="s">
        <v>121</v>
      </c>
      <c r="F739" s="20" t="s">
        <v>2207</v>
      </c>
      <c r="G739" s="20">
        <v>26.3</v>
      </c>
      <c r="H739" s="40"/>
    </row>
    <row r="740" spans="1:8" x14ac:dyDescent="0.2">
      <c r="A740" s="20" t="s">
        <v>723</v>
      </c>
      <c r="B740" s="20" t="s">
        <v>118</v>
      </c>
      <c r="C740" s="19" t="s">
        <v>2206</v>
      </c>
      <c r="D740" s="19" t="s">
        <v>177</v>
      </c>
      <c r="E740" s="19" t="s">
        <v>121</v>
      </c>
      <c r="F740" s="20" t="s">
        <v>2208</v>
      </c>
      <c r="G740" s="20">
        <v>25.1</v>
      </c>
      <c r="H740" s="40"/>
    </row>
    <row r="741" spans="1:8" x14ac:dyDescent="0.2">
      <c r="A741" s="20" t="s">
        <v>2209</v>
      </c>
      <c r="B741" s="20" t="s">
        <v>124</v>
      </c>
      <c r="C741" s="19" t="s">
        <v>2210</v>
      </c>
      <c r="D741" s="19" t="s">
        <v>897</v>
      </c>
      <c r="E741" s="19" t="s">
        <v>121</v>
      </c>
      <c r="F741" s="20" t="s">
        <v>2211</v>
      </c>
      <c r="G741" s="20">
        <v>30.7</v>
      </c>
      <c r="H741" s="40"/>
    </row>
    <row r="742" spans="1:8" x14ac:dyDescent="0.2">
      <c r="A742" s="20" t="s">
        <v>424</v>
      </c>
      <c r="B742" s="20" t="s">
        <v>560</v>
      </c>
      <c r="C742" s="19" t="s">
        <v>2212</v>
      </c>
      <c r="D742" s="19" t="s">
        <v>243</v>
      </c>
      <c r="E742" s="19" t="s">
        <v>121</v>
      </c>
      <c r="F742" s="20" t="s">
        <v>2213</v>
      </c>
      <c r="G742" s="20">
        <v>30.2</v>
      </c>
      <c r="H742" s="40"/>
    </row>
    <row r="743" spans="1:8" x14ac:dyDescent="0.2">
      <c r="A743" s="20" t="s">
        <v>524</v>
      </c>
      <c r="B743" s="20" t="s">
        <v>118</v>
      </c>
      <c r="C743" s="19" t="s">
        <v>2212</v>
      </c>
      <c r="D743" s="19" t="s">
        <v>208</v>
      </c>
      <c r="E743" s="19" t="s">
        <v>1170</v>
      </c>
      <c r="F743" s="20" t="s">
        <v>2214</v>
      </c>
      <c r="G743" s="20">
        <v>28</v>
      </c>
      <c r="H743" s="40"/>
    </row>
    <row r="744" spans="1:8" x14ac:dyDescent="0.2">
      <c r="A744" s="20" t="s">
        <v>245</v>
      </c>
      <c r="B744" s="20" t="s">
        <v>167</v>
      </c>
      <c r="C744" s="19" t="s">
        <v>2215</v>
      </c>
      <c r="D744" s="19" t="s">
        <v>1808</v>
      </c>
      <c r="E744" s="19" t="s">
        <v>115</v>
      </c>
      <c r="F744" s="20" t="s">
        <v>2216</v>
      </c>
      <c r="G744" s="20">
        <v>15.4</v>
      </c>
      <c r="H744" s="40"/>
    </row>
    <row r="745" spans="1:8" x14ac:dyDescent="0.2">
      <c r="A745" s="20" t="s">
        <v>2217</v>
      </c>
      <c r="B745" s="20" t="s">
        <v>167</v>
      </c>
      <c r="C745" s="19" t="s">
        <v>2215</v>
      </c>
      <c r="D745" s="19" t="s">
        <v>114</v>
      </c>
      <c r="E745" s="19" t="s">
        <v>121</v>
      </c>
      <c r="F745" s="20" t="s">
        <v>2218</v>
      </c>
      <c r="G745" s="20">
        <v>29.3</v>
      </c>
      <c r="H745" s="40"/>
    </row>
    <row r="746" spans="1:8" x14ac:dyDescent="0.2">
      <c r="A746" s="20" t="s">
        <v>2219</v>
      </c>
      <c r="B746" s="20" t="s">
        <v>167</v>
      </c>
      <c r="C746" s="19" t="s">
        <v>2215</v>
      </c>
      <c r="D746" s="19" t="s">
        <v>2220</v>
      </c>
      <c r="E746" s="19" t="s">
        <v>121</v>
      </c>
      <c r="F746" s="20" t="s">
        <v>2221</v>
      </c>
      <c r="G746" s="20">
        <v>22.8</v>
      </c>
      <c r="H746" s="40"/>
    </row>
    <row r="747" spans="1:8" x14ac:dyDescent="0.2">
      <c r="A747" s="20" t="s">
        <v>2222</v>
      </c>
      <c r="B747" s="20" t="s">
        <v>167</v>
      </c>
      <c r="C747" s="19" t="s">
        <v>2215</v>
      </c>
      <c r="D747" s="19" t="s">
        <v>1021</v>
      </c>
      <c r="E747" s="19" t="s">
        <v>121</v>
      </c>
      <c r="F747" s="20" t="s">
        <v>2223</v>
      </c>
      <c r="G747" s="20">
        <v>22.3</v>
      </c>
      <c r="H747" s="40"/>
    </row>
    <row r="748" spans="1:8" x14ac:dyDescent="0.2">
      <c r="A748" s="20" t="s">
        <v>538</v>
      </c>
      <c r="B748" s="20" t="s">
        <v>124</v>
      </c>
      <c r="C748" s="19" t="s">
        <v>2224</v>
      </c>
      <c r="D748" s="19" t="s">
        <v>1237</v>
      </c>
      <c r="E748" s="19" t="s">
        <v>2225</v>
      </c>
      <c r="F748" s="20" t="s">
        <v>2226</v>
      </c>
      <c r="G748" s="20">
        <v>36.799999999999997</v>
      </c>
      <c r="H748" s="40"/>
    </row>
    <row r="749" spans="1:8" x14ac:dyDescent="0.2">
      <c r="A749" s="20" t="s">
        <v>1157</v>
      </c>
      <c r="B749" s="20" t="s">
        <v>118</v>
      </c>
      <c r="C749" s="19" t="s">
        <v>2224</v>
      </c>
      <c r="D749" s="19" t="s">
        <v>197</v>
      </c>
      <c r="E749" s="19" t="s">
        <v>2227</v>
      </c>
      <c r="F749" s="20" t="s">
        <v>2228</v>
      </c>
      <c r="G749" s="20">
        <v>29.6</v>
      </c>
      <c r="H749" s="40"/>
    </row>
    <row r="750" spans="1:8" x14ac:dyDescent="0.2">
      <c r="A750" s="20" t="s">
        <v>481</v>
      </c>
      <c r="B750" s="20" t="s">
        <v>455</v>
      </c>
      <c r="C750" s="19" t="s">
        <v>2224</v>
      </c>
      <c r="D750" s="19" t="s">
        <v>544</v>
      </c>
      <c r="E750" s="19" t="s">
        <v>2229</v>
      </c>
      <c r="F750" s="20" t="s">
        <v>542</v>
      </c>
      <c r="G750" s="20">
        <v>29.2</v>
      </c>
      <c r="H750" s="40"/>
    </row>
    <row r="751" spans="1:8" x14ac:dyDescent="0.2">
      <c r="A751" s="20" t="s">
        <v>2230</v>
      </c>
      <c r="B751" s="20" t="s">
        <v>124</v>
      </c>
      <c r="C751" s="19" t="s">
        <v>2224</v>
      </c>
      <c r="D751" s="19" t="s">
        <v>2231</v>
      </c>
      <c r="E751" s="19" t="s">
        <v>121</v>
      </c>
      <c r="F751" s="20" t="s">
        <v>2232</v>
      </c>
      <c r="G751" s="20">
        <v>27.1</v>
      </c>
      <c r="H751" s="40"/>
    </row>
    <row r="752" spans="1:8" x14ac:dyDescent="0.2">
      <c r="A752" s="20" t="s">
        <v>2233</v>
      </c>
      <c r="B752" s="20" t="s">
        <v>124</v>
      </c>
      <c r="C752" s="19" t="s">
        <v>2224</v>
      </c>
      <c r="D752" s="19" t="s">
        <v>1738</v>
      </c>
      <c r="E752" s="19" t="s">
        <v>121</v>
      </c>
      <c r="F752" s="20" t="s">
        <v>1626</v>
      </c>
      <c r="G752" s="20">
        <v>27.8</v>
      </c>
      <c r="H752" s="40"/>
    </row>
    <row r="753" spans="1:8" x14ac:dyDescent="0.2">
      <c r="A753" s="20" t="s">
        <v>2234</v>
      </c>
      <c r="B753" s="20" t="s">
        <v>124</v>
      </c>
      <c r="C753" s="19" t="s">
        <v>2224</v>
      </c>
      <c r="D753" s="19" t="s">
        <v>156</v>
      </c>
      <c r="E753" s="19" t="s">
        <v>121</v>
      </c>
      <c r="F753" s="20" t="s">
        <v>788</v>
      </c>
      <c r="G753" s="20">
        <v>30.6</v>
      </c>
      <c r="H753" s="40"/>
    </row>
    <row r="754" spans="1:8" x14ac:dyDescent="0.2">
      <c r="A754" s="20" t="s">
        <v>2235</v>
      </c>
      <c r="B754" s="20" t="s">
        <v>124</v>
      </c>
      <c r="C754" s="19" t="s">
        <v>2224</v>
      </c>
      <c r="D754" s="19" t="s">
        <v>197</v>
      </c>
      <c r="E754" s="19" t="s">
        <v>212</v>
      </c>
      <c r="F754" s="20" t="s">
        <v>1458</v>
      </c>
      <c r="G754" s="20">
        <v>20</v>
      </c>
      <c r="H754" s="40"/>
    </row>
    <row r="755" spans="1:8" x14ac:dyDescent="0.2">
      <c r="A755" s="20" t="s">
        <v>2236</v>
      </c>
      <c r="B755" s="20" t="s">
        <v>124</v>
      </c>
      <c r="C755" s="19" t="s">
        <v>2224</v>
      </c>
      <c r="D755" s="19" t="s">
        <v>2237</v>
      </c>
      <c r="E755" s="19" t="s">
        <v>2169</v>
      </c>
      <c r="F755" s="20" t="s">
        <v>2238</v>
      </c>
      <c r="G755" s="20">
        <v>31.1</v>
      </c>
      <c r="H755" s="40"/>
    </row>
    <row r="756" spans="1:8" x14ac:dyDescent="0.2">
      <c r="A756" s="20" t="s">
        <v>2239</v>
      </c>
      <c r="B756" s="20" t="s">
        <v>167</v>
      </c>
      <c r="C756" s="19" t="s">
        <v>2240</v>
      </c>
      <c r="D756" s="19" t="s">
        <v>306</v>
      </c>
      <c r="E756" s="19" t="s">
        <v>149</v>
      </c>
      <c r="F756" s="20" t="s">
        <v>2241</v>
      </c>
      <c r="G756" s="20">
        <v>19.100000000000001</v>
      </c>
      <c r="H756" s="40"/>
    </row>
    <row r="757" spans="1:8" x14ac:dyDescent="0.2">
      <c r="A757" s="20" t="s">
        <v>2242</v>
      </c>
      <c r="B757" s="20" t="s">
        <v>124</v>
      </c>
      <c r="C757" s="19" t="s">
        <v>2243</v>
      </c>
      <c r="D757" s="19" t="s">
        <v>143</v>
      </c>
      <c r="E757" s="19" t="s">
        <v>775</v>
      </c>
      <c r="F757" s="20" t="s">
        <v>2023</v>
      </c>
      <c r="G757" s="20">
        <v>25.3</v>
      </c>
      <c r="H757" s="40"/>
    </row>
    <row r="758" spans="1:8" x14ac:dyDescent="0.2">
      <c r="A758" s="20" t="s">
        <v>2244</v>
      </c>
      <c r="B758" s="20" t="s">
        <v>124</v>
      </c>
      <c r="C758" s="19" t="s">
        <v>2245</v>
      </c>
      <c r="D758" s="19" t="s">
        <v>591</v>
      </c>
      <c r="E758" s="19" t="s">
        <v>345</v>
      </c>
      <c r="F758" s="20" t="s">
        <v>2246</v>
      </c>
      <c r="G758" s="20">
        <v>14.8</v>
      </c>
      <c r="H758" s="40"/>
    </row>
    <row r="759" spans="1:8" x14ac:dyDescent="0.2">
      <c r="A759" s="20" t="s">
        <v>137</v>
      </c>
      <c r="B759" s="20" t="s">
        <v>167</v>
      </c>
      <c r="C759" s="19" t="s">
        <v>2247</v>
      </c>
      <c r="D759" s="19" t="s">
        <v>2248</v>
      </c>
      <c r="E759" s="19" t="s">
        <v>121</v>
      </c>
      <c r="F759" s="20" t="s">
        <v>2249</v>
      </c>
      <c r="G759" s="20">
        <v>21.4</v>
      </c>
      <c r="H759" s="40"/>
    </row>
    <row r="760" spans="1:8" x14ac:dyDescent="0.2">
      <c r="A760" s="20" t="s">
        <v>1308</v>
      </c>
      <c r="B760" s="20" t="s">
        <v>124</v>
      </c>
      <c r="C760" s="19" t="s">
        <v>2250</v>
      </c>
      <c r="D760" s="19" t="s">
        <v>2251</v>
      </c>
      <c r="E760" s="19" t="s">
        <v>121</v>
      </c>
      <c r="F760" s="20" t="s">
        <v>2252</v>
      </c>
      <c r="G760" s="20">
        <v>20.8</v>
      </c>
      <c r="H760" s="40"/>
    </row>
    <row r="761" spans="1:8" x14ac:dyDescent="0.2">
      <c r="A761" s="20" t="s">
        <v>2253</v>
      </c>
      <c r="B761" s="20" t="s">
        <v>124</v>
      </c>
      <c r="C761" s="19" t="s">
        <v>2254</v>
      </c>
      <c r="D761" s="19" t="s">
        <v>197</v>
      </c>
      <c r="E761" s="19" t="s">
        <v>2255</v>
      </c>
      <c r="F761" s="20" t="s">
        <v>1572</v>
      </c>
      <c r="G761" s="20">
        <v>27.3</v>
      </c>
      <c r="H761" s="40"/>
    </row>
    <row r="762" spans="1:8" x14ac:dyDescent="0.2">
      <c r="A762" s="20" t="s">
        <v>2256</v>
      </c>
      <c r="B762" s="20" t="s">
        <v>124</v>
      </c>
      <c r="C762" s="19" t="s">
        <v>2254</v>
      </c>
      <c r="D762" s="19" t="s">
        <v>380</v>
      </c>
      <c r="E762" s="19" t="s">
        <v>673</v>
      </c>
      <c r="F762" s="20" t="s">
        <v>2257</v>
      </c>
      <c r="G762" s="20">
        <v>20.6</v>
      </c>
      <c r="H762" s="40"/>
    </row>
    <row r="763" spans="1:8" x14ac:dyDescent="0.2">
      <c r="A763" s="20" t="s">
        <v>2258</v>
      </c>
      <c r="B763" s="20" t="s">
        <v>124</v>
      </c>
      <c r="C763" s="19" t="s">
        <v>2259</v>
      </c>
      <c r="D763" s="19" t="s">
        <v>208</v>
      </c>
      <c r="E763" s="19" t="s">
        <v>2260</v>
      </c>
      <c r="F763" s="20" t="s">
        <v>1499</v>
      </c>
      <c r="G763" s="20">
        <v>28.4</v>
      </c>
      <c r="H763" s="40"/>
    </row>
    <row r="764" spans="1:8" x14ac:dyDescent="0.2">
      <c r="A764" s="20" t="s">
        <v>2261</v>
      </c>
      <c r="B764" s="20" t="s">
        <v>124</v>
      </c>
      <c r="C764" s="19" t="s">
        <v>2262</v>
      </c>
      <c r="D764" s="19" t="s">
        <v>181</v>
      </c>
      <c r="E764" s="19" t="s">
        <v>447</v>
      </c>
      <c r="F764" s="20" t="s">
        <v>2263</v>
      </c>
      <c r="G764" s="20">
        <v>30.2</v>
      </c>
      <c r="H764" s="40"/>
    </row>
    <row r="765" spans="1:8" x14ac:dyDescent="0.2">
      <c r="A765" s="20" t="s">
        <v>137</v>
      </c>
      <c r="B765" s="20" t="s">
        <v>124</v>
      </c>
      <c r="C765" s="19" t="s">
        <v>2264</v>
      </c>
      <c r="D765" s="19" t="s">
        <v>2265</v>
      </c>
      <c r="E765" s="19" t="s">
        <v>212</v>
      </c>
      <c r="F765" s="20" t="s">
        <v>2266</v>
      </c>
      <c r="G765" s="20">
        <v>28.8</v>
      </c>
      <c r="H765" s="40"/>
    </row>
    <row r="766" spans="1:8" x14ac:dyDescent="0.2">
      <c r="A766" s="20" t="s">
        <v>2267</v>
      </c>
      <c r="B766" s="20" t="s">
        <v>124</v>
      </c>
      <c r="C766" s="19" t="s">
        <v>2268</v>
      </c>
      <c r="D766" s="19" t="s">
        <v>1579</v>
      </c>
      <c r="E766" s="19" t="s">
        <v>2269</v>
      </c>
      <c r="F766" s="20" t="s">
        <v>2270</v>
      </c>
      <c r="G766" s="20">
        <v>31.5</v>
      </c>
      <c r="H766" s="40"/>
    </row>
    <row r="767" spans="1:8" x14ac:dyDescent="0.2">
      <c r="A767" s="20" t="s">
        <v>400</v>
      </c>
      <c r="B767" s="20" t="s">
        <v>167</v>
      </c>
      <c r="C767" s="19" t="s">
        <v>2271</v>
      </c>
      <c r="D767" s="19" t="s">
        <v>953</v>
      </c>
      <c r="E767" s="19" t="s">
        <v>2272</v>
      </c>
      <c r="F767" s="20" t="s">
        <v>2273</v>
      </c>
      <c r="G767" s="20">
        <v>22.2</v>
      </c>
      <c r="H767" s="40"/>
    </row>
    <row r="768" spans="1:8" x14ac:dyDescent="0.2">
      <c r="A768" s="20" t="s">
        <v>865</v>
      </c>
      <c r="B768" s="20" t="s">
        <v>118</v>
      </c>
      <c r="C768" s="19" t="s">
        <v>2274</v>
      </c>
      <c r="D768" s="19" t="s">
        <v>380</v>
      </c>
      <c r="E768" s="19" t="s">
        <v>2275</v>
      </c>
      <c r="F768" s="20" t="s">
        <v>2276</v>
      </c>
      <c r="G768" s="20">
        <v>23.2</v>
      </c>
      <c r="H768" s="40"/>
    </row>
    <row r="769" spans="1:8" x14ac:dyDescent="0.2">
      <c r="A769" s="20" t="s">
        <v>329</v>
      </c>
      <c r="B769" s="20" t="s">
        <v>118</v>
      </c>
      <c r="C769" s="19" t="s">
        <v>2274</v>
      </c>
      <c r="D769" s="19" t="s">
        <v>208</v>
      </c>
      <c r="E769" s="19" t="s">
        <v>121</v>
      </c>
      <c r="F769" s="20" t="s">
        <v>514</v>
      </c>
      <c r="G769" s="20">
        <v>26.4</v>
      </c>
      <c r="H769" s="40"/>
    </row>
    <row r="770" spans="1:8" x14ac:dyDescent="0.2">
      <c r="A770" s="20" t="s">
        <v>2277</v>
      </c>
      <c r="B770" s="20" t="s">
        <v>124</v>
      </c>
      <c r="C770" s="19" t="s">
        <v>2274</v>
      </c>
      <c r="D770" s="19" t="s">
        <v>2278</v>
      </c>
      <c r="E770" s="19" t="s">
        <v>1482</v>
      </c>
      <c r="F770" s="20" t="s">
        <v>2279</v>
      </c>
      <c r="G770" s="20">
        <v>31.4</v>
      </c>
      <c r="H770" s="40"/>
    </row>
    <row r="771" spans="1:8" x14ac:dyDescent="0.2">
      <c r="A771" s="20" t="s">
        <v>2280</v>
      </c>
      <c r="B771" s="20" t="s">
        <v>124</v>
      </c>
      <c r="C771" s="19" t="s">
        <v>2274</v>
      </c>
      <c r="D771" s="19" t="s">
        <v>1103</v>
      </c>
      <c r="E771" s="19" t="s">
        <v>121</v>
      </c>
      <c r="F771" s="20" t="s">
        <v>2281</v>
      </c>
      <c r="G771" s="20">
        <v>28.9</v>
      </c>
      <c r="H771" s="40"/>
    </row>
    <row r="772" spans="1:8" x14ac:dyDescent="0.2">
      <c r="A772" s="20" t="s">
        <v>2282</v>
      </c>
      <c r="B772" s="20" t="s">
        <v>124</v>
      </c>
      <c r="C772" s="19" t="s">
        <v>2274</v>
      </c>
      <c r="D772" s="19" t="s">
        <v>216</v>
      </c>
      <c r="E772" s="19" t="s">
        <v>121</v>
      </c>
      <c r="F772" s="20" t="s">
        <v>2283</v>
      </c>
      <c r="G772" s="20">
        <v>32.299999999999997</v>
      </c>
      <c r="H772" s="40"/>
    </row>
    <row r="773" spans="1:8" x14ac:dyDescent="0.2">
      <c r="A773" s="20" t="s">
        <v>2284</v>
      </c>
      <c r="B773" s="20" t="s">
        <v>124</v>
      </c>
      <c r="C773" s="19" t="s">
        <v>2285</v>
      </c>
      <c r="D773" s="19" t="s">
        <v>1453</v>
      </c>
      <c r="E773" s="19" t="s">
        <v>2286</v>
      </c>
      <c r="F773" s="20" t="s">
        <v>2287</v>
      </c>
      <c r="G773" s="20">
        <v>22.2</v>
      </c>
      <c r="H773" s="40"/>
    </row>
    <row r="774" spans="1:8" x14ac:dyDescent="0.2">
      <c r="A774" s="20" t="s">
        <v>2288</v>
      </c>
      <c r="B774" s="20" t="s">
        <v>237</v>
      </c>
      <c r="C774" s="19" t="s">
        <v>2289</v>
      </c>
      <c r="D774" s="19" t="s">
        <v>492</v>
      </c>
      <c r="E774" s="19" t="s">
        <v>1370</v>
      </c>
      <c r="F774" s="20" t="s">
        <v>2290</v>
      </c>
      <c r="G774" s="20">
        <v>43.1</v>
      </c>
      <c r="H774" s="40"/>
    </row>
    <row r="775" spans="1:8" x14ac:dyDescent="0.2">
      <c r="A775" s="20" t="s">
        <v>2291</v>
      </c>
      <c r="B775" s="20" t="s">
        <v>124</v>
      </c>
      <c r="C775" s="19" t="s">
        <v>2292</v>
      </c>
      <c r="D775" s="19" t="s">
        <v>699</v>
      </c>
      <c r="E775" s="19" t="s">
        <v>1394</v>
      </c>
      <c r="F775" s="20" t="s">
        <v>2293</v>
      </c>
      <c r="G775" s="20">
        <v>34.700000000000003</v>
      </c>
      <c r="H775" s="40"/>
    </row>
    <row r="776" spans="1:8" x14ac:dyDescent="0.2">
      <c r="A776" s="20" t="s">
        <v>2294</v>
      </c>
      <c r="B776" s="20" t="s">
        <v>124</v>
      </c>
      <c r="C776" s="19" t="s">
        <v>2295</v>
      </c>
      <c r="D776" s="19" t="s">
        <v>623</v>
      </c>
      <c r="E776" s="19" t="s">
        <v>319</v>
      </c>
      <c r="F776" s="20" t="s">
        <v>2296</v>
      </c>
      <c r="G776" s="20">
        <v>23.8</v>
      </c>
      <c r="H776" s="40"/>
    </row>
    <row r="777" spans="1:8" x14ac:dyDescent="0.2">
      <c r="A777" s="20" t="s">
        <v>827</v>
      </c>
      <c r="B777" s="20" t="s">
        <v>560</v>
      </c>
      <c r="C777" s="19" t="s">
        <v>2297</v>
      </c>
      <c r="D777" s="19" t="s">
        <v>156</v>
      </c>
      <c r="E777" s="19" t="s">
        <v>469</v>
      </c>
      <c r="F777" s="20" t="s">
        <v>2298</v>
      </c>
      <c r="G777" s="20">
        <v>28.6</v>
      </c>
      <c r="H777" s="40"/>
    </row>
    <row r="778" spans="1:8" x14ac:dyDescent="0.2">
      <c r="A778" s="20" t="s">
        <v>2299</v>
      </c>
      <c r="B778" s="20" t="s">
        <v>124</v>
      </c>
      <c r="C778" s="19" t="s">
        <v>2300</v>
      </c>
      <c r="D778" s="19" t="s">
        <v>197</v>
      </c>
      <c r="E778" s="19" t="s">
        <v>121</v>
      </c>
      <c r="F778" s="20" t="s">
        <v>1047</v>
      </c>
      <c r="G778" s="20">
        <v>26.6</v>
      </c>
      <c r="H778" s="40"/>
    </row>
    <row r="779" spans="1:8" x14ac:dyDescent="0.2">
      <c r="A779" s="20" t="s">
        <v>2301</v>
      </c>
      <c r="B779" s="20" t="s">
        <v>124</v>
      </c>
      <c r="C779" s="19" t="s">
        <v>2300</v>
      </c>
      <c r="D779" s="19" t="s">
        <v>130</v>
      </c>
      <c r="E779" s="19" t="s">
        <v>121</v>
      </c>
      <c r="F779" s="20" t="s">
        <v>2302</v>
      </c>
      <c r="G779" s="20">
        <v>33.200000000000003</v>
      </c>
      <c r="H779" s="40"/>
    </row>
    <row r="780" spans="1:8" x14ac:dyDescent="0.2">
      <c r="A780" s="20" t="s">
        <v>2303</v>
      </c>
      <c r="B780" s="20" t="s">
        <v>124</v>
      </c>
      <c r="C780" s="19" t="s">
        <v>2300</v>
      </c>
      <c r="D780" s="19" t="s">
        <v>476</v>
      </c>
      <c r="E780" s="19" t="s">
        <v>121</v>
      </c>
      <c r="F780" s="20" t="s">
        <v>1178</v>
      </c>
      <c r="G780" s="20">
        <v>28.5</v>
      </c>
      <c r="H780" s="40"/>
    </row>
    <row r="781" spans="1:8" x14ac:dyDescent="0.2">
      <c r="A781" s="20" t="s">
        <v>383</v>
      </c>
      <c r="B781" s="20" t="s">
        <v>124</v>
      </c>
      <c r="C781" s="19" t="s">
        <v>2304</v>
      </c>
      <c r="D781" s="19" t="s">
        <v>197</v>
      </c>
      <c r="E781" s="19" t="s">
        <v>385</v>
      </c>
      <c r="F781" s="20" t="s">
        <v>2305</v>
      </c>
      <c r="G781" s="20">
        <v>13</v>
      </c>
      <c r="H781" s="40"/>
    </row>
    <row r="782" spans="1:8" x14ac:dyDescent="0.2">
      <c r="A782" s="20" t="s">
        <v>481</v>
      </c>
      <c r="B782" s="20" t="s">
        <v>118</v>
      </c>
      <c r="C782" s="19" t="s">
        <v>2306</v>
      </c>
      <c r="D782" s="19" t="s">
        <v>148</v>
      </c>
      <c r="E782" s="19" t="s">
        <v>121</v>
      </c>
      <c r="F782" s="20" t="s">
        <v>653</v>
      </c>
      <c r="G782" s="20">
        <v>26.4</v>
      </c>
      <c r="H782" s="40"/>
    </row>
    <row r="783" spans="1:8" x14ac:dyDescent="0.2">
      <c r="A783" s="20" t="s">
        <v>2307</v>
      </c>
      <c r="B783" s="20" t="s">
        <v>167</v>
      </c>
      <c r="C783" s="19" t="s">
        <v>2308</v>
      </c>
      <c r="D783" s="19" t="s">
        <v>2309</v>
      </c>
      <c r="E783" s="19" t="s">
        <v>680</v>
      </c>
      <c r="F783" s="20" t="s">
        <v>2310</v>
      </c>
      <c r="G783" s="20">
        <v>19.7</v>
      </c>
      <c r="H783" s="40"/>
    </row>
    <row r="784" spans="1:8" x14ac:dyDescent="0.2">
      <c r="A784" s="20" t="s">
        <v>473</v>
      </c>
      <c r="B784" s="20" t="s">
        <v>124</v>
      </c>
      <c r="C784" s="19" t="s">
        <v>2311</v>
      </c>
      <c r="D784" s="19" t="s">
        <v>389</v>
      </c>
      <c r="E784" s="19" t="s">
        <v>680</v>
      </c>
      <c r="F784" s="20" t="s">
        <v>1518</v>
      </c>
      <c r="G784" s="20">
        <v>20.3</v>
      </c>
      <c r="H784" s="40"/>
    </row>
    <row r="785" spans="1:8" x14ac:dyDescent="0.2">
      <c r="A785" s="20" t="s">
        <v>2312</v>
      </c>
      <c r="B785" s="20" t="s">
        <v>124</v>
      </c>
      <c r="C785" s="19" t="s">
        <v>2311</v>
      </c>
      <c r="D785" s="19" t="s">
        <v>757</v>
      </c>
      <c r="E785" s="19" t="s">
        <v>680</v>
      </c>
      <c r="F785" s="20" t="s">
        <v>1518</v>
      </c>
      <c r="G785" s="20">
        <v>20.3</v>
      </c>
      <c r="H785" s="40"/>
    </row>
    <row r="786" spans="1:8" x14ac:dyDescent="0.2">
      <c r="A786" s="20" t="s">
        <v>2313</v>
      </c>
      <c r="B786" s="20" t="s">
        <v>167</v>
      </c>
      <c r="C786" s="19" t="s">
        <v>2314</v>
      </c>
      <c r="D786" s="19" t="s">
        <v>2315</v>
      </c>
      <c r="E786" s="19" t="s">
        <v>611</v>
      </c>
      <c r="F786" s="20" t="s">
        <v>2316</v>
      </c>
      <c r="G786" s="20">
        <v>28.1</v>
      </c>
      <c r="H786" s="40"/>
    </row>
    <row r="787" spans="1:8" x14ac:dyDescent="0.2">
      <c r="A787" s="20" t="s">
        <v>1014</v>
      </c>
      <c r="B787" s="20" t="s">
        <v>124</v>
      </c>
      <c r="C787" s="19" t="s">
        <v>2317</v>
      </c>
      <c r="D787" s="19" t="s">
        <v>1100</v>
      </c>
      <c r="E787" s="19" t="s">
        <v>121</v>
      </c>
      <c r="F787" s="20" t="s">
        <v>2318</v>
      </c>
      <c r="G787" s="20">
        <v>27.2</v>
      </c>
      <c r="H787" s="40"/>
    </row>
    <row r="788" spans="1:8" x14ac:dyDescent="0.2">
      <c r="A788" s="20" t="s">
        <v>2319</v>
      </c>
      <c r="B788" s="20" t="s">
        <v>167</v>
      </c>
      <c r="C788" s="19" t="s">
        <v>2320</v>
      </c>
      <c r="D788" s="19" t="s">
        <v>633</v>
      </c>
      <c r="E788" s="19" t="s">
        <v>121</v>
      </c>
      <c r="F788" s="20" t="s">
        <v>876</v>
      </c>
      <c r="G788" s="20">
        <v>23.9</v>
      </c>
      <c r="H788" s="40"/>
    </row>
    <row r="789" spans="1:8" x14ac:dyDescent="0.2">
      <c r="A789" s="20" t="s">
        <v>2321</v>
      </c>
      <c r="B789" s="20" t="s">
        <v>124</v>
      </c>
      <c r="C789" s="19" t="s">
        <v>2322</v>
      </c>
      <c r="D789" s="19" t="s">
        <v>616</v>
      </c>
      <c r="E789" s="19" t="s">
        <v>121</v>
      </c>
      <c r="F789" s="20" t="s">
        <v>2323</v>
      </c>
      <c r="G789" s="20">
        <v>29</v>
      </c>
      <c r="H789" s="40"/>
    </row>
    <row r="790" spans="1:8" x14ac:dyDescent="0.2">
      <c r="A790" s="20" t="s">
        <v>2324</v>
      </c>
      <c r="B790" s="20" t="s">
        <v>124</v>
      </c>
      <c r="C790" s="19" t="s">
        <v>2322</v>
      </c>
      <c r="D790" s="19" t="s">
        <v>913</v>
      </c>
      <c r="E790" s="19" t="s">
        <v>121</v>
      </c>
      <c r="F790" s="20" t="s">
        <v>2325</v>
      </c>
      <c r="G790" s="20">
        <v>22.6</v>
      </c>
      <c r="H790" s="40"/>
    </row>
    <row r="791" spans="1:8" x14ac:dyDescent="0.2">
      <c r="A791" s="20" t="s">
        <v>547</v>
      </c>
      <c r="B791" s="20" t="s">
        <v>118</v>
      </c>
      <c r="C791" s="19" t="s">
        <v>2326</v>
      </c>
      <c r="D791" s="19" t="s">
        <v>181</v>
      </c>
      <c r="E791" s="19" t="s">
        <v>2327</v>
      </c>
      <c r="F791" s="20" t="s">
        <v>2328</v>
      </c>
      <c r="G791" s="20">
        <v>27.5</v>
      </c>
      <c r="H791" s="40"/>
    </row>
    <row r="792" spans="1:8" x14ac:dyDescent="0.2">
      <c r="A792" s="20" t="s">
        <v>535</v>
      </c>
      <c r="B792" s="20" t="s">
        <v>118</v>
      </c>
      <c r="C792" s="19" t="s">
        <v>2329</v>
      </c>
      <c r="D792" s="19" t="s">
        <v>1085</v>
      </c>
      <c r="E792" s="19" t="s">
        <v>680</v>
      </c>
      <c r="F792" s="20" t="s">
        <v>2330</v>
      </c>
      <c r="G792" s="20">
        <v>26.4</v>
      </c>
      <c r="H792" s="40"/>
    </row>
    <row r="793" spans="1:8" x14ac:dyDescent="0.2">
      <c r="A793" s="20" t="s">
        <v>854</v>
      </c>
      <c r="B793" s="20" t="s">
        <v>455</v>
      </c>
      <c r="C793" s="19" t="s">
        <v>2329</v>
      </c>
      <c r="D793" s="19" t="s">
        <v>247</v>
      </c>
      <c r="E793" s="19" t="s">
        <v>680</v>
      </c>
      <c r="F793" s="20" t="s">
        <v>2331</v>
      </c>
      <c r="G793" s="20">
        <v>18.3</v>
      </c>
      <c r="H793" s="40"/>
    </row>
    <row r="794" spans="1:8" x14ac:dyDescent="0.2">
      <c r="A794" s="20" t="s">
        <v>281</v>
      </c>
      <c r="B794" s="20" t="s">
        <v>124</v>
      </c>
      <c r="C794" s="19" t="s">
        <v>2332</v>
      </c>
      <c r="D794" s="19" t="s">
        <v>2333</v>
      </c>
      <c r="E794" s="19" t="s">
        <v>377</v>
      </c>
      <c r="F794" s="20" t="s">
        <v>2334</v>
      </c>
      <c r="G794" s="20">
        <v>30.8</v>
      </c>
      <c r="H794" s="40"/>
    </row>
    <row r="795" spans="1:8" x14ac:dyDescent="0.2">
      <c r="A795" s="20" t="s">
        <v>210</v>
      </c>
      <c r="B795" s="20" t="s">
        <v>124</v>
      </c>
      <c r="C795" s="19" t="s">
        <v>2335</v>
      </c>
      <c r="D795" s="19" t="s">
        <v>516</v>
      </c>
      <c r="E795" s="19" t="s">
        <v>2336</v>
      </c>
      <c r="F795" s="20" t="s">
        <v>2337</v>
      </c>
      <c r="G795" s="20">
        <v>35</v>
      </c>
      <c r="H795" s="40"/>
    </row>
    <row r="796" spans="1:8" x14ac:dyDescent="0.2">
      <c r="A796" s="20" t="s">
        <v>1065</v>
      </c>
      <c r="B796" s="20" t="s">
        <v>124</v>
      </c>
      <c r="C796" s="19" t="s">
        <v>2335</v>
      </c>
      <c r="D796" s="19" t="s">
        <v>2338</v>
      </c>
      <c r="E796" s="19" t="s">
        <v>394</v>
      </c>
      <c r="F796" s="20" t="s">
        <v>2339</v>
      </c>
      <c r="G796" s="20">
        <v>36.1</v>
      </c>
      <c r="H796" s="40"/>
    </row>
    <row r="797" spans="1:8" x14ac:dyDescent="0.2">
      <c r="A797" s="20" t="s">
        <v>1065</v>
      </c>
      <c r="B797" s="20" t="s">
        <v>124</v>
      </c>
      <c r="C797" s="19" t="s">
        <v>2340</v>
      </c>
      <c r="D797" s="19" t="s">
        <v>181</v>
      </c>
      <c r="E797" s="19" t="s">
        <v>115</v>
      </c>
      <c r="F797" s="20" t="s">
        <v>2341</v>
      </c>
      <c r="G797" s="20">
        <v>27.7</v>
      </c>
      <c r="H797" s="40"/>
    </row>
    <row r="798" spans="1:8" x14ac:dyDescent="0.2">
      <c r="A798" s="20" t="s">
        <v>2342</v>
      </c>
      <c r="B798" s="20" t="s">
        <v>276</v>
      </c>
      <c r="C798" s="19" t="s">
        <v>2343</v>
      </c>
      <c r="D798" s="19" t="s">
        <v>208</v>
      </c>
      <c r="E798" s="19" t="s">
        <v>121</v>
      </c>
      <c r="F798" s="20" t="s">
        <v>2344</v>
      </c>
      <c r="G798" s="20">
        <v>34.200000000000003</v>
      </c>
      <c r="H798" s="40"/>
    </row>
    <row r="799" spans="1:8" x14ac:dyDescent="0.2">
      <c r="A799" s="20" t="s">
        <v>222</v>
      </c>
      <c r="B799" s="20" t="s">
        <v>118</v>
      </c>
      <c r="C799" s="19" t="s">
        <v>2345</v>
      </c>
      <c r="D799" s="19" t="s">
        <v>897</v>
      </c>
      <c r="E799" s="19" t="s">
        <v>121</v>
      </c>
      <c r="F799" s="20" t="s">
        <v>2190</v>
      </c>
      <c r="G799" s="20">
        <v>20.5</v>
      </c>
      <c r="H799" s="40"/>
    </row>
    <row r="800" spans="1:8" x14ac:dyDescent="0.2">
      <c r="A800" s="20" t="s">
        <v>1014</v>
      </c>
      <c r="B800" s="20" t="s">
        <v>124</v>
      </c>
      <c r="C800" s="19" t="s">
        <v>2346</v>
      </c>
      <c r="D800" s="19" t="s">
        <v>278</v>
      </c>
      <c r="E800" s="19" t="s">
        <v>2347</v>
      </c>
      <c r="F800" s="20" t="s">
        <v>443</v>
      </c>
      <c r="G800" s="20">
        <v>27.6</v>
      </c>
      <c r="H800" s="40"/>
    </row>
    <row r="801" spans="1:8" x14ac:dyDescent="0.2">
      <c r="A801" s="20" t="s">
        <v>2348</v>
      </c>
      <c r="B801" s="20" t="s">
        <v>124</v>
      </c>
      <c r="C801" s="19" t="s">
        <v>2346</v>
      </c>
      <c r="D801" s="19" t="s">
        <v>358</v>
      </c>
      <c r="E801" s="19" t="s">
        <v>2349</v>
      </c>
      <c r="F801" s="20" t="s">
        <v>655</v>
      </c>
      <c r="G801" s="20">
        <v>28.2</v>
      </c>
      <c r="H801" s="40"/>
    </row>
    <row r="802" spans="1:8" x14ac:dyDescent="0.2">
      <c r="A802" s="20" t="s">
        <v>2350</v>
      </c>
      <c r="B802" s="20" t="s">
        <v>124</v>
      </c>
      <c r="C802" s="19" t="s">
        <v>2346</v>
      </c>
      <c r="D802" s="19" t="s">
        <v>197</v>
      </c>
      <c r="E802" s="19" t="s">
        <v>2349</v>
      </c>
      <c r="F802" s="20" t="s">
        <v>2351</v>
      </c>
      <c r="G802" s="20">
        <v>33.9</v>
      </c>
      <c r="H802" s="40"/>
    </row>
    <row r="803" spans="1:8" x14ac:dyDescent="0.2">
      <c r="A803" s="20" t="s">
        <v>2352</v>
      </c>
      <c r="B803" s="20" t="s">
        <v>124</v>
      </c>
      <c r="C803" s="19" t="s">
        <v>2353</v>
      </c>
      <c r="D803" s="19" t="s">
        <v>263</v>
      </c>
      <c r="E803" s="19" t="s">
        <v>121</v>
      </c>
      <c r="F803" s="20" t="s">
        <v>2354</v>
      </c>
      <c r="G803" s="20">
        <v>33.200000000000003</v>
      </c>
      <c r="H803" s="40"/>
    </row>
    <row r="804" spans="1:8" x14ac:dyDescent="0.2">
      <c r="A804" s="20" t="s">
        <v>2355</v>
      </c>
      <c r="B804" s="20" t="s">
        <v>124</v>
      </c>
      <c r="C804" s="19" t="s">
        <v>2356</v>
      </c>
      <c r="D804" s="19" t="s">
        <v>1234</v>
      </c>
      <c r="E804" s="19" t="s">
        <v>121</v>
      </c>
      <c r="F804" s="20" t="s">
        <v>2357</v>
      </c>
      <c r="G804" s="20">
        <v>26.8</v>
      </c>
      <c r="H804" s="40"/>
    </row>
    <row r="805" spans="1:8" x14ac:dyDescent="0.2">
      <c r="A805" s="20" t="s">
        <v>1152</v>
      </c>
      <c r="B805" s="20" t="s">
        <v>112</v>
      </c>
      <c r="C805" s="19" t="s">
        <v>2358</v>
      </c>
      <c r="D805" s="19" t="s">
        <v>2359</v>
      </c>
      <c r="E805" s="19" t="s">
        <v>1945</v>
      </c>
      <c r="F805" s="20" t="s">
        <v>2360</v>
      </c>
      <c r="G805" s="20">
        <v>18.8</v>
      </c>
      <c r="H805" s="40"/>
    </row>
    <row r="806" spans="1:8" x14ac:dyDescent="0.2">
      <c r="A806" s="20" t="s">
        <v>1152</v>
      </c>
      <c r="B806" s="20" t="s">
        <v>455</v>
      </c>
      <c r="C806" s="19" t="s">
        <v>2361</v>
      </c>
      <c r="D806" s="19" t="s">
        <v>2362</v>
      </c>
      <c r="E806" s="19" t="s">
        <v>1945</v>
      </c>
      <c r="F806" s="20" t="s">
        <v>2363</v>
      </c>
      <c r="G806" s="20">
        <v>21.2</v>
      </c>
      <c r="H806" s="40"/>
    </row>
    <row r="807" spans="1:8" x14ac:dyDescent="0.2">
      <c r="A807" s="20" t="s">
        <v>1152</v>
      </c>
      <c r="B807" s="20" t="s">
        <v>176</v>
      </c>
      <c r="C807" s="19" t="s">
        <v>2361</v>
      </c>
      <c r="D807" s="19" t="s">
        <v>2338</v>
      </c>
      <c r="E807" s="19" t="s">
        <v>1945</v>
      </c>
      <c r="F807" s="20" t="s">
        <v>2364</v>
      </c>
      <c r="G807" s="20">
        <v>21.1</v>
      </c>
      <c r="H807" s="40"/>
    </row>
    <row r="808" spans="1:8" x14ac:dyDescent="0.2">
      <c r="A808" s="20" t="s">
        <v>635</v>
      </c>
      <c r="B808" s="20" t="s">
        <v>118</v>
      </c>
      <c r="C808" s="19" t="s">
        <v>2365</v>
      </c>
      <c r="D808" s="19" t="s">
        <v>148</v>
      </c>
      <c r="E808" s="19" t="s">
        <v>1482</v>
      </c>
      <c r="F808" s="20" t="s">
        <v>2366</v>
      </c>
      <c r="G808" s="20">
        <v>33.200000000000003</v>
      </c>
      <c r="H808" s="40"/>
    </row>
    <row r="809" spans="1:8" x14ac:dyDescent="0.2">
      <c r="A809" s="20" t="s">
        <v>2367</v>
      </c>
      <c r="B809" s="20" t="s">
        <v>167</v>
      </c>
      <c r="C809" s="19" t="s">
        <v>2368</v>
      </c>
      <c r="D809" s="19" t="s">
        <v>2369</v>
      </c>
      <c r="E809" s="19" t="s">
        <v>212</v>
      </c>
      <c r="F809" s="20" t="s">
        <v>1883</v>
      </c>
      <c r="G809" s="20">
        <v>14.1</v>
      </c>
      <c r="H809" s="40"/>
    </row>
    <row r="810" spans="1:8" x14ac:dyDescent="0.2">
      <c r="A810" s="20" t="s">
        <v>918</v>
      </c>
      <c r="B810" s="20" t="s">
        <v>124</v>
      </c>
      <c r="C810" s="19" t="s">
        <v>2370</v>
      </c>
      <c r="D810" s="19" t="s">
        <v>544</v>
      </c>
      <c r="E810" s="19" t="s">
        <v>121</v>
      </c>
      <c r="F810" s="20" t="s">
        <v>2371</v>
      </c>
      <c r="G810" s="20">
        <v>33.700000000000003</v>
      </c>
      <c r="H810" s="40"/>
    </row>
    <row r="811" spans="1:8" x14ac:dyDescent="0.2">
      <c r="A811" s="20" t="s">
        <v>509</v>
      </c>
      <c r="B811" s="20" t="s">
        <v>124</v>
      </c>
      <c r="C811" s="19" t="s">
        <v>2372</v>
      </c>
      <c r="D811" s="19" t="s">
        <v>173</v>
      </c>
      <c r="E811" s="19" t="s">
        <v>1390</v>
      </c>
      <c r="F811" s="20" t="s">
        <v>2373</v>
      </c>
      <c r="G811" s="20">
        <v>34.200000000000003</v>
      </c>
      <c r="H811" s="40"/>
    </row>
    <row r="812" spans="1:8" x14ac:dyDescent="0.2">
      <c r="A812" s="20" t="s">
        <v>2374</v>
      </c>
      <c r="B812" s="20" t="s">
        <v>276</v>
      </c>
      <c r="C812" s="19" t="s">
        <v>2375</v>
      </c>
      <c r="D812" s="19" t="s">
        <v>405</v>
      </c>
      <c r="E812" s="19" t="s">
        <v>1177</v>
      </c>
      <c r="F812" s="20" t="s">
        <v>2376</v>
      </c>
      <c r="G812" s="20">
        <v>43.3</v>
      </c>
      <c r="H812" s="40"/>
    </row>
    <row r="813" spans="1:8" x14ac:dyDescent="0.2">
      <c r="A813" s="20" t="s">
        <v>2377</v>
      </c>
      <c r="B813" s="20" t="s">
        <v>124</v>
      </c>
      <c r="C813" s="19" t="s">
        <v>2378</v>
      </c>
      <c r="D813" s="19" t="s">
        <v>480</v>
      </c>
      <c r="E813" s="19" t="s">
        <v>1482</v>
      </c>
      <c r="F813" s="20" t="s">
        <v>1000</v>
      </c>
      <c r="G813" s="20">
        <v>29.4</v>
      </c>
      <c r="H813" s="40"/>
    </row>
    <row r="814" spans="1:8" x14ac:dyDescent="0.2">
      <c r="A814" s="20" t="s">
        <v>171</v>
      </c>
      <c r="B814" s="20" t="s">
        <v>118</v>
      </c>
      <c r="C814" s="19" t="s">
        <v>2379</v>
      </c>
      <c r="D814" s="19" t="s">
        <v>156</v>
      </c>
      <c r="E814" s="19" t="s">
        <v>1072</v>
      </c>
      <c r="F814" s="20" t="s">
        <v>2380</v>
      </c>
      <c r="G814" s="20">
        <v>33.799999999999997</v>
      </c>
      <c r="H814" s="40"/>
    </row>
    <row r="815" spans="1:8" x14ac:dyDescent="0.2">
      <c r="A815" s="20" t="s">
        <v>2381</v>
      </c>
      <c r="B815" s="20" t="s">
        <v>124</v>
      </c>
      <c r="C815" s="19" t="s">
        <v>2382</v>
      </c>
      <c r="D815" s="19" t="s">
        <v>2383</v>
      </c>
      <c r="E815" s="19" t="s">
        <v>1112</v>
      </c>
      <c r="F815" s="20" t="s">
        <v>2384</v>
      </c>
      <c r="G815" s="20">
        <v>34</v>
      </c>
      <c r="H815" s="40"/>
    </row>
    <row r="816" spans="1:8" x14ac:dyDescent="0.2">
      <c r="A816" s="20" t="s">
        <v>2385</v>
      </c>
      <c r="B816" s="20" t="s">
        <v>124</v>
      </c>
      <c r="C816" s="19" t="s">
        <v>2386</v>
      </c>
      <c r="D816" s="19" t="s">
        <v>1042</v>
      </c>
      <c r="E816" s="19" t="s">
        <v>680</v>
      </c>
      <c r="F816" s="20" t="s">
        <v>2387</v>
      </c>
      <c r="G816" s="20">
        <v>23</v>
      </c>
      <c r="H816" s="40"/>
    </row>
    <row r="817" spans="1:8" x14ac:dyDescent="0.2">
      <c r="A817" s="20" t="s">
        <v>2388</v>
      </c>
      <c r="B817" s="20" t="s">
        <v>167</v>
      </c>
      <c r="C817" s="19" t="s">
        <v>2389</v>
      </c>
      <c r="D817" s="19" t="s">
        <v>736</v>
      </c>
      <c r="E817" s="19" t="s">
        <v>2058</v>
      </c>
      <c r="F817" s="20" t="s">
        <v>2390</v>
      </c>
      <c r="G817" s="20">
        <v>21.6</v>
      </c>
      <c r="H817" s="40"/>
    </row>
    <row r="818" spans="1:8" x14ac:dyDescent="0.2">
      <c r="A818" s="20" t="s">
        <v>2391</v>
      </c>
      <c r="B818" s="20" t="s">
        <v>124</v>
      </c>
      <c r="C818" s="19" t="s">
        <v>2392</v>
      </c>
      <c r="D818" s="19" t="s">
        <v>372</v>
      </c>
      <c r="E818" s="19" t="s">
        <v>517</v>
      </c>
      <c r="F818" s="20" t="s">
        <v>2393</v>
      </c>
      <c r="G818" s="20">
        <v>27.5</v>
      </c>
      <c r="H818" s="40"/>
    </row>
    <row r="819" spans="1:8" x14ac:dyDescent="0.2">
      <c r="A819" s="20" t="s">
        <v>2394</v>
      </c>
      <c r="B819" s="20" t="s">
        <v>124</v>
      </c>
      <c r="C819" s="19" t="s">
        <v>2392</v>
      </c>
      <c r="D819" s="19" t="s">
        <v>2395</v>
      </c>
      <c r="E819" s="19" t="s">
        <v>517</v>
      </c>
      <c r="F819" s="20" t="s">
        <v>2396</v>
      </c>
      <c r="G819" s="20">
        <v>22.3</v>
      </c>
      <c r="H819" s="40"/>
    </row>
    <row r="820" spans="1:8" x14ac:dyDescent="0.2">
      <c r="A820" s="20" t="s">
        <v>498</v>
      </c>
      <c r="B820" s="20" t="s">
        <v>167</v>
      </c>
      <c r="C820" s="19" t="s">
        <v>2397</v>
      </c>
      <c r="D820" s="19" t="s">
        <v>957</v>
      </c>
      <c r="E820" s="19" t="s">
        <v>234</v>
      </c>
      <c r="F820" s="20" t="s">
        <v>2398</v>
      </c>
      <c r="G820" s="20">
        <v>19.3</v>
      </c>
      <c r="H820" s="40"/>
    </row>
    <row r="821" spans="1:8" x14ac:dyDescent="0.2">
      <c r="A821" s="20" t="s">
        <v>171</v>
      </c>
      <c r="B821" s="20" t="s">
        <v>112</v>
      </c>
      <c r="C821" s="19" t="s">
        <v>2397</v>
      </c>
      <c r="D821" s="19" t="s">
        <v>1301</v>
      </c>
      <c r="E821" s="19" t="s">
        <v>500</v>
      </c>
      <c r="F821" s="20" t="s">
        <v>2399</v>
      </c>
      <c r="G821" s="20">
        <v>18.8</v>
      </c>
      <c r="H821" s="40"/>
    </row>
    <row r="822" spans="1:8" x14ac:dyDescent="0.2">
      <c r="A822" s="20" t="s">
        <v>541</v>
      </c>
      <c r="B822" s="20" t="s">
        <v>176</v>
      </c>
      <c r="C822" s="19" t="s">
        <v>2400</v>
      </c>
      <c r="D822" s="19" t="s">
        <v>311</v>
      </c>
      <c r="E822" s="19" t="s">
        <v>121</v>
      </c>
      <c r="F822" s="20" t="s">
        <v>2401</v>
      </c>
      <c r="G822" s="20">
        <v>30.4</v>
      </c>
      <c r="H822" s="40"/>
    </row>
    <row r="823" spans="1:8" x14ac:dyDescent="0.2">
      <c r="A823" s="20" t="s">
        <v>222</v>
      </c>
      <c r="B823" s="20" t="s">
        <v>455</v>
      </c>
      <c r="C823" s="19" t="s">
        <v>2400</v>
      </c>
      <c r="D823" s="19" t="s">
        <v>197</v>
      </c>
      <c r="E823" s="19" t="s">
        <v>121</v>
      </c>
      <c r="F823" s="20" t="s">
        <v>2402</v>
      </c>
      <c r="G823" s="20">
        <v>25.8</v>
      </c>
      <c r="H823" s="40"/>
    </row>
    <row r="824" spans="1:8" x14ac:dyDescent="0.2">
      <c r="A824" s="20" t="s">
        <v>2403</v>
      </c>
      <c r="B824" s="20" t="s">
        <v>421</v>
      </c>
      <c r="C824" s="19" t="s">
        <v>2400</v>
      </c>
      <c r="D824" s="19" t="s">
        <v>181</v>
      </c>
      <c r="E824" s="19" t="s">
        <v>447</v>
      </c>
      <c r="F824" s="20" t="s">
        <v>2404</v>
      </c>
      <c r="G824" s="20">
        <v>39.4</v>
      </c>
      <c r="H824" s="40"/>
    </row>
    <row r="825" spans="1:8" x14ac:dyDescent="0.2">
      <c r="A825" s="20" t="s">
        <v>2405</v>
      </c>
      <c r="B825" s="20" t="s">
        <v>124</v>
      </c>
      <c r="C825" s="19" t="s">
        <v>2400</v>
      </c>
      <c r="D825" s="19" t="s">
        <v>200</v>
      </c>
      <c r="E825" s="19" t="s">
        <v>121</v>
      </c>
      <c r="F825" s="20" t="s">
        <v>1951</v>
      </c>
      <c r="G825" s="20">
        <v>29.3</v>
      </c>
      <c r="H825" s="40"/>
    </row>
    <row r="826" spans="1:8" x14ac:dyDescent="0.2">
      <c r="A826" s="20" t="s">
        <v>2406</v>
      </c>
      <c r="B826" s="20" t="s">
        <v>124</v>
      </c>
      <c r="C826" s="19" t="s">
        <v>2407</v>
      </c>
      <c r="D826" s="19" t="s">
        <v>1111</v>
      </c>
      <c r="E826" s="19" t="s">
        <v>212</v>
      </c>
      <c r="F826" s="20" t="s">
        <v>2408</v>
      </c>
      <c r="G826" s="20">
        <v>23.7</v>
      </c>
      <c r="H826" s="40"/>
    </row>
    <row r="827" spans="1:8" x14ac:dyDescent="0.2">
      <c r="A827" s="20" t="s">
        <v>2409</v>
      </c>
      <c r="B827" s="20" t="s">
        <v>167</v>
      </c>
      <c r="C827" s="19" t="s">
        <v>2410</v>
      </c>
      <c r="D827" s="19" t="s">
        <v>1054</v>
      </c>
      <c r="E827" s="19" t="s">
        <v>121</v>
      </c>
      <c r="F827" s="20" t="s">
        <v>2411</v>
      </c>
      <c r="G827" s="20">
        <v>29</v>
      </c>
      <c r="H827" s="40"/>
    </row>
    <row r="828" spans="1:8" x14ac:dyDescent="0.2">
      <c r="A828" s="20" t="s">
        <v>199</v>
      </c>
      <c r="B828" s="20" t="s">
        <v>167</v>
      </c>
      <c r="C828" s="19" t="s">
        <v>2412</v>
      </c>
      <c r="D828" s="19" t="s">
        <v>582</v>
      </c>
      <c r="E828" s="19" t="s">
        <v>115</v>
      </c>
      <c r="F828" s="20" t="s">
        <v>2413</v>
      </c>
      <c r="G828" s="20">
        <v>17.3</v>
      </c>
      <c r="H828" s="40"/>
    </row>
    <row r="829" spans="1:8" x14ac:dyDescent="0.2">
      <c r="A829" s="20" t="s">
        <v>438</v>
      </c>
      <c r="B829" s="20" t="s">
        <v>124</v>
      </c>
      <c r="C829" s="19" t="s">
        <v>2414</v>
      </c>
      <c r="D829" s="19" t="s">
        <v>364</v>
      </c>
      <c r="E829" s="19" t="s">
        <v>115</v>
      </c>
      <c r="F829" s="20" t="s">
        <v>2415</v>
      </c>
      <c r="G829" s="20">
        <v>17.2</v>
      </c>
      <c r="H829" s="40"/>
    </row>
    <row r="830" spans="1:8" x14ac:dyDescent="0.2">
      <c r="A830" s="20" t="s">
        <v>154</v>
      </c>
      <c r="B830" s="20" t="s">
        <v>176</v>
      </c>
      <c r="C830" s="19" t="s">
        <v>2414</v>
      </c>
      <c r="D830" s="19" t="s">
        <v>645</v>
      </c>
      <c r="E830" s="19" t="s">
        <v>157</v>
      </c>
      <c r="F830" s="20" t="s">
        <v>2416</v>
      </c>
      <c r="G830" s="20">
        <v>24.8</v>
      </c>
      <c r="H830" s="40"/>
    </row>
    <row r="831" spans="1:8" x14ac:dyDescent="0.2">
      <c r="A831" s="20" t="s">
        <v>195</v>
      </c>
      <c r="B831" s="20" t="s">
        <v>124</v>
      </c>
      <c r="C831" s="19" t="s">
        <v>2417</v>
      </c>
      <c r="D831" s="19" t="s">
        <v>569</v>
      </c>
      <c r="E831" s="19" t="s">
        <v>377</v>
      </c>
      <c r="F831" s="20" t="s">
        <v>1846</v>
      </c>
      <c r="G831" s="20">
        <v>27.2</v>
      </c>
      <c r="H831" s="40"/>
    </row>
    <row r="832" spans="1:8" x14ac:dyDescent="0.2">
      <c r="A832" s="20" t="s">
        <v>210</v>
      </c>
      <c r="B832" s="20" t="s">
        <v>167</v>
      </c>
      <c r="C832" s="19" t="s">
        <v>2418</v>
      </c>
      <c r="D832" s="19" t="s">
        <v>863</v>
      </c>
      <c r="E832" s="19" t="s">
        <v>680</v>
      </c>
      <c r="F832" s="20" t="s">
        <v>2419</v>
      </c>
      <c r="G832" s="20">
        <v>24</v>
      </c>
      <c r="H832" s="40"/>
    </row>
    <row r="833" spans="1:8" x14ac:dyDescent="0.2">
      <c r="A833" s="20" t="s">
        <v>2420</v>
      </c>
      <c r="B833" s="20" t="s">
        <v>124</v>
      </c>
      <c r="C833" s="19" t="s">
        <v>2421</v>
      </c>
      <c r="D833" s="19" t="s">
        <v>1944</v>
      </c>
      <c r="E833" s="19" t="s">
        <v>680</v>
      </c>
      <c r="F833" s="20" t="s">
        <v>2422</v>
      </c>
      <c r="G833" s="20">
        <v>22.9</v>
      </c>
      <c r="H833" s="40"/>
    </row>
    <row r="834" spans="1:8" x14ac:dyDescent="0.2">
      <c r="A834" s="20" t="s">
        <v>369</v>
      </c>
      <c r="B834" s="20" t="s">
        <v>124</v>
      </c>
      <c r="C834" s="19" t="s">
        <v>2423</v>
      </c>
      <c r="D834" s="19" t="s">
        <v>934</v>
      </c>
      <c r="E834" s="19" t="s">
        <v>2424</v>
      </c>
      <c r="F834" s="20" t="s">
        <v>2425</v>
      </c>
      <c r="G834" s="20">
        <v>30.2</v>
      </c>
      <c r="H834" s="40"/>
    </row>
    <row r="835" spans="1:8" x14ac:dyDescent="0.2">
      <c r="A835" s="20" t="s">
        <v>2426</v>
      </c>
      <c r="B835" s="20" t="s">
        <v>124</v>
      </c>
      <c r="C835" s="19" t="s">
        <v>2423</v>
      </c>
      <c r="D835" s="19" t="s">
        <v>2427</v>
      </c>
      <c r="E835" s="19" t="s">
        <v>2424</v>
      </c>
      <c r="F835" s="20" t="s">
        <v>2428</v>
      </c>
      <c r="G835" s="20">
        <v>29.1</v>
      </c>
      <c r="H835" s="40"/>
    </row>
    <row r="836" spans="1:8" x14ac:dyDescent="0.2">
      <c r="A836" s="20" t="s">
        <v>210</v>
      </c>
      <c r="B836" s="20" t="s">
        <v>124</v>
      </c>
      <c r="C836" s="19" t="s">
        <v>2429</v>
      </c>
      <c r="D836" s="19" t="s">
        <v>380</v>
      </c>
      <c r="E836" s="19" t="s">
        <v>121</v>
      </c>
      <c r="F836" s="20" t="s">
        <v>2430</v>
      </c>
      <c r="G836" s="20">
        <v>33.700000000000003</v>
      </c>
      <c r="H836" s="40"/>
    </row>
    <row r="837" spans="1:8" x14ac:dyDescent="0.2">
      <c r="A837" s="20" t="s">
        <v>2431</v>
      </c>
      <c r="B837" s="20" t="s">
        <v>124</v>
      </c>
      <c r="C837" s="19" t="s">
        <v>2432</v>
      </c>
      <c r="D837" s="19" t="s">
        <v>208</v>
      </c>
      <c r="E837" s="19" t="s">
        <v>608</v>
      </c>
      <c r="F837" s="20" t="s">
        <v>2433</v>
      </c>
      <c r="G837" s="20">
        <v>27.4</v>
      </c>
      <c r="H837" s="40"/>
    </row>
    <row r="838" spans="1:8" x14ac:dyDescent="0.2">
      <c r="A838" s="20" t="s">
        <v>547</v>
      </c>
      <c r="B838" s="20" t="s">
        <v>118</v>
      </c>
      <c r="C838" s="19" t="s">
        <v>2434</v>
      </c>
      <c r="D838" s="19" t="s">
        <v>591</v>
      </c>
      <c r="E838" s="19" t="s">
        <v>2435</v>
      </c>
      <c r="F838" s="20" t="s">
        <v>1561</v>
      </c>
      <c r="G838" s="20">
        <v>29.2</v>
      </c>
      <c r="H838" s="40"/>
    </row>
    <row r="839" spans="1:8" x14ac:dyDescent="0.2">
      <c r="A839" s="20" t="s">
        <v>2436</v>
      </c>
      <c r="B839" s="20" t="s">
        <v>124</v>
      </c>
      <c r="C839" s="19" t="s">
        <v>2434</v>
      </c>
      <c r="D839" s="19" t="s">
        <v>197</v>
      </c>
      <c r="E839" s="19" t="s">
        <v>1512</v>
      </c>
      <c r="F839" s="20" t="s">
        <v>2067</v>
      </c>
      <c r="G839" s="20">
        <v>21.7</v>
      </c>
      <c r="H839" s="40"/>
    </row>
    <row r="840" spans="1:8" x14ac:dyDescent="0.2">
      <c r="A840" s="20" t="s">
        <v>438</v>
      </c>
      <c r="B840" s="20" t="s">
        <v>124</v>
      </c>
      <c r="C840" s="19" t="s">
        <v>2437</v>
      </c>
      <c r="D840" s="19" t="s">
        <v>181</v>
      </c>
      <c r="E840" s="19" t="s">
        <v>2438</v>
      </c>
      <c r="F840" s="20" t="s">
        <v>2439</v>
      </c>
      <c r="G840" s="20">
        <v>21.3</v>
      </c>
      <c r="H840" s="40"/>
    </row>
    <row r="841" spans="1:8" x14ac:dyDescent="0.2">
      <c r="A841" s="20" t="s">
        <v>473</v>
      </c>
      <c r="B841" s="20" t="s">
        <v>124</v>
      </c>
      <c r="C841" s="19" t="s">
        <v>2437</v>
      </c>
      <c r="D841" s="19" t="s">
        <v>207</v>
      </c>
      <c r="E841" s="19" t="s">
        <v>121</v>
      </c>
      <c r="F841" s="20" t="s">
        <v>2440</v>
      </c>
      <c r="G841" s="20">
        <v>16.5</v>
      </c>
      <c r="H841" s="40"/>
    </row>
    <row r="842" spans="1:8" x14ac:dyDescent="0.2">
      <c r="A842" s="20" t="s">
        <v>199</v>
      </c>
      <c r="B842" s="20" t="s">
        <v>124</v>
      </c>
      <c r="C842" s="19" t="s">
        <v>2437</v>
      </c>
      <c r="D842" s="19" t="s">
        <v>314</v>
      </c>
      <c r="E842" s="19" t="s">
        <v>2438</v>
      </c>
      <c r="F842" s="20" t="s">
        <v>2441</v>
      </c>
      <c r="G842" s="20">
        <v>21.3</v>
      </c>
      <c r="H842" s="40"/>
    </row>
    <row r="843" spans="1:8" x14ac:dyDescent="0.2">
      <c r="A843" s="20" t="s">
        <v>2442</v>
      </c>
      <c r="B843" s="20" t="s">
        <v>124</v>
      </c>
      <c r="C843" s="19" t="s">
        <v>2437</v>
      </c>
      <c r="D843" s="19" t="s">
        <v>247</v>
      </c>
      <c r="E843" s="19" t="s">
        <v>121</v>
      </c>
      <c r="F843" s="20" t="s">
        <v>2440</v>
      </c>
      <c r="G843" s="20">
        <v>16.5</v>
      </c>
      <c r="H843" s="40"/>
    </row>
    <row r="844" spans="1:8" x14ac:dyDescent="0.2">
      <c r="A844" s="20" t="s">
        <v>2443</v>
      </c>
      <c r="B844" s="20" t="s">
        <v>124</v>
      </c>
      <c r="C844" s="19" t="s">
        <v>2437</v>
      </c>
      <c r="D844" s="19" t="s">
        <v>278</v>
      </c>
      <c r="E844" s="19" t="s">
        <v>121</v>
      </c>
      <c r="F844" s="20" t="s">
        <v>603</v>
      </c>
      <c r="G844" s="20">
        <v>25.2</v>
      </c>
      <c r="H844" s="40"/>
    </row>
    <row r="845" spans="1:8" x14ac:dyDescent="0.2">
      <c r="A845" s="20" t="s">
        <v>594</v>
      </c>
      <c r="B845" s="20" t="s">
        <v>118</v>
      </c>
      <c r="C845" s="19" t="s">
        <v>2444</v>
      </c>
      <c r="D845" s="19" t="s">
        <v>126</v>
      </c>
      <c r="E845" s="19" t="s">
        <v>1270</v>
      </c>
      <c r="F845" s="20" t="s">
        <v>2445</v>
      </c>
      <c r="G845" s="20">
        <v>25.6</v>
      </c>
      <c r="H845" s="40"/>
    </row>
    <row r="846" spans="1:8" x14ac:dyDescent="0.2">
      <c r="A846" s="20" t="s">
        <v>594</v>
      </c>
      <c r="B846" s="20" t="s">
        <v>176</v>
      </c>
      <c r="C846" s="19" t="s">
        <v>2444</v>
      </c>
      <c r="D846" s="19" t="s">
        <v>2446</v>
      </c>
      <c r="E846" s="19" t="s">
        <v>264</v>
      </c>
      <c r="F846" s="20" t="s">
        <v>2447</v>
      </c>
      <c r="G846" s="20">
        <v>25.1</v>
      </c>
      <c r="H846" s="40"/>
    </row>
    <row r="847" spans="1:8" x14ac:dyDescent="0.2">
      <c r="A847" s="20" t="s">
        <v>2448</v>
      </c>
      <c r="B847" s="20" t="s">
        <v>124</v>
      </c>
      <c r="C847" s="19" t="s">
        <v>2449</v>
      </c>
      <c r="D847" s="19" t="s">
        <v>148</v>
      </c>
      <c r="E847" s="19" t="s">
        <v>121</v>
      </c>
      <c r="F847" s="20" t="s">
        <v>2450</v>
      </c>
      <c r="G847" s="20">
        <v>32</v>
      </c>
      <c r="H847" s="40"/>
    </row>
    <row r="848" spans="1:8" x14ac:dyDescent="0.2">
      <c r="A848" s="20" t="s">
        <v>2451</v>
      </c>
      <c r="B848" s="20" t="s">
        <v>167</v>
      </c>
      <c r="C848" s="19" t="s">
        <v>2452</v>
      </c>
      <c r="D848" s="19" t="s">
        <v>2453</v>
      </c>
      <c r="E848" s="19" t="s">
        <v>611</v>
      </c>
      <c r="F848" s="20" t="s">
        <v>2454</v>
      </c>
      <c r="G848" s="20">
        <v>20.2</v>
      </c>
      <c r="H848" s="40"/>
    </row>
    <row r="849" spans="1:8" x14ac:dyDescent="0.2">
      <c r="A849" s="20" t="s">
        <v>2455</v>
      </c>
      <c r="B849" s="20" t="s">
        <v>167</v>
      </c>
      <c r="C849" s="19" t="s">
        <v>2452</v>
      </c>
      <c r="D849" s="19" t="s">
        <v>2456</v>
      </c>
      <c r="E849" s="19" t="s">
        <v>611</v>
      </c>
      <c r="F849" s="20" t="s">
        <v>2457</v>
      </c>
      <c r="G849" s="20">
        <v>26</v>
      </c>
      <c r="H849" s="40"/>
    </row>
    <row r="850" spans="1:8" x14ac:dyDescent="0.2">
      <c r="A850" s="20" t="s">
        <v>473</v>
      </c>
      <c r="B850" s="20" t="s">
        <v>124</v>
      </c>
      <c r="C850" s="19" t="s">
        <v>2458</v>
      </c>
      <c r="D850" s="19" t="s">
        <v>380</v>
      </c>
      <c r="E850" s="19" t="s">
        <v>611</v>
      </c>
      <c r="F850" s="20" t="s">
        <v>2459</v>
      </c>
      <c r="G850" s="20">
        <v>20.7</v>
      </c>
      <c r="H850" s="40"/>
    </row>
    <row r="851" spans="1:8" x14ac:dyDescent="0.2">
      <c r="A851" s="20" t="s">
        <v>2460</v>
      </c>
      <c r="B851" s="20" t="s">
        <v>124</v>
      </c>
      <c r="C851" s="19" t="s">
        <v>2458</v>
      </c>
      <c r="D851" s="19" t="s">
        <v>314</v>
      </c>
      <c r="E851" s="19" t="s">
        <v>611</v>
      </c>
      <c r="F851" s="20" t="s">
        <v>2461</v>
      </c>
      <c r="G851" s="20">
        <v>20.7</v>
      </c>
      <c r="H851" s="40"/>
    </row>
    <row r="852" spans="1:8" x14ac:dyDescent="0.2">
      <c r="A852" s="20" t="s">
        <v>2462</v>
      </c>
      <c r="B852" s="20" t="s">
        <v>124</v>
      </c>
      <c r="C852" s="19" t="s">
        <v>2463</v>
      </c>
      <c r="D852" s="19" t="s">
        <v>1205</v>
      </c>
      <c r="E852" s="19" t="s">
        <v>345</v>
      </c>
      <c r="F852" s="20" t="s">
        <v>235</v>
      </c>
      <c r="G852" s="20">
        <v>20</v>
      </c>
      <c r="H852" s="40"/>
    </row>
    <row r="853" spans="1:8" x14ac:dyDescent="0.2">
      <c r="A853" s="20" t="s">
        <v>1014</v>
      </c>
      <c r="B853" s="20" t="s">
        <v>124</v>
      </c>
      <c r="C853" s="19" t="s">
        <v>2464</v>
      </c>
      <c r="D853" s="19" t="s">
        <v>197</v>
      </c>
      <c r="E853" s="19" t="s">
        <v>1222</v>
      </c>
      <c r="F853" s="20" t="s">
        <v>2465</v>
      </c>
      <c r="G853" s="20">
        <v>24</v>
      </c>
      <c r="H853" s="40"/>
    </row>
    <row r="854" spans="1:8" x14ac:dyDescent="0.2">
      <c r="A854" s="20" t="s">
        <v>2466</v>
      </c>
      <c r="B854" s="20" t="s">
        <v>124</v>
      </c>
      <c r="C854" s="19" t="s">
        <v>2467</v>
      </c>
      <c r="D854" s="19" t="s">
        <v>897</v>
      </c>
      <c r="E854" s="19" t="s">
        <v>608</v>
      </c>
      <c r="F854" s="20" t="s">
        <v>2468</v>
      </c>
      <c r="G854" s="20">
        <v>30.6</v>
      </c>
      <c r="H854" s="40"/>
    </row>
    <row r="855" spans="1:8" x14ac:dyDescent="0.2">
      <c r="A855" s="20" t="s">
        <v>2469</v>
      </c>
      <c r="B855" s="20" t="s">
        <v>167</v>
      </c>
      <c r="C855" s="19" t="s">
        <v>2470</v>
      </c>
      <c r="D855" s="19" t="s">
        <v>2471</v>
      </c>
      <c r="E855" s="19" t="s">
        <v>121</v>
      </c>
      <c r="F855" s="20" t="s">
        <v>2472</v>
      </c>
      <c r="G855" s="20">
        <v>28.7</v>
      </c>
      <c r="H855" s="40"/>
    </row>
    <row r="856" spans="1:8" x14ac:dyDescent="0.2">
      <c r="A856" s="20" t="s">
        <v>918</v>
      </c>
      <c r="B856" s="20" t="s">
        <v>118</v>
      </c>
      <c r="C856" s="19" t="s">
        <v>2473</v>
      </c>
      <c r="D856" s="19" t="s">
        <v>165</v>
      </c>
      <c r="E856" s="19" t="s">
        <v>121</v>
      </c>
      <c r="F856" s="20" t="s">
        <v>2032</v>
      </c>
      <c r="G856" s="20">
        <v>27.4</v>
      </c>
      <c r="H856" s="40"/>
    </row>
    <row r="857" spans="1:8" x14ac:dyDescent="0.2">
      <c r="A857" s="20" t="s">
        <v>2474</v>
      </c>
      <c r="B857" s="20" t="s">
        <v>124</v>
      </c>
      <c r="C857" s="19" t="s">
        <v>2473</v>
      </c>
      <c r="D857" s="19" t="s">
        <v>197</v>
      </c>
      <c r="E857" s="19" t="s">
        <v>121</v>
      </c>
      <c r="F857" s="20" t="s">
        <v>1238</v>
      </c>
      <c r="G857" s="20">
        <v>22.1</v>
      </c>
      <c r="H857" s="40"/>
    </row>
    <row r="858" spans="1:8" x14ac:dyDescent="0.2">
      <c r="A858" s="20" t="s">
        <v>498</v>
      </c>
      <c r="B858" s="20" t="s">
        <v>167</v>
      </c>
      <c r="C858" s="19" t="s">
        <v>2475</v>
      </c>
      <c r="D858" s="19" t="s">
        <v>825</v>
      </c>
      <c r="E858" s="19" t="s">
        <v>121</v>
      </c>
      <c r="F858" s="20" t="s">
        <v>2476</v>
      </c>
      <c r="G858" s="20">
        <v>20.6</v>
      </c>
      <c r="H858" s="40"/>
    </row>
    <row r="859" spans="1:8" x14ac:dyDescent="0.2">
      <c r="A859" s="20" t="s">
        <v>498</v>
      </c>
      <c r="B859" s="20" t="s">
        <v>124</v>
      </c>
      <c r="C859" s="19" t="s">
        <v>2477</v>
      </c>
      <c r="D859" s="19" t="s">
        <v>263</v>
      </c>
      <c r="E859" s="19" t="s">
        <v>121</v>
      </c>
      <c r="F859" s="20" t="s">
        <v>2478</v>
      </c>
      <c r="G859" s="20">
        <v>20.2</v>
      </c>
      <c r="H859" s="40"/>
    </row>
    <row r="860" spans="1:8" x14ac:dyDescent="0.2">
      <c r="A860" s="20" t="s">
        <v>1014</v>
      </c>
      <c r="B860" s="20" t="s">
        <v>124</v>
      </c>
      <c r="C860" s="19" t="s">
        <v>2479</v>
      </c>
      <c r="D860" s="19" t="s">
        <v>591</v>
      </c>
      <c r="E860" s="19" t="s">
        <v>2480</v>
      </c>
      <c r="F860" s="20" t="s">
        <v>2481</v>
      </c>
      <c r="G860" s="20">
        <v>16.3</v>
      </c>
      <c r="H860" s="40"/>
    </row>
    <row r="861" spans="1:8" x14ac:dyDescent="0.2">
      <c r="A861" s="20" t="s">
        <v>2482</v>
      </c>
      <c r="B861" s="20" t="s">
        <v>124</v>
      </c>
      <c r="C861" s="19" t="s">
        <v>2483</v>
      </c>
      <c r="D861" s="19" t="s">
        <v>143</v>
      </c>
      <c r="E861" s="19" t="s">
        <v>1420</v>
      </c>
      <c r="F861" s="20" t="s">
        <v>2484</v>
      </c>
      <c r="G861" s="20">
        <v>27.1</v>
      </c>
      <c r="H861" s="40"/>
    </row>
    <row r="862" spans="1:8" x14ac:dyDescent="0.2">
      <c r="A862" s="20" t="s">
        <v>2485</v>
      </c>
      <c r="B862" s="20" t="s">
        <v>124</v>
      </c>
      <c r="C862" s="19" t="s">
        <v>2483</v>
      </c>
      <c r="D862" s="19" t="s">
        <v>2486</v>
      </c>
      <c r="E862" s="19" t="s">
        <v>345</v>
      </c>
      <c r="F862" s="20" t="s">
        <v>2487</v>
      </c>
      <c r="G862" s="20">
        <v>22.5</v>
      </c>
      <c r="H862" s="40"/>
    </row>
    <row r="863" spans="1:8" x14ac:dyDescent="0.2">
      <c r="A863" s="20" t="s">
        <v>2488</v>
      </c>
      <c r="B863" s="20" t="s">
        <v>124</v>
      </c>
      <c r="C863" s="19" t="s">
        <v>2489</v>
      </c>
      <c r="D863" s="19" t="s">
        <v>143</v>
      </c>
      <c r="E863" s="19" t="s">
        <v>127</v>
      </c>
      <c r="F863" s="20" t="s">
        <v>2490</v>
      </c>
      <c r="G863" s="20">
        <v>25.8</v>
      </c>
      <c r="H863" s="40"/>
    </row>
    <row r="864" spans="1:8" x14ac:dyDescent="0.2">
      <c r="A864" s="20" t="s">
        <v>347</v>
      </c>
      <c r="B864" s="20" t="s">
        <v>118</v>
      </c>
      <c r="C864" s="19" t="s">
        <v>2491</v>
      </c>
      <c r="D864" s="19" t="s">
        <v>197</v>
      </c>
      <c r="E864" s="19" t="s">
        <v>121</v>
      </c>
      <c r="F864" s="20" t="s">
        <v>2492</v>
      </c>
      <c r="G864" s="20">
        <v>26.9</v>
      </c>
      <c r="H864" s="40"/>
    </row>
    <row r="865" spans="1:8" x14ac:dyDescent="0.2">
      <c r="A865" s="20" t="s">
        <v>2493</v>
      </c>
      <c r="B865" s="20" t="s">
        <v>445</v>
      </c>
      <c r="C865" s="19" t="s">
        <v>2491</v>
      </c>
      <c r="D865" s="19" t="s">
        <v>197</v>
      </c>
      <c r="E865" s="19" t="s">
        <v>820</v>
      </c>
      <c r="F865" s="20" t="s">
        <v>2494</v>
      </c>
      <c r="G865" s="20">
        <v>42.3</v>
      </c>
      <c r="H865" s="40"/>
    </row>
    <row r="866" spans="1:8" x14ac:dyDescent="0.2">
      <c r="A866" s="20" t="s">
        <v>996</v>
      </c>
      <c r="B866" s="20" t="s">
        <v>167</v>
      </c>
      <c r="C866" s="19" t="s">
        <v>2495</v>
      </c>
      <c r="D866" s="19" t="s">
        <v>771</v>
      </c>
      <c r="E866" s="19" t="s">
        <v>2496</v>
      </c>
      <c r="F866" s="20" t="s">
        <v>2497</v>
      </c>
      <c r="G866" s="20">
        <v>19</v>
      </c>
      <c r="H866" s="40"/>
    </row>
    <row r="867" spans="1:8" x14ac:dyDescent="0.2">
      <c r="A867" s="20" t="s">
        <v>171</v>
      </c>
      <c r="B867" s="20" t="s">
        <v>118</v>
      </c>
      <c r="C867" s="19" t="s">
        <v>2498</v>
      </c>
      <c r="D867" s="19" t="s">
        <v>208</v>
      </c>
      <c r="E867" s="19" t="s">
        <v>608</v>
      </c>
      <c r="F867" s="20" t="s">
        <v>2499</v>
      </c>
      <c r="G867" s="20">
        <v>20.100000000000001</v>
      </c>
      <c r="H867" s="40"/>
    </row>
    <row r="868" spans="1:8" x14ac:dyDescent="0.2">
      <c r="A868" s="20" t="s">
        <v>171</v>
      </c>
      <c r="B868" s="20" t="s">
        <v>176</v>
      </c>
      <c r="C868" s="19" t="s">
        <v>2498</v>
      </c>
      <c r="D868" s="19" t="s">
        <v>311</v>
      </c>
      <c r="E868" s="19" t="s">
        <v>1285</v>
      </c>
      <c r="F868" s="20" t="s">
        <v>2500</v>
      </c>
      <c r="G868" s="20">
        <v>21.4</v>
      </c>
      <c r="H868" s="40"/>
    </row>
    <row r="869" spans="1:8" x14ac:dyDescent="0.2">
      <c r="A869" s="20" t="s">
        <v>2501</v>
      </c>
      <c r="B869" s="20" t="s">
        <v>167</v>
      </c>
      <c r="C869" s="19" t="s">
        <v>2502</v>
      </c>
      <c r="D869" s="19" t="s">
        <v>736</v>
      </c>
      <c r="E869" s="19" t="s">
        <v>212</v>
      </c>
      <c r="F869" s="20" t="s">
        <v>1465</v>
      </c>
      <c r="G869" s="20">
        <v>22.8</v>
      </c>
      <c r="H869" s="40"/>
    </row>
    <row r="870" spans="1:8" x14ac:dyDescent="0.2">
      <c r="A870" s="20" t="s">
        <v>2503</v>
      </c>
      <c r="B870" s="20" t="s">
        <v>124</v>
      </c>
      <c r="C870" s="19" t="s">
        <v>2504</v>
      </c>
      <c r="D870" s="19" t="s">
        <v>699</v>
      </c>
      <c r="E870" s="19" t="s">
        <v>212</v>
      </c>
      <c r="F870" s="20" t="s">
        <v>1465</v>
      </c>
      <c r="G870" s="20">
        <v>22.8</v>
      </c>
      <c r="H870" s="40"/>
    </row>
    <row r="871" spans="1:8" x14ac:dyDescent="0.2">
      <c r="A871" s="20" t="s">
        <v>547</v>
      </c>
      <c r="B871" s="20" t="s">
        <v>118</v>
      </c>
      <c r="C871" s="19" t="s">
        <v>2505</v>
      </c>
      <c r="D871" s="19" t="s">
        <v>699</v>
      </c>
      <c r="E871" s="19" t="s">
        <v>212</v>
      </c>
      <c r="F871" s="20" t="s">
        <v>2506</v>
      </c>
      <c r="G871" s="20">
        <v>25.6</v>
      </c>
      <c r="H871" s="40"/>
    </row>
    <row r="872" spans="1:8" x14ac:dyDescent="0.2">
      <c r="A872" s="20" t="s">
        <v>1157</v>
      </c>
      <c r="B872" s="20" t="s">
        <v>118</v>
      </c>
      <c r="C872" s="19" t="s">
        <v>2507</v>
      </c>
      <c r="D872" s="19" t="s">
        <v>446</v>
      </c>
      <c r="E872" s="19" t="s">
        <v>121</v>
      </c>
      <c r="F872" s="20" t="s">
        <v>2508</v>
      </c>
      <c r="G872" s="20">
        <v>31</v>
      </c>
      <c r="H872" s="40"/>
    </row>
    <row r="873" spans="1:8" x14ac:dyDescent="0.2">
      <c r="A873" s="20" t="s">
        <v>731</v>
      </c>
      <c r="B873" s="20" t="s">
        <v>118</v>
      </c>
      <c r="C873" s="19" t="s">
        <v>2509</v>
      </c>
      <c r="D873" s="19" t="s">
        <v>126</v>
      </c>
      <c r="E873" s="19" t="s">
        <v>121</v>
      </c>
      <c r="F873" s="20" t="s">
        <v>2510</v>
      </c>
      <c r="G873" s="20">
        <v>31</v>
      </c>
      <c r="H873" s="40"/>
    </row>
    <row r="874" spans="1:8" x14ac:dyDescent="0.2">
      <c r="A874" s="20" t="s">
        <v>369</v>
      </c>
      <c r="B874" s="20" t="s">
        <v>118</v>
      </c>
      <c r="C874" s="19" t="s">
        <v>2511</v>
      </c>
      <c r="D874" s="19" t="s">
        <v>181</v>
      </c>
      <c r="E874" s="19" t="s">
        <v>121</v>
      </c>
      <c r="F874" s="20" t="s">
        <v>2512</v>
      </c>
      <c r="G874" s="20">
        <v>17.899999999999999</v>
      </c>
      <c r="H874" s="40"/>
    </row>
    <row r="875" spans="1:8" x14ac:dyDescent="0.2">
      <c r="A875" s="20" t="s">
        <v>2513</v>
      </c>
      <c r="B875" s="20" t="s">
        <v>124</v>
      </c>
      <c r="C875" s="19" t="s">
        <v>2514</v>
      </c>
      <c r="D875" s="19" t="s">
        <v>120</v>
      </c>
      <c r="E875" s="19" t="s">
        <v>121</v>
      </c>
      <c r="F875" s="20" t="s">
        <v>2515</v>
      </c>
      <c r="G875" s="20">
        <v>31.5</v>
      </c>
      <c r="H875" s="40"/>
    </row>
    <row r="876" spans="1:8" x14ac:dyDescent="0.2">
      <c r="A876" s="20" t="s">
        <v>2516</v>
      </c>
      <c r="B876" s="20" t="s">
        <v>415</v>
      </c>
      <c r="C876" s="19" t="s">
        <v>2517</v>
      </c>
      <c r="D876" s="19" t="s">
        <v>1380</v>
      </c>
      <c r="E876" s="19" t="s">
        <v>628</v>
      </c>
      <c r="F876" s="20" t="s">
        <v>1489</v>
      </c>
      <c r="G876" s="20">
        <v>43.2</v>
      </c>
      <c r="H876" s="40"/>
    </row>
    <row r="877" spans="1:8" x14ac:dyDescent="0.2">
      <c r="A877" s="20" t="s">
        <v>594</v>
      </c>
      <c r="B877" s="20" t="s">
        <v>455</v>
      </c>
      <c r="C877" s="19" t="s">
        <v>2518</v>
      </c>
      <c r="D877" s="19" t="s">
        <v>197</v>
      </c>
      <c r="E877" s="19" t="s">
        <v>377</v>
      </c>
      <c r="F877" s="20" t="s">
        <v>2519</v>
      </c>
      <c r="G877" s="20">
        <v>29</v>
      </c>
      <c r="H877" s="40"/>
    </row>
    <row r="878" spans="1:8" x14ac:dyDescent="0.2">
      <c r="A878" s="20" t="s">
        <v>2520</v>
      </c>
      <c r="B878" s="20" t="s">
        <v>124</v>
      </c>
      <c r="C878" s="19" t="s">
        <v>2518</v>
      </c>
      <c r="D878" s="19" t="s">
        <v>2521</v>
      </c>
      <c r="E878" s="19" t="s">
        <v>1825</v>
      </c>
      <c r="F878" s="20" t="s">
        <v>1874</v>
      </c>
      <c r="G878" s="20">
        <v>20.5</v>
      </c>
      <c r="H878" s="40"/>
    </row>
    <row r="879" spans="1:8" x14ac:dyDescent="0.2">
      <c r="A879" s="20" t="s">
        <v>2522</v>
      </c>
      <c r="B879" s="20" t="s">
        <v>124</v>
      </c>
      <c r="C879" s="19" t="s">
        <v>2523</v>
      </c>
      <c r="D879" s="19" t="s">
        <v>913</v>
      </c>
      <c r="E879" s="19" t="s">
        <v>121</v>
      </c>
      <c r="F879" s="20" t="s">
        <v>2524</v>
      </c>
      <c r="G879" s="20">
        <v>29.3</v>
      </c>
      <c r="H879" s="40"/>
    </row>
    <row r="880" spans="1:8" x14ac:dyDescent="0.2">
      <c r="A880" s="20" t="s">
        <v>2525</v>
      </c>
      <c r="B880" s="20" t="s">
        <v>455</v>
      </c>
      <c r="C880" s="19" t="s">
        <v>2526</v>
      </c>
      <c r="D880" s="19" t="s">
        <v>130</v>
      </c>
      <c r="E880" s="19" t="s">
        <v>2527</v>
      </c>
      <c r="F880" s="20" t="s">
        <v>2528</v>
      </c>
      <c r="G880" s="20">
        <v>17.100000000000001</v>
      </c>
      <c r="H880" s="40"/>
    </row>
    <row r="881" spans="1:8" x14ac:dyDescent="0.2">
      <c r="A881" s="20" t="s">
        <v>559</v>
      </c>
      <c r="B881" s="20" t="s">
        <v>176</v>
      </c>
      <c r="C881" s="19" t="s">
        <v>2529</v>
      </c>
      <c r="D881" s="19" t="s">
        <v>130</v>
      </c>
      <c r="E881" s="19" t="s">
        <v>608</v>
      </c>
      <c r="F881" s="20" t="s">
        <v>2530</v>
      </c>
      <c r="G881" s="20">
        <v>30.2</v>
      </c>
      <c r="H881" s="40"/>
    </row>
    <row r="882" spans="1:8" x14ac:dyDescent="0.2">
      <c r="A882" s="20" t="s">
        <v>2531</v>
      </c>
      <c r="B882" s="20" t="s">
        <v>124</v>
      </c>
      <c r="C882" s="19" t="s">
        <v>2532</v>
      </c>
      <c r="D882" s="19" t="s">
        <v>247</v>
      </c>
      <c r="E882" s="19" t="s">
        <v>611</v>
      </c>
      <c r="F882" s="20" t="s">
        <v>2533</v>
      </c>
      <c r="G882" s="20">
        <v>23.9</v>
      </c>
      <c r="H882" s="40"/>
    </row>
    <row r="883" spans="1:8" x14ac:dyDescent="0.2">
      <c r="A883" s="20" t="s">
        <v>2534</v>
      </c>
      <c r="B883" s="20" t="s">
        <v>124</v>
      </c>
      <c r="C883" s="19" t="s">
        <v>2535</v>
      </c>
      <c r="D883" s="19" t="s">
        <v>2536</v>
      </c>
      <c r="E883" s="19" t="s">
        <v>2537</v>
      </c>
      <c r="F883" s="20" t="s">
        <v>2538</v>
      </c>
      <c r="G883" s="20">
        <v>31.3</v>
      </c>
      <c r="H883" s="40"/>
    </row>
    <row r="884" spans="1:8" x14ac:dyDescent="0.2">
      <c r="A884" s="20" t="s">
        <v>2539</v>
      </c>
      <c r="B884" s="20" t="s">
        <v>167</v>
      </c>
      <c r="C884" s="19" t="s">
        <v>2540</v>
      </c>
      <c r="D884" s="19" t="s">
        <v>2541</v>
      </c>
      <c r="E884" s="19" t="s">
        <v>121</v>
      </c>
      <c r="F884" s="20" t="s">
        <v>1978</v>
      </c>
      <c r="G884" s="20">
        <v>22.2</v>
      </c>
      <c r="H884" s="40"/>
    </row>
    <row r="885" spans="1:8" x14ac:dyDescent="0.2">
      <c r="A885" s="20" t="s">
        <v>1157</v>
      </c>
      <c r="B885" s="20" t="s">
        <v>176</v>
      </c>
      <c r="C885" s="19" t="s">
        <v>2542</v>
      </c>
      <c r="D885" s="19" t="s">
        <v>148</v>
      </c>
      <c r="E885" s="19" t="s">
        <v>121</v>
      </c>
      <c r="F885" s="20" t="s">
        <v>2543</v>
      </c>
      <c r="G885" s="20">
        <v>30.9</v>
      </c>
      <c r="H885" s="40"/>
    </row>
    <row r="886" spans="1:8" x14ac:dyDescent="0.2">
      <c r="A886" s="20" t="s">
        <v>461</v>
      </c>
      <c r="B886" s="20" t="s">
        <v>172</v>
      </c>
      <c r="C886" s="19" t="s">
        <v>2542</v>
      </c>
      <c r="D886" s="19" t="s">
        <v>660</v>
      </c>
      <c r="E886" s="19" t="s">
        <v>121</v>
      </c>
      <c r="F886" s="20" t="s">
        <v>1030</v>
      </c>
      <c r="G886" s="20">
        <v>29.1</v>
      </c>
      <c r="H886" s="40"/>
    </row>
    <row r="887" spans="1:8" x14ac:dyDescent="0.2">
      <c r="A887" s="20" t="s">
        <v>2544</v>
      </c>
      <c r="B887" s="20" t="s">
        <v>167</v>
      </c>
      <c r="C887" s="19" t="s">
        <v>2545</v>
      </c>
      <c r="D887" s="19" t="s">
        <v>588</v>
      </c>
      <c r="E887" s="19" t="s">
        <v>2546</v>
      </c>
      <c r="F887" s="20" t="s">
        <v>2547</v>
      </c>
      <c r="G887" s="20">
        <v>27.1</v>
      </c>
      <c r="H887" s="40"/>
    </row>
    <row r="888" spans="1:8" x14ac:dyDescent="0.2">
      <c r="A888" s="20" t="s">
        <v>2548</v>
      </c>
      <c r="B888" s="20" t="s">
        <v>167</v>
      </c>
      <c r="C888" s="19" t="s">
        <v>2549</v>
      </c>
      <c r="D888" s="19" t="s">
        <v>2550</v>
      </c>
      <c r="E888" s="19" t="s">
        <v>212</v>
      </c>
      <c r="F888" s="20" t="s">
        <v>2551</v>
      </c>
      <c r="G888" s="20">
        <v>15.6</v>
      </c>
      <c r="H888" s="40"/>
    </row>
    <row r="889" spans="1:8" x14ac:dyDescent="0.2">
      <c r="A889" s="20" t="s">
        <v>2552</v>
      </c>
      <c r="B889" s="20" t="s">
        <v>167</v>
      </c>
      <c r="C889" s="19" t="s">
        <v>2553</v>
      </c>
      <c r="D889" s="19" t="s">
        <v>2554</v>
      </c>
      <c r="E889" s="19" t="s">
        <v>121</v>
      </c>
      <c r="F889" s="20" t="s">
        <v>2555</v>
      </c>
      <c r="G889" s="20">
        <v>23.9</v>
      </c>
      <c r="H889" s="40"/>
    </row>
    <row r="890" spans="1:8" x14ac:dyDescent="0.2">
      <c r="A890" s="20" t="s">
        <v>2556</v>
      </c>
      <c r="B890" s="20" t="s">
        <v>124</v>
      </c>
      <c r="C890" s="19" t="s">
        <v>2557</v>
      </c>
      <c r="D890" s="19" t="s">
        <v>790</v>
      </c>
      <c r="E890" s="19" t="s">
        <v>121</v>
      </c>
      <c r="F890" s="20" t="s">
        <v>760</v>
      </c>
      <c r="G890" s="20">
        <v>19.3</v>
      </c>
      <c r="H890" s="40"/>
    </row>
    <row r="891" spans="1:8" x14ac:dyDescent="0.2">
      <c r="A891" s="20" t="s">
        <v>473</v>
      </c>
      <c r="B891" s="20" t="s">
        <v>124</v>
      </c>
      <c r="C891" s="19" t="s">
        <v>2558</v>
      </c>
      <c r="D891" s="19" t="s">
        <v>2559</v>
      </c>
      <c r="E891" s="19" t="s">
        <v>1349</v>
      </c>
      <c r="F891" s="20" t="s">
        <v>747</v>
      </c>
      <c r="G891" s="20">
        <v>17.3</v>
      </c>
      <c r="H891" s="40"/>
    </row>
    <row r="892" spans="1:8" x14ac:dyDescent="0.2">
      <c r="A892" s="20" t="s">
        <v>2560</v>
      </c>
      <c r="B892" s="20" t="s">
        <v>124</v>
      </c>
      <c r="C892" s="19" t="s">
        <v>2558</v>
      </c>
      <c r="D892" s="19" t="s">
        <v>1775</v>
      </c>
      <c r="E892" s="19" t="s">
        <v>1349</v>
      </c>
      <c r="F892" s="20" t="s">
        <v>2561</v>
      </c>
      <c r="G892" s="20">
        <v>17.3</v>
      </c>
      <c r="H892" s="40"/>
    </row>
    <row r="893" spans="1:8" x14ac:dyDescent="0.2">
      <c r="A893" s="20" t="s">
        <v>2562</v>
      </c>
      <c r="B893" s="20" t="s">
        <v>124</v>
      </c>
      <c r="C893" s="19" t="s">
        <v>2563</v>
      </c>
      <c r="D893" s="19" t="s">
        <v>197</v>
      </c>
      <c r="E893" s="19" t="s">
        <v>2564</v>
      </c>
      <c r="F893" s="20" t="s">
        <v>194</v>
      </c>
      <c r="G893" s="20">
        <v>27.7</v>
      </c>
      <c r="H893" s="40"/>
    </row>
    <row r="894" spans="1:8" x14ac:dyDescent="0.2">
      <c r="A894" s="20" t="s">
        <v>2565</v>
      </c>
      <c r="B894" s="20" t="s">
        <v>124</v>
      </c>
      <c r="C894" s="19" t="s">
        <v>2566</v>
      </c>
      <c r="D894" s="19" t="s">
        <v>1025</v>
      </c>
      <c r="E894" s="19" t="s">
        <v>121</v>
      </c>
      <c r="F894" s="20" t="s">
        <v>2567</v>
      </c>
      <c r="G894" s="20">
        <v>23.8</v>
      </c>
      <c r="H894" s="40"/>
    </row>
    <row r="895" spans="1:8" x14ac:dyDescent="0.2">
      <c r="A895" s="20" t="s">
        <v>687</v>
      </c>
      <c r="B895" s="20" t="s">
        <v>176</v>
      </c>
      <c r="C895" s="19" t="s">
        <v>2568</v>
      </c>
      <c r="D895" s="19" t="s">
        <v>139</v>
      </c>
      <c r="E895" s="19" t="s">
        <v>718</v>
      </c>
      <c r="F895" s="20" t="s">
        <v>2569</v>
      </c>
      <c r="G895" s="20">
        <v>34.4</v>
      </c>
      <c r="H895" s="40"/>
    </row>
    <row r="896" spans="1:8" x14ac:dyDescent="0.2">
      <c r="A896" s="20" t="s">
        <v>195</v>
      </c>
      <c r="B896" s="20" t="s">
        <v>124</v>
      </c>
      <c r="C896" s="19" t="s">
        <v>2570</v>
      </c>
      <c r="D896" s="19" t="s">
        <v>197</v>
      </c>
      <c r="E896" s="19" t="s">
        <v>115</v>
      </c>
      <c r="F896" s="20" t="s">
        <v>2571</v>
      </c>
      <c r="G896" s="20">
        <v>25.7</v>
      </c>
      <c r="H896" s="40"/>
    </row>
    <row r="897" spans="1:8" x14ac:dyDescent="0.2">
      <c r="A897" s="20" t="s">
        <v>2572</v>
      </c>
      <c r="B897" s="20" t="s">
        <v>167</v>
      </c>
      <c r="C897" s="19" t="s">
        <v>2573</v>
      </c>
      <c r="D897" s="19" t="s">
        <v>283</v>
      </c>
      <c r="E897" s="19" t="s">
        <v>121</v>
      </c>
      <c r="F897" s="20" t="s">
        <v>2574</v>
      </c>
      <c r="G897" s="20">
        <v>20.2</v>
      </c>
      <c r="H897" s="40"/>
    </row>
    <row r="898" spans="1:8" x14ac:dyDescent="0.2">
      <c r="A898" s="20" t="s">
        <v>2575</v>
      </c>
      <c r="B898" s="20" t="s">
        <v>124</v>
      </c>
      <c r="C898" s="19" t="s">
        <v>2576</v>
      </c>
      <c r="D898" s="19" t="s">
        <v>2577</v>
      </c>
      <c r="E898" s="19" t="s">
        <v>121</v>
      </c>
      <c r="F898" s="20" t="s">
        <v>1602</v>
      </c>
      <c r="G898" s="20">
        <v>27.9</v>
      </c>
      <c r="H898" s="40"/>
    </row>
    <row r="899" spans="1:8" x14ac:dyDescent="0.2">
      <c r="A899" s="20" t="s">
        <v>1065</v>
      </c>
      <c r="B899" s="20" t="s">
        <v>124</v>
      </c>
      <c r="C899" s="19" t="s">
        <v>2578</v>
      </c>
      <c r="D899" s="19" t="s">
        <v>358</v>
      </c>
      <c r="E899" s="19" t="s">
        <v>121</v>
      </c>
      <c r="F899" s="20" t="s">
        <v>2579</v>
      </c>
      <c r="G899" s="20">
        <v>35.700000000000003</v>
      </c>
      <c r="H899" s="40"/>
    </row>
    <row r="900" spans="1:8" x14ac:dyDescent="0.2">
      <c r="A900" s="20" t="s">
        <v>2580</v>
      </c>
      <c r="B900" s="20" t="s">
        <v>167</v>
      </c>
      <c r="C900" s="19" t="s">
        <v>2581</v>
      </c>
      <c r="D900" s="19" t="s">
        <v>2582</v>
      </c>
      <c r="E900" s="19" t="s">
        <v>121</v>
      </c>
      <c r="F900" s="20" t="s">
        <v>2583</v>
      </c>
      <c r="G900" s="20">
        <v>23</v>
      </c>
      <c r="H900" s="40"/>
    </row>
    <row r="901" spans="1:8" x14ac:dyDescent="0.2">
      <c r="A901" s="20" t="s">
        <v>509</v>
      </c>
      <c r="B901" s="20" t="s">
        <v>112</v>
      </c>
      <c r="C901" s="19" t="s">
        <v>2584</v>
      </c>
      <c r="D901" s="19" t="s">
        <v>2585</v>
      </c>
      <c r="E901" s="19" t="s">
        <v>608</v>
      </c>
      <c r="F901" s="20" t="s">
        <v>2586</v>
      </c>
      <c r="G901" s="20">
        <v>17</v>
      </c>
      <c r="H901" s="40"/>
    </row>
    <row r="902" spans="1:8" x14ac:dyDescent="0.2">
      <c r="A902" s="20" t="s">
        <v>2587</v>
      </c>
      <c r="B902" s="20" t="s">
        <v>167</v>
      </c>
      <c r="C902" s="19" t="s">
        <v>2584</v>
      </c>
      <c r="D902" s="19" t="s">
        <v>2588</v>
      </c>
      <c r="E902" s="19" t="s">
        <v>608</v>
      </c>
      <c r="F902" s="20" t="s">
        <v>2589</v>
      </c>
      <c r="G902" s="20">
        <v>18</v>
      </c>
      <c r="H902" s="40"/>
    </row>
    <row r="903" spans="1:8" x14ac:dyDescent="0.2">
      <c r="A903" s="20" t="s">
        <v>2590</v>
      </c>
      <c r="B903" s="20" t="s">
        <v>167</v>
      </c>
      <c r="C903" s="19" t="s">
        <v>2584</v>
      </c>
      <c r="D903" s="19" t="s">
        <v>2591</v>
      </c>
      <c r="E903" s="19" t="s">
        <v>1219</v>
      </c>
      <c r="F903" s="20" t="s">
        <v>2592</v>
      </c>
      <c r="G903" s="20">
        <v>25.6</v>
      </c>
      <c r="H903" s="40"/>
    </row>
    <row r="904" spans="1:8" x14ac:dyDescent="0.2">
      <c r="A904" s="20" t="s">
        <v>2593</v>
      </c>
      <c r="B904" s="20" t="s">
        <v>167</v>
      </c>
      <c r="C904" s="19" t="s">
        <v>2584</v>
      </c>
      <c r="D904" s="19" t="s">
        <v>2594</v>
      </c>
      <c r="E904" s="19" t="s">
        <v>121</v>
      </c>
      <c r="F904" s="20" t="s">
        <v>2583</v>
      </c>
      <c r="G904" s="20">
        <v>23</v>
      </c>
      <c r="H904" s="40"/>
    </row>
    <row r="905" spans="1:8" x14ac:dyDescent="0.2">
      <c r="A905" s="20" t="s">
        <v>2595</v>
      </c>
      <c r="B905" s="20" t="s">
        <v>167</v>
      </c>
      <c r="C905" s="19" t="s">
        <v>2584</v>
      </c>
      <c r="D905" s="19" t="s">
        <v>2596</v>
      </c>
      <c r="E905" s="19" t="s">
        <v>121</v>
      </c>
      <c r="F905" s="20" t="s">
        <v>518</v>
      </c>
      <c r="G905" s="20">
        <v>25.1</v>
      </c>
      <c r="H905" s="40"/>
    </row>
    <row r="906" spans="1:8" x14ac:dyDescent="0.2">
      <c r="A906" s="20" t="s">
        <v>188</v>
      </c>
      <c r="B906" s="20" t="s">
        <v>124</v>
      </c>
      <c r="C906" s="19" t="s">
        <v>2597</v>
      </c>
      <c r="D906" s="19" t="s">
        <v>2598</v>
      </c>
      <c r="E906" s="19" t="s">
        <v>2098</v>
      </c>
      <c r="F906" s="20" t="s">
        <v>2599</v>
      </c>
      <c r="G906" s="20">
        <v>26.5</v>
      </c>
      <c r="H906" s="40"/>
    </row>
    <row r="907" spans="1:8" x14ac:dyDescent="0.2">
      <c r="A907" s="20" t="s">
        <v>538</v>
      </c>
      <c r="B907" s="20" t="s">
        <v>560</v>
      </c>
      <c r="C907" s="19" t="s">
        <v>2597</v>
      </c>
      <c r="D907" s="19" t="s">
        <v>1122</v>
      </c>
      <c r="E907" s="19" t="s">
        <v>264</v>
      </c>
      <c r="F907" s="20" t="s">
        <v>2600</v>
      </c>
      <c r="G907" s="20">
        <v>31.9</v>
      </c>
      <c r="H907" s="40"/>
    </row>
    <row r="908" spans="1:8" x14ac:dyDescent="0.2">
      <c r="A908" s="20" t="s">
        <v>538</v>
      </c>
      <c r="B908" s="20" t="s">
        <v>560</v>
      </c>
      <c r="C908" s="19" t="s">
        <v>2597</v>
      </c>
      <c r="D908" s="19" t="s">
        <v>311</v>
      </c>
      <c r="E908" s="19" t="s">
        <v>1258</v>
      </c>
      <c r="F908" s="20" t="s">
        <v>2133</v>
      </c>
      <c r="G908" s="20">
        <v>32.6</v>
      </c>
      <c r="H908" s="40"/>
    </row>
    <row r="909" spans="1:8" x14ac:dyDescent="0.2">
      <c r="A909" s="20" t="s">
        <v>363</v>
      </c>
      <c r="B909" s="20" t="s">
        <v>176</v>
      </c>
      <c r="C909" s="19" t="s">
        <v>2597</v>
      </c>
      <c r="D909" s="19" t="s">
        <v>364</v>
      </c>
      <c r="E909" s="19" t="s">
        <v>1258</v>
      </c>
      <c r="F909" s="20" t="s">
        <v>2601</v>
      </c>
      <c r="G909" s="20">
        <v>31.8</v>
      </c>
      <c r="H909" s="40"/>
    </row>
    <row r="910" spans="1:8" x14ac:dyDescent="0.2">
      <c r="A910" s="20" t="s">
        <v>481</v>
      </c>
      <c r="B910" s="20" t="s">
        <v>172</v>
      </c>
      <c r="C910" s="19" t="s">
        <v>2597</v>
      </c>
      <c r="D910" s="19" t="s">
        <v>623</v>
      </c>
      <c r="E910" s="19" t="s">
        <v>264</v>
      </c>
      <c r="F910" s="20" t="s">
        <v>2602</v>
      </c>
      <c r="G910" s="20">
        <v>29.7</v>
      </c>
      <c r="H910" s="40"/>
    </row>
    <row r="911" spans="1:8" x14ac:dyDescent="0.2">
      <c r="A911" s="20" t="s">
        <v>347</v>
      </c>
      <c r="B911" s="20" t="s">
        <v>172</v>
      </c>
      <c r="C911" s="19" t="s">
        <v>2597</v>
      </c>
      <c r="D911" s="19" t="s">
        <v>2603</v>
      </c>
      <c r="E911" s="19" t="s">
        <v>121</v>
      </c>
      <c r="F911" s="20" t="s">
        <v>2604</v>
      </c>
      <c r="G911" s="20">
        <v>27.5</v>
      </c>
      <c r="H911" s="40"/>
    </row>
    <row r="912" spans="1:8" x14ac:dyDescent="0.2">
      <c r="A912" s="20" t="s">
        <v>630</v>
      </c>
      <c r="B912" s="20" t="s">
        <v>176</v>
      </c>
      <c r="C912" s="19" t="s">
        <v>2597</v>
      </c>
      <c r="D912" s="19" t="s">
        <v>247</v>
      </c>
      <c r="E912" s="19" t="s">
        <v>121</v>
      </c>
      <c r="F912" s="20" t="s">
        <v>2605</v>
      </c>
      <c r="G912" s="20">
        <v>21.5</v>
      </c>
      <c r="H912" s="40"/>
    </row>
    <row r="913" spans="1:8" x14ac:dyDescent="0.2">
      <c r="A913" s="20" t="s">
        <v>509</v>
      </c>
      <c r="B913" s="20" t="s">
        <v>118</v>
      </c>
      <c r="C913" s="19" t="s">
        <v>2597</v>
      </c>
      <c r="D913" s="19" t="s">
        <v>2606</v>
      </c>
      <c r="E913" s="19" t="s">
        <v>608</v>
      </c>
      <c r="F913" s="20" t="s">
        <v>2607</v>
      </c>
      <c r="G913" s="20">
        <v>20.399999999999999</v>
      </c>
      <c r="H913" s="40"/>
    </row>
    <row r="914" spans="1:8" x14ac:dyDescent="0.2">
      <c r="A914" s="20" t="s">
        <v>994</v>
      </c>
      <c r="B914" s="20" t="s">
        <v>124</v>
      </c>
      <c r="C914" s="19" t="s">
        <v>2597</v>
      </c>
      <c r="D914" s="19" t="s">
        <v>263</v>
      </c>
      <c r="E914" s="19" t="s">
        <v>517</v>
      </c>
      <c r="F914" s="20" t="s">
        <v>2608</v>
      </c>
      <c r="G914" s="20">
        <v>33.299999999999997</v>
      </c>
      <c r="H914" s="40"/>
    </row>
    <row r="915" spans="1:8" x14ac:dyDescent="0.2">
      <c r="A915" s="20" t="s">
        <v>2609</v>
      </c>
      <c r="B915" s="20" t="s">
        <v>124</v>
      </c>
      <c r="C915" s="19" t="s">
        <v>2597</v>
      </c>
      <c r="D915" s="19" t="s">
        <v>405</v>
      </c>
      <c r="E915" s="19" t="s">
        <v>2610</v>
      </c>
      <c r="F915" s="20" t="s">
        <v>2611</v>
      </c>
      <c r="G915" s="20">
        <v>24.1</v>
      </c>
      <c r="H915" s="40"/>
    </row>
    <row r="916" spans="1:8" x14ac:dyDescent="0.2">
      <c r="A916" s="20" t="s">
        <v>2612</v>
      </c>
      <c r="B916" s="20" t="s">
        <v>124</v>
      </c>
      <c r="C916" s="19" t="s">
        <v>2597</v>
      </c>
      <c r="D916" s="19" t="s">
        <v>2613</v>
      </c>
      <c r="E916" s="19" t="s">
        <v>212</v>
      </c>
      <c r="F916" s="20" t="s">
        <v>2614</v>
      </c>
      <c r="G916" s="20">
        <v>15.9</v>
      </c>
      <c r="H916" s="40"/>
    </row>
    <row r="917" spans="1:8" x14ac:dyDescent="0.2">
      <c r="A917" s="20" t="s">
        <v>2615</v>
      </c>
      <c r="B917" s="20" t="s">
        <v>124</v>
      </c>
      <c r="C917" s="19" t="s">
        <v>2597</v>
      </c>
      <c r="D917" s="19" t="s">
        <v>139</v>
      </c>
      <c r="E917" s="19" t="s">
        <v>121</v>
      </c>
      <c r="F917" s="20" t="s">
        <v>2616</v>
      </c>
      <c r="G917" s="20">
        <v>36.5</v>
      </c>
      <c r="H917" s="40"/>
    </row>
    <row r="918" spans="1:8" x14ac:dyDescent="0.2">
      <c r="A918" s="20" t="s">
        <v>865</v>
      </c>
      <c r="B918" s="20" t="s">
        <v>118</v>
      </c>
      <c r="C918" s="19" t="s">
        <v>2617</v>
      </c>
      <c r="D918" s="19" t="s">
        <v>197</v>
      </c>
      <c r="E918" s="19" t="s">
        <v>361</v>
      </c>
      <c r="F918" s="20" t="s">
        <v>2618</v>
      </c>
      <c r="G918" s="20">
        <v>32.299999999999997</v>
      </c>
      <c r="H918" s="40"/>
    </row>
    <row r="919" spans="1:8" x14ac:dyDescent="0.2">
      <c r="A919" s="20" t="s">
        <v>635</v>
      </c>
      <c r="B919" s="20" t="s">
        <v>455</v>
      </c>
      <c r="C919" s="19" t="s">
        <v>2617</v>
      </c>
      <c r="D919" s="19" t="s">
        <v>2619</v>
      </c>
      <c r="E919" s="19" t="s">
        <v>377</v>
      </c>
      <c r="F919" s="20" t="s">
        <v>2620</v>
      </c>
      <c r="G919" s="20">
        <v>18.8</v>
      </c>
      <c r="H919" s="40"/>
    </row>
    <row r="920" spans="1:8" x14ac:dyDescent="0.2">
      <c r="A920" s="20" t="s">
        <v>369</v>
      </c>
      <c r="B920" s="20" t="s">
        <v>176</v>
      </c>
      <c r="C920" s="19" t="s">
        <v>2617</v>
      </c>
      <c r="D920" s="19" t="s">
        <v>2621</v>
      </c>
      <c r="E920" s="19" t="s">
        <v>377</v>
      </c>
      <c r="F920" s="20" t="s">
        <v>2622</v>
      </c>
      <c r="G920" s="20">
        <v>29.4</v>
      </c>
      <c r="H920" s="40"/>
    </row>
    <row r="921" spans="1:8" x14ac:dyDescent="0.2">
      <c r="A921" s="20" t="s">
        <v>171</v>
      </c>
      <c r="B921" s="20" t="s">
        <v>219</v>
      </c>
      <c r="C921" s="19" t="s">
        <v>2617</v>
      </c>
      <c r="D921" s="19" t="s">
        <v>156</v>
      </c>
      <c r="E921" s="19" t="s">
        <v>115</v>
      </c>
      <c r="F921" s="20" t="s">
        <v>2623</v>
      </c>
      <c r="G921" s="20">
        <v>25.6</v>
      </c>
      <c r="H921" s="40"/>
    </row>
    <row r="922" spans="1:8" x14ac:dyDescent="0.2">
      <c r="A922" s="20" t="s">
        <v>2624</v>
      </c>
      <c r="B922" s="20" t="s">
        <v>124</v>
      </c>
      <c r="C922" s="19" t="s">
        <v>2617</v>
      </c>
      <c r="D922" s="19" t="s">
        <v>200</v>
      </c>
      <c r="E922" s="19" t="s">
        <v>335</v>
      </c>
      <c r="F922" s="20" t="s">
        <v>2625</v>
      </c>
      <c r="G922" s="20">
        <v>33.6</v>
      </c>
      <c r="H922" s="40"/>
    </row>
    <row r="923" spans="1:8" x14ac:dyDescent="0.2">
      <c r="A923" s="20" t="s">
        <v>2626</v>
      </c>
      <c r="B923" s="20" t="s">
        <v>124</v>
      </c>
      <c r="C923" s="19" t="s">
        <v>2617</v>
      </c>
      <c r="D923" s="19" t="s">
        <v>405</v>
      </c>
      <c r="E923" s="19" t="s">
        <v>335</v>
      </c>
      <c r="F923" s="20" t="s">
        <v>2627</v>
      </c>
      <c r="G923" s="20">
        <v>33.9</v>
      </c>
      <c r="H923" s="40"/>
    </row>
    <row r="924" spans="1:8" x14ac:dyDescent="0.2">
      <c r="A924" s="20" t="s">
        <v>2628</v>
      </c>
      <c r="B924" s="20" t="s">
        <v>124</v>
      </c>
      <c r="C924" s="19" t="s">
        <v>2617</v>
      </c>
      <c r="D924" s="19" t="s">
        <v>393</v>
      </c>
      <c r="E924" s="19" t="s">
        <v>121</v>
      </c>
      <c r="F924" s="20" t="s">
        <v>2629</v>
      </c>
      <c r="G924" s="20">
        <v>28.5</v>
      </c>
      <c r="H924" s="40"/>
    </row>
    <row r="925" spans="1:8" x14ac:dyDescent="0.2">
      <c r="A925" s="20" t="s">
        <v>2630</v>
      </c>
      <c r="B925" s="20" t="s">
        <v>124</v>
      </c>
      <c r="C925" s="19" t="s">
        <v>2617</v>
      </c>
      <c r="D925" s="19" t="s">
        <v>380</v>
      </c>
      <c r="E925" s="19" t="s">
        <v>121</v>
      </c>
      <c r="F925" s="20" t="s">
        <v>2631</v>
      </c>
      <c r="G925" s="20">
        <v>22.2</v>
      </c>
      <c r="H925" s="40"/>
    </row>
    <row r="926" spans="1:8" x14ac:dyDescent="0.2">
      <c r="A926" s="20" t="s">
        <v>2632</v>
      </c>
      <c r="B926" s="20" t="s">
        <v>124</v>
      </c>
      <c r="C926" s="19" t="s">
        <v>2617</v>
      </c>
      <c r="D926" s="19" t="s">
        <v>165</v>
      </c>
      <c r="E926" s="19" t="s">
        <v>121</v>
      </c>
      <c r="F926" s="20" t="s">
        <v>2633</v>
      </c>
      <c r="G926" s="20">
        <v>26</v>
      </c>
      <c r="H926" s="40"/>
    </row>
    <row r="927" spans="1:8" x14ac:dyDescent="0.2">
      <c r="A927" s="20" t="s">
        <v>2634</v>
      </c>
      <c r="B927" s="20" t="s">
        <v>124</v>
      </c>
      <c r="C927" s="19" t="s">
        <v>2617</v>
      </c>
      <c r="D927" s="19" t="s">
        <v>156</v>
      </c>
      <c r="E927" s="19" t="s">
        <v>121</v>
      </c>
      <c r="F927" s="20" t="s">
        <v>2635</v>
      </c>
      <c r="G927" s="20">
        <v>33.1</v>
      </c>
      <c r="H927" s="40"/>
    </row>
    <row r="928" spans="1:8" x14ac:dyDescent="0.2">
      <c r="A928" s="20" t="s">
        <v>2636</v>
      </c>
      <c r="B928" s="20" t="s">
        <v>124</v>
      </c>
      <c r="C928" s="19" t="s">
        <v>2617</v>
      </c>
      <c r="D928" s="19" t="s">
        <v>197</v>
      </c>
      <c r="E928" s="19" t="s">
        <v>121</v>
      </c>
      <c r="F928" s="20" t="s">
        <v>433</v>
      </c>
      <c r="G928" s="20">
        <v>27.8</v>
      </c>
      <c r="H928" s="40"/>
    </row>
    <row r="929" spans="1:8" x14ac:dyDescent="0.2">
      <c r="A929" s="20" t="s">
        <v>801</v>
      </c>
      <c r="B929" s="20" t="s">
        <v>118</v>
      </c>
      <c r="C929" s="19" t="s">
        <v>2637</v>
      </c>
      <c r="D929" s="19" t="s">
        <v>243</v>
      </c>
      <c r="E929" s="19" t="s">
        <v>2638</v>
      </c>
      <c r="F929" s="20" t="s">
        <v>2639</v>
      </c>
      <c r="G929" s="20">
        <v>27.2</v>
      </c>
      <c r="H929" s="40"/>
    </row>
    <row r="930" spans="1:8" x14ac:dyDescent="0.2">
      <c r="A930" s="20" t="s">
        <v>801</v>
      </c>
      <c r="B930" s="20" t="s">
        <v>118</v>
      </c>
      <c r="C930" s="19" t="s">
        <v>2637</v>
      </c>
      <c r="D930" s="19" t="s">
        <v>247</v>
      </c>
      <c r="E930" s="19" t="s">
        <v>2638</v>
      </c>
      <c r="F930" s="20" t="s">
        <v>2640</v>
      </c>
      <c r="G930" s="20">
        <v>33.4</v>
      </c>
      <c r="H930" s="40"/>
    </row>
    <row r="931" spans="1:8" x14ac:dyDescent="0.2">
      <c r="A931" s="20" t="s">
        <v>2641</v>
      </c>
      <c r="B931" s="20" t="s">
        <v>167</v>
      </c>
      <c r="C931" s="19" t="s">
        <v>2637</v>
      </c>
      <c r="D931" s="19" t="s">
        <v>114</v>
      </c>
      <c r="E931" s="19" t="s">
        <v>121</v>
      </c>
      <c r="F931" s="20" t="s">
        <v>2642</v>
      </c>
      <c r="G931" s="20">
        <v>27.7</v>
      </c>
      <c r="H931" s="40"/>
    </row>
    <row r="932" spans="1:8" x14ac:dyDescent="0.2">
      <c r="A932" s="20" t="s">
        <v>2643</v>
      </c>
      <c r="B932" s="20" t="s">
        <v>167</v>
      </c>
      <c r="C932" s="19" t="s">
        <v>2637</v>
      </c>
      <c r="D932" s="19" t="s">
        <v>754</v>
      </c>
      <c r="E932" s="19" t="s">
        <v>2610</v>
      </c>
      <c r="F932" s="20" t="s">
        <v>1059</v>
      </c>
      <c r="G932" s="20">
        <v>25.9</v>
      </c>
      <c r="H932" s="40"/>
    </row>
    <row r="933" spans="1:8" x14ac:dyDescent="0.2">
      <c r="A933" s="20" t="s">
        <v>281</v>
      </c>
      <c r="B933" s="20" t="s">
        <v>124</v>
      </c>
      <c r="C933" s="19" t="s">
        <v>2644</v>
      </c>
      <c r="D933" s="19" t="s">
        <v>627</v>
      </c>
      <c r="E933" s="19" t="s">
        <v>115</v>
      </c>
      <c r="F933" s="20" t="s">
        <v>2645</v>
      </c>
      <c r="G933" s="20">
        <v>23.3</v>
      </c>
      <c r="H933" s="40"/>
    </row>
    <row r="934" spans="1:8" x14ac:dyDescent="0.2">
      <c r="A934" s="20" t="s">
        <v>640</v>
      </c>
      <c r="B934" s="20" t="s">
        <v>124</v>
      </c>
      <c r="C934" s="19" t="s">
        <v>2644</v>
      </c>
      <c r="D934" s="19" t="s">
        <v>2646</v>
      </c>
      <c r="E934" s="19" t="s">
        <v>2610</v>
      </c>
      <c r="F934" s="20" t="s">
        <v>2647</v>
      </c>
      <c r="G934" s="20">
        <v>35.5</v>
      </c>
      <c r="H934" s="40"/>
    </row>
    <row r="935" spans="1:8" x14ac:dyDescent="0.2">
      <c r="A935" s="20" t="s">
        <v>290</v>
      </c>
      <c r="B935" s="20" t="s">
        <v>124</v>
      </c>
      <c r="C935" s="19" t="s">
        <v>2644</v>
      </c>
      <c r="D935" s="19" t="s">
        <v>197</v>
      </c>
      <c r="E935" s="19" t="s">
        <v>121</v>
      </c>
      <c r="F935" s="20" t="s">
        <v>2648</v>
      </c>
      <c r="G935" s="20">
        <v>33.9</v>
      </c>
      <c r="H935" s="40"/>
    </row>
    <row r="936" spans="1:8" x14ac:dyDescent="0.2">
      <c r="A936" s="20" t="s">
        <v>2649</v>
      </c>
      <c r="B936" s="20" t="s">
        <v>124</v>
      </c>
      <c r="C936" s="19" t="s">
        <v>2644</v>
      </c>
      <c r="D936" s="19" t="s">
        <v>600</v>
      </c>
      <c r="E936" s="19" t="s">
        <v>121</v>
      </c>
      <c r="F936" s="20" t="s">
        <v>2650</v>
      </c>
      <c r="G936" s="20">
        <v>27.4</v>
      </c>
      <c r="H936" s="40"/>
    </row>
    <row r="937" spans="1:8" x14ac:dyDescent="0.2">
      <c r="A937" s="20" t="s">
        <v>2651</v>
      </c>
      <c r="B937" s="20" t="s">
        <v>124</v>
      </c>
      <c r="C937" s="19" t="s">
        <v>2652</v>
      </c>
      <c r="D937" s="19" t="s">
        <v>372</v>
      </c>
      <c r="E937" s="19" t="s">
        <v>2653</v>
      </c>
      <c r="F937" s="20" t="s">
        <v>2654</v>
      </c>
      <c r="G937" s="20">
        <v>23.4</v>
      </c>
      <c r="H937" s="40"/>
    </row>
    <row r="938" spans="1:8" x14ac:dyDescent="0.2">
      <c r="A938" s="20" t="s">
        <v>241</v>
      </c>
      <c r="B938" s="20" t="s">
        <v>118</v>
      </c>
      <c r="C938" s="19" t="s">
        <v>2655</v>
      </c>
      <c r="D938" s="19" t="s">
        <v>197</v>
      </c>
      <c r="E938" s="19" t="s">
        <v>121</v>
      </c>
      <c r="F938" s="20" t="s">
        <v>2656</v>
      </c>
      <c r="G938" s="20">
        <v>30.8</v>
      </c>
      <c r="H938" s="40"/>
    </row>
    <row r="939" spans="1:8" x14ac:dyDescent="0.2">
      <c r="A939" s="20" t="s">
        <v>827</v>
      </c>
      <c r="B939" s="20" t="s">
        <v>176</v>
      </c>
      <c r="C939" s="19" t="s">
        <v>2657</v>
      </c>
      <c r="D939" s="19" t="s">
        <v>569</v>
      </c>
      <c r="E939" s="19" t="s">
        <v>121</v>
      </c>
      <c r="F939" s="20" t="s">
        <v>2658</v>
      </c>
      <c r="G939" s="20">
        <v>27.7</v>
      </c>
      <c r="H939" s="40"/>
    </row>
    <row r="940" spans="1:8" x14ac:dyDescent="0.2">
      <c r="A940" s="20" t="s">
        <v>630</v>
      </c>
      <c r="B940" s="20" t="s">
        <v>172</v>
      </c>
      <c r="C940" s="19" t="s">
        <v>2657</v>
      </c>
      <c r="D940" s="19" t="s">
        <v>1176</v>
      </c>
      <c r="E940" s="19" t="s">
        <v>121</v>
      </c>
      <c r="F940" s="20" t="s">
        <v>2659</v>
      </c>
      <c r="G940" s="20">
        <v>24</v>
      </c>
      <c r="H940" s="40"/>
    </row>
    <row r="941" spans="1:8" x14ac:dyDescent="0.2">
      <c r="A941" s="20" t="s">
        <v>2660</v>
      </c>
      <c r="B941" s="20" t="s">
        <v>415</v>
      </c>
      <c r="C941" s="19" t="s">
        <v>2661</v>
      </c>
      <c r="D941" s="19" t="s">
        <v>2662</v>
      </c>
      <c r="E941" s="19" t="s">
        <v>1471</v>
      </c>
      <c r="F941" s="20" t="s">
        <v>891</v>
      </c>
      <c r="G941" s="20">
        <v>43.4</v>
      </c>
      <c r="H941" s="40"/>
    </row>
    <row r="942" spans="1:8" x14ac:dyDescent="0.2">
      <c r="A942" s="20" t="s">
        <v>723</v>
      </c>
      <c r="B942" s="20" t="s">
        <v>176</v>
      </c>
      <c r="C942" s="19" t="s">
        <v>2663</v>
      </c>
      <c r="D942" s="19" t="s">
        <v>181</v>
      </c>
      <c r="E942" s="19" t="s">
        <v>115</v>
      </c>
      <c r="F942" s="20" t="s">
        <v>1480</v>
      </c>
      <c r="G942" s="20">
        <v>24.1</v>
      </c>
      <c r="H942" s="40"/>
    </row>
    <row r="943" spans="1:8" x14ac:dyDescent="0.2">
      <c r="A943" s="20" t="s">
        <v>2664</v>
      </c>
      <c r="B943" s="20" t="s">
        <v>167</v>
      </c>
      <c r="C943" s="19" t="s">
        <v>2665</v>
      </c>
      <c r="D943" s="19" t="s">
        <v>2666</v>
      </c>
      <c r="E943" s="19" t="s">
        <v>2667</v>
      </c>
      <c r="F943" s="20" t="s">
        <v>280</v>
      </c>
      <c r="G943" s="20">
        <v>21.5</v>
      </c>
      <c r="H943" s="40"/>
    </row>
    <row r="944" spans="1:8" x14ac:dyDescent="0.2">
      <c r="A944" s="20" t="s">
        <v>2668</v>
      </c>
      <c r="B944" s="20" t="s">
        <v>124</v>
      </c>
      <c r="C944" s="19" t="s">
        <v>2669</v>
      </c>
      <c r="D944" s="19" t="s">
        <v>358</v>
      </c>
      <c r="E944" s="19" t="s">
        <v>611</v>
      </c>
      <c r="F944" s="20" t="s">
        <v>2670</v>
      </c>
      <c r="G944" s="20">
        <v>30.9</v>
      </c>
      <c r="H944" s="40"/>
    </row>
    <row r="945" spans="1:8" x14ac:dyDescent="0.2">
      <c r="A945" s="20" t="s">
        <v>2671</v>
      </c>
      <c r="B945" s="20" t="s">
        <v>124</v>
      </c>
      <c r="C945" s="19" t="s">
        <v>2672</v>
      </c>
      <c r="D945" s="19" t="s">
        <v>2673</v>
      </c>
      <c r="E945" s="19" t="s">
        <v>685</v>
      </c>
      <c r="F945" s="20" t="s">
        <v>2674</v>
      </c>
      <c r="G945" s="20">
        <v>21.9</v>
      </c>
      <c r="H945" s="40"/>
    </row>
    <row r="946" spans="1:8" x14ac:dyDescent="0.2">
      <c r="A946" s="20" t="s">
        <v>805</v>
      </c>
      <c r="B946" s="20" t="s">
        <v>118</v>
      </c>
      <c r="C946" s="19" t="s">
        <v>2675</v>
      </c>
      <c r="D946" s="19" t="s">
        <v>393</v>
      </c>
      <c r="E946" s="19" t="s">
        <v>2676</v>
      </c>
      <c r="F946" s="20" t="s">
        <v>2677</v>
      </c>
      <c r="G946" s="20">
        <v>27.6</v>
      </c>
      <c r="H946" s="40"/>
    </row>
    <row r="947" spans="1:8" x14ac:dyDescent="0.2">
      <c r="A947" s="20" t="s">
        <v>731</v>
      </c>
      <c r="B947" s="20" t="s">
        <v>560</v>
      </c>
      <c r="C947" s="19" t="s">
        <v>2678</v>
      </c>
      <c r="D947" s="19" t="s">
        <v>2679</v>
      </c>
      <c r="E947" s="19" t="s">
        <v>1945</v>
      </c>
      <c r="F947" s="20" t="s">
        <v>2100</v>
      </c>
      <c r="G947" s="20">
        <v>29.4</v>
      </c>
      <c r="H947" s="40"/>
    </row>
    <row r="948" spans="1:8" x14ac:dyDescent="0.2">
      <c r="A948" s="20" t="s">
        <v>424</v>
      </c>
      <c r="B948" s="20" t="s">
        <v>455</v>
      </c>
      <c r="C948" s="19" t="s">
        <v>2678</v>
      </c>
      <c r="D948" s="19" t="s">
        <v>2680</v>
      </c>
      <c r="E948" s="19" t="s">
        <v>1945</v>
      </c>
      <c r="F948" s="20" t="s">
        <v>1940</v>
      </c>
      <c r="G948" s="20">
        <v>20.6</v>
      </c>
      <c r="H948" s="40"/>
    </row>
    <row r="949" spans="1:8" x14ac:dyDescent="0.2">
      <c r="A949" s="20" t="s">
        <v>245</v>
      </c>
      <c r="B949" s="20" t="s">
        <v>167</v>
      </c>
      <c r="C949" s="19" t="s">
        <v>2681</v>
      </c>
      <c r="D949" s="19" t="s">
        <v>318</v>
      </c>
      <c r="E949" s="19" t="s">
        <v>115</v>
      </c>
      <c r="F949" s="20" t="s">
        <v>2682</v>
      </c>
      <c r="G949" s="20">
        <v>17.899999999999999</v>
      </c>
      <c r="H949" s="40"/>
    </row>
    <row r="950" spans="1:8" x14ac:dyDescent="0.2">
      <c r="A950" s="20" t="s">
        <v>687</v>
      </c>
      <c r="B950" s="20" t="s">
        <v>118</v>
      </c>
      <c r="C950" s="19" t="s">
        <v>2683</v>
      </c>
      <c r="D950" s="19" t="s">
        <v>139</v>
      </c>
      <c r="E950" s="19" t="s">
        <v>115</v>
      </c>
      <c r="F950" s="20" t="s">
        <v>2684</v>
      </c>
      <c r="G950" s="20">
        <v>16.8</v>
      </c>
      <c r="H950" s="40"/>
    </row>
    <row r="951" spans="1:8" x14ac:dyDescent="0.2">
      <c r="A951" s="20" t="s">
        <v>2685</v>
      </c>
      <c r="B951" s="20" t="s">
        <v>124</v>
      </c>
      <c r="C951" s="19" t="s">
        <v>2686</v>
      </c>
      <c r="D951" s="19" t="s">
        <v>197</v>
      </c>
      <c r="E951" s="19" t="s">
        <v>611</v>
      </c>
      <c r="F951" s="20" t="s">
        <v>2687</v>
      </c>
      <c r="G951" s="20">
        <v>30.9</v>
      </c>
      <c r="H951" s="40"/>
    </row>
    <row r="952" spans="1:8" x14ac:dyDescent="0.2">
      <c r="A952" s="20" t="s">
        <v>2688</v>
      </c>
      <c r="B952" s="20" t="s">
        <v>167</v>
      </c>
      <c r="C952" s="19" t="s">
        <v>2689</v>
      </c>
      <c r="D952" s="19" t="s">
        <v>1246</v>
      </c>
      <c r="E952" s="19" t="s">
        <v>121</v>
      </c>
      <c r="F952" s="20" t="s">
        <v>2690</v>
      </c>
      <c r="G952" s="20">
        <v>23.4</v>
      </c>
      <c r="H952" s="40"/>
    </row>
    <row r="953" spans="1:8" x14ac:dyDescent="0.2">
      <c r="A953" s="20" t="s">
        <v>281</v>
      </c>
      <c r="B953" s="20" t="s">
        <v>167</v>
      </c>
      <c r="C953" s="19" t="s">
        <v>2691</v>
      </c>
      <c r="D953" s="19" t="s">
        <v>2692</v>
      </c>
      <c r="E953" s="19" t="s">
        <v>2693</v>
      </c>
      <c r="F953" s="20" t="s">
        <v>2694</v>
      </c>
      <c r="G953" s="20">
        <v>23.5</v>
      </c>
      <c r="H953" s="40"/>
    </row>
    <row r="954" spans="1:8" x14ac:dyDescent="0.2">
      <c r="A954" s="20" t="s">
        <v>881</v>
      </c>
      <c r="B954" s="20" t="s">
        <v>167</v>
      </c>
      <c r="C954" s="19" t="s">
        <v>2691</v>
      </c>
      <c r="D954" s="19" t="s">
        <v>2695</v>
      </c>
      <c r="E954" s="19" t="s">
        <v>121</v>
      </c>
      <c r="F954" s="20" t="s">
        <v>2696</v>
      </c>
      <c r="G954" s="20">
        <v>18.600000000000001</v>
      </c>
      <c r="H954" s="40"/>
    </row>
    <row r="955" spans="1:8" x14ac:dyDescent="0.2">
      <c r="A955" s="20" t="s">
        <v>2697</v>
      </c>
      <c r="B955" s="20" t="s">
        <v>167</v>
      </c>
      <c r="C955" s="19" t="s">
        <v>2691</v>
      </c>
      <c r="D955" s="19" t="s">
        <v>754</v>
      </c>
      <c r="E955" s="19" t="s">
        <v>611</v>
      </c>
      <c r="F955" s="20" t="s">
        <v>2698</v>
      </c>
      <c r="G955" s="20">
        <v>19.600000000000001</v>
      </c>
      <c r="H955" s="40"/>
    </row>
    <row r="956" spans="1:8" x14ac:dyDescent="0.2">
      <c r="A956" s="20" t="s">
        <v>881</v>
      </c>
      <c r="B956" s="20" t="s">
        <v>124</v>
      </c>
      <c r="C956" s="19" t="s">
        <v>2699</v>
      </c>
      <c r="D956" s="19" t="s">
        <v>197</v>
      </c>
      <c r="E956" s="19" t="s">
        <v>121</v>
      </c>
      <c r="F956" s="20" t="s">
        <v>2696</v>
      </c>
      <c r="G956" s="20">
        <v>18.600000000000001</v>
      </c>
      <c r="H956" s="40"/>
    </row>
    <row r="957" spans="1:8" x14ac:dyDescent="0.2">
      <c r="A957" s="20" t="s">
        <v>473</v>
      </c>
      <c r="B957" s="20" t="s">
        <v>124</v>
      </c>
      <c r="C957" s="19" t="s">
        <v>2699</v>
      </c>
      <c r="D957" s="19" t="s">
        <v>623</v>
      </c>
      <c r="E957" s="19" t="s">
        <v>611</v>
      </c>
      <c r="F957" s="20" t="s">
        <v>2700</v>
      </c>
      <c r="G957" s="20">
        <v>27.8</v>
      </c>
      <c r="H957" s="40"/>
    </row>
    <row r="958" spans="1:8" x14ac:dyDescent="0.2">
      <c r="A958" s="20" t="s">
        <v>117</v>
      </c>
      <c r="B958" s="20" t="s">
        <v>124</v>
      </c>
      <c r="C958" s="19" t="s">
        <v>2699</v>
      </c>
      <c r="D958" s="19" t="s">
        <v>1176</v>
      </c>
      <c r="E958" s="19" t="s">
        <v>121</v>
      </c>
      <c r="F958" s="20" t="s">
        <v>2701</v>
      </c>
      <c r="G958" s="20">
        <v>35.799999999999997</v>
      </c>
      <c r="H958" s="40"/>
    </row>
    <row r="959" spans="1:8" x14ac:dyDescent="0.2">
      <c r="A959" s="20" t="s">
        <v>2702</v>
      </c>
      <c r="B959" s="20" t="s">
        <v>124</v>
      </c>
      <c r="C959" s="19" t="s">
        <v>2699</v>
      </c>
      <c r="D959" s="19" t="s">
        <v>197</v>
      </c>
      <c r="E959" s="19" t="s">
        <v>121</v>
      </c>
      <c r="F959" s="20" t="s">
        <v>301</v>
      </c>
      <c r="G959" s="20">
        <v>33.299999999999997</v>
      </c>
      <c r="H959" s="40"/>
    </row>
    <row r="960" spans="1:8" x14ac:dyDescent="0.2">
      <c r="A960" s="20" t="s">
        <v>141</v>
      </c>
      <c r="B960" s="20" t="s">
        <v>118</v>
      </c>
      <c r="C960" s="19" t="s">
        <v>2703</v>
      </c>
      <c r="D960" s="19" t="s">
        <v>1646</v>
      </c>
      <c r="E960" s="19" t="s">
        <v>365</v>
      </c>
      <c r="F960" s="20" t="s">
        <v>2704</v>
      </c>
      <c r="G960" s="20">
        <v>25.4</v>
      </c>
      <c r="H960" s="40"/>
    </row>
    <row r="961" spans="1:8" x14ac:dyDescent="0.2">
      <c r="A961" s="20" t="s">
        <v>2705</v>
      </c>
      <c r="B961" s="20" t="s">
        <v>124</v>
      </c>
      <c r="C961" s="19" t="s">
        <v>2703</v>
      </c>
      <c r="D961" s="19" t="s">
        <v>1111</v>
      </c>
      <c r="E961" s="19" t="s">
        <v>121</v>
      </c>
      <c r="F961" s="20" t="s">
        <v>2706</v>
      </c>
      <c r="G961" s="20">
        <v>32</v>
      </c>
      <c r="H961" s="40"/>
    </row>
    <row r="962" spans="1:8" x14ac:dyDescent="0.2">
      <c r="A962" s="20" t="s">
        <v>2707</v>
      </c>
      <c r="B962" s="20" t="s">
        <v>445</v>
      </c>
      <c r="C962" s="19" t="s">
        <v>2708</v>
      </c>
      <c r="D962" s="19" t="s">
        <v>516</v>
      </c>
      <c r="E962" s="19" t="s">
        <v>1917</v>
      </c>
      <c r="F962" s="20" t="s">
        <v>2709</v>
      </c>
      <c r="G962" s="20">
        <v>42.9</v>
      </c>
      <c r="H962" s="40"/>
    </row>
    <row r="963" spans="1:8" x14ac:dyDescent="0.2">
      <c r="A963" s="20" t="s">
        <v>2710</v>
      </c>
      <c r="B963" s="20" t="s">
        <v>167</v>
      </c>
      <c r="C963" s="19" t="s">
        <v>2711</v>
      </c>
      <c r="D963" s="19" t="s">
        <v>953</v>
      </c>
      <c r="E963" s="19" t="s">
        <v>611</v>
      </c>
      <c r="F963" s="20" t="s">
        <v>2712</v>
      </c>
      <c r="G963" s="20">
        <v>22.2</v>
      </c>
      <c r="H963" s="40"/>
    </row>
    <row r="964" spans="1:8" x14ac:dyDescent="0.2">
      <c r="A964" s="20" t="s">
        <v>2021</v>
      </c>
      <c r="B964" s="20" t="s">
        <v>172</v>
      </c>
      <c r="C964" s="19" t="s">
        <v>2713</v>
      </c>
      <c r="D964" s="19" t="s">
        <v>1272</v>
      </c>
      <c r="E964" s="19" t="s">
        <v>115</v>
      </c>
      <c r="F964" s="20" t="s">
        <v>2714</v>
      </c>
      <c r="G964" s="20">
        <v>20.399999999999999</v>
      </c>
      <c r="H964" s="40"/>
    </row>
    <row r="965" spans="1:8" x14ac:dyDescent="0.2">
      <c r="A965" s="20" t="s">
        <v>2715</v>
      </c>
      <c r="B965" s="20" t="s">
        <v>167</v>
      </c>
      <c r="C965" s="19" t="s">
        <v>2716</v>
      </c>
      <c r="D965" s="19" t="s">
        <v>1614</v>
      </c>
      <c r="E965" s="19" t="s">
        <v>1905</v>
      </c>
      <c r="F965" s="20" t="s">
        <v>2717</v>
      </c>
      <c r="G965" s="20">
        <v>27.4</v>
      </c>
      <c r="H965" s="40"/>
    </row>
    <row r="966" spans="1:8" x14ac:dyDescent="0.2">
      <c r="A966" s="20" t="s">
        <v>2718</v>
      </c>
      <c r="B966" s="20" t="s">
        <v>124</v>
      </c>
      <c r="C966" s="19" t="s">
        <v>2719</v>
      </c>
      <c r="D966" s="19" t="s">
        <v>177</v>
      </c>
      <c r="E966" s="19" t="s">
        <v>1905</v>
      </c>
      <c r="F966" s="20" t="s">
        <v>2717</v>
      </c>
      <c r="G966" s="20">
        <v>27.4</v>
      </c>
      <c r="H966" s="40"/>
    </row>
    <row r="967" spans="1:8" x14ac:dyDescent="0.2">
      <c r="A967" s="20" t="s">
        <v>2720</v>
      </c>
      <c r="B967" s="20" t="s">
        <v>124</v>
      </c>
      <c r="C967" s="19" t="s">
        <v>2719</v>
      </c>
      <c r="D967" s="19" t="s">
        <v>480</v>
      </c>
      <c r="E967" s="19" t="s">
        <v>1905</v>
      </c>
      <c r="F967" s="20" t="s">
        <v>2721</v>
      </c>
      <c r="G967" s="20">
        <v>27.4</v>
      </c>
      <c r="H967" s="40"/>
    </row>
    <row r="968" spans="1:8" x14ac:dyDescent="0.2">
      <c r="A968" s="20" t="s">
        <v>2722</v>
      </c>
      <c r="B968" s="20" t="s">
        <v>124</v>
      </c>
      <c r="C968" s="19" t="s">
        <v>2719</v>
      </c>
      <c r="D968" s="19" t="s">
        <v>197</v>
      </c>
      <c r="E968" s="19" t="s">
        <v>1905</v>
      </c>
      <c r="F968" s="20" t="s">
        <v>2723</v>
      </c>
      <c r="G968" s="20">
        <v>27.4</v>
      </c>
      <c r="H968" s="40"/>
    </row>
    <row r="969" spans="1:8" x14ac:dyDescent="0.2">
      <c r="A969" s="20" t="s">
        <v>2724</v>
      </c>
      <c r="B969" s="20" t="s">
        <v>445</v>
      </c>
      <c r="C969" s="19" t="s">
        <v>2725</v>
      </c>
      <c r="D969" s="19" t="s">
        <v>2362</v>
      </c>
      <c r="E969" s="19" t="s">
        <v>2726</v>
      </c>
      <c r="F969" s="20" t="s">
        <v>2727</v>
      </c>
      <c r="G969" s="20">
        <v>42.9</v>
      </c>
      <c r="H969" s="40"/>
    </row>
    <row r="970" spans="1:8" x14ac:dyDescent="0.2">
      <c r="A970" s="20" t="s">
        <v>2728</v>
      </c>
      <c r="B970" s="20" t="s">
        <v>276</v>
      </c>
      <c r="C970" s="19" t="s">
        <v>2729</v>
      </c>
      <c r="D970" s="19" t="s">
        <v>649</v>
      </c>
      <c r="E970" s="19" t="s">
        <v>121</v>
      </c>
      <c r="F970" s="20" t="s">
        <v>2730</v>
      </c>
      <c r="G970" s="20">
        <v>42.8</v>
      </c>
      <c r="H970" s="40"/>
    </row>
    <row r="971" spans="1:8" x14ac:dyDescent="0.2">
      <c r="A971" s="20" t="s">
        <v>1831</v>
      </c>
      <c r="B971" s="20" t="s">
        <v>176</v>
      </c>
      <c r="C971" s="19" t="s">
        <v>2731</v>
      </c>
      <c r="D971" s="19" t="s">
        <v>2732</v>
      </c>
      <c r="E971" s="19" t="s">
        <v>1123</v>
      </c>
      <c r="F971" s="20" t="s">
        <v>2733</v>
      </c>
      <c r="G971" s="20">
        <v>30.6</v>
      </c>
      <c r="H971" s="40"/>
    </row>
    <row r="972" spans="1:8" x14ac:dyDescent="0.2">
      <c r="A972" s="20" t="s">
        <v>2734</v>
      </c>
      <c r="B972" s="20" t="s">
        <v>124</v>
      </c>
      <c r="C972" s="19" t="s">
        <v>2731</v>
      </c>
      <c r="D972" s="19" t="s">
        <v>197</v>
      </c>
      <c r="E972" s="19" t="s">
        <v>1123</v>
      </c>
      <c r="F972" s="20" t="s">
        <v>2735</v>
      </c>
      <c r="G972" s="20">
        <v>22.4</v>
      </c>
      <c r="H972" s="40"/>
    </row>
    <row r="973" spans="1:8" x14ac:dyDescent="0.2">
      <c r="A973" s="20" t="s">
        <v>2736</v>
      </c>
      <c r="B973" s="20" t="s">
        <v>445</v>
      </c>
      <c r="C973" s="19" t="s">
        <v>2737</v>
      </c>
      <c r="D973" s="19" t="s">
        <v>405</v>
      </c>
      <c r="E973" s="19" t="s">
        <v>2738</v>
      </c>
      <c r="F973" s="20" t="s">
        <v>2739</v>
      </c>
      <c r="G973" s="20">
        <v>42.7</v>
      </c>
      <c r="H973" s="40"/>
    </row>
    <row r="974" spans="1:8" x14ac:dyDescent="0.2">
      <c r="A974" s="20" t="s">
        <v>2740</v>
      </c>
      <c r="B974" s="20" t="s">
        <v>276</v>
      </c>
      <c r="C974" s="19" t="s">
        <v>2737</v>
      </c>
      <c r="D974" s="19" t="s">
        <v>476</v>
      </c>
      <c r="E974" s="19" t="s">
        <v>121</v>
      </c>
      <c r="F974" s="20" t="s">
        <v>1640</v>
      </c>
      <c r="G974" s="20">
        <v>43.1</v>
      </c>
      <c r="H974" s="40"/>
    </row>
    <row r="975" spans="1:8" x14ac:dyDescent="0.2">
      <c r="A975" s="20" t="s">
        <v>2741</v>
      </c>
      <c r="B975" s="20" t="s">
        <v>167</v>
      </c>
      <c r="C975" s="19" t="s">
        <v>2742</v>
      </c>
      <c r="D975" s="19" t="s">
        <v>1424</v>
      </c>
      <c r="E975" s="19" t="s">
        <v>611</v>
      </c>
      <c r="F975" s="20" t="s">
        <v>2743</v>
      </c>
      <c r="G975" s="20">
        <v>22.2</v>
      </c>
      <c r="H975" s="40"/>
    </row>
    <row r="976" spans="1:8" x14ac:dyDescent="0.2">
      <c r="A976" s="20" t="s">
        <v>2744</v>
      </c>
      <c r="B976" s="20" t="s">
        <v>124</v>
      </c>
      <c r="C976" s="19" t="s">
        <v>2745</v>
      </c>
      <c r="D976" s="19" t="s">
        <v>405</v>
      </c>
      <c r="E976" s="19" t="s">
        <v>775</v>
      </c>
      <c r="F976" s="20" t="s">
        <v>1755</v>
      </c>
      <c r="G976" s="20">
        <v>22.8</v>
      </c>
      <c r="H976" s="40"/>
    </row>
    <row r="977" spans="1:8" x14ac:dyDescent="0.2">
      <c r="A977" s="20" t="s">
        <v>2746</v>
      </c>
      <c r="B977" s="20" t="s">
        <v>124</v>
      </c>
      <c r="C977" s="19" t="s">
        <v>2747</v>
      </c>
      <c r="D977" s="19" t="s">
        <v>2748</v>
      </c>
      <c r="E977" s="19" t="s">
        <v>121</v>
      </c>
      <c r="F977" s="20" t="s">
        <v>2749</v>
      </c>
      <c r="G977" s="20">
        <v>30.1</v>
      </c>
      <c r="H977" s="40"/>
    </row>
    <row r="978" spans="1:8" x14ac:dyDescent="0.2">
      <c r="A978" s="20" t="s">
        <v>1840</v>
      </c>
      <c r="B978" s="20" t="s">
        <v>124</v>
      </c>
      <c r="C978" s="19" t="s">
        <v>2750</v>
      </c>
      <c r="D978" s="19" t="s">
        <v>1579</v>
      </c>
      <c r="E978" s="19" t="s">
        <v>115</v>
      </c>
      <c r="F978" s="20" t="s">
        <v>2751</v>
      </c>
      <c r="G978" s="20">
        <v>25</v>
      </c>
      <c r="H978" s="40"/>
    </row>
    <row r="979" spans="1:8" x14ac:dyDescent="0.2">
      <c r="A979" s="20" t="s">
        <v>877</v>
      </c>
      <c r="B979" s="20" t="s">
        <v>124</v>
      </c>
      <c r="C979" s="19" t="s">
        <v>2752</v>
      </c>
      <c r="D979" s="19" t="s">
        <v>405</v>
      </c>
      <c r="E979" s="19" t="s">
        <v>121</v>
      </c>
      <c r="F979" s="20" t="s">
        <v>2753</v>
      </c>
      <c r="G979" s="20">
        <v>21.5</v>
      </c>
      <c r="H979" s="40"/>
    </row>
    <row r="980" spans="1:8" x14ac:dyDescent="0.2">
      <c r="A980" s="20" t="s">
        <v>881</v>
      </c>
      <c r="B980" s="20" t="s">
        <v>124</v>
      </c>
      <c r="C980" s="19" t="s">
        <v>2752</v>
      </c>
      <c r="D980" s="19" t="s">
        <v>311</v>
      </c>
      <c r="E980" s="19" t="s">
        <v>121</v>
      </c>
      <c r="F980" s="20" t="s">
        <v>2754</v>
      </c>
      <c r="G980" s="20">
        <v>22.1</v>
      </c>
      <c r="H980" s="40"/>
    </row>
    <row r="981" spans="1:8" x14ac:dyDescent="0.2">
      <c r="A981" s="20" t="s">
        <v>2755</v>
      </c>
      <c r="B981" s="20" t="s">
        <v>124</v>
      </c>
      <c r="C981" s="19" t="s">
        <v>2756</v>
      </c>
      <c r="D981" s="19" t="s">
        <v>130</v>
      </c>
      <c r="E981" s="19" t="s">
        <v>1825</v>
      </c>
      <c r="F981" s="20" t="s">
        <v>936</v>
      </c>
      <c r="G981" s="20">
        <v>27.6</v>
      </c>
      <c r="H981" s="40"/>
    </row>
    <row r="982" spans="1:8" x14ac:dyDescent="0.2">
      <c r="A982" s="20" t="s">
        <v>535</v>
      </c>
      <c r="B982" s="20" t="s">
        <v>560</v>
      </c>
      <c r="C982" s="19" t="s">
        <v>2757</v>
      </c>
      <c r="D982" s="19" t="s">
        <v>2758</v>
      </c>
      <c r="E982" s="19" t="s">
        <v>469</v>
      </c>
      <c r="F982" s="20" t="s">
        <v>2759</v>
      </c>
      <c r="G982" s="20">
        <v>33.200000000000003</v>
      </c>
      <c r="H982" s="40"/>
    </row>
    <row r="983" spans="1:8" x14ac:dyDescent="0.2">
      <c r="A983" s="20" t="s">
        <v>2760</v>
      </c>
      <c r="B983" s="20" t="s">
        <v>124</v>
      </c>
      <c r="C983" s="19" t="s">
        <v>2761</v>
      </c>
      <c r="D983" s="19" t="s">
        <v>197</v>
      </c>
      <c r="E983" s="19" t="s">
        <v>611</v>
      </c>
      <c r="F983" s="20" t="s">
        <v>289</v>
      </c>
      <c r="G983" s="20">
        <v>29.1</v>
      </c>
      <c r="H983" s="40"/>
    </row>
    <row r="984" spans="1:8" x14ac:dyDescent="0.2">
      <c r="A984" s="20" t="s">
        <v>630</v>
      </c>
      <c r="B984" s="20" t="s">
        <v>112</v>
      </c>
      <c r="C984" s="19" t="s">
        <v>2762</v>
      </c>
      <c r="D984" s="19" t="s">
        <v>185</v>
      </c>
      <c r="E984" s="19" t="s">
        <v>121</v>
      </c>
      <c r="F984" s="20" t="s">
        <v>2763</v>
      </c>
      <c r="G984" s="20">
        <v>15.4</v>
      </c>
      <c r="H984" s="40"/>
    </row>
    <row r="985" spans="1:8" x14ac:dyDescent="0.2">
      <c r="A985" s="20" t="s">
        <v>805</v>
      </c>
      <c r="B985" s="20" t="s">
        <v>176</v>
      </c>
      <c r="C985" s="19" t="s">
        <v>2764</v>
      </c>
      <c r="D985" s="19" t="s">
        <v>600</v>
      </c>
      <c r="E985" s="19" t="s">
        <v>121</v>
      </c>
      <c r="F985" s="20" t="s">
        <v>2765</v>
      </c>
      <c r="G985" s="20">
        <v>27.5</v>
      </c>
      <c r="H985" s="40"/>
    </row>
    <row r="986" spans="1:8" x14ac:dyDescent="0.2">
      <c r="A986" s="20" t="s">
        <v>2766</v>
      </c>
      <c r="B986" s="20" t="s">
        <v>124</v>
      </c>
      <c r="C986" s="19" t="s">
        <v>2767</v>
      </c>
      <c r="D986" s="19" t="s">
        <v>143</v>
      </c>
      <c r="E986" s="19" t="s">
        <v>2768</v>
      </c>
      <c r="F986" s="20" t="s">
        <v>2769</v>
      </c>
      <c r="G986" s="20">
        <v>22.8</v>
      </c>
      <c r="H986" s="40"/>
    </row>
    <row r="987" spans="1:8" x14ac:dyDescent="0.2">
      <c r="A987" s="20" t="s">
        <v>2770</v>
      </c>
      <c r="B987" s="20" t="s">
        <v>124</v>
      </c>
      <c r="C987" s="19" t="s">
        <v>2767</v>
      </c>
      <c r="D987" s="19" t="s">
        <v>405</v>
      </c>
      <c r="E987" s="19" t="s">
        <v>2771</v>
      </c>
      <c r="F987" s="20" t="s">
        <v>2772</v>
      </c>
      <c r="G987" s="20">
        <v>23.8</v>
      </c>
      <c r="H987" s="40"/>
    </row>
    <row r="988" spans="1:8" x14ac:dyDescent="0.2">
      <c r="A988" s="20" t="s">
        <v>2021</v>
      </c>
      <c r="B988" s="20" t="s">
        <v>124</v>
      </c>
      <c r="C988" s="19" t="s">
        <v>2773</v>
      </c>
      <c r="D988" s="19" t="s">
        <v>699</v>
      </c>
      <c r="E988" s="19" t="s">
        <v>121</v>
      </c>
      <c r="F988" s="20" t="s">
        <v>2616</v>
      </c>
      <c r="G988" s="20">
        <v>36.5</v>
      </c>
      <c r="H988" s="40"/>
    </row>
    <row r="989" spans="1:8" x14ac:dyDescent="0.2">
      <c r="A989" s="20" t="s">
        <v>706</v>
      </c>
      <c r="B989" s="20" t="s">
        <v>118</v>
      </c>
      <c r="C989" s="19" t="s">
        <v>2774</v>
      </c>
      <c r="D989" s="19" t="s">
        <v>181</v>
      </c>
      <c r="E989" s="19" t="s">
        <v>680</v>
      </c>
      <c r="F989" s="20" t="s">
        <v>2775</v>
      </c>
      <c r="G989" s="20">
        <v>27.5</v>
      </c>
      <c r="H989" s="40"/>
    </row>
    <row r="990" spans="1:8" x14ac:dyDescent="0.2">
      <c r="A990" s="20" t="s">
        <v>245</v>
      </c>
      <c r="B990" s="20" t="s">
        <v>124</v>
      </c>
      <c r="C990" s="19" t="s">
        <v>2776</v>
      </c>
      <c r="D990" s="19" t="s">
        <v>649</v>
      </c>
      <c r="E990" s="19" t="s">
        <v>115</v>
      </c>
      <c r="F990" s="20" t="s">
        <v>2777</v>
      </c>
      <c r="G990" s="20">
        <v>22.5</v>
      </c>
      <c r="H990" s="40"/>
    </row>
    <row r="991" spans="1:8" x14ac:dyDescent="0.2">
      <c r="A991" s="20" t="s">
        <v>731</v>
      </c>
      <c r="B991" s="20" t="s">
        <v>118</v>
      </c>
      <c r="C991" s="19" t="s">
        <v>2778</v>
      </c>
      <c r="D991" s="19" t="s">
        <v>197</v>
      </c>
      <c r="E991" s="19" t="s">
        <v>121</v>
      </c>
      <c r="F991" s="20" t="s">
        <v>2779</v>
      </c>
      <c r="G991" s="20">
        <v>30.2</v>
      </c>
      <c r="H991" s="40"/>
    </row>
    <row r="992" spans="1:8" x14ac:dyDescent="0.2">
      <c r="A992" s="20" t="s">
        <v>2624</v>
      </c>
      <c r="B992" s="20" t="s">
        <v>118</v>
      </c>
      <c r="C992" s="19" t="s">
        <v>2780</v>
      </c>
      <c r="D992" s="19" t="s">
        <v>358</v>
      </c>
      <c r="E992" s="19" t="s">
        <v>377</v>
      </c>
      <c r="F992" s="20" t="s">
        <v>2781</v>
      </c>
      <c r="G992" s="20">
        <v>17.8</v>
      </c>
      <c r="H992" s="40"/>
    </row>
    <row r="993" spans="1:8" x14ac:dyDescent="0.2">
      <c r="A993" s="20" t="s">
        <v>687</v>
      </c>
      <c r="B993" s="20" t="s">
        <v>455</v>
      </c>
      <c r="C993" s="19" t="s">
        <v>2782</v>
      </c>
      <c r="D993" s="19" t="s">
        <v>1159</v>
      </c>
      <c r="E993" s="19" t="s">
        <v>690</v>
      </c>
      <c r="F993" s="20" t="s">
        <v>2783</v>
      </c>
      <c r="G993" s="20">
        <v>25.8</v>
      </c>
      <c r="H993" s="40"/>
    </row>
    <row r="994" spans="1:8" x14ac:dyDescent="0.2">
      <c r="A994" s="20" t="s">
        <v>281</v>
      </c>
      <c r="B994" s="20" t="s">
        <v>124</v>
      </c>
      <c r="C994" s="19" t="s">
        <v>2784</v>
      </c>
      <c r="D994" s="19" t="s">
        <v>405</v>
      </c>
      <c r="E994" s="19" t="s">
        <v>234</v>
      </c>
      <c r="F994" s="20" t="s">
        <v>2266</v>
      </c>
      <c r="G994" s="20">
        <v>28.8</v>
      </c>
      <c r="H994" s="40"/>
    </row>
    <row r="995" spans="1:8" x14ac:dyDescent="0.2">
      <c r="A995" s="20" t="s">
        <v>481</v>
      </c>
      <c r="B995" s="20" t="s">
        <v>112</v>
      </c>
      <c r="C995" s="19" t="s">
        <v>2785</v>
      </c>
      <c r="D995" s="19" t="s">
        <v>318</v>
      </c>
      <c r="E995" s="19" t="s">
        <v>1953</v>
      </c>
      <c r="F995" s="20" t="s">
        <v>765</v>
      </c>
      <c r="G995" s="20">
        <v>25.6</v>
      </c>
      <c r="H995" s="40"/>
    </row>
    <row r="996" spans="1:8" x14ac:dyDescent="0.2">
      <c r="A996" s="20" t="s">
        <v>706</v>
      </c>
      <c r="B996" s="20" t="s">
        <v>455</v>
      </c>
      <c r="C996" s="19" t="s">
        <v>2785</v>
      </c>
      <c r="D996" s="19" t="s">
        <v>439</v>
      </c>
      <c r="E996" s="19" t="s">
        <v>1954</v>
      </c>
      <c r="F996" s="20" t="s">
        <v>2786</v>
      </c>
      <c r="G996" s="20">
        <v>27.6</v>
      </c>
      <c r="H996" s="40"/>
    </row>
    <row r="997" spans="1:8" x14ac:dyDescent="0.2">
      <c r="A997" s="20" t="s">
        <v>509</v>
      </c>
      <c r="B997" s="20" t="s">
        <v>560</v>
      </c>
      <c r="C997" s="19" t="s">
        <v>2787</v>
      </c>
      <c r="D997" s="19" t="s">
        <v>389</v>
      </c>
      <c r="E997" s="19" t="s">
        <v>469</v>
      </c>
      <c r="F997" s="20" t="s">
        <v>2788</v>
      </c>
      <c r="G997" s="20">
        <v>35.4</v>
      </c>
      <c r="H997" s="40"/>
    </row>
    <row r="998" spans="1:8" x14ac:dyDescent="0.2">
      <c r="A998" s="20" t="s">
        <v>731</v>
      </c>
      <c r="B998" s="20" t="s">
        <v>455</v>
      </c>
      <c r="C998" s="19" t="s">
        <v>2789</v>
      </c>
      <c r="D998" s="19" t="s">
        <v>165</v>
      </c>
      <c r="E998" s="19" t="s">
        <v>1720</v>
      </c>
      <c r="F998" s="20" t="s">
        <v>2790</v>
      </c>
      <c r="G998" s="20">
        <v>29</v>
      </c>
      <c r="H998" s="40"/>
    </row>
    <row r="999" spans="1:8" x14ac:dyDescent="0.2">
      <c r="A999" s="20" t="s">
        <v>1840</v>
      </c>
      <c r="B999" s="20" t="s">
        <v>124</v>
      </c>
      <c r="C999" s="19" t="s">
        <v>2791</v>
      </c>
      <c r="D999" s="19" t="s">
        <v>156</v>
      </c>
      <c r="E999" s="19" t="s">
        <v>1945</v>
      </c>
      <c r="F999" s="20" t="s">
        <v>1538</v>
      </c>
      <c r="G999" s="20">
        <v>27.3</v>
      </c>
      <c r="H999" s="40"/>
    </row>
    <row r="1000" spans="1:8" x14ac:dyDescent="0.2">
      <c r="A1000" s="20" t="s">
        <v>2792</v>
      </c>
      <c r="B1000" s="20" t="s">
        <v>124</v>
      </c>
      <c r="C1000" s="19" t="s">
        <v>2791</v>
      </c>
      <c r="D1000" s="19" t="s">
        <v>278</v>
      </c>
      <c r="E1000" s="19" t="s">
        <v>121</v>
      </c>
      <c r="F1000" s="20" t="s">
        <v>2793</v>
      </c>
      <c r="G1000" s="20">
        <v>28</v>
      </c>
      <c r="H1000" s="40"/>
    </row>
    <row r="1001" spans="1:8" x14ac:dyDescent="0.2">
      <c r="A1001" s="20" t="s">
        <v>2794</v>
      </c>
      <c r="B1001" s="20" t="s">
        <v>124</v>
      </c>
      <c r="C1001" s="19" t="s">
        <v>2791</v>
      </c>
      <c r="D1001" s="19" t="s">
        <v>197</v>
      </c>
      <c r="E1001" s="19" t="s">
        <v>121</v>
      </c>
      <c r="F1001" s="20" t="s">
        <v>1552</v>
      </c>
      <c r="G1001" s="20">
        <v>28.6</v>
      </c>
      <c r="H1001" s="40"/>
    </row>
    <row r="1002" spans="1:8" x14ac:dyDescent="0.2">
      <c r="A1002" s="20" t="s">
        <v>625</v>
      </c>
      <c r="B1002" s="20" t="s">
        <v>118</v>
      </c>
      <c r="C1002" s="19" t="s">
        <v>2795</v>
      </c>
      <c r="D1002" s="19" t="s">
        <v>208</v>
      </c>
      <c r="E1002" s="19" t="s">
        <v>252</v>
      </c>
      <c r="F1002" s="20" t="s">
        <v>2796</v>
      </c>
      <c r="G1002" s="20">
        <v>26.2</v>
      </c>
      <c r="H1002" s="40"/>
    </row>
    <row r="1003" spans="1:8" x14ac:dyDescent="0.2">
      <c r="A1003" s="20" t="s">
        <v>473</v>
      </c>
      <c r="B1003" s="20" t="s">
        <v>124</v>
      </c>
      <c r="C1003" s="19" t="s">
        <v>2797</v>
      </c>
      <c r="D1003" s="19" t="s">
        <v>227</v>
      </c>
      <c r="E1003" s="19" t="s">
        <v>121</v>
      </c>
      <c r="F1003" s="20" t="s">
        <v>2798</v>
      </c>
      <c r="G1003" s="20">
        <v>24.4</v>
      </c>
      <c r="H1003" s="40"/>
    </row>
    <row r="1004" spans="1:8" x14ac:dyDescent="0.2">
      <c r="A1004" s="20" t="s">
        <v>369</v>
      </c>
      <c r="B1004" s="20" t="s">
        <v>176</v>
      </c>
      <c r="C1004" s="19" t="s">
        <v>2797</v>
      </c>
      <c r="D1004" s="19" t="s">
        <v>197</v>
      </c>
      <c r="E1004" s="19" t="s">
        <v>121</v>
      </c>
      <c r="F1004" s="20" t="s">
        <v>2799</v>
      </c>
      <c r="G1004" s="20">
        <v>27.1</v>
      </c>
      <c r="H1004" s="40"/>
    </row>
    <row r="1005" spans="1:8" x14ac:dyDescent="0.2">
      <c r="A1005" s="20" t="s">
        <v>2800</v>
      </c>
      <c r="B1005" s="20" t="s">
        <v>124</v>
      </c>
      <c r="C1005" s="19" t="s">
        <v>2797</v>
      </c>
      <c r="D1005" s="19" t="s">
        <v>192</v>
      </c>
      <c r="E1005" s="19" t="s">
        <v>2801</v>
      </c>
      <c r="F1005" s="20" t="s">
        <v>2802</v>
      </c>
      <c r="G1005" s="20">
        <v>32.200000000000003</v>
      </c>
      <c r="H1005" s="40"/>
    </row>
    <row r="1006" spans="1:8" x14ac:dyDescent="0.2">
      <c r="A1006" s="20" t="s">
        <v>2803</v>
      </c>
      <c r="B1006" s="20" t="s">
        <v>167</v>
      </c>
      <c r="C1006" s="19" t="s">
        <v>2804</v>
      </c>
      <c r="D1006" s="19" t="s">
        <v>666</v>
      </c>
      <c r="E1006" s="19" t="s">
        <v>121</v>
      </c>
      <c r="F1006" s="20" t="s">
        <v>1593</v>
      </c>
      <c r="G1006" s="20">
        <v>23.1</v>
      </c>
      <c r="H1006" s="40"/>
    </row>
    <row r="1007" spans="1:8" x14ac:dyDescent="0.2">
      <c r="A1007" s="20" t="s">
        <v>2805</v>
      </c>
      <c r="B1007" s="20" t="s">
        <v>124</v>
      </c>
      <c r="C1007" s="19" t="s">
        <v>2806</v>
      </c>
      <c r="D1007" s="19" t="s">
        <v>143</v>
      </c>
      <c r="E1007" s="19" t="s">
        <v>121</v>
      </c>
      <c r="F1007" s="20" t="s">
        <v>2807</v>
      </c>
      <c r="G1007" s="20">
        <v>29.4</v>
      </c>
      <c r="H1007" s="40"/>
    </row>
    <row r="1008" spans="1:8" x14ac:dyDescent="0.2">
      <c r="A1008" s="20" t="s">
        <v>2808</v>
      </c>
      <c r="B1008" s="20" t="s">
        <v>124</v>
      </c>
      <c r="C1008" s="19" t="s">
        <v>2806</v>
      </c>
      <c r="D1008" s="19" t="s">
        <v>314</v>
      </c>
      <c r="E1008" s="19" t="s">
        <v>121</v>
      </c>
      <c r="F1008" s="20" t="s">
        <v>2809</v>
      </c>
      <c r="G1008" s="20">
        <v>25</v>
      </c>
      <c r="H1008" s="40"/>
    </row>
    <row r="1009" spans="1:8" x14ac:dyDescent="0.2">
      <c r="A1009" s="20" t="s">
        <v>2810</v>
      </c>
      <c r="B1009" s="20" t="s">
        <v>124</v>
      </c>
      <c r="C1009" s="19" t="s">
        <v>2811</v>
      </c>
      <c r="D1009" s="19" t="s">
        <v>591</v>
      </c>
      <c r="E1009" s="19" t="s">
        <v>212</v>
      </c>
      <c r="F1009" s="20" t="s">
        <v>2812</v>
      </c>
      <c r="G1009" s="20">
        <v>29.9</v>
      </c>
      <c r="H1009" s="40"/>
    </row>
    <row r="1010" spans="1:8" x14ac:dyDescent="0.2">
      <c r="A1010" s="20" t="s">
        <v>572</v>
      </c>
      <c r="B1010" s="20" t="s">
        <v>124</v>
      </c>
      <c r="C1010" s="19" t="s">
        <v>2813</v>
      </c>
      <c r="D1010" s="19" t="s">
        <v>405</v>
      </c>
      <c r="E1010" s="19" t="s">
        <v>115</v>
      </c>
      <c r="F1010" s="20" t="s">
        <v>2814</v>
      </c>
      <c r="G1010" s="20">
        <v>25.6</v>
      </c>
      <c r="H1010" s="40"/>
    </row>
    <row r="1011" spans="1:8" x14ac:dyDescent="0.2">
      <c r="A1011" s="20" t="s">
        <v>541</v>
      </c>
      <c r="B1011" s="20" t="s">
        <v>118</v>
      </c>
      <c r="C1011" s="19" t="s">
        <v>2815</v>
      </c>
      <c r="D1011" s="19" t="s">
        <v>197</v>
      </c>
      <c r="E1011" s="19" t="s">
        <v>545</v>
      </c>
      <c r="F1011" s="20" t="s">
        <v>460</v>
      </c>
      <c r="G1011" s="20">
        <v>30.2</v>
      </c>
      <c r="H1011" s="40"/>
    </row>
    <row r="1012" spans="1:8" x14ac:dyDescent="0.2">
      <c r="A1012" s="20" t="s">
        <v>2816</v>
      </c>
      <c r="B1012" s="20" t="s">
        <v>124</v>
      </c>
      <c r="C1012" s="19" t="s">
        <v>2817</v>
      </c>
      <c r="D1012" s="19" t="s">
        <v>181</v>
      </c>
      <c r="E1012" s="19" t="s">
        <v>1825</v>
      </c>
      <c r="F1012" s="20" t="s">
        <v>2818</v>
      </c>
      <c r="G1012" s="20">
        <v>17.3</v>
      </c>
      <c r="H1012" s="40"/>
    </row>
    <row r="1013" spans="1:8" x14ac:dyDescent="0.2">
      <c r="A1013" s="20" t="s">
        <v>2021</v>
      </c>
      <c r="B1013" s="20" t="s">
        <v>455</v>
      </c>
      <c r="C1013" s="19" t="s">
        <v>2819</v>
      </c>
      <c r="D1013" s="19" t="s">
        <v>897</v>
      </c>
      <c r="E1013" s="19" t="s">
        <v>658</v>
      </c>
      <c r="F1013" s="20" t="s">
        <v>2820</v>
      </c>
      <c r="G1013" s="20">
        <v>28.5</v>
      </c>
      <c r="H1013" s="40"/>
    </row>
    <row r="1014" spans="1:8" x14ac:dyDescent="0.2">
      <c r="A1014" s="20" t="s">
        <v>2021</v>
      </c>
      <c r="B1014" s="20" t="s">
        <v>172</v>
      </c>
      <c r="C1014" s="19" t="s">
        <v>2819</v>
      </c>
      <c r="D1014" s="19" t="s">
        <v>143</v>
      </c>
      <c r="E1014" s="19" t="s">
        <v>658</v>
      </c>
      <c r="F1014" s="20" t="s">
        <v>2821</v>
      </c>
      <c r="G1014" s="20">
        <v>32.299999999999997</v>
      </c>
      <c r="H1014" s="40"/>
    </row>
    <row r="1015" spans="1:8" x14ac:dyDescent="0.2">
      <c r="A1015" s="20" t="s">
        <v>2822</v>
      </c>
      <c r="B1015" s="20" t="s">
        <v>167</v>
      </c>
      <c r="C1015" s="19" t="s">
        <v>2823</v>
      </c>
      <c r="D1015" s="19" t="s">
        <v>2824</v>
      </c>
      <c r="E1015" s="19" t="s">
        <v>361</v>
      </c>
      <c r="F1015" s="20" t="s">
        <v>2825</v>
      </c>
      <c r="G1015" s="20">
        <v>18.7</v>
      </c>
      <c r="H1015" s="40"/>
    </row>
    <row r="1016" spans="1:8" x14ac:dyDescent="0.2">
      <c r="A1016" s="20" t="s">
        <v>2826</v>
      </c>
      <c r="B1016" s="20" t="s">
        <v>167</v>
      </c>
      <c r="C1016" s="19" t="s">
        <v>2827</v>
      </c>
      <c r="D1016" s="19" t="s">
        <v>771</v>
      </c>
      <c r="E1016" s="19" t="s">
        <v>121</v>
      </c>
      <c r="F1016" s="20" t="s">
        <v>2828</v>
      </c>
      <c r="G1016" s="20">
        <v>22.1</v>
      </c>
      <c r="H1016" s="40"/>
    </row>
    <row r="1017" spans="1:8" x14ac:dyDescent="0.2">
      <c r="A1017" s="20" t="s">
        <v>2829</v>
      </c>
      <c r="B1017" s="20" t="s">
        <v>124</v>
      </c>
      <c r="C1017" s="19" t="s">
        <v>2830</v>
      </c>
      <c r="D1017" s="19" t="s">
        <v>904</v>
      </c>
      <c r="E1017" s="19" t="s">
        <v>121</v>
      </c>
      <c r="F1017" s="20" t="s">
        <v>2831</v>
      </c>
      <c r="G1017" s="20">
        <v>26.3</v>
      </c>
      <c r="H1017" s="40"/>
    </row>
    <row r="1018" spans="1:8" x14ac:dyDescent="0.2">
      <c r="A1018" s="20" t="s">
        <v>2832</v>
      </c>
      <c r="B1018" s="20" t="s">
        <v>124</v>
      </c>
      <c r="C1018" s="19" t="s">
        <v>2830</v>
      </c>
      <c r="D1018" s="19" t="s">
        <v>380</v>
      </c>
      <c r="E1018" s="19" t="s">
        <v>121</v>
      </c>
      <c r="F1018" s="20" t="s">
        <v>2831</v>
      </c>
      <c r="G1018" s="20">
        <v>26.3</v>
      </c>
      <c r="H1018" s="40"/>
    </row>
    <row r="1019" spans="1:8" x14ac:dyDescent="0.2">
      <c r="A1019" s="20" t="s">
        <v>2833</v>
      </c>
      <c r="B1019" s="20" t="s">
        <v>124</v>
      </c>
      <c r="C1019" s="19" t="s">
        <v>2834</v>
      </c>
      <c r="D1019" s="19" t="s">
        <v>148</v>
      </c>
      <c r="E1019" s="19" t="s">
        <v>611</v>
      </c>
      <c r="F1019" s="20" t="s">
        <v>2835</v>
      </c>
      <c r="G1019" s="20">
        <v>24</v>
      </c>
      <c r="H1019" s="40"/>
    </row>
    <row r="1020" spans="1:8" x14ac:dyDescent="0.2">
      <c r="A1020" s="20" t="s">
        <v>869</v>
      </c>
      <c r="B1020" s="20" t="s">
        <v>455</v>
      </c>
      <c r="C1020" s="19" t="s">
        <v>2836</v>
      </c>
      <c r="D1020" s="19" t="s">
        <v>314</v>
      </c>
      <c r="E1020" s="19" t="s">
        <v>628</v>
      </c>
      <c r="F1020" s="20" t="s">
        <v>2837</v>
      </c>
      <c r="G1020" s="20">
        <v>32.6</v>
      </c>
      <c r="H1020" s="40"/>
    </row>
    <row r="1021" spans="1:8" x14ac:dyDescent="0.2">
      <c r="A1021" s="20" t="s">
        <v>2838</v>
      </c>
      <c r="B1021" s="20" t="s">
        <v>124</v>
      </c>
      <c r="C1021" s="19" t="s">
        <v>2839</v>
      </c>
      <c r="D1021" s="19" t="s">
        <v>453</v>
      </c>
      <c r="E1021" s="19" t="s">
        <v>127</v>
      </c>
      <c r="F1021" s="20" t="s">
        <v>2840</v>
      </c>
      <c r="G1021" s="20">
        <v>32.4</v>
      </c>
      <c r="H1021" s="40"/>
    </row>
    <row r="1022" spans="1:8" x14ac:dyDescent="0.2">
      <c r="A1022" s="20" t="s">
        <v>996</v>
      </c>
      <c r="B1022" s="20" t="s">
        <v>124</v>
      </c>
      <c r="C1022" s="19" t="s">
        <v>2841</v>
      </c>
      <c r="D1022" s="19" t="s">
        <v>934</v>
      </c>
      <c r="E1022" s="19" t="s">
        <v>1551</v>
      </c>
      <c r="F1022" s="20" t="s">
        <v>2842</v>
      </c>
      <c r="G1022" s="20">
        <v>22.8</v>
      </c>
      <c r="H1022" s="40"/>
    </row>
    <row r="1023" spans="1:8" x14ac:dyDescent="0.2">
      <c r="A1023" s="20" t="s">
        <v>2843</v>
      </c>
      <c r="B1023" s="20" t="s">
        <v>124</v>
      </c>
      <c r="C1023" s="19" t="s">
        <v>2844</v>
      </c>
      <c r="D1023" s="19" t="s">
        <v>1707</v>
      </c>
      <c r="E1023" s="19" t="s">
        <v>121</v>
      </c>
      <c r="F1023" s="20" t="s">
        <v>1148</v>
      </c>
      <c r="G1023" s="20">
        <v>30.8</v>
      </c>
      <c r="H1023" s="40"/>
    </row>
    <row r="1024" spans="1:8" x14ac:dyDescent="0.2">
      <c r="A1024" s="20" t="s">
        <v>2845</v>
      </c>
      <c r="B1024" s="20" t="s">
        <v>445</v>
      </c>
      <c r="C1024" s="19" t="s">
        <v>2846</v>
      </c>
      <c r="D1024" s="19" t="s">
        <v>600</v>
      </c>
      <c r="E1024" s="19" t="s">
        <v>2738</v>
      </c>
      <c r="F1024" s="20" t="s">
        <v>2847</v>
      </c>
      <c r="G1024" s="20">
        <v>43</v>
      </c>
      <c r="H1024" s="40"/>
    </row>
    <row r="1025" spans="1:8" x14ac:dyDescent="0.2">
      <c r="A1025" s="20" t="s">
        <v>2848</v>
      </c>
      <c r="B1025" s="20" t="s">
        <v>237</v>
      </c>
      <c r="C1025" s="19" t="s">
        <v>2849</v>
      </c>
      <c r="D1025" s="19" t="s">
        <v>197</v>
      </c>
      <c r="E1025" s="19" t="s">
        <v>121</v>
      </c>
      <c r="F1025" s="20" t="s">
        <v>2850</v>
      </c>
      <c r="G1025" s="20">
        <v>40.299999999999997</v>
      </c>
      <c r="H1025" s="40"/>
    </row>
    <row r="1026" spans="1:8" x14ac:dyDescent="0.2">
      <c r="A1026" s="20" t="s">
        <v>2851</v>
      </c>
      <c r="B1026" s="20" t="s">
        <v>124</v>
      </c>
      <c r="C1026" s="19" t="s">
        <v>2849</v>
      </c>
      <c r="D1026" s="19" t="s">
        <v>897</v>
      </c>
      <c r="E1026" s="19" t="s">
        <v>2693</v>
      </c>
      <c r="F1026" s="20" t="s">
        <v>2852</v>
      </c>
      <c r="G1026" s="20">
        <v>25.6</v>
      </c>
      <c r="H1026" s="40"/>
    </row>
    <row r="1027" spans="1:8" x14ac:dyDescent="0.2">
      <c r="A1027" s="20" t="s">
        <v>2853</v>
      </c>
      <c r="B1027" s="20" t="s">
        <v>124</v>
      </c>
      <c r="C1027" s="19" t="s">
        <v>2849</v>
      </c>
      <c r="D1027" s="19" t="s">
        <v>591</v>
      </c>
      <c r="E1027" s="19" t="s">
        <v>2693</v>
      </c>
      <c r="F1027" s="20" t="s">
        <v>2854</v>
      </c>
      <c r="G1027" s="20">
        <v>30.7</v>
      </c>
      <c r="H1027" s="40"/>
    </row>
    <row r="1028" spans="1:8" x14ac:dyDescent="0.2">
      <c r="A1028" s="20" t="s">
        <v>2855</v>
      </c>
      <c r="B1028" s="20" t="s">
        <v>124</v>
      </c>
      <c r="C1028" s="19" t="s">
        <v>2856</v>
      </c>
      <c r="D1028" s="19" t="s">
        <v>2338</v>
      </c>
      <c r="E1028" s="19" t="s">
        <v>121</v>
      </c>
      <c r="F1028" s="20" t="s">
        <v>2857</v>
      </c>
      <c r="G1028" s="20">
        <v>33.1</v>
      </c>
      <c r="H1028" s="40"/>
    </row>
    <row r="1029" spans="1:8" x14ac:dyDescent="0.2">
      <c r="A1029" s="20" t="s">
        <v>2858</v>
      </c>
      <c r="B1029" s="20" t="s">
        <v>124</v>
      </c>
      <c r="C1029" s="19" t="s">
        <v>2856</v>
      </c>
      <c r="D1029" s="19" t="s">
        <v>463</v>
      </c>
      <c r="E1029" s="19" t="s">
        <v>273</v>
      </c>
      <c r="F1029" s="20" t="s">
        <v>2859</v>
      </c>
      <c r="G1029" s="20">
        <v>36.4</v>
      </c>
      <c r="H1029" s="40"/>
    </row>
    <row r="1030" spans="1:8" x14ac:dyDescent="0.2">
      <c r="A1030" s="20" t="s">
        <v>827</v>
      </c>
      <c r="B1030" s="20" t="s">
        <v>118</v>
      </c>
      <c r="C1030" s="19" t="s">
        <v>2860</v>
      </c>
      <c r="D1030" s="19" t="s">
        <v>897</v>
      </c>
      <c r="E1030" s="19" t="s">
        <v>212</v>
      </c>
      <c r="F1030" s="20" t="s">
        <v>1165</v>
      </c>
      <c r="G1030" s="20">
        <v>28.4</v>
      </c>
      <c r="H1030" s="40"/>
    </row>
    <row r="1031" spans="1:8" x14ac:dyDescent="0.2">
      <c r="A1031" s="20" t="s">
        <v>877</v>
      </c>
      <c r="B1031" s="20" t="s">
        <v>167</v>
      </c>
      <c r="C1031" s="19" t="s">
        <v>2861</v>
      </c>
      <c r="D1031" s="19" t="s">
        <v>185</v>
      </c>
      <c r="E1031" s="19" t="s">
        <v>121</v>
      </c>
      <c r="F1031" s="20" t="s">
        <v>1220</v>
      </c>
      <c r="G1031" s="20">
        <v>21.7</v>
      </c>
      <c r="H1031" s="40"/>
    </row>
    <row r="1032" spans="1:8" x14ac:dyDescent="0.2">
      <c r="A1032" s="20" t="s">
        <v>2862</v>
      </c>
      <c r="B1032" s="20" t="s">
        <v>237</v>
      </c>
      <c r="C1032" s="19" t="s">
        <v>2863</v>
      </c>
      <c r="D1032" s="19" t="s">
        <v>311</v>
      </c>
      <c r="E1032" s="19" t="s">
        <v>279</v>
      </c>
      <c r="F1032" s="20" t="s">
        <v>2864</v>
      </c>
      <c r="G1032" s="20">
        <v>42.9</v>
      </c>
      <c r="H1032" s="40"/>
    </row>
    <row r="1033" spans="1:8" x14ac:dyDescent="0.2">
      <c r="A1033" s="20" t="s">
        <v>538</v>
      </c>
      <c r="B1033" s="20" t="s">
        <v>118</v>
      </c>
      <c r="C1033" s="19" t="s">
        <v>2865</v>
      </c>
      <c r="D1033" s="19" t="s">
        <v>227</v>
      </c>
      <c r="E1033" s="19" t="s">
        <v>469</v>
      </c>
      <c r="F1033" s="20" t="s">
        <v>2831</v>
      </c>
      <c r="G1033" s="20">
        <v>27</v>
      </c>
      <c r="H1033" s="40"/>
    </row>
    <row r="1034" spans="1:8" x14ac:dyDescent="0.2">
      <c r="A1034" s="20" t="s">
        <v>996</v>
      </c>
      <c r="B1034" s="20" t="s">
        <v>124</v>
      </c>
      <c r="C1034" s="19" t="s">
        <v>2866</v>
      </c>
      <c r="D1034" s="19" t="s">
        <v>156</v>
      </c>
      <c r="E1034" s="19" t="s">
        <v>2867</v>
      </c>
      <c r="F1034" s="20" t="s">
        <v>2868</v>
      </c>
      <c r="G1034" s="20">
        <v>22.2</v>
      </c>
      <c r="H1034" s="40"/>
    </row>
    <row r="1035" spans="1:8" x14ac:dyDescent="0.2">
      <c r="A1035" s="20" t="s">
        <v>2869</v>
      </c>
      <c r="B1035" s="20" t="s">
        <v>834</v>
      </c>
      <c r="C1035" s="19" t="s">
        <v>2870</v>
      </c>
      <c r="D1035" s="19" t="s">
        <v>1589</v>
      </c>
      <c r="E1035" s="19" t="s">
        <v>1370</v>
      </c>
      <c r="F1035" s="20" t="s">
        <v>2871</v>
      </c>
      <c r="G1035" s="20">
        <v>40.200000000000003</v>
      </c>
      <c r="H1035" s="40"/>
    </row>
    <row r="1036" spans="1:8" x14ac:dyDescent="0.2">
      <c r="A1036" s="20" t="s">
        <v>2872</v>
      </c>
      <c r="B1036" s="20" t="s">
        <v>167</v>
      </c>
      <c r="C1036" s="19" t="s">
        <v>2873</v>
      </c>
      <c r="D1036" s="19" t="s">
        <v>953</v>
      </c>
      <c r="E1036" s="19" t="s">
        <v>608</v>
      </c>
      <c r="F1036" s="20" t="s">
        <v>2494</v>
      </c>
      <c r="G1036" s="20">
        <v>20.7</v>
      </c>
      <c r="H1036" s="40"/>
    </row>
    <row r="1037" spans="1:8" x14ac:dyDescent="0.2">
      <c r="A1037" s="20" t="s">
        <v>163</v>
      </c>
      <c r="B1037" s="20" t="s">
        <v>167</v>
      </c>
      <c r="C1037" s="19" t="s">
        <v>2874</v>
      </c>
      <c r="D1037" s="19" t="s">
        <v>860</v>
      </c>
      <c r="E1037" s="19" t="s">
        <v>115</v>
      </c>
      <c r="F1037" s="20" t="s">
        <v>2698</v>
      </c>
      <c r="G1037" s="20">
        <v>19.600000000000001</v>
      </c>
      <c r="H1037" s="40"/>
    </row>
    <row r="1038" spans="1:8" x14ac:dyDescent="0.2">
      <c r="A1038" s="20" t="s">
        <v>163</v>
      </c>
      <c r="B1038" s="20" t="s">
        <v>124</v>
      </c>
      <c r="C1038" s="19" t="s">
        <v>2875</v>
      </c>
      <c r="D1038" s="19" t="s">
        <v>311</v>
      </c>
      <c r="E1038" s="19" t="s">
        <v>115</v>
      </c>
      <c r="F1038" s="20" t="s">
        <v>2876</v>
      </c>
      <c r="G1038" s="20">
        <v>19.600000000000001</v>
      </c>
      <c r="H1038" s="40"/>
    </row>
    <row r="1039" spans="1:8" x14ac:dyDescent="0.2">
      <c r="A1039" s="20" t="s">
        <v>175</v>
      </c>
      <c r="B1039" s="20" t="s">
        <v>118</v>
      </c>
      <c r="C1039" s="19" t="s">
        <v>2875</v>
      </c>
      <c r="D1039" s="19" t="s">
        <v>130</v>
      </c>
      <c r="E1039" s="19" t="s">
        <v>115</v>
      </c>
      <c r="F1039" s="20" t="s">
        <v>2877</v>
      </c>
      <c r="G1039" s="20">
        <v>26.6</v>
      </c>
      <c r="H1039" s="40"/>
    </row>
    <row r="1040" spans="1:8" x14ac:dyDescent="0.2">
      <c r="A1040" s="20" t="s">
        <v>2878</v>
      </c>
      <c r="B1040" s="20" t="s">
        <v>167</v>
      </c>
      <c r="C1040" s="19" t="s">
        <v>2879</v>
      </c>
      <c r="D1040" s="19" t="s">
        <v>771</v>
      </c>
      <c r="E1040" s="19" t="s">
        <v>608</v>
      </c>
      <c r="F1040" s="20" t="s">
        <v>2880</v>
      </c>
      <c r="G1040" s="20">
        <v>24</v>
      </c>
      <c r="H1040" s="40"/>
    </row>
    <row r="1041" spans="1:8" x14ac:dyDescent="0.2">
      <c r="A1041" s="20" t="s">
        <v>481</v>
      </c>
      <c r="B1041" s="20" t="s">
        <v>118</v>
      </c>
      <c r="C1041" s="19" t="s">
        <v>2881</v>
      </c>
      <c r="D1041" s="19" t="s">
        <v>156</v>
      </c>
      <c r="E1041" s="19" t="s">
        <v>608</v>
      </c>
      <c r="F1041" s="20" t="s">
        <v>2882</v>
      </c>
      <c r="G1041" s="20">
        <v>24.6</v>
      </c>
      <c r="H1041" s="40"/>
    </row>
    <row r="1042" spans="1:8" x14ac:dyDescent="0.2">
      <c r="A1042" s="20" t="s">
        <v>2883</v>
      </c>
      <c r="B1042" s="20" t="s">
        <v>124</v>
      </c>
      <c r="C1042" s="19" t="s">
        <v>2881</v>
      </c>
      <c r="D1042" s="19" t="s">
        <v>243</v>
      </c>
      <c r="E1042" s="19" t="s">
        <v>608</v>
      </c>
      <c r="F1042" s="20" t="s">
        <v>2884</v>
      </c>
      <c r="G1042" s="20">
        <v>23.1</v>
      </c>
      <c r="H1042" s="40"/>
    </row>
    <row r="1043" spans="1:8" x14ac:dyDescent="0.2">
      <c r="A1043" s="20" t="s">
        <v>188</v>
      </c>
      <c r="B1043" s="20" t="s">
        <v>124</v>
      </c>
      <c r="C1043" s="19" t="s">
        <v>2885</v>
      </c>
      <c r="D1043" s="19" t="s">
        <v>412</v>
      </c>
      <c r="E1043" s="19" t="s">
        <v>964</v>
      </c>
      <c r="F1043" s="20" t="s">
        <v>2886</v>
      </c>
      <c r="G1043" s="20">
        <v>23.7</v>
      </c>
      <c r="H1043" s="40"/>
    </row>
    <row r="1044" spans="1:8" x14ac:dyDescent="0.2">
      <c r="A1044" s="20" t="s">
        <v>865</v>
      </c>
      <c r="B1044" s="20" t="s">
        <v>118</v>
      </c>
      <c r="C1044" s="19" t="s">
        <v>2887</v>
      </c>
      <c r="D1044" s="19" t="s">
        <v>197</v>
      </c>
      <c r="E1044" s="19" t="s">
        <v>1123</v>
      </c>
      <c r="F1044" s="20" t="s">
        <v>2888</v>
      </c>
      <c r="G1044" s="20">
        <v>30.5</v>
      </c>
      <c r="H1044" s="40"/>
    </row>
    <row r="1045" spans="1:8" x14ac:dyDescent="0.2">
      <c r="A1045" s="20" t="s">
        <v>2889</v>
      </c>
      <c r="B1045" s="20" t="s">
        <v>167</v>
      </c>
      <c r="C1045" s="19" t="s">
        <v>2887</v>
      </c>
      <c r="D1045" s="19" t="s">
        <v>2890</v>
      </c>
      <c r="E1045" s="19" t="s">
        <v>131</v>
      </c>
      <c r="F1045" s="20" t="s">
        <v>2891</v>
      </c>
      <c r="G1045" s="20">
        <v>27.1</v>
      </c>
      <c r="H1045" s="40"/>
    </row>
    <row r="1046" spans="1:8" x14ac:dyDescent="0.2">
      <c r="A1046" s="20" t="s">
        <v>2892</v>
      </c>
      <c r="B1046" s="20" t="s">
        <v>124</v>
      </c>
      <c r="C1046" s="19" t="s">
        <v>2893</v>
      </c>
      <c r="D1046" s="19" t="s">
        <v>181</v>
      </c>
      <c r="E1046" s="19" t="s">
        <v>1177</v>
      </c>
      <c r="F1046" s="20" t="s">
        <v>2894</v>
      </c>
      <c r="G1046" s="20">
        <v>23.9</v>
      </c>
      <c r="H1046" s="40"/>
    </row>
    <row r="1047" spans="1:8" x14ac:dyDescent="0.2">
      <c r="A1047" s="20" t="s">
        <v>2895</v>
      </c>
      <c r="B1047" s="20" t="s">
        <v>167</v>
      </c>
      <c r="C1047" s="19" t="s">
        <v>2896</v>
      </c>
      <c r="D1047" s="19" t="s">
        <v>2897</v>
      </c>
      <c r="E1047" s="19" t="s">
        <v>121</v>
      </c>
      <c r="F1047" s="20" t="s">
        <v>2898</v>
      </c>
      <c r="G1047" s="20">
        <v>21.1</v>
      </c>
      <c r="H1047" s="40"/>
    </row>
    <row r="1048" spans="1:8" x14ac:dyDescent="0.2">
      <c r="A1048" s="20" t="s">
        <v>407</v>
      </c>
      <c r="B1048" s="20" t="s">
        <v>124</v>
      </c>
      <c r="C1048" s="19" t="s">
        <v>2899</v>
      </c>
      <c r="D1048" s="19" t="s">
        <v>227</v>
      </c>
      <c r="E1048" s="19" t="s">
        <v>115</v>
      </c>
      <c r="F1048" s="20" t="s">
        <v>2900</v>
      </c>
      <c r="G1048" s="20">
        <v>24.3</v>
      </c>
      <c r="H1048" s="40"/>
    </row>
    <row r="1049" spans="1:8" x14ac:dyDescent="0.2">
      <c r="A1049" s="20" t="s">
        <v>241</v>
      </c>
      <c r="B1049" s="20" t="s">
        <v>172</v>
      </c>
      <c r="C1049" s="19" t="s">
        <v>2899</v>
      </c>
      <c r="D1049" s="19" t="s">
        <v>358</v>
      </c>
      <c r="E1049" s="19" t="s">
        <v>121</v>
      </c>
      <c r="F1049" s="20" t="s">
        <v>2901</v>
      </c>
      <c r="G1049" s="20">
        <v>28</v>
      </c>
      <c r="H1049" s="40"/>
    </row>
    <row r="1050" spans="1:8" x14ac:dyDescent="0.2">
      <c r="A1050" s="20" t="s">
        <v>241</v>
      </c>
      <c r="B1050" s="20" t="s">
        <v>219</v>
      </c>
      <c r="C1050" s="19" t="s">
        <v>2899</v>
      </c>
      <c r="D1050" s="19" t="s">
        <v>623</v>
      </c>
      <c r="E1050" s="19" t="s">
        <v>121</v>
      </c>
      <c r="F1050" s="20" t="s">
        <v>2902</v>
      </c>
      <c r="G1050" s="20">
        <v>25.9</v>
      </c>
      <c r="H1050" s="40"/>
    </row>
    <row r="1051" spans="1:8" x14ac:dyDescent="0.2">
      <c r="A1051" s="20" t="s">
        <v>2903</v>
      </c>
      <c r="B1051" s="20" t="s">
        <v>124</v>
      </c>
      <c r="C1051" s="19" t="s">
        <v>2899</v>
      </c>
      <c r="D1051" s="19" t="s">
        <v>412</v>
      </c>
      <c r="E1051" s="19" t="s">
        <v>121</v>
      </c>
      <c r="F1051" s="20" t="s">
        <v>2904</v>
      </c>
      <c r="G1051" s="20">
        <v>22.6</v>
      </c>
      <c r="H1051" s="40"/>
    </row>
    <row r="1052" spans="1:8" x14ac:dyDescent="0.2">
      <c r="A1052" s="20" t="s">
        <v>865</v>
      </c>
      <c r="B1052" s="20" t="s">
        <v>124</v>
      </c>
      <c r="C1052" s="19" t="s">
        <v>2905</v>
      </c>
      <c r="D1052" s="19" t="s">
        <v>1384</v>
      </c>
      <c r="E1052" s="19" t="s">
        <v>1141</v>
      </c>
      <c r="F1052" s="20" t="s">
        <v>2906</v>
      </c>
      <c r="G1052" s="20">
        <v>36.700000000000003</v>
      </c>
      <c r="H1052" s="40"/>
    </row>
    <row r="1053" spans="1:8" x14ac:dyDescent="0.2">
      <c r="A1053" s="20" t="s">
        <v>559</v>
      </c>
      <c r="B1053" s="20" t="s">
        <v>176</v>
      </c>
      <c r="C1053" s="19" t="s">
        <v>2907</v>
      </c>
      <c r="D1053" s="19" t="s">
        <v>278</v>
      </c>
      <c r="E1053" s="19" t="s">
        <v>121</v>
      </c>
      <c r="F1053" s="20" t="s">
        <v>2908</v>
      </c>
      <c r="G1053" s="20">
        <v>30.9</v>
      </c>
      <c r="H1053" s="40"/>
    </row>
    <row r="1054" spans="1:8" x14ac:dyDescent="0.2">
      <c r="A1054" s="20" t="s">
        <v>2909</v>
      </c>
      <c r="B1054" s="20" t="s">
        <v>167</v>
      </c>
      <c r="C1054" s="19" t="s">
        <v>2910</v>
      </c>
      <c r="D1054" s="19" t="s">
        <v>844</v>
      </c>
      <c r="E1054" s="19" t="s">
        <v>319</v>
      </c>
      <c r="F1054" s="20" t="s">
        <v>2911</v>
      </c>
      <c r="G1054" s="20">
        <v>23.3</v>
      </c>
      <c r="H1054" s="40"/>
    </row>
    <row r="1055" spans="1:8" x14ac:dyDescent="0.2">
      <c r="A1055" s="20" t="s">
        <v>2912</v>
      </c>
      <c r="B1055" s="20" t="s">
        <v>124</v>
      </c>
      <c r="C1055" s="19" t="s">
        <v>2910</v>
      </c>
      <c r="D1055" s="19" t="s">
        <v>1847</v>
      </c>
      <c r="E1055" s="19" t="s">
        <v>319</v>
      </c>
      <c r="F1055" s="20" t="s">
        <v>2798</v>
      </c>
      <c r="G1055" s="20">
        <v>24.4</v>
      </c>
      <c r="H1055" s="40"/>
    </row>
    <row r="1056" spans="1:8" x14ac:dyDescent="0.2">
      <c r="A1056" s="20" t="s">
        <v>2913</v>
      </c>
      <c r="B1056" s="20" t="s">
        <v>167</v>
      </c>
      <c r="C1056" s="19" t="s">
        <v>2910</v>
      </c>
      <c r="D1056" s="19" t="s">
        <v>588</v>
      </c>
      <c r="E1056" s="19" t="s">
        <v>319</v>
      </c>
      <c r="F1056" s="20" t="s">
        <v>2059</v>
      </c>
      <c r="G1056" s="20">
        <v>22.3</v>
      </c>
      <c r="H1056" s="40"/>
    </row>
    <row r="1057" spans="1:8" x14ac:dyDescent="0.2">
      <c r="A1057" s="20" t="s">
        <v>2914</v>
      </c>
      <c r="B1057" s="20" t="s">
        <v>167</v>
      </c>
      <c r="C1057" s="19" t="s">
        <v>2910</v>
      </c>
      <c r="D1057" s="19" t="s">
        <v>505</v>
      </c>
      <c r="E1057" s="19" t="s">
        <v>319</v>
      </c>
      <c r="F1057" s="20" t="s">
        <v>2915</v>
      </c>
      <c r="G1057" s="20">
        <v>21</v>
      </c>
      <c r="H1057" s="40"/>
    </row>
    <row r="1058" spans="1:8" x14ac:dyDescent="0.2">
      <c r="A1058" s="20" t="s">
        <v>2916</v>
      </c>
      <c r="B1058" s="20" t="s">
        <v>124</v>
      </c>
      <c r="C1058" s="19" t="s">
        <v>2910</v>
      </c>
      <c r="D1058" s="19" t="s">
        <v>627</v>
      </c>
      <c r="E1058" s="19" t="s">
        <v>319</v>
      </c>
      <c r="F1058" s="20" t="s">
        <v>2917</v>
      </c>
      <c r="G1058" s="20">
        <v>21.3</v>
      </c>
      <c r="H1058" s="40"/>
    </row>
    <row r="1059" spans="1:8" x14ac:dyDescent="0.2">
      <c r="A1059" s="20" t="s">
        <v>2918</v>
      </c>
      <c r="B1059" s="20" t="s">
        <v>124</v>
      </c>
      <c r="C1059" s="19" t="s">
        <v>2919</v>
      </c>
      <c r="D1059" s="19" t="s">
        <v>181</v>
      </c>
      <c r="E1059" s="19" t="s">
        <v>1512</v>
      </c>
      <c r="F1059" s="20" t="s">
        <v>2920</v>
      </c>
      <c r="G1059" s="20">
        <v>26</v>
      </c>
      <c r="H1059" s="40"/>
    </row>
    <row r="1060" spans="1:8" x14ac:dyDescent="0.2">
      <c r="A1060" s="20" t="s">
        <v>141</v>
      </c>
      <c r="B1060" s="20" t="s">
        <v>118</v>
      </c>
      <c r="C1060" s="19" t="s">
        <v>2921</v>
      </c>
      <c r="D1060" s="19" t="s">
        <v>2922</v>
      </c>
      <c r="E1060" s="19" t="s">
        <v>845</v>
      </c>
      <c r="F1060" s="20" t="s">
        <v>2923</v>
      </c>
      <c r="G1060" s="20">
        <v>26</v>
      </c>
      <c r="H1060" s="40"/>
    </row>
    <row r="1061" spans="1:8" x14ac:dyDescent="0.2">
      <c r="A1061" s="20" t="s">
        <v>2924</v>
      </c>
      <c r="B1061" s="20" t="s">
        <v>124</v>
      </c>
      <c r="C1061" s="19" t="s">
        <v>2925</v>
      </c>
      <c r="D1061" s="19" t="s">
        <v>197</v>
      </c>
      <c r="E1061" s="19" t="s">
        <v>611</v>
      </c>
      <c r="F1061" s="20" t="s">
        <v>2926</v>
      </c>
      <c r="G1061" s="20">
        <v>26.4</v>
      </c>
      <c r="H1061" s="40"/>
    </row>
    <row r="1062" spans="1:8" x14ac:dyDescent="0.2">
      <c r="A1062" s="20" t="s">
        <v>1056</v>
      </c>
      <c r="B1062" s="20" t="s">
        <v>560</v>
      </c>
      <c r="C1062" s="19" t="s">
        <v>2927</v>
      </c>
      <c r="D1062" s="19" t="s">
        <v>480</v>
      </c>
      <c r="E1062" s="19" t="s">
        <v>517</v>
      </c>
      <c r="F1062" s="20" t="s">
        <v>2928</v>
      </c>
      <c r="G1062" s="20">
        <v>33.9</v>
      </c>
      <c r="H1062" s="40"/>
    </row>
    <row r="1063" spans="1:8" x14ac:dyDescent="0.2">
      <c r="A1063" s="20" t="s">
        <v>918</v>
      </c>
      <c r="B1063" s="20" t="s">
        <v>455</v>
      </c>
      <c r="C1063" s="19" t="s">
        <v>2929</v>
      </c>
      <c r="D1063" s="19" t="s">
        <v>1272</v>
      </c>
      <c r="E1063" s="19" t="s">
        <v>993</v>
      </c>
      <c r="F1063" s="20" t="s">
        <v>2930</v>
      </c>
      <c r="G1063" s="20">
        <v>27.5</v>
      </c>
      <c r="H1063" s="40"/>
    </row>
    <row r="1064" spans="1:8" x14ac:dyDescent="0.2">
      <c r="A1064" s="20" t="s">
        <v>2931</v>
      </c>
      <c r="B1064" s="20" t="s">
        <v>124</v>
      </c>
      <c r="C1064" s="19" t="s">
        <v>2932</v>
      </c>
      <c r="D1064" s="19" t="s">
        <v>181</v>
      </c>
      <c r="E1064" s="19" t="s">
        <v>121</v>
      </c>
      <c r="F1064" s="20" t="s">
        <v>2328</v>
      </c>
      <c r="G1064" s="20">
        <v>26.7</v>
      </c>
      <c r="H1064" s="40"/>
    </row>
    <row r="1065" spans="1:8" x14ac:dyDescent="0.2">
      <c r="A1065" s="20" t="s">
        <v>424</v>
      </c>
      <c r="B1065" s="20" t="s">
        <v>118</v>
      </c>
      <c r="C1065" s="19" t="s">
        <v>2933</v>
      </c>
      <c r="D1065" s="19" t="s">
        <v>1970</v>
      </c>
      <c r="E1065" s="19" t="s">
        <v>1530</v>
      </c>
      <c r="F1065" s="20" t="s">
        <v>2807</v>
      </c>
      <c r="G1065" s="20">
        <v>30.2</v>
      </c>
      <c r="H1065" s="40"/>
    </row>
    <row r="1066" spans="1:8" x14ac:dyDescent="0.2">
      <c r="A1066" s="20" t="s">
        <v>2934</v>
      </c>
      <c r="B1066" s="20" t="s">
        <v>124</v>
      </c>
      <c r="C1066" s="19" t="s">
        <v>2935</v>
      </c>
      <c r="D1066" s="19" t="s">
        <v>1980</v>
      </c>
      <c r="E1066" s="19" t="s">
        <v>932</v>
      </c>
      <c r="F1066" s="20" t="s">
        <v>1852</v>
      </c>
      <c r="G1066" s="20">
        <v>36.6</v>
      </c>
      <c r="H1066" s="40"/>
    </row>
    <row r="1067" spans="1:8" x14ac:dyDescent="0.2">
      <c r="A1067" s="20" t="s">
        <v>2936</v>
      </c>
      <c r="B1067" s="20" t="s">
        <v>237</v>
      </c>
      <c r="C1067" s="19" t="s">
        <v>2937</v>
      </c>
      <c r="D1067" s="19" t="s">
        <v>1541</v>
      </c>
      <c r="E1067" s="19" t="s">
        <v>447</v>
      </c>
      <c r="F1067" s="20" t="s">
        <v>1683</v>
      </c>
      <c r="G1067" s="20">
        <v>42.9</v>
      </c>
      <c r="H1067" s="40"/>
    </row>
    <row r="1068" spans="1:8" x14ac:dyDescent="0.2">
      <c r="A1068" s="20" t="s">
        <v>594</v>
      </c>
      <c r="B1068" s="20" t="s">
        <v>118</v>
      </c>
      <c r="C1068" s="19" t="s">
        <v>2938</v>
      </c>
      <c r="D1068" s="19" t="s">
        <v>197</v>
      </c>
      <c r="E1068" s="19" t="s">
        <v>2939</v>
      </c>
      <c r="F1068" s="20" t="s">
        <v>603</v>
      </c>
      <c r="G1068" s="20">
        <v>25.9</v>
      </c>
      <c r="H1068" s="40"/>
    </row>
    <row r="1069" spans="1:8" x14ac:dyDescent="0.2">
      <c r="A1069" s="20" t="s">
        <v>2021</v>
      </c>
      <c r="B1069" s="20" t="s">
        <v>560</v>
      </c>
      <c r="C1069" s="19" t="s">
        <v>2938</v>
      </c>
      <c r="D1069" s="19" t="s">
        <v>913</v>
      </c>
      <c r="E1069" s="19" t="s">
        <v>2940</v>
      </c>
      <c r="F1069" s="20" t="s">
        <v>2150</v>
      </c>
      <c r="G1069" s="20">
        <v>26.9</v>
      </c>
      <c r="H1069" s="40"/>
    </row>
    <row r="1070" spans="1:8" x14ac:dyDescent="0.2">
      <c r="A1070" s="20" t="s">
        <v>2021</v>
      </c>
      <c r="B1070" s="20" t="s">
        <v>118</v>
      </c>
      <c r="C1070" s="19" t="s">
        <v>2938</v>
      </c>
      <c r="D1070" s="19" t="s">
        <v>1100</v>
      </c>
      <c r="E1070" s="19" t="s">
        <v>2940</v>
      </c>
      <c r="F1070" s="20" t="s">
        <v>2799</v>
      </c>
      <c r="G1070" s="20">
        <v>27.1</v>
      </c>
      <c r="H1070" s="40"/>
    </row>
    <row r="1071" spans="1:8" x14ac:dyDescent="0.2">
      <c r="A1071" s="20" t="s">
        <v>2941</v>
      </c>
      <c r="B1071" s="20" t="s">
        <v>124</v>
      </c>
      <c r="C1071" s="19" t="s">
        <v>2938</v>
      </c>
      <c r="D1071" s="19" t="s">
        <v>156</v>
      </c>
      <c r="E1071" s="19" t="s">
        <v>121</v>
      </c>
      <c r="F1071" s="20" t="s">
        <v>2942</v>
      </c>
      <c r="G1071" s="20">
        <v>33.1</v>
      </c>
      <c r="H1071" s="40"/>
    </row>
    <row r="1072" spans="1:8" x14ac:dyDescent="0.2">
      <c r="A1072" s="20" t="s">
        <v>2943</v>
      </c>
      <c r="B1072" s="20" t="s">
        <v>276</v>
      </c>
      <c r="C1072" s="19" t="s">
        <v>2938</v>
      </c>
      <c r="D1072" s="19" t="s">
        <v>197</v>
      </c>
      <c r="E1072" s="19" t="s">
        <v>2944</v>
      </c>
      <c r="F1072" s="20" t="s">
        <v>2945</v>
      </c>
      <c r="G1072" s="20">
        <v>35.4</v>
      </c>
      <c r="H1072" s="40"/>
    </row>
    <row r="1073" spans="1:8" x14ac:dyDescent="0.2">
      <c r="A1073" s="20" t="s">
        <v>2946</v>
      </c>
      <c r="B1073" s="20" t="s">
        <v>124</v>
      </c>
      <c r="C1073" s="19" t="s">
        <v>2938</v>
      </c>
      <c r="D1073" s="19" t="s">
        <v>143</v>
      </c>
      <c r="E1073" s="19" t="s">
        <v>335</v>
      </c>
      <c r="F1073" s="20" t="s">
        <v>2947</v>
      </c>
      <c r="G1073" s="20">
        <v>28.2</v>
      </c>
      <c r="H1073" s="40"/>
    </row>
    <row r="1074" spans="1:8" x14ac:dyDescent="0.2">
      <c r="A1074" s="20" t="s">
        <v>2948</v>
      </c>
      <c r="B1074" s="20" t="s">
        <v>124</v>
      </c>
      <c r="C1074" s="19" t="s">
        <v>2949</v>
      </c>
      <c r="D1074" s="19" t="s">
        <v>1111</v>
      </c>
      <c r="E1074" s="19" t="s">
        <v>1394</v>
      </c>
      <c r="F1074" s="20" t="s">
        <v>2950</v>
      </c>
      <c r="G1074" s="20">
        <v>26.1</v>
      </c>
      <c r="H1074" s="40"/>
    </row>
    <row r="1075" spans="1:8" x14ac:dyDescent="0.2">
      <c r="A1075" s="20" t="s">
        <v>214</v>
      </c>
      <c r="B1075" s="20" t="s">
        <v>167</v>
      </c>
      <c r="C1075" s="19" t="s">
        <v>2951</v>
      </c>
      <c r="D1075" s="19" t="s">
        <v>1212</v>
      </c>
      <c r="E1075" s="19" t="s">
        <v>2098</v>
      </c>
      <c r="F1075" s="20" t="s">
        <v>2952</v>
      </c>
      <c r="G1075" s="20">
        <v>18.899999999999999</v>
      </c>
      <c r="H1075" s="40"/>
    </row>
    <row r="1076" spans="1:8" x14ac:dyDescent="0.2">
      <c r="A1076" s="20" t="s">
        <v>2953</v>
      </c>
      <c r="B1076" s="20" t="s">
        <v>421</v>
      </c>
      <c r="C1076" s="19" t="s">
        <v>2954</v>
      </c>
      <c r="D1076" s="19" t="s">
        <v>2955</v>
      </c>
      <c r="E1076" s="19" t="s">
        <v>121</v>
      </c>
      <c r="F1076" s="20" t="s">
        <v>2956</v>
      </c>
      <c r="G1076" s="20">
        <v>33.4</v>
      </c>
      <c r="H1076" s="40"/>
    </row>
    <row r="1077" spans="1:8" x14ac:dyDescent="0.2">
      <c r="A1077" s="20" t="s">
        <v>329</v>
      </c>
      <c r="B1077" s="20" t="s">
        <v>176</v>
      </c>
      <c r="C1077" s="19" t="s">
        <v>2957</v>
      </c>
      <c r="D1077" s="19" t="s">
        <v>197</v>
      </c>
      <c r="E1077" s="19" t="s">
        <v>539</v>
      </c>
      <c r="F1077" s="20" t="s">
        <v>691</v>
      </c>
      <c r="G1077" s="20">
        <v>26.3</v>
      </c>
      <c r="H1077" s="40"/>
    </row>
    <row r="1078" spans="1:8" x14ac:dyDescent="0.2">
      <c r="A1078" s="20" t="s">
        <v>2958</v>
      </c>
      <c r="B1078" s="20" t="s">
        <v>124</v>
      </c>
      <c r="C1078" s="19" t="s">
        <v>2959</v>
      </c>
      <c r="D1078" s="19" t="s">
        <v>934</v>
      </c>
      <c r="E1078" s="19" t="s">
        <v>121</v>
      </c>
      <c r="F1078" s="20" t="s">
        <v>2960</v>
      </c>
      <c r="G1078" s="20">
        <v>30.4</v>
      </c>
      <c r="H1078" s="40"/>
    </row>
    <row r="1079" spans="1:8" x14ac:dyDescent="0.2">
      <c r="A1079" s="20" t="s">
        <v>927</v>
      </c>
      <c r="B1079" s="20" t="s">
        <v>118</v>
      </c>
      <c r="C1079" s="19" t="s">
        <v>2961</v>
      </c>
      <c r="D1079" s="19" t="s">
        <v>474</v>
      </c>
      <c r="E1079" s="19" t="s">
        <v>2962</v>
      </c>
      <c r="F1079" s="20" t="s">
        <v>2963</v>
      </c>
      <c r="G1079" s="20">
        <v>29.2</v>
      </c>
      <c r="H1079" s="40"/>
    </row>
    <row r="1080" spans="1:8" x14ac:dyDescent="0.2">
      <c r="A1080" s="20" t="s">
        <v>2964</v>
      </c>
      <c r="B1080" s="20" t="s">
        <v>124</v>
      </c>
      <c r="C1080" s="19" t="s">
        <v>2961</v>
      </c>
      <c r="D1080" s="19" t="s">
        <v>897</v>
      </c>
      <c r="E1080" s="19" t="s">
        <v>234</v>
      </c>
      <c r="F1080" s="20" t="s">
        <v>2965</v>
      </c>
      <c r="G1080" s="20">
        <v>30.3</v>
      </c>
      <c r="H1080" s="40"/>
    </row>
    <row r="1081" spans="1:8" x14ac:dyDescent="0.2">
      <c r="A1081" s="20" t="s">
        <v>2966</v>
      </c>
      <c r="B1081" s="20" t="s">
        <v>124</v>
      </c>
      <c r="C1081" s="19" t="s">
        <v>2967</v>
      </c>
      <c r="D1081" s="19" t="s">
        <v>2968</v>
      </c>
      <c r="E1081" s="19" t="s">
        <v>945</v>
      </c>
      <c r="F1081" s="20" t="s">
        <v>2969</v>
      </c>
      <c r="G1081" s="20">
        <v>25.1</v>
      </c>
      <c r="H1081" s="40"/>
    </row>
    <row r="1082" spans="1:8" x14ac:dyDescent="0.2">
      <c r="A1082" s="20" t="s">
        <v>2970</v>
      </c>
      <c r="B1082" s="20" t="s">
        <v>124</v>
      </c>
      <c r="C1082" s="19" t="s">
        <v>2971</v>
      </c>
      <c r="D1082" s="19" t="s">
        <v>2972</v>
      </c>
      <c r="E1082" s="19" t="s">
        <v>945</v>
      </c>
      <c r="F1082" s="20" t="s">
        <v>2025</v>
      </c>
      <c r="G1082" s="20">
        <v>30.7</v>
      </c>
      <c r="H1082" s="40"/>
    </row>
    <row r="1083" spans="1:8" x14ac:dyDescent="0.2">
      <c r="A1083" s="20" t="s">
        <v>2973</v>
      </c>
      <c r="B1083" s="20" t="s">
        <v>124</v>
      </c>
      <c r="C1083" s="19" t="s">
        <v>2971</v>
      </c>
      <c r="D1083" s="19" t="s">
        <v>2974</v>
      </c>
      <c r="E1083" s="19" t="s">
        <v>945</v>
      </c>
      <c r="F1083" s="20" t="s">
        <v>2975</v>
      </c>
      <c r="G1083" s="20">
        <v>30.3</v>
      </c>
      <c r="H1083" s="40"/>
    </row>
    <row r="1084" spans="1:8" x14ac:dyDescent="0.2">
      <c r="A1084" s="20" t="s">
        <v>407</v>
      </c>
      <c r="B1084" s="20" t="s">
        <v>167</v>
      </c>
      <c r="C1084" s="19" t="s">
        <v>2976</v>
      </c>
      <c r="D1084" s="19" t="s">
        <v>114</v>
      </c>
      <c r="E1084" s="19" t="s">
        <v>2977</v>
      </c>
      <c r="F1084" s="20" t="s">
        <v>2978</v>
      </c>
      <c r="G1084" s="20">
        <v>20.5</v>
      </c>
      <c r="H1084" s="40"/>
    </row>
    <row r="1085" spans="1:8" x14ac:dyDescent="0.2">
      <c r="A1085" s="20" t="s">
        <v>2979</v>
      </c>
      <c r="B1085" s="20" t="s">
        <v>124</v>
      </c>
      <c r="C1085" s="19" t="s">
        <v>2980</v>
      </c>
      <c r="D1085" s="19" t="s">
        <v>480</v>
      </c>
      <c r="E1085" s="19" t="s">
        <v>121</v>
      </c>
      <c r="F1085" s="20" t="s">
        <v>2121</v>
      </c>
      <c r="G1085" s="20">
        <v>24.3</v>
      </c>
      <c r="H1085" s="40"/>
    </row>
    <row r="1086" spans="1:8" x14ac:dyDescent="0.2">
      <c r="A1086" s="20" t="s">
        <v>2981</v>
      </c>
      <c r="B1086" s="20" t="s">
        <v>167</v>
      </c>
      <c r="C1086" s="19" t="s">
        <v>2982</v>
      </c>
      <c r="D1086" s="19" t="s">
        <v>2983</v>
      </c>
      <c r="E1086" s="19" t="s">
        <v>1445</v>
      </c>
      <c r="F1086" s="20" t="s">
        <v>2984</v>
      </c>
      <c r="G1086" s="20">
        <v>27.8</v>
      </c>
      <c r="H1086" s="40"/>
    </row>
    <row r="1087" spans="1:8" x14ac:dyDescent="0.2">
      <c r="A1087" s="20" t="s">
        <v>869</v>
      </c>
      <c r="B1087" s="20" t="s">
        <v>112</v>
      </c>
      <c r="C1087" s="19" t="s">
        <v>2985</v>
      </c>
      <c r="D1087" s="19" t="s">
        <v>588</v>
      </c>
      <c r="E1087" s="19" t="s">
        <v>121</v>
      </c>
      <c r="F1087" s="20" t="s">
        <v>2986</v>
      </c>
      <c r="G1087" s="20">
        <v>17.7</v>
      </c>
      <c r="H1087" s="40"/>
    </row>
    <row r="1088" spans="1:8" x14ac:dyDescent="0.2">
      <c r="A1088" s="20" t="s">
        <v>869</v>
      </c>
      <c r="B1088" s="20" t="s">
        <v>512</v>
      </c>
      <c r="C1088" s="19" t="s">
        <v>2987</v>
      </c>
      <c r="D1088" s="19" t="s">
        <v>897</v>
      </c>
      <c r="E1088" s="19" t="s">
        <v>121</v>
      </c>
      <c r="F1088" s="20" t="s">
        <v>2988</v>
      </c>
      <c r="G1088" s="20">
        <v>19.100000000000001</v>
      </c>
      <c r="H1088" s="40"/>
    </row>
    <row r="1089" spans="1:8" x14ac:dyDescent="0.2">
      <c r="A1089" s="20" t="s">
        <v>2989</v>
      </c>
      <c r="B1089" s="20" t="s">
        <v>124</v>
      </c>
      <c r="C1089" s="19" t="s">
        <v>2990</v>
      </c>
      <c r="D1089" s="19" t="s">
        <v>2991</v>
      </c>
      <c r="E1089" s="19" t="s">
        <v>932</v>
      </c>
      <c r="F1089" s="20" t="s">
        <v>511</v>
      </c>
      <c r="G1089" s="20">
        <v>26.1</v>
      </c>
      <c r="H1089" s="40"/>
    </row>
    <row r="1090" spans="1:8" x14ac:dyDescent="0.2">
      <c r="A1090" s="20" t="s">
        <v>2992</v>
      </c>
      <c r="B1090" s="20" t="s">
        <v>124</v>
      </c>
      <c r="C1090" s="19" t="s">
        <v>2990</v>
      </c>
      <c r="D1090" s="19" t="s">
        <v>197</v>
      </c>
      <c r="E1090" s="19" t="s">
        <v>2993</v>
      </c>
      <c r="F1090" s="20" t="s">
        <v>2994</v>
      </c>
      <c r="G1090" s="20">
        <v>27.1</v>
      </c>
      <c r="H1090" s="40"/>
    </row>
    <row r="1091" spans="1:8" x14ac:dyDescent="0.2">
      <c r="A1091" s="20" t="s">
        <v>473</v>
      </c>
      <c r="B1091" s="20" t="s">
        <v>124</v>
      </c>
      <c r="C1091" s="19" t="s">
        <v>2995</v>
      </c>
      <c r="D1091" s="19" t="s">
        <v>1313</v>
      </c>
      <c r="E1091" s="19" t="s">
        <v>121</v>
      </c>
      <c r="F1091" s="20" t="s">
        <v>2996</v>
      </c>
      <c r="G1091" s="20">
        <v>16.899999999999999</v>
      </c>
      <c r="H1091" s="40"/>
    </row>
    <row r="1092" spans="1:8" x14ac:dyDescent="0.2">
      <c r="A1092" s="20" t="s">
        <v>2997</v>
      </c>
      <c r="B1092" s="20" t="s">
        <v>124</v>
      </c>
      <c r="C1092" s="19" t="s">
        <v>2995</v>
      </c>
      <c r="D1092" s="19" t="s">
        <v>897</v>
      </c>
      <c r="E1092" s="19" t="s">
        <v>121</v>
      </c>
      <c r="F1092" s="20" t="s">
        <v>2998</v>
      </c>
      <c r="G1092" s="20">
        <v>31</v>
      </c>
      <c r="H1092" s="40"/>
    </row>
    <row r="1093" spans="1:8" x14ac:dyDescent="0.2">
      <c r="A1093" s="20" t="s">
        <v>2999</v>
      </c>
      <c r="B1093" s="20" t="s">
        <v>167</v>
      </c>
      <c r="C1093" s="19" t="s">
        <v>3000</v>
      </c>
      <c r="D1093" s="19" t="s">
        <v>3001</v>
      </c>
      <c r="E1093" s="19" t="s">
        <v>121</v>
      </c>
      <c r="F1093" s="20" t="s">
        <v>3002</v>
      </c>
      <c r="G1093" s="20">
        <v>18</v>
      </c>
      <c r="H1093" s="40"/>
    </row>
    <row r="1094" spans="1:8" x14ac:dyDescent="0.2">
      <c r="A1094" s="20" t="s">
        <v>687</v>
      </c>
      <c r="B1094" s="20" t="s">
        <v>124</v>
      </c>
      <c r="C1094" s="19" t="s">
        <v>3003</v>
      </c>
      <c r="D1094" s="19" t="s">
        <v>181</v>
      </c>
      <c r="E1094" s="19" t="s">
        <v>121</v>
      </c>
      <c r="F1094" s="20" t="s">
        <v>3004</v>
      </c>
      <c r="G1094" s="20">
        <v>32.200000000000003</v>
      </c>
      <c r="H1094" s="40"/>
    </row>
    <row r="1095" spans="1:8" x14ac:dyDescent="0.2">
      <c r="A1095" s="20" t="s">
        <v>3005</v>
      </c>
      <c r="B1095" s="20" t="s">
        <v>124</v>
      </c>
      <c r="C1095" s="19" t="s">
        <v>3003</v>
      </c>
      <c r="D1095" s="19" t="s">
        <v>197</v>
      </c>
      <c r="E1095" s="19" t="s">
        <v>234</v>
      </c>
      <c r="F1095" s="20" t="s">
        <v>3006</v>
      </c>
      <c r="G1095" s="20">
        <v>33.5</v>
      </c>
      <c r="H1095" s="40"/>
    </row>
    <row r="1096" spans="1:8" x14ac:dyDescent="0.2">
      <c r="A1096" s="20" t="s">
        <v>801</v>
      </c>
      <c r="B1096" s="20" t="s">
        <v>118</v>
      </c>
      <c r="C1096" s="19" t="s">
        <v>3007</v>
      </c>
      <c r="D1096" s="19" t="s">
        <v>197</v>
      </c>
      <c r="E1096" s="19" t="s">
        <v>418</v>
      </c>
      <c r="F1096" s="20" t="s">
        <v>2602</v>
      </c>
      <c r="G1096" s="20">
        <v>29.7</v>
      </c>
      <c r="H1096" s="40"/>
    </row>
    <row r="1097" spans="1:8" x14ac:dyDescent="0.2">
      <c r="A1097" s="20" t="s">
        <v>3008</v>
      </c>
      <c r="B1097" s="20" t="s">
        <v>445</v>
      </c>
      <c r="C1097" s="19" t="s">
        <v>3009</v>
      </c>
      <c r="D1097" s="19" t="s">
        <v>177</v>
      </c>
      <c r="E1097" s="19" t="s">
        <v>3010</v>
      </c>
      <c r="F1097" s="20" t="s">
        <v>3011</v>
      </c>
      <c r="G1097" s="20">
        <v>42.9</v>
      </c>
      <c r="H1097" s="40"/>
    </row>
    <row r="1098" spans="1:8" x14ac:dyDescent="0.2">
      <c r="A1098" s="20" t="s">
        <v>391</v>
      </c>
      <c r="B1098" s="20" t="s">
        <v>172</v>
      </c>
      <c r="C1098" s="19" t="s">
        <v>3012</v>
      </c>
      <c r="D1098" s="19" t="s">
        <v>197</v>
      </c>
      <c r="E1098" s="19" t="s">
        <v>1258</v>
      </c>
      <c r="F1098" s="20" t="s">
        <v>162</v>
      </c>
      <c r="G1098" s="20">
        <v>33.9</v>
      </c>
      <c r="H1098" s="40"/>
    </row>
    <row r="1099" spans="1:8" x14ac:dyDescent="0.2">
      <c r="A1099" s="20" t="s">
        <v>547</v>
      </c>
      <c r="B1099" s="20" t="s">
        <v>124</v>
      </c>
      <c r="C1099" s="19" t="s">
        <v>3012</v>
      </c>
      <c r="D1099" s="19" t="s">
        <v>208</v>
      </c>
      <c r="E1099" s="19" t="s">
        <v>517</v>
      </c>
      <c r="F1099" s="20" t="s">
        <v>3013</v>
      </c>
      <c r="G1099" s="20">
        <v>36.5</v>
      </c>
      <c r="H1099" s="40"/>
    </row>
    <row r="1100" spans="1:8" x14ac:dyDescent="0.2">
      <c r="A1100" s="20" t="s">
        <v>407</v>
      </c>
      <c r="B1100" s="20" t="s">
        <v>167</v>
      </c>
      <c r="C1100" s="19" t="s">
        <v>3014</v>
      </c>
      <c r="D1100" s="19" t="s">
        <v>3014</v>
      </c>
      <c r="E1100" s="19" t="s">
        <v>3015</v>
      </c>
      <c r="F1100" s="20" t="s">
        <v>3016</v>
      </c>
      <c r="G1100" s="20">
        <v>17.8</v>
      </c>
      <c r="H1100" s="40"/>
    </row>
    <row r="1101" spans="1:8" x14ac:dyDescent="0.2">
      <c r="A1101" s="20" t="s">
        <v>498</v>
      </c>
      <c r="B1101" s="20" t="s">
        <v>167</v>
      </c>
      <c r="C1101" s="19" t="s">
        <v>3017</v>
      </c>
      <c r="D1101" s="19" t="s">
        <v>3018</v>
      </c>
      <c r="E1101" s="19" t="s">
        <v>234</v>
      </c>
      <c r="F1101" s="20" t="s">
        <v>437</v>
      </c>
      <c r="G1101" s="20">
        <v>18.899999999999999</v>
      </c>
      <c r="H1101" s="40"/>
    </row>
    <row r="1102" spans="1:8" x14ac:dyDescent="0.2">
      <c r="A1102" s="20" t="s">
        <v>1157</v>
      </c>
      <c r="B1102" s="20" t="s">
        <v>176</v>
      </c>
      <c r="C1102" s="19" t="s">
        <v>3017</v>
      </c>
      <c r="D1102" s="19" t="s">
        <v>591</v>
      </c>
      <c r="E1102" s="19" t="s">
        <v>477</v>
      </c>
      <c r="F1102" s="20" t="s">
        <v>3019</v>
      </c>
      <c r="G1102" s="20">
        <v>30.9</v>
      </c>
      <c r="H1102" s="40"/>
    </row>
    <row r="1103" spans="1:8" x14ac:dyDescent="0.2">
      <c r="A1103" s="20" t="s">
        <v>391</v>
      </c>
      <c r="B1103" s="20" t="s">
        <v>118</v>
      </c>
      <c r="C1103" s="19" t="s">
        <v>3020</v>
      </c>
      <c r="D1103" s="19" t="s">
        <v>544</v>
      </c>
      <c r="E1103" s="19" t="s">
        <v>517</v>
      </c>
      <c r="F1103" s="20" t="s">
        <v>325</v>
      </c>
      <c r="G1103" s="20">
        <v>32.6</v>
      </c>
      <c r="H1103" s="40"/>
    </row>
    <row r="1104" spans="1:8" x14ac:dyDescent="0.2">
      <c r="A1104" s="20" t="s">
        <v>347</v>
      </c>
      <c r="B1104" s="20" t="s">
        <v>176</v>
      </c>
      <c r="C1104" s="19" t="s">
        <v>3020</v>
      </c>
      <c r="D1104" s="19" t="s">
        <v>526</v>
      </c>
      <c r="E1104" s="19" t="s">
        <v>121</v>
      </c>
      <c r="F1104" s="20" t="s">
        <v>3021</v>
      </c>
      <c r="G1104" s="20">
        <v>26.5</v>
      </c>
      <c r="H1104" s="40"/>
    </row>
    <row r="1105" spans="1:8" x14ac:dyDescent="0.2">
      <c r="A1105" s="20" t="s">
        <v>994</v>
      </c>
      <c r="B1105" s="20" t="s">
        <v>118</v>
      </c>
      <c r="C1105" s="19" t="s">
        <v>3020</v>
      </c>
      <c r="D1105" s="19" t="s">
        <v>148</v>
      </c>
      <c r="E1105" s="19" t="s">
        <v>121</v>
      </c>
      <c r="F1105" s="20" t="s">
        <v>686</v>
      </c>
      <c r="G1105" s="20">
        <v>25.9</v>
      </c>
      <c r="H1105" s="40"/>
    </row>
    <row r="1106" spans="1:8" x14ac:dyDescent="0.2">
      <c r="A1106" s="20" t="s">
        <v>3022</v>
      </c>
      <c r="B1106" s="20" t="s">
        <v>167</v>
      </c>
      <c r="C1106" s="19" t="s">
        <v>3023</v>
      </c>
      <c r="D1106" s="19" t="s">
        <v>953</v>
      </c>
      <c r="E1106" s="19" t="s">
        <v>121</v>
      </c>
      <c r="F1106" s="20" t="s">
        <v>971</v>
      </c>
      <c r="G1106" s="20">
        <v>28.8</v>
      </c>
      <c r="H1106" s="40"/>
    </row>
    <row r="1107" spans="1:8" x14ac:dyDescent="0.2">
      <c r="A1107" s="20" t="s">
        <v>640</v>
      </c>
      <c r="B1107" s="20" t="s">
        <v>118</v>
      </c>
      <c r="C1107" s="19" t="s">
        <v>3024</v>
      </c>
      <c r="D1107" s="19" t="s">
        <v>405</v>
      </c>
      <c r="E1107" s="19" t="s">
        <v>1123</v>
      </c>
      <c r="F1107" s="20" t="s">
        <v>3025</v>
      </c>
      <c r="G1107" s="20">
        <v>33.200000000000003</v>
      </c>
      <c r="H1107" s="40"/>
    </row>
    <row r="1108" spans="1:8" x14ac:dyDescent="0.2">
      <c r="A1108" s="20" t="s">
        <v>3026</v>
      </c>
      <c r="B1108" s="20" t="s">
        <v>124</v>
      </c>
      <c r="C1108" s="19" t="s">
        <v>3024</v>
      </c>
      <c r="D1108" s="19" t="s">
        <v>453</v>
      </c>
      <c r="E1108" s="19" t="s">
        <v>3027</v>
      </c>
      <c r="F1108" s="20" t="s">
        <v>3028</v>
      </c>
      <c r="G1108" s="20">
        <v>25.4</v>
      </c>
      <c r="H1108" s="40"/>
    </row>
    <row r="1109" spans="1:8" x14ac:dyDescent="0.2">
      <c r="A1109" s="20" t="s">
        <v>996</v>
      </c>
      <c r="B1109" s="20" t="s">
        <v>167</v>
      </c>
      <c r="C1109" s="19" t="s">
        <v>3029</v>
      </c>
      <c r="D1109" s="19" t="s">
        <v>1246</v>
      </c>
      <c r="E1109" s="19" t="s">
        <v>115</v>
      </c>
      <c r="F1109" s="20" t="s">
        <v>1472</v>
      </c>
      <c r="G1109" s="20">
        <v>21.2</v>
      </c>
      <c r="H1109" s="40"/>
    </row>
    <row r="1110" spans="1:8" x14ac:dyDescent="0.2">
      <c r="A1110" s="20" t="s">
        <v>3030</v>
      </c>
      <c r="B1110" s="20" t="s">
        <v>167</v>
      </c>
      <c r="C1110" s="19" t="s">
        <v>3031</v>
      </c>
      <c r="D1110" s="19" t="s">
        <v>306</v>
      </c>
      <c r="E1110" s="19" t="s">
        <v>149</v>
      </c>
      <c r="F1110" s="20" t="s">
        <v>3032</v>
      </c>
      <c r="G1110" s="20">
        <v>23.2</v>
      </c>
      <c r="H1110" s="40"/>
    </row>
    <row r="1111" spans="1:8" x14ac:dyDescent="0.2">
      <c r="A1111" s="20" t="s">
        <v>524</v>
      </c>
      <c r="B1111" s="20" t="s">
        <v>124</v>
      </c>
      <c r="C1111" s="19" t="s">
        <v>3033</v>
      </c>
      <c r="D1111" s="19" t="s">
        <v>3034</v>
      </c>
      <c r="E1111" s="19" t="s">
        <v>121</v>
      </c>
      <c r="F1111" s="20" t="s">
        <v>3035</v>
      </c>
      <c r="G1111" s="20">
        <v>33.5</v>
      </c>
      <c r="H1111" s="40"/>
    </row>
    <row r="1112" spans="1:8" x14ac:dyDescent="0.2">
      <c r="A1112" s="20" t="s">
        <v>363</v>
      </c>
      <c r="B1112" s="20" t="s">
        <v>118</v>
      </c>
      <c r="C1112" s="19" t="s">
        <v>3036</v>
      </c>
      <c r="D1112" s="19" t="s">
        <v>227</v>
      </c>
      <c r="E1112" s="19" t="s">
        <v>3037</v>
      </c>
      <c r="F1112" s="20" t="s">
        <v>3038</v>
      </c>
      <c r="G1112" s="20">
        <v>29.9</v>
      </c>
      <c r="H1112" s="40"/>
    </row>
    <row r="1113" spans="1:8" x14ac:dyDescent="0.2">
      <c r="A1113" s="20" t="s">
        <v>720</v>
      </c>
      <c r="B1113" s="20" t="s">
        <v>176</v>
      </c>
      <c r="C1113" s="19" t="s">
        <v>3036</v>
      </c>
      <c r="D1113" s="19" t="s">
        <v>181</v>
      </c>
      <c r="E1113" s="19" t="s">
        <v>3037</v>
      </c>
      <c r="F1113" s="20" t="s">
        <v>3039</v>
      </c>
      <c r="G1113" s="20">
        <v>26.7</v>
      </c>
      <c r="H1113" s="40"/>
    </row>
    <row r="1114" spans="1:8" x14ac:dyDescent="0.2">
      <c r="A1114" s="20" t="s">
        <v>805</v>
      </c>
      <c r="B1114" s="20" t="s">
        <v>124</v>
      </c>
      <c r="C1114" s="19" t="s">
        <v>3040</v>
      </c>
      <c r="D1114" s="19" t="s">
        <v>156</v>
      </c>
      <c r="E1114" s="19" t="s">
        <v>932</v>
      </c>
      <c r="F1114" s="20" t="s">
        <v>3041</v>
      </c>
      <c r="G1114" s="20">
        <v>34</v>
      </c>
      <c r="H1114" s="40"/>
    </row>
    <row r="1115" spans="1:8" x14ac:dyDescent="0.2">
      <c r="A1115" s="20" t="s">
        <v>597</v>
      </c>
      <c r="B1115" s="20" t="s">
        <v>124</v>
      </c>
      <c r="C1115" s="19" t="s">
        <v>3042</v>
      </c>
      <c r="D1115" s="19" t="s">
        <v>358</v>
      </c>
      <c r="E1115" s="19" t="s">
        <v>212</v>
      </c>
      <c r="F1115" s="20" t="s">
        <v>3043</v>
      </c>
      <c r="G1115" s="20">
        <v>30</v>
      </c>
      <c r="H1115" s="40"/>
    </row>
    <row r="1116" spans="1:8" x14ac:dyDescent="0.2">
      <c r="A1116" s="20" t="s">
        <v>329</v>
      </c>
      <c r="B1116" s="20" t="s">
        <v>118</v>
      </c>
      <c r="C1116" s="19" t="s">
        <v>3044</v>
      </c>
      <c r="D1116" s="19" t="s">
        <v>3045</v>
      </c>
      <c r="E1116" s="19" t="s">
        <v>121</v>
      </c>
      <c r="F1116" s="20" t="s">
        <v>3046</v>
      </c>
      <c r="G1116" s="20">
        <v>28.1</v>
      </c>
      <c r="H1116" s="40"/>
    </row>
    <row r="1117" spans="1:8" x14ac:dyDescent="0.2">
      <c r="A1117" s="20" t="s">
        <v>290</v>
      </c>
      <c r="B1117" s="20" t="s">
        <v>118</v>
      </c>
      <c r="C1117" s="19" t="s">
        <v>3044</v>
      </c>
      <c r="D1117" s="19" t="s">
        <v>1103</v>
      </c>
      <c r="E1117" s="19" t="s">
        <v>234</v>
      </c>
      <c r="F1117" s="20" t="s">
        <v>3047</v>
      </c>
      <c r="G1117" s="20">
        <v>27.6</v>
      </c>
      <c r="H1117" s="40"/>
    </row>
    <row r="1118" spans="1:8" x14ac:dyDescent="0.2">
      <c r="A1118" s="20" t="s">
        <v>3048</v>
      </c>
      <c r="B1118" s="20" t="s">
        <v>124</v>
      </c>
      <c r="C1118" s="19" t="s">
        <v>3049</v>
      </c>
      <c r="D1118" s="19" t="s">
        <v>208</v>
      </c>
      <c r="E1118" s="19" t="s">
        <v>1420</v>
      </c>
      <c r="F1118" s="20" t="s">
        <v>3050</v>
      </c>
      <c r="G1118" s="20">
        <v>17.5</v>
      </c>
      <c r="H1118" s="40"/>
    </row>
    <row r="1119" spans="1:8" x14ac:dyDescent="0.2">
      <c r="A1119" s="20" t="s">
        <v>3051</v>
      </c>
      <c r="B1119" s="20" t="s">
        <v>124</v>
      </c>
      <c r="C1119" s="19" t="s">
        <v>3052</v>
      </c>
      <c r="D1119" s="19" t="s">
        <v>143</v>
      </c>
      <c r="E1119" s="19" t="s">
        <v>418</v>
      </c>
      <c r="F1119" s="20" t="s">
        <v>3053</v>
      </c>
      <c r="G1119" s="20">
        <v>19.600000000000001</v>
      </c>
      <c r="H1119" s="40"/>
    </row>
    <row r="1120" spans="1:8" x14ac:dyDescent="0.2">
      <c r="A1120" s="20" t="s">
        <v>3054</v>
      </c>
      <c r="B1120" s="20" t="s">
        <v>124</v>
      </c>
      <c r="C1120" s="19" t="s">
        <v>3055</v>
      </c>
      <c r="D1120" s="19" t="s">
        <v>453</v>
      </c>
      <c r="E1120" s="19" t="s">
        <v>121</v>
      </c>
      <c r="F1120" s="20" t="s">
        <v>3056</v>
      </c>
      <c r="G1120" s="20">
        <v>24.2</v>
      </c>
      <c r="H1120" s="40"/>
    </row>
    <row r="1121" spans="1:8" x14ac:dyDescent="0.2">
      <c r="A1121" s="20" t="s">
        <v>3057</v>
      </c>
      <c r="B1121" s="20" t="s">
        <v>124</v>
      </c>
      <c r="C1121" s="19" t="s">
        <v>3055</v>
      </c>
      <c r="D1121" s="19" t="s">
        <v>623</v>
      </c>
      <c r="E1121" s="19" t="s">
        <v>121</v>
      </c>
      <c r="F1121" s="20" t="s">
        <v>2633</v>
      </c>
      <c r="G1121" s="20">
        <v>26</v>
      </c>
      <c r="H1121" s="40"/>
    </row>
    <row r="1122" spans="1:8" x14ac:dyDescent="0.2">
      <c r="A1122" s="20" t="s">
        <v>3058</v>
      </c>
      <c r="B1122" s="20" t="s">
        <v>124</v>
      </c>
      <c r="C1122" s="19" t="s">
        <v>3059</v>
      </c>
      <c r="D1122" s="19" t="s">
        <v>3060</v>
      </c>
      <c r="E1122" s="19" t="s">
        <v>121</v>
      </c>
      <c r="F1122" s="20" t="s">
        <v>3061</v>
      </c>
      <c r="G1122" s="20">
        <v>22.7</v>
      </c>
      <c r="H1122" s="40"/>
    </row>
    <row r="1123" spans="1:8" x14ac:dyDescent="0.2">
      <c r="A1123" s="20" t="s">
        <v>630</v>
      </c>
      <c r="B1123" s="20" t="s">
        <v>560</v>
      </c>
      <c r="C1123" s="19" t="s">
        <v>3062</v>
      </c>
      <c r="D1123" s="19" t="s">
        <v>1642</v>
      </c>
      <c r="E1123" s="19" t="s">
        <v>121</v>
      </c>
      <c r="F1123" s="20" t="s">
        <v>3063</v>
      </c>
      <c r="G1123" s="20">
        <v>27.4</v>
      </c>
      <c r="H1123" s="40"/>
    </row>
    <row r="1124" spans="1:8" x14ac:dyDescent="0.2">
      <c r="A1124" s="20" t="s">
        <v>877</v>
      </c>
      <c r="B1124" s="20" t="s">
        <v>124</v>
      </c>
      <c r="C1124" s="19" t="s">
        <v>585</v>
      </c>
      <c r="D1124" s="19" t="s">
        <v>3064</v>
      </c>
      <c r="E1124" s="19" t="s">
        <v>121</v>
      </c>
      <c r="F1124" s="20" t="s">
        <v>3065</v>
      </c>
      <c r="G1124" s="20">
        <v>22.2</v>
      </c>
      <c r="H1124" s="40"/>
    </row>
    <row r="1125" spans="1:8" x14ac:dyDescent="0.2">
      <c r="A1125" s="20" t="s">
        <v>881</v>
      </c>
      <c r="B1125" s="20" t="s">
        <v>124</v>
      </c>
      <c r="C1125" s="19" t="s">
        <v>585</v>
      </c>
      <c r="D1125" s="19" t="s">
        <v>3066</v>
      </c>
      <c r="E1125" s="19" t="s">
        <v>121</v>
      </c>
      <c r="F1125" s="20" t="s">
        <v>3067</v>
      </c>
      <c r="G1125" s="20">
        <v>20.3</v>
      </c>
      <c r="H1125" s="40"/>
    </row>
    <row r="1126" spans="1:8" x14ac:dyDescent="0.2">
      <c r="A1126" s="20" t="s">
        <v>881</v>
      </c>
      <c r="B1126" s="20" t="s">
        <v>167</v>
      </c>
      <c r="C1126" s="19" t="s">
        <v>585</v>
      </c>
      <c r="D1126" s="19" t="s">
        <v>3068</v>
      </c>
      <c r="E1126" s="19" t="s">
        <v>121</v>
      </c>
      <c r="F1126" s="20" t="s">
        <v>889</v>
      </c>
      <c r="G1126" s="20">
        <v>19</v>
      </c>
      <c r="H1126" s="40"/>
    </row>
    <row r="1127" spans="1:8" x14ac:dyDescent="0.2">
      <c r="A1127" s="20" t="s">
        <v>111</v>
      </c>
      <c r="B1127" s="20" t="s">
        <v>118</v>
      </c>
      <c r="C1127" s="19" t="s">
        <v>3069</v>
      </c>
      <c r="D1127" s="19" t="s">
        <v>897</v>
      </c>
      <c r="E1127" s="19" t="s">
        <v>115</v>
      </c>
      <c r="F1127" s="20" t="s">
        <v>3070</v>
      </c>
      <c r="G1127" s="20">
        <v>18.399999999999999</v>
      </c>
      <c r="H1127" s="40"/>
    </row>
    <row r="1128" spans="1:8" x14ac:dyDescent="0.2">
      <c r="A1128" s="20" t="s">
        <v>805</v>
      </c>
      <c r="B1128" s="20" t="s">
        <v>118</v>
      </c>
      <c r="C1128" s="19" t="s">
        <v>3071</v>
      </c>
      <c r="D1128" s="19" t="s">
        <v>913</v>
      </c>
      <c r="E1128" s="19" t="s">
        <v>121</v>
      </c>
      <c r="F1128" s="20" t="s">
        <v>3072</v>
      </c>
      <c r="G1128" s="20">
        <v>32.6</v>
      </c>
      <c r="H1128" s="40"/>
    </row>
    <row r="1129" spans="1:8" x14ac:dyDescent="0.2">
      <c r="A1129" s="20" t="s">
        <v>3073</v>
      </c>
      <c r="B1129" s="20" t="s">
        <v>124</v>
      </c>
      <c r="C1129" s="19" t="s">
        <v>3071</v>
      </c>
      <c r="D1129" s="19" t="s">
        <v>3074</v>
      </c>
      <c r="E1129" s="19" t="s">
        <v>1370</v>
      </c>
      <c r="F1129" s="20" t="s">
        <v>2298</v>
      </c>
      <c r="G1129" s="20">
        <v>27.8</v>
      </c>
      <c r="H1129" s="40"/>
    </row>
    <row r="1130" spans="1:8" x14ac:dyDescent="0.2">
      <c r="A1130" s="20" t="s">
        <v>3075</v>
      </c>
      <c r="B1130" s="20" t="s">
        <v>124</v>
      </c>
      <c r="C1130" s="19" t="s">
        <v>3076</v>
      </c>
      <c r="D1130" s="19" t="s">
        <v>247</v>
      </c>
      <c r="E1130" s="19" t="s">
        <v>121</v>
      </c>
      <c r="F1130" s="20" t="s">
        <v>3077</v>
      </c>
      <c r="G1130" s="20">
        <v>27.2</v>
      </c>
      <c r="H1130" s="40"/>
    </row>
    <row r="1131" spans="1:8" x14ac:dyDescent="0.2">
      <c r="A1131" s="20" t="s">
        <v>3078</v>
      </c>
      <c r="B1131" s="20" t="s">
        <v>124</v>
      </c>
      <c r="C1131" s="19" t="s">
        <v>3079</v>
      </c>
      <c r="D1131" s="19" t="s">
        <v>156</v>
      </c>
      <c r="E1131" s="19" t="s">
        <v>1849</v>
      </c>
      <c r="F1131" s="20" t="s">
        <v>3080</v>
      </c>
      <c r="G1131" s="20">
        <v>20.9</v>
      </c>
      <c r="H1131" s="40"/>
    </row>
    <row r="1132" spans="1:8" x14ac:dyDescent="0.2">
      <c r="A1132" s="20" t="s">
        <v>363</v>
      </c>
      <c r="B1132" s="20" t="s">
        <v>219</v>
      </c>
      <c r="C1132" s="19" t="s">
        <v>3081</v>
      </c>
      <c r="D1132" s="19" t="s">
        <v>897</v>
      </c>
      <c r="E1132" s="19" t="s">
        <v>121</v>
      </c>
      <c r="F1132" s="20" t="s">
        <v>3082</v>
      </c>
      <c r="G1132" s="20">
        <v>31.8</v>
      </c>
      <c r="H1132" s="40"/>
    </row>
    <row r="1133" spans="1:8" x14ac:dyDescent="0.2">
      <c r="A1133" s="20" t="s">
        <v>290</v>
      </c>
      <c r="B1133" s="20" t="s">
        <v>118</v>
      </c>
      <c r="C1133" s="19" t="s">
        <v>3083</v>
      </c>
      <c r="D1133" s="19" t="s">
        <v>795</v>
      </c>
      <c r="E1133" s="19" t="s">
        <v>1117</v>
      </c>
      <c r="F1133" s="20" t="s">
        <v>3084</v>
      </c>
      <c r="G1133" s="20">
        <v>27.9</v>
      </c>
      <c r="H1133" s="40"/>
    </row>
    <row r="1134" spans="1:8" x14ac:dyDescent="0.2">
      <c r="A1134" s="20" t="s">
        <v>111</v>
      </c>
      <c r="B1134" s="20" t="s">
        <v>118</v>
      </c>
      <c r="C1134" s="19" t="s">
        <v>3085</v>
      </c>
      <c r="D1134" s="19" t="s">
        <v>314</v>
      </c>
      <c r="E1134" s="19" t="s">
        <v>234</v>
      </c>
      <c r="F1134" s="20" t="s">
        <v>2028</v>
      </c>
      <c r="G1134" s="20">
        <v>25.6</v>
      </c>
      <c r="H1134" s="40"/>
    </row>
    <row r="1135" spans="1:8" x14ac:dyDescent="0.2">
      <c r="A1135" s="20" t="s">
        <v>531</v>
      </c>
      <c r="B1135" s="20" t="s">
        <v>124</v>
      </c>
      <c r="C1135" s="19" t="s">
        <v>3086</v>
      </c>
      <c r="D1135" s="19" t="s">
        <v>591</v>
      </c>
      <c r="E1135" s="19" t="s">
        <v>1512</v>
      </c>
      <c r="F1135" s="20" t="s">
        <v>3087</v>
      </c>
      <c r="G1135" s="20">
        <v>20.6</v>
      </c>
      <c r="H1135" s="40"/>
    </row>
    <row r="1136" spans="1:8" x14ac:dyDescent="0.2">
      <c r="A1136" s="20" t="s">
        <v>3088</v>
      </c>
      <c r="B1136" s="20" t="s">
        <v>167</v>
      </c>
      <c r="C1136" s="19" t="s">
        <v>3089</v>
      </c>
      <c r="D1136" s="19" t="s">
        <v>3090</v>
      </c>
      <c r="E1136" s="19" t="s">
        <v>264</v>
      </c>
      <c r="F1136" s="20" t="s">
        <v>1985</v>
      </c>
      <c r="G1136" s="20">
        <v>28.8</v>
      </c>
      <c r="H1136" s="40"/>
    </row>
    <row r="1137" spans="1:8" x14ac:dyDescent="0.2">
      <c r="A1137" s="20" t="s">
        <v>869</v>
      </c>
      <c r="B1137" s="20" t="s">
        <v>112</v>
      </c>
      <c r="C1137" s="19" t="s">
        <v>3091</v>
      </c>
      <c r="D1137" s="19" t="s">
        <v>3092</v>
      </c>
      <c r="E1137" s="19" t="s">
        <v>121</v>
      </c>
      <c r="F1137" s="20" t="s">
        <v>3093</v>
      </c>
      <c r="G1137" s="20">
        <v>16.5</v>
      </c>
      <c r="H1137" s="40"/>
    </row>
    <row r="1138" spans="1:8" x14ac:dyDescent="0.2">
      <c r="A1138" s="20" t="s">
        <v>3094</v>
      </c>
      <c r="B1138" s="20" t="s">
        <v>415</v>
      </c>
      <c r="C1138" s="19" t="s">
        <v>3095</v>
      </c>
      <c r="D1138" s="19" t="s">
        <v>190</v>
      </c>
      <c r="E1138" s="19" t="s">
        <v>3096</v>
      </c>
      <c r="F1138" s="20" t="s">
        <v>410</v>
      </c>
      <c r="G1138" s="20">
        <v>43.2</v>
      </c>
      <c r="H1138" s="40"/>
    </row>
    <row r="1139" spans="1:8" x14ac:dyDescent="0.2">
      <c r="A1139" s="20" t="s">
        <v>347</v>
      </c>
      <c r="B1139" s="20" t="s">
        <v>124</v>
      </c>
      <c r="C1139" s="19" t="s">
        <v>3097</v>
      </c>
      <c r="D1139" s="19" t="s">
        <v>161</v>
      </c>
      <c r="E1139" s="19" t="s">
        <v>2006</v>
      </c>
      <c r="F1139" s="20" t="s">
        <v>3098</v>
      </c>
      <c r="G1139" s="20">
        <v>33.6</v>
      </c>
      <c r="H1139" s="40"/>
    </row>
    <row r="1140" spans="1:8" x14ac:dyDescent="0.2">
      <c r="A1140" s="20" t="s">
        <v>3099</v>
      </c>
      <c r="B1140" s="20" t="s">
        <v>124</v>
      </c>
      <c r="C1140" s="19" t="s">
        <v>3100</v>
      </c>
      <c r="D1140" s="19" t="s">
        <v>3101</v>
      </c>
      <c r="E1140" s="19" t="s">
        <v>121</v>
      </c>
      <c r="F1140" s="20" t="s">
        <v>3102</v>
      </c>
      <c r="G1140" s="20">
        <v>32.6</v>
      </c>
      <c r="H1140" s="40"/>
    </row>
    <row r="1141" spans="1:8" x14ac:dyDescent="0.2">
      <c r="A1141" s="20" t="s">
        <v>171</v>
      </c>
      <c r="B1141" s="20" t="s">
        <v>112</v>
      </c>
      <c r="C1141" s="19" t="s">
        <v>3103</v>
      </c>
      <c r="D1141" s="19" t="s">
        <v>3104</v>
      </c>
      <c r="E1141" s="19" t="s">
        <v>3105</v>
      </c>
      <c r="F1141" s="20" t="s">
        <v>3106</v>
      </c>
      <c r="G1141" s="20">
        <v>18.5</v>
      </c>
      <c r="H1141" s="40"/>
    </row>
    <row r="1142" spans="1:8" x14ac:dyDescent="0.2">
      <c r="A1142" s="20" t="s">
        <v>3107</v>
      </c>
      <c r="B1142" s="20" t="s">
        <v>167</v>
      </c>
      <c r="C1142" s="19" t="s">
        <v>3103</v>
      </c>
      <c r="D1142" s="19" t="s">
        <v>754</v>
      </c>
      <c r="E1142" s="19" t="s">
        <v>121</v>
      </c>
      <c r="F1142" s="20" t="s">
        <v>3108</v>
      </c>
      <c r="G1142" s="20">
        <v>21.7</v>
      </c>
      <c r="H1142" s="40"/>
    </row>
    <row r="1143" spans="1:8" x14ac:dyDescent="0.2">
      <c r="A1143" s="20" t="s">
        <v>3109</v>
      </c>
      <c r="B1143" s="20" t="s">
        <v>167</v>
      </c>
      <c r="C1143" s="19" t="s">
        <v>3103</v>
      </c>
      <c r="D1143" s="19" t="s">
        <v>1424</v>
      </c>
      <c r="E1143" s="19" t="s">
        <v>1873</v>
      </c>
      <c r="F1143" s="20" t="s">
        <v>1974</v>
      </c>
      <c r="G1143" s="20">
        <v>25.5</v>
      </c>
      <c r="H1143" s="40"/>
    </row>
    <row r="1144" spans="1:8" x14ac:dyDescent="0.2">
      <c r="A1144" s="20" t="s">
        <v>1152</v>
      </c>
      <c r="B1144" s="20" t="s">
        <v>124</v>
      </c>
      <c r="C1144" s="19" t="s">
        <v>3110</v>
      </c>
      <c r="D1144" s="19" t="s">
        <v>544</v>
      </c>
      <c r="E1144" s="19" t="s">
        <v>1873</v>
      </c>
      <c r="F1144" s="20" t="s">
        <v>3111</v>
      </c>
      <c r="G1144" s="20">
        <v>36.299999999999997</v>
      </c>
      <c r="H1144" s="40"/>
    </row>
    <row r="1145" spans="1:8" x14ac:dyDescent="0.2">
      <c r="A1145" s="20" t="s">
        <v>625</v>
      </c>
      <c r="B1145" s="20" t="s">
        <v>455</v>
      </c>
      <c r="C1145" s="19" t="s">
        <v>3110</v>
      </c>
      <c r="D1145" s="19" t="s">
        <v>278</v>
      </c>
      <c r="E1145" s="19" t="s">
        <v>331</v>
      </c>
      <c r="F1145" s="20" t="s">
        <v>3112</v>
      </c>
      <c r="G1145" s="20">
        <v>28.9</v>
      </c>
      <c r="H1145" s="40"/>
    </row>
    <row r="1146" spans="1:8" x14ac:dyDescent="0.2">
      <c r="A1146" s="20" t="s">
        <v>3113</v>
      </c>
      <c r="B1146" s="20" t="s">
        <v>124</v>
      </c>
      <c r="C1146" s="19" t="s">
        <v>3110</v>
      </c>
      <c r="D1146" s="19" t="s">
        <v>1122</v>
      </c>
      <c r="E1146" s="19" t="s">
        <v>121</v>
      </c>
      <c r="F1146" s="20" t="s">
        <v>3114</v>
      </c>
      <c r="G1146" s="20">
        <v>29.1</v>
      </c>
      <c r="H1146" s="40"/>
    </row>
    <row r="1147" spans="1:8" x14ac:dyDescent="0.2">
      <c r="A1147" s="20" t="s">
        <v>3115</v>
      </c>
      <c r="B1147" s="20" t="s">
        <v>124</v>
      </c>
      <c r="C1147" s="19" t="s">
        <v>3110</v>
      </c>
      <c r="D1147" s="19" t="s">
        <v>1205</v>
      </c>
      <c r="E1147" s="19" t="s">
        <v>121</v>
      </c>
      <c r="F1147" s="20" t="s">
        <v>248</v>
      </c>
      <c r="G1147" s="20">
        <v>21.9</v>
      </c>
      <c r="H1147" s="40"/>
    </row>
    <row r="1148" spans="1:8" x14ac:dyDescent="0.2">
      <c r="A1148" s="20" t="s">
        <v>2021</v>
      </c>
      <c r="B1148" s="20" t="s">
        <v>118</v>
      </c>
      <c r="C1148" s="19" t="s">
        <v>3116</v>
      </c>
      <c r="D1148" s="19" t="s">
        <v>358</v>
      </c>
      <c r="E1148" s="19" t="s">
        <v>115</v>
      </c>
      <c r="F1148" s="20" t="s">
        <v>3117</v>
      </c>
      <c r="G1148" s="20">
        <v>24.5</v>
      </c>
      <c r="H1148" s="40"/>
    </row>
    <row r="1149" spans="1:8" x14ac:dyDescent="0.2">
      <c r="A1149" s="20" t="s">
        <v>434</v>
      </c>
      <c r="B1149" s="20" t="s">
        <v>167</v>
      </c>
      <c r="C1149" s="19" t="s">
        <v>3118</v>
      </c>
      <c r="D1149" s="19" t="s">
        <v>204</v>
      </c>
      <c r="E1149" s="19" t="s">
        <v>436</v>
      </c>
      <c r="F1149" s="20" t="s">
        <v>3119</v>
      </c>
      <c r="G1149" s="20">
        <v>21.1</v>
      </c>
      <c r="H1149" s="40"/>
    </row>
    <row r="1150" spans="1:8" x14ac:dyDescent="0.2">
      <c r="A1150" s="20" t="s">
        <v>347</v>
      </c>
      <c r="B1150" s="20" t="s">
        <v>176</v>
      </c>
      <c r="C1150" s="19" t="s">
        <v>3120</v>
      </c>
      <c r="D1150" s="19" t="s">
        <v>1313</v>
      </c>
      <c r="E1150" s="19" t="s">
        <v>121</v>
      </c>
      <c r="F1150" s="20" t="s">
        <v>3121</v>
      </c>
      <c r="G1150" s="20">
        <v>22.5</v>
      </c>
      <c r="H1150" s="40"/>
    </row>
    <row r="1151" spans="1:8" x14ac:dyDescent="0.2">
      <c r="A1151" s="20" t="s">
        <v>594</v>
      </c>
      <c r="B1151" s="20" t="s">
        <v>172</v>
      </c>
      <c r="C1151" s="19" t="s">
        <v>3120</v>
      </c>
      <c r="D1151" s="19" t="s">
        <v>380</v>
      </c>
      <c r="E1151" s="19" t="s">
        <v>121</v>
      </c>
      <c r="F1151" s="20" t="s">
        <v>3122</v>
      </c>
      <c r="G1151" s="20">
        <v>16.899999999999999</v>
      </c>
      <c r="H1151" s="40"/>
    </row>
    <row r="1152" spans="1:8" x14ac:dyDescent="0.2">
      <c r="A1152" s="20" t="s">
        <v>635</v>
      </c>
      <c r="B1152" s="20" t="s">
        <v>124</v>
      </c>
      <c r="C1152" s="19" t="s">
        <v>3123</v>
      </c>
      <c r="D1152" s="19" t="s">
        <v>181</v>
      </c>
      <c r="E1152" s="19" t="s">
        <v>1394</v>
      </c>
      <c r="F1152" s="20" t="s">
        <v>1607</v>
      </c>
      <c r="G1152" s="20">
        <v>33.799999999999997</v>
      </c>
      <c r="H1152" s="40"/>
    </row>
    <row r="1153" spans="1:8" x14ac:dyDescent="0.2">
      <c r="A1153" s="20" t="s">
        <v>3124</v>
      </c>
      <c r="B1153" s="20" t="s">
        <v>124</v>
      </c>
      <c r="C1153" s="19" t="s">
        <v>3123</v>
      </c>
      <c r="D1153" s="19" t="s">
        <v>1111</v>
      </c>
      <c r="E1153" s="19" t="s">
        <v>1394</v>
      </c>
      <c r="F1153" s="20" t="s">
        <v>3125</v>
      </c>
      <c r="G1153" s="20">
        <v>34.799999999999997</v>
      </c>
      <c r="H1153" s="40"/>
    </row>
    <row r="1154" spans="1:8" x14ac:dyDescent="0.2">
      <c r="A1154" s="20" t="s">
        <v>141</v>
      </c>
      <c r="B1154" s="20" t="s">
        <v>176</v>
      </c>
      <c r="C1154" s="19" t="s">
        <v>3126</v>
      </c>
      <c r="D1154" s="19" t="s">
        <v>616</v>
      </c>
      <c r="E1154" s="19" t="s">
        <v>121</v>
      </c>
      <c r="F1154" s="20" t="s">
        <v>3127</v>
      </c>
      <c r="G1154" s="20">
        <v>27.7</v>
      </c>
      <c r="H1154" s="40"/>
    </row>
    <row r="1155" spans="1:8" x14ac:dyDescent="0.2">
      <c r="A1155" s="20" t="s">
        <v>3128</v>
      </c>
      <c r="B1155" s="20" t="s">
        <v>167</v>
      </c>
      <c r="C1155" s="19" t="s">
        <v>3126</v>
      </c>
      <c r="D1155" s="19" t="s">
        <v>953</v>
      </c>
      <c r="E1155" s="19" t="s">
        <v>121</v>
      </c>
      <c r="F1155" s="20" t="s">
        <v>1568</v>
      </c>
      <c r="G1155" s="20">
        <v>25.3</v>
      </c>
      <c r="H1155" s="40"/>
    </row>
    <row r="1156" spans="1:8" x14ac:dyDescent="0.2">
      <c r="A1156" s="20" t="s">
        <v>3129</v>
      </c>
      <c r="B1156" s="20" t="s">
        <v>124</v>
      </c>
      <c r="C1156" s="19" t="s">
        <v>3130</v>
      </c>
      <c r="D1156" s="19" t="s">
        <v>197</v>
      </c>
      <c r="E1156" s="19" t="s">
        <v>517</v>
      </c>
      <c r="F1156" s="20" t="s">
        <v>3131</v>
      </c>
      <c r="G1156" s="20">
        <v>21.7</v>
      </c>
      <c r="H1156" s="40"/>
    </row>
    <row r="1157" spans="1:8" x14ac:dyDescent="0.2">
      <c r="A1157" s="20" t="s">
        <v>3132</v>
      </c>
      <c r="B1157" s="20" t="s">
        <v>167</v>
      </c>
      <c r="C1157" s="19" t="s">
        <v>3133</v>
      </c>
      <c r="D1157" s="19" t="s">
        <v>1054</v>
      </c>
      <c r="E1157" s="19" t="s">
        <v>121</v>
      </c>
      <c r="F1157" s="20" t="s">
        <v>3134</v>
      </c>
      <c r="G1157" s="20">
        <v>17.899999999999999</v>
      </c>
      <c r="H1157" s="40"/>
    </row>
    <row r="1158" spans="1:8" x14ac:dyDescent="0.2">
      <c r="A1158" s="20" t="s">
        <v>329</v>
      </c>
      <c r="B1158" s="20" t="s">
        <v>118</v>
      </c>
      <c r="C1158" s="19" t="s">
        <v>3135</v>
      </c>
      <c r="D1158" s="19" t="s">
        <v>358</v>
      </c>
      <c r="E1158" s="19" t="s">
        <v>121</v>
      </c>
      <c r="F1158" s="20" t="s">
        <v>2530</v>
      </c>
      <c r="G1158" s="20">
        <v>30.2</v>
      </c>
      <c r="H1158" s="40"/>
    </row>
    <row r="1159" spans="1:8" x14ac:dyDescent="0.2">
      <c r="A1159" s="20" t="s">
        <v>2021</v>
      </c>
      <c r="B1159" s="20" t="s">
        <v>118</v>
      </c>
      <c r="C1159" s="19" t="s">
        <v>3135</v>
      </c>
      <c r="D1159" s="19" t="s">
        <v>405</v>
      </c>
      <c r="E1159" s="19" t="s">
        <v>115</v>
      </c>
      <c r="F1159" s="20" t="s">
        <v>3136</v>
      </c>
      <c r="G1159" s="20">
        <v>27.1</v>
      </c>
      <c r="H1159" s="40"/>
    </row>
    <row r="1160" spans="1:8" x14ac:dyDescent="0.2">
      <c r="A1160" s="20" t="s">
        <v>245</v>
      </c>
      <c r="B1160" s="20" t="s">
        <v>124</v>
      </c>
      <c r="C1160" s="19" t="s">
        <v>3137</v>
      </c>
      <c r="D1160" s="19" t="s">
        <v>2034</v>
      </c>
      <c r="E1160" s="19" t="s">
        <v>1112</v>
      </c>
      <c r="F1160" s="20" t="s">
        <v>3138</v>
      </c>
      <c r="G1160" s="20">
        <v>29</v>
      </c>
      <c r="H1160" s="40"/>
    </row>
    <row r="1161" spans="1:8" x14ac:dyDescent="0.2">
      <c r="A1161" s="20" t="s">
        <v>3139</v>
      </c>
      <c r="B1161" s="20" t="s">
        <v>124</v>
      </c>
      <c r="C1161" s="19" t="s">
        <v>3140</v>
      </c>
      <c r="D1161" s="19" t="s">
        <v>2673</v>
      </c>
      <c r="E1161" s="19" t="s">
        <v>121</v>
      </c>
      <c r="F1161" s="20" t="s">
        <v>2998</v>
      </c>
      <c r="G1161" s="20">
        <v>31</v>
      </c>
      <c r="H1161" s="40"/>
    </row>
    <row r="1162" spans="1:8" x14ac:dyDescent="0.2">
      <c r="A1162" s="20" t="s">
        <v>1056</v>
      </c>
      <c r="B1162" s="20" t="s">
        <v>455</v>
      </c>
      <c r="C1162" s="19" t="s">
        <v>3141</v>
      </c>
      <c r="D1162" s="19" t="s">
        <v>278</v>
      </c>
      <c r="E1162" s="19" t="s">
        <v>628</v>
      </c>
      <c r="F1162" s="20" t="s">
        <v>3142</v>
      </c>
      <c r="G1162" s="20">
        <v>18.899999999999999</v>
      </c>
      <c r="H1162" s="40"/>
    </row>
    <row r="1163" spans="1:8" x14ac:dyDescent="0.2">
      <c r="A1163" s="20" t="s">
        <v>481</v>
      </c>
      <c r="B1163" s="20" t="s">
        <v>176</v>
      </c>
      <c r="C1163" s="19" t="s">
        <v>3143</v>
      </c>
      <c r="D1163" s="19" t="s">
        <v>243</v>
      </c>
      <c r="E1163" s="19" t="s">
        <v>121</v>
      </c>
      <c r="F1163" s="20" t="s">
        <v>441</v>
      </c>
      <c r="G1163" s="20">
        <v>27.1</v>
      </c>
      <c r="H1163" s="40"/>
    </row>
    <row r="1164" spans="1:8" x14ac:dyDescent="0.2">
      <c r="A1164" s="20" t="s">
        <v>3144</v>
      </c>
      <c r="B1164" s="20" t="s">
        <v>124</v>
      </c>
      <c r="C1164" s="19" t="s">
        <v>3143</v>
      </c>
      <c r="D1164" s="19" t="s">
        <v>311</v>
      </c>
      <c r="E1164" s="19" t="s">
        <v>121</v>
      </c>
      <c r="F1164" s="20" t="s">
        <v>1302</v>
      </c>
      <c r="G1164" s="20">
        <v>18.600000000000001</v>
      </c>
      <c r="H1164" s="40"/>
    </row>
    <row r="1165" spans="1:8" x14ac:dyDescent="0.2">
      <c r="A1165" s="20" t="s">
        <v>3145</v>
      </c>
      <c r="B1165" s="20" t="s">
        <v>124</v>
      </c>
      <c r="C1165" s="19" t="s">
        <v>3143</v>
      </c>
      <c r="D1165" s="19" t="s">
        <v>3146</v>
      </c>
      <c r="E1165" s="19" t="s">
        <v>212</v>
      </c>
      <c r="F1165" s="20" t="s">
        <v>3147</v>
      </c>
      <c r="G1165" s="20">
        <v>25.4</v>
      </c>
      <c r="H1165" s="40"/>
    </row>
    <row r="1166" spans="1:8" x14ac:dyDescent="0.2">
      <c r="A1166" s="20" t="s">
        <v>3148</v>
      </c>
      <c r="B1166" s="20" t="s">
        <v>124</v>
      </c>
      <c r="C1166" s="19" t="s">
        <v>3143</v>
      </c>
      <c r="D1166" s="19" t="s">
        <v>417</v>
      </c>
      <c r="E1166" s="19" t="s">
        <v>212</v>
      </c>
      <c r="F1166" s="20" t="s">
        <v>3149</v>
      </c>
      <c r="G1166" s="20">
        <v>33.200000000000003</v>
      </c>
      <c r="H1166" s="40"/>
    </row>
    <row r="1167" spans="1:8" x14ac:dyDescent="0.2">
      <c r="A1167" s="20" t="s">
        <v>424</v>
      </c>
      <c r="B1167" s="20" t="s">
        <v>118</v>
      </c>
      <c r="C1167" s="19" t="s">
        <v>3150</v>
      </c>
      <c r="D1167" s="19" t="s">
        <v>143</v>
      </c>
      <c r="E1167" s="19" t="s">
        <v>121</v>
      </c>
      <c r="F1167" s="20" t="s">
        <v>3021</v>
      </c>
      <c r="G1167" s="20">
        <v>26.5</v>
      </c>
      <c r="H1167" s="40"/>
    </row>
    <row r="1168" spans="1:8" x14ac:dyDescent="0.2">
      <c r="A1168" s="20" t="s">
        <v>3151</v>
      </c>
      <c r="B1168" s="20" t="s">
        <v>124</v>
      </c>
      <c r="C1168" s="19" t="s">
        <v>3152</v>
      </c>
      <c r="D1168" s="19" t="s">
        <v>600</v>
      </c>
      <c r="E1168" s="19" t="s">
        <v>121</v>
      </c>
      <c r="F1168" s="20" t="s">
        <v>3153</v>
      </c>
      <c r="G1168" s="20">
        <v>21.6</v>
      </c>
      <c r="H1168" s="40"/>
    </row>
    <row r="1169" spans="1:8" x14ac:dyDescent="0.2">
      <c r="A1169" s="20" t="s">
        <v>3154</v>
      </c>
      <c r="B1169" s="20" t="s">
        <v>124</v>
      </c>
      <c r="C1169" s="19" t="s">
        <v>3155</v>
      </c>
      <c r="D1169" s="19" t="s">
        <v>372</v>
      </c>
      <c r="E1169" s="19" t="s">
        <v>121</v>
      </c>
      <c r="F1169" s="20" t="s">
        <v>3156</v>
      </c>
      <c r="G1169" s="20">
        <v>23.1</v>
      </c>
      <c r="H1169" s="40"/>
    </row>
    <row r="1170" spans="1:8" x14ac:dyDescent="0.2">
      <c r="A1170" s="20" t="s">
        <v>801</v>
      </c>
      <c r="B1170" s="20" t="s">
        <v>118</v>
      </c>
      <c r="C1170" s="19" t="s">
        <v>3157</v>
      </c>
      <c r="D1170" s="19" t="s">
        <v>480</v>
      </c>
      <c r="E1170" s="19" t="s">
        <v>1270</v>
      </c>
      <c r="F1170" s="20" t="s">
        <v>1739</v>
      </c>
      <c r="G1170" s="20">
        <v>31</v>
      </c>
      <c r="H1170" s="40"/>
    </row>
    <row r="1171" spans="1:8" x14ac:dyDescent="0.2">
      <c r="A1171" s="20" t="s">
        <v>3158</v>
      </c>
      <c r="B1171" s="20" t="s">
        <v>124</v>
      </c>
      <c r="C1171" s="19" t="s">
        <v>3159</v>
      </c>
      <c r="D1171" s="19" t="s">
        <v>544</v>
      </c>
      <c r="E1171" s="19" t="s">
        <v>2496</v>
      </c>
      <c r="F1171" s="20" t="s">
        <v>3160</v>
      </c>
      <c r="G1171" s="20">
        <v>19.899999999999999</v>
      </c>
      <c r="H1171" s="40"/>
    </row>
    <row r="1172" spans="1:8" x14ac:dyDescent="0.2">
      <c r="A1172" s="20" t="s">
        <v>3161</v>
      </c>
      <c r="B1172" s="20" t="s">
        <v>167</v>
      </c>
      <c r="C1172" s="19" t="s">
        <v>3159</v>
      </c>
      <c r="D1172" s="19" t="s">
        <v>863</v>
      </c>
      <c r="E1172" s="19" t="s">
        <v>121</v>
      </c>
      <c r="F1172" s="20" t="s">
        <v>1875</v>
      </c>
      <c r="G1172" s="20">
        <v>22.7</v>
      </c>
      <c r="H1172" s="40"/>
    </row>
    <row r="1173" spans="1:8" x14ac:dyDescent="0.2">
      <c r="A1173" s="20" t="s">
        <v>3162</v>
      </c>
      <c r="B1173" s="20" t="s">
        <v>415</v>
      </c>
      <c r="C1173" s="19" t="s">
        <v>3163</v>
      </c>
      <c r="D1173" s="19" t="s">
        <v>126</v>
      </c>
      <c r="E1173" s="19" t="s">
        <v>2169</v>
      </c>
      <c r="F1173" s="20" t="s">
        <v>3164</v>
      </c>
      <c r="G1173" s="20">
        <v>43.4</v>
      </c>
      <c r="H1173" s="40"/>
    </row>
    <row r="1174" spans="1:8" x14ac:dyDescent="0.2">
      <c r="A1174" s="20" t="s">
        <v>3165</v>
      </c>
      <c r="B1174" s="20" t="s">
        <v>124</v>
      </c>
      <c r="C1174" s="19" t="s">
        <v>3163</v>
      </c>
      <c r="D1174" s="19" t="s">
        <v>181</v>
      </c>
      <c r="E1174" s="19" t="s">
        <v>2610</v>
      </c>
      <c r="F1174" s="20" t="s">
        <v>3166</v>
      </c>
      <c r="G1174" s="20">
        <v>22.7</v>
      </c>
      <c r="H1174" s="40"/>
    </row>
    <row r="1175" spans="1:8" x14ac:dyDescent="0.2">
      <c r="A1175" s="20" t="s">
        <v>3167</v>
      </c>
      <c r="B1175" s="20" t="s">
        <v>167</v>
      </c>
      <c r="C1175" s="19" t="s">
        <v>3168</v>
      </c>
      <c r="D1175" s="19" t="s">
        <v>495</v>
      </c>
      <c r="E1175" s="19" t="s">
        <v>2537</v>
      </c>
      <c r="F1175" s="20" t="s">
        <v>3169</v>
      </c>
      <c r="G1175" s="20">
        <v>24.5</v>
      </c>
      <c r="H1175" s="40"/>
    </row>
    <row r="1176" spans="1:8" x14ac:dyDescent="0.2">
      <c r="A1176" s="20" t="s">
        <v>625</v>
      </c>
      <c r="B1176" s="20" t="s">
        <v>455</v>
      </c>
      <c r="C1176" s="19" t="s">
        <v>3170</v>
      </c>
      <c r="D1176" s="19" t="s">
        <v>412</v>
      </c>
      <c r="E1176" s="19" t="s">
        <v>331</v>
      </c>
      <c r="F1176" s="20" t="s">
        <v>3171</v>
      </c>
      <c r="G1176" s="20">
        <v>28.5</v>
      </c>
      <c r="H1176" s="40"/>
    </row>
    <row r="1177" spans="1:8" x14ac:dyDescent="0.2">
      <c r="A1177" s="20" t="s">
        <v>3172</v>
      </c>
      <c r="B1177" s="20" t="s">
        <v>124</v>
      </c>
      <c r="C1177" s="19" t="s">
        <v>3170</v>
      </c>
      <c r="D1177" s="19" t="s">
        <v>516</v>
      </c>
      <c r="E1177" s="19" t="s">
        <v>1385</v>
      </c>
      <c r="F1177" s="20" t="s">
        <v>2371</v>
      </c>
      <c r="G1177" s="20">
        <v>33.700000000000003</v>
      </c>
      <c r="H1177" s="40"/>
    </row>
    <row r="1178" spans="1:8" x14ac:dyDescent="0.2">
      <c r="A1178" s="20" t="s">
        <v>865</v>
      </c>
      <c r="B1178" s="20" t="s">
        <v>176</v>
      </c>
      <c r="C1178" s="19" t="s">
        <v>3173</v>
      </c>
      <c r="D1178" s="19" t="s">
        <v>591</v>
      </c>
      <c r="E1178" s="19" t="s">
        <v>517</v>
      </c>
      <c r="F1178" s="20" t="s">
        <v>3174</v>
      </c>
      <c r="G1178" s="20">
        <v>32.799999999999997</v>
      </c>
      <c r="H1178" s="40"/>
    </row>
    <row r="1179" spans="1:8" x14ac:dyDescent="0.2">
      <c r="A1179" s="20" t="s">
        <v>3175</v>
      </c>
      <c r="B1179" s="20" t="s">
        <v>124</v>
      </c>
      <c r="C1179" s="19" t="s">
        <v>3176</v>
      </c>
      <c r="D1179" s="19" t="s">
        <v>120</v>
      </c>
      <c r="E1179" s="19" t="s">
        <v>127</v>
      </c>
      <c r="F1179" s="20" t="s">
        <v>3177</v>
      </c>
      <c r="G1179" s="20">
        <v>30.6</v>
      </c>
      <c r="H1179" s="40"/>
    </row>
    <row r="1180" spans="1:8" x14ac:dyDescent="0.2">
      <c r="A1180" s="20" t="s">
        <v>3178</v>
      </c>
      <c r="B1180" s="20" t="s">
        <v>124</v>
      </c>
      <c r="C1180" s="19" t="s">
        <v>3179</v>
      </c>
      <c r="D1180" s="19" t="s">
        <v>393</v>
      </c>
      <c r="E1180" s="19" t="s">
        <v>1512</v>
      </c>
      <c r="F1180" s="20" t="s">
        <v>3180</v>
      </c>
      <c r="G1180" s="20">
        <v>31</v>
      </c>
      <c r="H1180" s="40"/>
    </row>
    <row r="1181" spans="1:8" x14ac:dyDescent="0.2">
      <c r="A1181" s="20" t="s">
        <v>3181</v>
      </c>
      <c r="B1181" s="20" t="s">
        <v>124</v>
      </c>
      <c r="C1181" s="19" t="s">
        <v>3182</v>
      </c>
      <c r="D1181" s="19" t="s">
        <v>1880</v>
      </c>
      <c r="E1181" s="19" t="s">
        <v>418</v>
      </c>
      <c r="F1181" s="20" t="s">
        <v>3183</v>
      </c>
      <c r="G1181" s="20">
        <v>30.6</v>
      </c>
      <c r="H1181" s="40"/>
    </row>
    <row r="1182" spans="1:8" x14ac:dyDescent="0.2">
      <c r="A1182" s="20" t="s">
        <v>329</v>
      </c>
      <c r="B1182" s="20" t="s">
        <v>560</v>
      </c>
      <c r="C1182" s="19" t="s">
        <v>3184</v>
      </c>
      <c r="D1182" s="19" t="s">
        <v>181</v>
      </c>
      <c r="E1182" s="19" t="s">
        <v>3037</v>
      </c>
      <c r="F1182" s="20" t="s">
        <v>3185</v>
      </c>
      <c r="G1182" s="20">
        <v>26.1</v>
      </c>
      <c r="H1182" s="40"/>
    </row>
    <row r="1183" spans="1:8" x14ac:dyDescent="0.2">
      <c r="A1183" s="20" t="s">
        <v>748</v>
      </c>
      <c r="B1183" s="20" t="s">
        <v>124</v>
      </c>
      <c r="C1183" s="19" t="s">
        <v>3186</v>
      </c>
      <c r="D1183" s="19" t="s">
        <v>243</v>
      </c>
      <c r="E1183" s="19" t="s">
        <v>1390</v>
      </c>
      <c r="F1183" s="20" t="s">
        <v>3187</v>
      </c>
      <c r="G1183" s="20">
        <v>30.1</v>
      </c>
      <c r="H1183" s="40"/>
    </row>
    <row r="1184" spans="1:8" x14ac:dyDescent="0.2">
      <c r="A1184" s="20" t="s">
        <v>391</v>
      </c>
      <c r="B1184" s="20" t="s">
        <v>172</v>
      </c>
      <c r="C1184" s="19" t="s">
        <v>3188</v>
      </c>
      <c r="D1184" s="19" t="s">
        <v>181</v>
      </c>
      <c r="E1184" s="19" t="s">
        <v>469</v>
      </c>
      <c r="F1184" s="20" t="s">
        <v>3189</v>
      </c>
      <c r="G1184" s="20">
        <v>36.200000000000003</v>
      </c>
      <c r="H1184" s="40"/>
    </row>
    <row r="1185" spans="1:8" x14ac:dyDescent="0.2">
      <c r="A1185" s="20" t="s">
        <v>927</v>
      </c>
      <c r="B1185" s="20" t="s">
        <v>560</v>
      </c>
      <c r="C1185" s="19" t="s">
        <v>3190</v>
      </c>
      <c r="D1185" s="19" t="s">
        <v>2662</v>
      </c>
      <c r="E1185" s="19" t="s">
        <v>469</v>
      </c>
      <c r="F1185" s="20" t="s">
        <v>2181</v>
      </c>
      <c r="G1185" s="20">
        <v>32.200000000000003</v>
      </c>
      <c r="H1185" s="40"/>
    </row>
    <row r="1186" spans="1:8" x14ac:dyDescent="0.2">
      <c r="A1186" s="20" t="s">
        <v>3191</v>
      </c>
      <c r="B1186" s="20" t="s">
        <v>271</v>
      </c>
      <c r="C1186" s="19" t="s">
        <v>3192</v>
      </c>
      <c r="D1186" s="19" t="s">
        <v>148</v>
      </c>
      <c r="E1186" s="19" t="s">
        <v>279</v>
      </c>
      <c r="F1186" s="20" t="s">
        <v>3193</v>
      </c>
      <c r="G1186" s="20">
        <v>45.2</v>
      </c>
      <c r="H1186" s="40"/>
    </row>
    <row r="1187" spans="1:8" x14ac:dyDescent="0.2">
      <c r="A1187" s="20" t="s">
        <v>154</v>
      </c>
      <c r="B1187" s="20" t="s">
        <v>112</v>
      </c>
      <c r="C1187" s="19" t="s">
        <v>3194</v>
      </c>
      <c r="D1187" s="19" t="s">
        <v>3195</v>
      </c>
      <c r="E1187" s="19" t="s">
        <v>727</v>
      </c>
      <c r="F1187" s="20" t="s">
        <v>3196</v>
      </c>
      <c r="G1187" s="20">
        <v>20.6</v>
      </c>
      <c r="H1187" s="40"/>
    </row>
    <row r="1188" spans="1:8" x14ac:dyDescent="0.2">
      <c r="A1188" s="20" t="s">
        <v>3197</v>
      </c>
      <c r="B1188" s="20" t="s">
        <v>167</v>
      </c>
      <c r="C1188" s="19" t="s">
        <v>3198</v>
      </c>
      <c r="D1188" s="19" t="s">
        <v>3199</v>
      </c>
      <c r="E1188" s="19" t="s">
        <v>932</v>
      </c>
      <c r="F1188" s="20" t="s">
        <v>3200</v>
      </c>
      <c r="G1188" s="20">
        <v>24.7</v>
      </c>
      <c r="H1188" s="40"/>
    </row>
    <row r="1189" spans="1:8" x14ac:dyDescent="0.2">
      <c r="A1189" s="20" t="s">
        <v>625</v>
      </c>
      <c r="B1189" s="20" t="s">
        <v>124</v>
      </c>
      <c r="C1189" s="19" t="s">
        <v>3201</v>
      </c>
      <c r="D1189" s="19" t="s">
        <v>200</v>
      </c>
      <c r="E1189" s="19" t="s">
        <v>932</v>
      </c>
      <c r="F1189" s="20" t="s">
        <v>3202</v>
      </c>
      <c r="G1189" s="20">
        <v>33.1</v>
      </c>
      <c r="H1189" s="40"/>
    </row>
    <row r="1190" spans="1:8" x14ac:dyDescent="0.2">
      <c r="A1190" s="20" t="s">
        <v>3203</v>
      </c>
      <c r="B1190" s="20" t="s">
        <v>124</v>
      </c>
      <c r="C1190" s="19" t="s">
        <v>3204</v>
      </c>
      <c r="D1190" s="19" t="s">
        <v>208</v>
      </c>
      <c r="E1190" s="19" t="s">
        <v>1298</v>
      </c>
      <c r="F1190" s="20" t="s">
        <v>3205</v>
      </c>
      <c r="G1190" s="20">
        <v>33.200000000000003</v>
      </c>
      <c r="H1190" s="40"/>
    </row>
    <row r="1191" spans="1:8" x14ac:dyDescent="0.2">
      <c r="A1191" s="20" t="s">
        <v>461</v>
      </c>
      <c r="B1191" s="20" t="s">
        <v>112</v>
      </c>
      <c r="C1191" s="19" t="s">
        <v>3206</v>
      </c>
      <c r="D1191" s="19" t="s">
        <v>1537</v>
      </c>
      <c r="E1191" s="19" t="s">
        <v>2145</v>
      </c>
      <c r="F1191" s="20" t="s">
        <v>3207</v>
      </c>
      <c r="G1191" s="20">
        <v>21.5</v>
      </c>
      <c r="H1191" s="40"/>
    </row>
    <row r="1192" spans="1:8" x14ac:dyDescent="0.2">
      <c r="A1192" s="20" t="s">
        <v>171</v>
      </c>
      <c r="B1192" s="20" t="s">
        <v>176</v>
      </c>
      <c r="C1192" s="19" t="s">
        <v>3208</v>
      </c>
      <c r="D1192" s="19" t="s">
        <v>389</v>
      </c>
      <c r="E1192" s="19" t="s">
        <v>517</v>
      </c>
      <c r="F1192" s="20" t="s">
        <v>1739</v>
      </c>
      <c r="G1192" s="20">
        <v>31</v>
      </c>
      <c r="H1192" s="40"/>
    </row>
    <row r="1193" spans="1:8" x14ac:dyDescent="0.2">
      <c r="A1193" s="20" t="s">
        <v>706</v>
      </c>
      <c r="B1193" s="20" t="s">
        <v>124</v>
      </c>
      <c r="C1193" s="19" t="s">
        <v>3209</v>
      </c>
      <c r="D1193" s="19" t="s">
        <v>1579</v>
      </c>
      <c r="E1193" s="19" t="s">
        <v>121</v>
      </c>
      <c r="F1193" s="20" t="s">
        <v>3210</v>
      </c>
      <c r="G1193" s="20">
        <v>36.700000000000003</v>
      </c>
      <c r="H1193" s="40"/>
    </row>
    <row r="1194" spans="1:8" x14ac:dyDescent="0.2">
      <c r="A1194" s="20" t="s">
        <v>383</v>
      </c>
      <c r="B1194" s="20" t="s">
        <v>167</v>
      </c>
      <c r="C1194" s="19" t="s">
        <v>3211</v>
      </c>
      <c r="D1194" s="19" t="s">
        <v>3212</v>
      </c>
      <c r="E1194" s="19" t="s">
        <v>234</v>
      </c>
      <c r="F1194" s="20" t="s">
        <v>3213</v>
      </c>
      <c r="G1194" s="20">
        <v>24.1</v>
      </c>
      <c r="H1194" s="40"/>
    </row>
    <row r="1195" spans="1:8" x14ac:dyDescent="0.2">
      <c r="A1195" s="20" t="s">
        <v>1308</v>
      </c>
      <c r="B1195" s="20" t="s">
        <v>124</v>
      </c>
      <c r="C1195" s="19" t="s">
        <v>3214</v>
      </c>
      <c r="D1195" s="19" t="s">
        <v>480</v>
      </c>
      <c r="E1195" s="19" t="s">
        <v>121</v>
      </c>
      <c r="F1195" s="20" t="s">
        <v>3215</v>
      </c>
      <c r="G1195" s="20">
        <v>21.8</v>
      </c>
      <c r="H1195" s="40"/>
    </row>
    <row r="1196" spans="1:8" x14ac:dyDescent="0.2">
      <c r="A1196" s="20" t="s">
        <v>3216</v>
      </c>
      <c r="B1196" s="20" t="s">
        <v>124</v>
      </c>
      <c r="C1196" s="19" t="s">
        <v>3214</v>
      </c>
      <c r="D1196" s="19" t="s">
        <v>660</v>
      </c>
      <c r="E1196" s="19" t="s">
        <v>121</v>
      </c>
      <c r="F1196" s="20" t="s">
        <v>256</v>
      </c>
      <c r="G1196" s="20">
        <v>29.7</v>
      </c>
      <c r="H1196" s="40"/>
    </row>
    <row r="1197" spans="1:8" x14ac:dyDescent="0.2">
      <c r="A1197" s="20" t="s">
        <v>3217</v>
      </c>
      <c r="B1197" s="20" t="s">
        <v>124</v>
      </c>
      <c r="C1197" s="19" t="s">
        <v>3214</v>
      </c>
      <c r="D1197" s="19" t="s">
        <v>208</v>
      </c>
      <c r="E1197" s="19" t="s">
        <v>121</v>
      </c>
      <c r="F1197" s="20" t="s">
        <v>1410</v>
      </c>
      <c r="G1197" s="20">
        <v>27.8</v>
      </c>
      <c r="H1197" s="40"/>
    </row>
    <row r="1198" spans="1:8" x14ac:dyDescent="0.2">
      <c r="A1198" s="20" t="s">
        <v>3218</v>
      </c>
      <c r="B1198" s="20" t="s">
        <v>124</v>
      </c>
      <c r="C1198" s="19" t="s">
        <v>3219</v>
      </c>
      <c r="D1198" s="19" t="s">
        <v>216</v>
      </c>
      <c r="E1198" s="19" t="s">
        <v>121</v>
      </c>
      <c r="F1198" s="20" t="s">
        <v>3220</v>
      </c>
      <c r="G1198" s="20">
        <v>27.7</v>
      </c>
      <c r="H1198" s="40"/>
    </row>
    <row r="1199" spans="1:8" x14ac:dyDescent="0.2">
      <c r="A1199" s="20" t="s">
        <v>559</v>
      </c>
      <c r="B1199" s="20" t="s">
        <v>118</v>
      </c>
      <c r="C1199" s="19" t="s">
        <v>3221</v>
      </c>
      <c r="D1199" s="19" t="s">
        <v>380</v>
      </c>
      <c r="E1199" s="19" t="s">
        <v>3221</v>
      </c>
      <c r="F1199" s="20" t="s">
        <v>2775</v>
      </c>
      <c r="G1199" s="20">
        <v>27.5</v>
      </c>
      <c r="H1199" s="40"/>
    </row>
    <row r="1200" spans="1:8" x14ac:dyDescent="0.2">
      <c r="A1200" s="20" t="s">
        <v>559</v>
      </c>
      <c r="B1200" s="20" t="s">
        <v>219</v>
      </c>
      <c r="C1200" s="19" t="s">
        <v>3221</v>
      </c>
      <c r="D1200" s="19" t="s">
        <v>197</v>
      </c>
      <c r="E1200" s="19" t="s">
        <v>3221</v>
      </c>
      <c r="F1200" s="20" t="s">
        <v>1271</v>
      </c>
      <c r="G1200" s="20">
        <v>29.2</v>
      </c>
      <c r="H1200" s="40"/>
    </row>
    <row r="1201" spans="1:8" x14ac:dyDescent="0.2">
      <c r="A1201" s="20" t="s">
        <v>3222</v>
      </c>
      <c r="B1201" s="20" t="s">
        <v>167</v>
      </c>
      <c r="C1201" s="19" t="s">
        <v>3221</v>
      </c>
      <c r="D1201" s="19" t="s">
        <v>352</v>
      </c>
      <c r="E1201" s="19" t="s">
        <v>3221</v>
      </c>
      <c r="F1201" s="20" t="s">
        <v>3223</v>
      </c>
      <c r="G1201" s="20">
        <v>24.9</v>
      </c>
      <c r="H1201" s="40"/>
    </row>
    <row r="1202" spans="1:8" x14ac:dyDescent="0.2">
      <c r="A1202" s="20" t="s">
        <v>3224</v>
      </c>
      <c r="B1202" s="20" t="s">
        <v>124</v>
      </c>
      <c r="C1202" s="19" t="s">
        <v>3225</v>
      </c>
      <c r="D1202" s="19" t="s">
        <v>197</v>
      </c>
      <c r="E1202" s="19" t="s">
        <v>121</v>
      </c>
      <c r="F1202" s="20" t="s">
        <v>1247</v>
      </c>
      <c r="G1202" s="20">
        <v>26.2</v>
      </c>
      <c r="H1202" s="40"/>
    </row>
    <row r="1203" spans="1:8" x14ac:dyDescent="0.2">
      <c r="A1203" s="20" t="s">
        <v>1065</v>
      </c>
      <c r="B1203" s="20" t="s">
        <v>167</v>
      </c>
      <c r="C1203" s="19" t="s">
        <v>3226</v>
      </c>
      <c r="D1203" s="19" t="s">
        <v>1418</v>
      </c>
      <c r="E1203" s="19" t="s">
        <v>930</v>
      </c>
      <c r="F1203" s="20" t="s">
        <v>3227</v>
      </c>
      <c r="G1203" s="20">
        <v>21.4</v>
      </c>
      <c r="H1203" s="40"/>
    </row>
    <row r="1204" spans="1:8" x14ac:dyDescent="0.2">
      <c r="A1204" s="20" t="s">
        <v>692</v>
      </c>
      <c r="B1204" s="20" t="s">
        <v>118</v>
      </c>
      <c r="C1204" s="19" t="s">
        <v>3228</v>
      </c>
      <c r="D1204" s="19" t="s">
        <v>181</v>
      </c>
      <c r="E1204" s="19" t="s">
        <v>121</v>
      </c>
      <c r="F1204" s="20" t="s">
        <v>1061</v>
      </c>
      <c r="G1204" s="20">
        <v>28.4</v>
      </c>
      <c r="H1204" s="40"/>
    </row>
    <row r="1205" spans="1:8" x14ac:dyDescent="0.2">
      <c r="A1205" s="20" t="s">
        <v>245</v>
      </c>
      <c r="B1205" s="20" t="s">
        <v>167</v>
      </c>
      <c r="C1205" s="19" t="s">
        <v>3229</v>
      </c>
      <c r="D1205" s="19" t="s">
        <v>3230</v>
      </c>
      <c r="E1205" s="19" t="s">
        <v>3231</v>
      </c>
      <c r="F1205" s="20" t="s">
        <v>3232</v>
      </c>
      <c r="G1205" s="20">
        <v>20.2</v>
      </c>
      <c r="H1205" s="40"/>
    </row>
    <row r="1206" spans="1:8" x14ac:dyDescent="0.2">
      <c r="A1206" s="20" t="s">
        <v>245</v>
      </c>
      <c r="B1206" s="20" t="s">
        <v>124</v>
      </c>
      <c r="C1206" s="19" t="s">
        <v>3233</v>
      </c>
      <c r="D1206" s="19" t="s">
        <v>3234</v>
      </c>
      <c r="E1206" s="19" t="s">
        <v>3231</v>
      </c>
      <c r="F1206" s="20" t="s">
        <v>3047</v>
      </c>
      <c r="G1206" s="20">
        <v>26.8</v>
      </c>
      <c r="H1206" s="40"/>
    </row>
    <row r="1207" spans="1:8" x14ac:dyDescent="0.2">
      <c r="A1207" s="20" t="s">
        <v>3235</v>
      </c>
      <c r="B1207" s="20" t="s">
        <v>237</v>
      </c>
      <c r="C1207" s="19" t="s">
        <v>3236</v>
      </c>
      <c r="D1207" s="19" t="s">
        <v>181</v>
      </c>
      <c r="E1207" s="19" t="s">
        <v>3237</v>
      </c>
      <c r="F1207" s="20" t="s">
        <v>3238</v>
      </c>
      <c r="G1207" s="20">
        <v>36</v>
      </c>
      <c r="H1207" s="40"/>
    </row>
    <row r="1208" spans="1:8" x14ac:dyDescent="0.2">
      <c r="A1208" s="20" t="s">
        <v>3239</v>
      </c>
      <c r="B1208" s="20" t="s">
        <v>124</v>
      </c>
      <c r="C1208" s="19" t="s">
        <v>3236</v>
      </c>
      <c r="D1208" s="19" t="s">
        <v>3240</v>
      </c>
      <c r="E1208" s="19" t="s">
        <v>121</v>
      </c>
      <c r="F1208" s="20" t="s">
        <v>3241</v>
      </c>
      <c r="G1208" s="20">
        <v>28.3</v>
      </c>
      <c r="H1208" s="40"/>
    </row>
    <row r="1209" spans="1:8" x14ac:dyDescent="0.2">
      <c r="A1209" s="20" t="s">
        <v>3242</v>
      </c>
      <c r="B1209" s="20" t="s">
        <v>167</v>
      </c>
      <c r="C1209" s="19" t="s">
        <v>3243</v>
      </c>
      <c r="D1209" s="19" t="s">
        <v>1594</v>
      </c>
      <c r="E1209" s="19" t="s">
        <v>611</v>
      </c>
      <c r="F1209" s="20" t="s">
        <v>332</v>
      </c>
      <c r="G1209" s="20">
        <v>25.9</v>
      </c>
      <c r="H1209" s="40"/>
    </row>
    <row r="1210" spans="1:8" x14ac:dyDescent="0.2">
      <c r="A1210" s="20" t="s">
        <v>3244</v>
      </c>
      <c r="B1210" s="20" t="s">
        <v>167</v>
      </c>
      <c r="C1210" s="19" t="s">
        <v>3243</v>
      </c>
      <c r="D1210" s="19" t="s">
        <v>825</v>
      </c>
      <c r="E1210" s="19" t="s">
        <v>611</v>
      </c>
      <c r="F1210" s="20" t="s">
        <v>3245</v>
      </c>
      <c r="G1210" s="20">
        <v>20.3</v>
      </c>
      <c r="H1210" s="40"/>
    </row>
    <row r="1211" spans="1:8" x14ac:dyDescent="0.2">
      <c r="A1211" s="20" t="s">
        <v>3246</v>
      </c>
      <c r="B1211" s="20" t="s">
        <v>124</v>
      </c>
      <c r="C1211" s="19" t="s">
        <v>3247</v>
      </c>
      <c r="D1211" s="19" t="s">
        <v>526</v>
      </c>
      <c r="E1211" s="19" t="s">
        <v>3248</v>
      </c>
      <c r="F1211" s="20" t="s">
        <v>566</v>
      </c>
      <c r="G1211" s="20">
        <v>28.1</v>
      </c>
      <c r="H1211" s="40"/>
    </row>
    <row r="1212" spans="1:8" x14ac:dyDescent="0.2">
      <c r="A1212" s="20" t="s">
        <v>3249</v>
      </c>
      <c r="B1212" s="20" t="s">
        <v>124</v>
      </c>
      <c r="C1212" s="19" t="s">
        <v>3250</v>
      </c>
      <c r="D1212" s="19" t="s">
        <v>3251</v>
      </c>
      <c r="E1212" s="19" t="s">
        <v>121</v>
      </c>
      <c r="F1212" s="20" t="s">
        <v>3252</v>
      </c>
      <c r="G1212" s="20">
        <v>19.600000000000001</v>
      </c>
      <c r="H1212" s="40"/>
    </row>
    <row r="1213" spans="1:8" x14ac:dyDescent="0.2">
      <c r="A1213" s="20" t="s">
        <v>3253</v>
      </c>
      <c r="B1213" s="20" t="s">
        <v>421</v>
      </c>
      <c r="C1213" s="19" t="s">
        <v>3254</v>
      </c>
      <c r="D1213" s="19" t="s">
        <v>161</v>
      </c>
      <c r="E1213" s="19" t="s">
        <v>447</v>
      </c>
      <c r="F1213" s="20" t="s">
        <v>3255</v>
      </c>
      <c r="G1213" s="20">
        <v>31.5</v>
      </c>
      <c r="H1213" s="40"/>
    </row>
    <row r="1214" spans="1:8" x14ac:dyDescent="0.2">
      <c r="A1214" s="20" t="s">
        <v>498</v>
      </c>
      <c r="B1214" s="20" t="s">
        <v>124</v>
      </c>
      <c r="C1214" s="19" t="s">
        <v>3256</v>
      </c>
      <c r="D1214" s="19" t="s">
        <v>3257</v>
      </c>
      <c r="E1214" s="19" t="s">
        <v>115</v>
      </c>
      <c r="F1214" s="20" t="s">
        <v>3258</v>
      </c>
      <c r="G1214" s="20">
        <v>25.4</v>
      </c>
      <c r="H1214" s="40"/>
    </row>
    <row r="1215" spans="1:8" x14ac:dyDescent="0.2">
      <c r="A1215" s="20" t="s">
        <v>3259</v>
      </c>
      <c r="B1215" s="20" t="s">
        <v>124</v>
      </c>
      <c r="C1215" s="19" t="s">
        <v>3260</v>
      </c>
      <c r="D1215" s="19" t="s">
        <v>148</v>
      </c>
      <c r="E1215" s="19" t="s">
        <v>3261</v>
      </c>
      <c r="F1215" s="20" t="s">
        <v>3262</v>
      </c>
      <c r="G1215" s="20">
        <v>27.3</v>
      </c>
      <c r="H1215" s="40"/>
    </row>
    <row r="1216" spans="1:8" x14ac:dyDescent="0.2">
      <c r="A1216" s="20" t="s">
        <v>3263</v>
      </c>
      <c r="B1216" s="20" t="s">
        <v>124</v>
      </c>
      <c r="C1216" s="19" t="s">
        <v>3260</v>
      </c>
      <c r="D1216" s="19" t="s">
        <v>143</v>
      </c>
      <c r="E1216" s="19" t="s">
        <v>3261</v>
      </c>
      <c r="F1216" s="20" t="s">
        <v>2232</v>
      </c>
      <c r="G1216" s="20">
        <v>27.1</v>
      </c>
      <c r="H1216" s="40"/>
    </row>
    <row r="1217" spans="1:8" x14ac:dyDescent="0.2">
      <c r="A1217" s="20" t="s">
        <v>154</v>
      </c>
      <c r="B1217" s="20" t="s">
        <v>176</v>
      </c>
      <c r="C1217" s="19" t="s">
        <v>3264</v>
      </c>
      <c r="D1217" s="19" t="s">
        <v>459</v>
      </c>
      <c r="E1217" s="19" t="s">
        <v>157</v>
      </c>
      <c r="F1217" s="20" t="s">
        <v>1410</v>
      </c>
      <c r="G1217" s="20">
        <v>28.6</v>
      </c>
      <c r="H1217" s="40"/>
    </row>
    <row r="1218" spans="1:8" x14ac:dyDescent="0.2">
      <c r="A1218" s="20" t="s">
        <v>154</v>
      </c>
      <c r="B1218" s="20" t="s">
        <v>176</v>
      </c>
      <c r="C1218" s="19" t="s">
        <v>3264</v>
      </c>
      <c r="D1218" s="19" t="s">
        <v>1854</v>
      </c>
      <c r="E1218" s="19" t="s">
        <v>157</v>
      </c>
      <c r="F1218" s="20" t="s">
        <v>3265</v>
      </c>
      <c r="G1218" s="20">
        <v>29</v>
      </c>
      <c r="H1218" s="40"/>
    </row>
    <row r="1219" spans="1:8" x14ac:dyDescent="0.2">
      <c r="A1219" s="20" t="s">
        <v>543</v>
      </c>
      <c r="B1219" s="20" t="s">
        <v>176</v>
      </c>
      <c r="C1219" s="19" t="s">
        <v>3266</v>
      </c>
      <c r="D1219" s="19" t="s">
        <v>3267</v>
      </c>
      <c r="E1219" s="19" t="s">
        <v>447</v>
      </c>
      <c r="F1219" s="20" t="s">
        <v>3011</v>
      </c>
      <c r="G1219" s="20">
        <v>21.6</v>
      </c>
      <c r="H1219" s="40"/>
    </row>
    <row r="1220" spans="1:8" x14ac:dyDescent="0.2">
      <c r="A1220" s="20" t="s">
        <v>3268</v>
      </c>
      <c r="B1220" s="20" t="s">
        <v>124</v>
      </c>
      <c r="C1220" s="19" t="s">
        <v>3269</v>
      </c>
      <c r="D1220" s="19" t="s">
        <v>3270</v>
      </c>
      <c r="E1220" s="19" t="s">
        <v>121</v>
      </c>
      <c r="F1220" s="20" t="s">
        <v>3271</v>
      </c>
      <c r="G1220" s="20">
        <v>19.3</v>
      </c>
      <c r="H1220" s="40"/>
    </row>
    <row r="1221" spans="1:8" x14ac:dyDescent="0.2">
      <c r="A1221" s="20" t="s">
        <v>3272</v>
      </c>
      <c r="B1221" s="20" t="s">
        <v>124</v>
      </c>
      <c r="C1221" s="19" t="s">
        <v>3273</v>
      </c>
      <c r="D1221" s="19" t="s">
        <v>197</v>
      </c>
      <c r="E1221" s="19" t="s">
        <v>121</v>
      </c>
      <c r="F1221" s="20" t="s">
        <v>3274</v>
      </c>
      <c r="G1221" s="20">
        <v>28.2</v>
      </c>
      <c r="H1221" s="40"/>
    </row>
    <row r="1222" spans="1:8" x14ac:dyDescent="0.2">
      <c r="A1222" s="20" t="s">
        <v>3275</v>
      </c>
      <c r="B1222" s="20" t="s">
        <v>167</v>
      </c>
      <c r="C1222" s="19" t="s">
        <v>3273</v>
      </c>
      <c r="D1222" s="19" t="s">
        <v>754</v>
      </c>
      <c r="E1222" s="19" t="s">
        <v>121</v>
      </c>
      <c r="F1222" s="20" t="s">
        <v>465</v>
      </c>
      <c r="G1222" s="20">
        <v>25.9</v>
      </c>
      <c r="H1222" s="40"/>
    </row>
    <row r="1223" spans="1:8" x14ac:dyDescent="0.2">
      <c r="A1223" s="20" t="s">
        <v>3276</v>
      </c>
      <c r="B1223" s="20" t="s">
        <v>167</v>
      </c>
      <c r="C1223" s="19" t="s">
        <v>3277</v>
      </c>
      <c r="D1223" s="19" t="s">
        <v>352</v>
      </c>
      <c r="E1223" s="19" t="s">
        <v>517</v>
      </c>
      <c r="F1223" s="20" t="s">
        <v>3278</v>
      </c>
      <c r="G1223" s="20">
        <v>24.1</v>
      </c>
      <c r="H1223" s="40"/>
    </row>
    <row r="1224" spans="1:8" x14ac:dyDescent="0.2">
      <c r="A1224" s="20" t="s">
        <v>723</v>
      </c>
      <c r="B1224" s="20" t="s">
        <v>455</v>
      </c>
      <c r="C1224" s="19" t="s">
        <v>3279</v>
      </c>
      <c r="D1224" s="19" t="s">
        <v>197</v>
      </c>
      <c r="E1224" s="19" t="s">
        <v>3280</v>
      </c>
      <c r="F1224" s="20" t="s">
        <v>3281</v>
      </c>
      <c r="G1224" s="20">
        <v>28.5</v>
      </c>
      <c r="H1224" s="40"/>
    </row>
    <row r="1225" spans="1:8" x14ac:dyDescent="0.2">
      <c r="A1225" s="20" t="s">
        <v>3282</v>
      </c>
      <c r="B1225" s="20" t="s">
        <v>167</v>
      </c>
      <c r="C1225" s="19" t="s">
        <v>3283</v>
      </c>
      <c r="D1225" s="19" t="s">
        <v>1418</v>
      </c>
      <c r="E1225" s="19" t="s">
        <v>1482</v>
      </c>
      <c r="F1225" s="20" t="s">
        <v>3284</v>
      </c>
      <c r="G1225" s="20">
        <v>23.6</v>
      </c>
      <c r="H1225" s="40"/>
    </row>
    <row r="1226" spans="1:8" x14ac:dyDescent="0.2">
      <c r="A1226" s="20" t="s">
        <v>3285</v>
      </c>
      <c r="B1226" s="20" t="s">
        <v>124</v>
      </c>
      <c r="C1226" s="19" t="s">
        <v>3286</v>
      </c>
      <c r="D1226" s="19" t="s">
        <v>3287</v>
      </c>
      <c r="E1226" s="19" t="s">
        <v>1482</v>
      </c>
      <c r="F1226" s="20" t="s">
        <v>2213</v>
      </c>
      <c r="G1226" s="20">
        <v>29.4</v>
      </c>
      <c r="H1226" s="40"/>
    </row>
    <row r="1227" spans="1:8" x14ac:dyDescent="0.2">
      <c r="A1227" s="20" t="s">
        <v>391</v>
      </c>
      <c r="B1227" s="20" t="s">
        <v>118</v>
      </c>
      <c r="C1227" s="19" t="s">
        <v>3288</v>
      </c>
      <c r="D1227" s="19" t="s">
        <v>3289</v>
      </c>
      <c r="E1227" s="19" t="s">
        <v>2169</v>
      </c>
      <c r="F1227" s="20" t="s">
        <v>3290</v>
      </c>
      <c r="G1227" s="20">
        <v>34.299999999999997</v>
      </c>
      <c r="H1227" s="40"/>
    </row>
    <row r="1228" spans="1:8" x14ac:dyDescent="0.2">
      <c r="A1228" s="20" t="s">
        <v>3291</v>
      </c>
      <c r="B1228" s="20" t="s">
        <v>167</v>
      </c>
      <c r="C1228" s="19" t="s">
        <v>3292</v>
      </c>
      <c r="D1228" s="19" t="s">
        <v>3293</v>
      </c>
      <c r="E1228" s="19" t="s">
        <v>121</v>
      </c>
      <c r="F1228" s="20" t="s">
        <v>2571</v>
      </c>
      <c r="G1228" s="20">
        <v>25.7</v>
      </c>
      <c r="H1228" s="40"/>
    </row>
    <row r="1229" spans="1:8" x14ac:dyDescent="0.2">
      <c r="A1229" s="20" t="s">
        <v>3294</v>
      </c>
      <c r="B1229" s="20" t="s">
        <v>124</v>
      </c>
      <c r="C1229" s="19" t="s">
        <v>3295</v>
      </c>
      <c r="D1229" s="19" t="s">
        <v>591</v>
      </c>
      <c r="E1229" s="19" t="s">
        <v>121</v>
      </c>
      <c r="F1229" s="20" t="s">
        <v>823</v>
      </c>
      <c r="G1229" s="20">
        <v>26.4</v>
      </c>
      <c r="H1229" s="40"/>
    </row>
    <row r="1230" spans="1:8" x14ac:dyDescent="0.2">
      <c r="A1230" s="20" t="s">
        <v>3296</v>
      </c>
      <c r="B1230" s="20" t="s">
        <v>124</v>
      </c>
      <c r="C1230" s="19" t="s">
        <v>3297</v>
      </c>
      <c r="D1230" s="19" t="s">
        <v>1646</v>
      </c>
      <c r="E1230" s="19" t="s">
        <v>611</v>
      </c>
      <c r="F1230" s="20" t="s">
        <v>642</v>
      </c>
      <c r="G1230" s="20">
        <v>26.5</v>
      </c>
      <c r="H1230" s="40"/>
    </row>
    <row r="1231" spans="1:8" x14ac:dyDescent="0.2">
      <c r="A1231" s="20" t="s">
        <v>3298</v>
      </c>
      <c r="B1231" s="20" t="s">
        <v>167</v>
      </c>
      <c r="C1231" s="19" t="s">
        <v>3299</v>
      </c>
      <c r="D1231" s="19" t="s">
        <v>3230</v>
      </c>
      <c r="E1231" s="19" t="s">
        <v>121</v>
      </c>
      <c r="F1231" s="20" t="s">
        <v>3300</v>
      </c>
      <c r="G1231" s="20">
        <v>21</v>
      </c>
      <c r="H1231" s="40"/>
    </row>
    <row r="1232" spans="1:8" x14ac:dyDescent="0.2">
      <c r="A1232" s="20" t="s">
        <v>3301</v>
      </c>
      <c r="B1232" s="20" t="s">
        <v>124</v>
      </c>
      <c r="C1232" s="19" t="s">
        <v>3302</v>
      </c>
      <c r="D1232" s="19" t="s">
        <v>3303</v>
      </c>
      <c r="E1232" s="19" t="s">
        <v>775</v>
      </c>
      <c r="F1232" s="20" t="s">
        <v>3304</v>
      </c>
      <c r="G1232" s="20">
        <v>33.200000000000003</v>
      </c>
      <c r="H1232" s="40"/>
    </row>
    <row r="1233" spans="1:8" x14ac:dyDescent="0.2">
      <c r="A1233" s="20" t="s">
        <v>572</v>
      </c>
      <c r="B1233" s="20" t="s">
        <v>124</v>
      </c>
      <c r="C1233" s="19" t="s">
        <v>3305</v>
      </c>
      <c r="D1233" s="19" t="s">
        <v>311</v>
      </c>
      <c r="E1233" s="19" t="s">
        <v>3306</v>
      </c>
      <c r="F1233" s="20" t="s">
        <v>598</v>
      </c>
      <c r="G1233" s="20">
        <v>27.7</v>
      </c>
      <c r="H1233" s="40"/>
    </row>
    <row r="1234" spans="1:8" x14ac:dyDescent="0.2">
      <c r="A1234" s="20" t="s">
        <v>918</v>
      </c>
      <c r="B1234" s="20" t="s">
        <v>112</v>
      </c>
      <c r="C1234" s="19" t="s">
        <v>3307</v>
      </c>
      <c r="D1234" s="19" t="s">
        <v>3308</v>
      </c>
      <c r="E1234" s="19" t="s">
        <v>3309</v>
      </c>
      <c r="F1234" s="20" t="s">
        <v>3310</v>
      </c>
      <c r="G1234" s="20">
        <v>20.3</v>
      </c>
      <c r="H1234" s="40"/>
    </row>
    <row r="1235" spans="1:8" x14ac:dyDescent="0.2">
      <c r="A1235" s="20" t="s">
        <v>222</v>
      </c>
      <c r="B1235" s="20" t="s">
        <v>118</v>
      </c>
      <c r="C1235" s="19" t="s">
        <v>3311</v>
      </c>
      <c r="D1235" s="19" t="s">
        <v>181</v>
      </c>
      <c r="E1235" s="19" t="s">
        <v>121</v>
      </c>
      <c r="F1235" s="20" t="s">
        <v>3312</v>
      </c>
      <c r="G1235" s="20">
        <v>18.600000000000001</v>
      </c>
      <c r="H1235" s="40"/>
    </row>
    <row r="1236" spans="1:8" x14ac:dyDescent="0.2">
      <c r="A1236" s="20" t="s">
        <v>3313</v>
      </c>
      <c r="B1236" s="20" t="s">
        <v>124</v>
      </c>
      <c r="C1236" s="19" t="s">
        <v>3314</v>
      </c>
      <c r="D1236" s="19" t="s">
        <v>247</v>
      </c>
      <c r="E1236" s="19" t="s">
        <v>121</v>
      </c>
      <c r="F1236" s="20" t="s">
        <v>3315</v>
      </c>
      <c r="G1236" s="20">
        <v>33.200000000000003</v>
      </c>
      <c r="H1236" s="40"/>
    </row>
    <row r="1237" spans="1:8" x14ac:dyDescent="0.2">
      <c r="A1237" s="20" t="s">
        <v>175</v>
      </c>
      <c r="B1237" s="20" t="s">
        <v>118</v>
      </c>
      <c r="C1237" s="19" t="s">
        <v>3316</v>
      </c>
      <c r="D1237" s="19" t="s">
        <v>126</v>
      </c>
      <c r="E1237" s="19" t="s">
        <v>1482</v>
      </c>
      <c r="F1237" s="20" t="s">
        <v>3317</v>
      </c>
      <c r="G1237" s="20">
        <v>25.4</v>
      </c>
      <c r="H1237" s="40"/>
    </row>
    <row r="1238" spans="1:8" x14ac:dyDescent="0.2">
      <c r="A1238" s="20" t="s">
        <v>3318</v>
      </c>
      <c r="B1238" s="20" t="s">
        <v>124</v>
      </c>
      <c r="C1238" s="19" t="s">
        <v>3319</v>
      </c>
      <c r="D1238" s="19" t="s">
        <v>790</v>
      </c>
      <c r="E1238" s="19" t="s">
        <v>121</v>
      </c>
      <c r="F1238" s="20" t="s">
        <v>1261</v>
      </c>
      <c r="G1238" s="20">
        <v>31.7</v>
      </c>
      <c r="H1238" s="40"/>
    </row>
    <row r="1239" spans="1:8" x14ac:dyDescent="0.2">
      <c r="A1239" s="20" t="s">
        <v>3320</v>
      </c>
      <c r="B1239" s="20" t="s">
        <v>124</v>
      </c>
      <c r="C1239" s="19" t="s">
        <v>3321</v>
      </c>
      <c r="D1239" s="19" t="s">
        <v>314</v>
      </c>
      <c r="E1239" s="19" t="s">
        <v>121</v>
      </c>
      <c r="F1239" s="20" t="s">
        <v>3322</v>
      </c>
      <c r="G1239" s="20">
        <v>28.3</v>
      </c>
      <c r="H1239" s="40"/>
    </row>
    <row r="1240" spans="1:8" x14ac:dyDescent="0.2">
      <c r="A1240" s="20" t="s">
        <v>827</v>
      </c>
      <c r="B1240" s="20" t="s">
        <v>172</v>
      </c>
      <c r="C1240" s="19" t="s">
        <v>3323</v>
      </c>
      <c r="D1240" s="19" t="s">
        <v>689</v>
      </c>
      <c r="E1240" s="19" t="s">
        <v>331</v>
      </c>
      <c r="F1240" s="20" t="s">
        <v>3324</v>
      </c>
      <c r="G1240" s="20">
        <v>32</v>
      </c>
      <c r="H1240" s="40"/>
    </row>
    <row r="1241" spans="1:8" x14ac:dyDescent="0.2">
      <c r="A1241" s="20" t="s">
        <v>3325</v>
      </c>
      <c r="B1241" s="20" t="s">
        <v>124</v>
      </c>
      <c r="C1241" s="19" t="s">
        <v>3326</v>
      </c>
      <c r="D1241" s="19" t="s">
        <v>970</v>
      </c>
      <c r="E1241" s="19" t="s">
        <v>121</v>
      </c>
      <c r="F1241" s="20" t="s">
        <v>3327</v>
      </c>
      <c r="G1241" s="20">
        <v>30.9</v>
      </c>
      <c r="H1241" s="40"/>
    </row>
    <row r="1242" spans="1:8" x14ac:dyDescent="0.2">
      <c r="A1242" s="20" t="s">
        <v>3328</v>
      </c>
      <c r="B1242" s="20" t="s">
        <v>124</v>
      </c>
      <c r="C1242" s="19" t="s">
        <v>3326</v>
      </c>
      <c r="D1242" s="19" t="s">
        <v>446</v>
      </c>
      <c r="E1242" s="19" t="s">
        <v>121</v>
      </c>
      <c r="F1242" s="20" t="s">
        <v>3329</v>
      </c>
      <c r="G1242" s="20">
        <v>22.9</v>
      </c>
      <c r="H1242" s="40"/>
    </row>
    <row r="1243" spans="1:8" x14ac:dyDescent="0.2">
      <c r="A1243" s="20" t="s">
        <v>3330</v>
      </c>
      <c r="B1243" s="20" t="s">
        <v>124</v>
      </c>
      <c r="C1243" s="19" t="s">
        <v>3326</v>
      </c>
      <c r="D1243" s="19" t="s">
        <v>1369</v>
      </c>
      <c r="E1243" s="19" t="s">
        <v>121</v>
      </c>
      <c r="F1243" s="20" t="s">
        <v>2751</v>
      </c>
      <c r="G1243" s="20">
        <v>25</v>
      </c>
      <c r="H1243" s="40"/>
    </row>
    <row r="1244" spans="1:8" x14ac:dyDescent="0.2">
      <c r="A1244" s="20" t="s">
        <v>407</v>
      </c>
      <c r="B1244" s="20" t="s">
        <v>124</v>
      </c>
      <c r="C1244" s="19" t="s">
        <v>3331</v>
      </c>
      <c r="D1244" s="19" t="s">
        <v>3331</v>
      </c>
      <c r="E1244" s="19" t="s">
        <v>115</v>
      </c>
      <c r="F1244" s="20" t="s">
        <v>3016</v>
      </c>
      <c r="G1244" s="20">
        <v>17.8</v>
      </c>
      <c r="H1244" s="40"/>
    </row>
    <row r="1245" spans="1:8" x14ac:dyDescent="0.2">
      <c r="A1245" s="20" t="s">
        <v>509</v>
      </c>
      <c r="B1245" s="20" t="s">
        <v>118</v>
      </c>
      <c r="C1245" s="19" t="s">
        <v>3331</v>
      </c>
      <c r="D1245" s="19" t="s">
        <v>358</v>
      </c>
      <c r="E1245" s="19" t="s">
        <v>121</v>
      </c>
      <c r="F1245" s="20" t="s">
        <v>3016</v>
      </c>
      <c r="G1245" s="20">
        <v>18.3</v>
      </c>
      <c r="H1245" s="40"/>
    </row>
    <row r="1246" spans="1:8" x14ac:dyDescent="0.2">
      <c r="A1246" s="20" t="s">
        <v>3332</v>
      </c>
      <c r="B1246" s="20" t="s">
        <v>124</v>
      </c>
      <c r="C1246" s="19" t="s">
        <v>3333</v>
      </c>
      <c r="D1246" s="19" t="s">
        <v>3334</v>
      </c>
      <c r="E1246" s="19" t="s">
        <v>121</v>
      </c>
      <c r="F1246" s="20" t="s">
        <v>3335</v>
      </c>
      <c r="G1246" s="20">
        <v>30.6</v>
      </c>
      <c r="H1246" s="40"/>
    </row>
    <row r="1247" spans="1:8" x14ac:dyDescent="0.2">
      <c r="A1247" s="20" t="s">
        <v>3336</v>
      </c>
      <c r="B1247" s="20" t="s">
        <v>124</v>
      </c>
      <c r="C1247" s="19" t="s">
        <v>3337</v>
      </c>
      <c r="D1247" s="19" t="s">
        <v>311</v>
      </c>
      <c r="E1247" s="19" t="s">
        <v>3338</v>
      </c>
      <c r="F1247" s="20" t="s">
        <v>3339</v>
      </c>
      <c r="G1247" s="20">
        <v>29.5</v>
      </c>
      <c r="H1247" s="40"/>
    </row>
    <row r="1248" spans="1:8" x14ac:dyDescent="0.2">
      <c r="A1248" s="20" t="s">
        <v>3340</v>
      </c>
      <c r="B1248" s="20" t="s">
        <v>167</v>
      </c>
      <c r="C1248" s="19" t="s">
        <v>3341</v>
      </c>
      <c r="D1248" s="19" t="s">
        <v>771</v>
      </c>
      <c r="E1248" s="19" t="s">
        <v>121</v>
      </c>
      <c r="F1248" s="20" t="s">
        <v>3342</v>
      </c>
      <c r="G1248" s="20">
        <v>23.2</v>
      </c>
      <c r="H1248" s="40"/>
    </row>
    <row r="1249" spans="1:8" x14ac:dyDescent="0.2">
      <c r="A1249" s="20" t="s">
        <v>877</v>
      </c>
      <c r="B1249" s="20" t="s">
        <v>124</v>
      </c>
      <c r="C1249" s="19" t="s">
        <v>3343</v>
      </c>
      <c r="D1249" s="19" t="s">
        <v>516</v>
      </c>
      <c r="E1249" s="19" t="s">
        <v>121</v>
      </c>
      <c r="F1249" s="20" t="s">
        <v>3344</v>
      </c>
      <c r="G1249" s="20">
        <v>23.5</v>
      </c>
      <c r="H1249" s="40"/>
    </row>
    <row r="1250" spans="1:8" x14ac:dyDescent="0.2">
      <c r="A1250" s="20" t="s">
        <v>329</v>
      </c>
      <c r="B1250" s="20" t="s">
        <v>219</v>
      </c>
      <c r="C1250" s="19" t="s">
        <v>3345</v>
      </c>
      <c r="D1250" s="19" t="s">
        <v>1002</v>
      </c>
      <c r="E1250" s="19" t="s">
        <v>121</v>
      </c>
      <c r="F1250" s="20" t="s">
        <v>3346</v>
      </c>
      <c r="G1250" s="20">
        <v>25.5</v>
      </c>
      <c r="H1250" s="40"/>
    </row>
    <row r="1251" spans="1:8" x14ac:dyDescent="0.2">
      <c r="A1251" s="20" t="s">
        <v>3347</v>
      </c>
      <c r="B1251" s="20" t="s">
        <v>124</v>
      </c>
      <c r="C1251" s="19" t="s">
        <v>3348</v>
      </c>
      <c r="D1251" s="19" t="s">
        <v>161</v>
      </c>
      <c r="E1251" s="19" t="s">
        <v>121</v>
      </c>
      <c r="F1251" s="20" t="s">
        <v>1805</v>
      </c>
      <c r="G1251" s="20">
        <v>26.8</v>
      </c>
      <c r="H1251" s="40"/>
    </row>
    <row r="1252" spans="1:8" x14ac:dyDescent="0.2">
      <c r="A1252" s="20" t="s">
        <v>222</v>
      </c>
      <c r="B1252" s="20" t="s">
        <v>124</v>
      </c>
      <c r="C1252" s="19" t="s">
        <v>3349</v>
      </c>
      <c r="D1252" s="19" t="s">
        <v>3350</v>
      </c>
      <c r="E1252" s="19" t="s">
        <v>1112</v>
      </c>
      <c r="F1252" s="20" t="s">
        <v>3351</v>
      </c>
      <c r="G1252" s="20">
        <v>34.799999999999997</v>
      </c>
      <c r="H1252" s="40"/>
    </row>
    <row r="1253" spans="1:8" x14ac:dyDescent="0.2">
      <c r="A1253" s="20" t="s">
        <v>218</v>
      </c>
      <c r="B1253" s="20" t="s">
        <v>172</v>
      </c>
      <c r="C1253" s="19" t="s">
        <v>3352</v>
      </c>
      <c r="D1253" s="19" t="s">
        <v>591</v>
      </c>
      <c r="E1253" s="19" t="s">
        <v>3353</v>
      </c>
      <c r="F1253" s="20" t="s">
        <v>3354</v>
      </c>
      <c r="G1253" s="20">
        <v>27</v>
      </c>
      <c r="H1253" s="40"/>
    </row>
    <row r="1254" spans="1:8" x14ac:dyDescent="0.2">
      <c r="A1254" s="20" t="s">
        <v>3355</v>
      </c>
      <c r="B1254" s="20" t="s">
        <v>124</v>
      </c>
      <c r="C1254" s="19" t="s">
        <v>3356</v>
      </c>
      <c r="D1254" s="19" t="s">
        <v>474</v>
      </c>
      <c r="E1254" s="19" t="s">
        <v>121</v>
      </c>
      <c r="F1254" s="20" t="s">
        <v>1947</v>
      </c>
      <c r="G1254" s="20">
        <v>28.3</v>
      </c>
      <c r="H1254" s="40"/>
    </row>
    <row r="1255" spans="1:8" x14ac:dyDescent="0.2">
      <c r="A1255" s="20" t="s">
        <v>3357</v>
      </c>
      <c r="B1255" s="20" t="s">
        <v>124</v>
      </c>
      <c r="C1255" s="19" t="s">
        <v>3358</v>
      </c>
      <c r="D1255" s="19" t="s">
        <v>143</v>
      </c>
      <c r="E1255" s="19" t="s">
        <v>319</v>
      </c>
      <c r="F1255" s="20" t="s">
        <v>2067</v>
      </c>
      <c r="G1255" s="20">
        <v>21.7</v>
      </c>
      <c r="H1255" s="40"/>
    </row>
    <row r="1256" spans="1:8" x14ac:dyDescent="0.2">
      <c r="A1256" s="20" t="s">
        <v>692</v>
      </c>
      <c r="B1256" s="20" t="s">
        <v>118</v>
      </c>
      <c r="C1256" s="19" t="s">
        <v>3359</v>
      </c>
      <c r="D1256" s="19" t="s">
        <v>120</v>
      </c>
      <c r="E1256" s="19" t="s">
        <v>3360</v>
      </c>
      <c r="F1256" s="20" t="s">
        <v>2618</v>
      </c>
      <c r="G1256" s="20">
        <v>32.299999999999997</v>
      </c>
      <c r="H1256" s="40"/>
    </row>
    <row r="1257" spans="1:8" x14ac:dyDescent="0.2">
      <c r="A1257" s="20" t="s">
        <v>881</v>
      </c>
      <c r="B1257" s="20" t="s">
        <v>167</v>
      </c>
      <c r="C1257" s="19" t="s">
        <v>3361</v>
      </c>
      <c r="D1257" s="19" t="s">
        <v>2824</v>
      </c>
      <c r="E1257" s="19" t="s">
        <v>121</v>
      </c>
      <c r="F1257" s="20" t="s">
        <v>2712</v>
      </c>
      <c r="G1257" s="20">
        <v>22.2</v>
      </c>
      <c r="H1257" s="40"/>
    </row>
    <row r="1258" spans="1:8" x14ac:dyDescent="0.2">
      <c r="A1258" s="20" t="s">
        <v>3362</v>
      </c>
      <c r="B1258" s="20" t="s">
        <v>167</v>
      </c>
      <c r="C1258" s="19" t="s">
        <v>3363</v>
      </c>
      <c r="D1258" s="19" t="s">
        <v>3364</v>
      </c>
      <c r="E1258" s="19" t="s">
        <v>121</v>
      </c>
      <c r="F1258" s="20" t="s">
        <v>3365</v>
      </c>
      <c r="G1258" s="20">
        <v>24.2</v>
      </c>
      <c r="H1258" s="40"/>
    </row>
    <row r="1259" spans="1:8" x14ac:dyDescent="0.2">
      <c r="A1259" s="20" t="s">
        <v>3366</v>
      </c>
      <c r="B1259" s="20" t="s">
        <v>167</v>
      </c>
      <c r="C1259" s="19" t="s">
        <v>3363</v>
      </c>
      <c r="D1259" s="19" t="s">
        <v>352</v>
      </c>
      <c r="E1259" s="19" t="s">
        <v>121</v>
      </c>
      <c r="F1259" s="20" t="s">
        <v>3367</v>
      </c>
      <c r="G1259" s="20">
        <v>22.7</v>
      </c>
      <c r="H1259" s="40"/>
    </row>
    <row r="1260" spans="1:8" x14ac:dyDescent="0.2">
      <c r="A1260" s="20" t="s">
        <v>363</v>
      </c>
      <c r="B1260" s="20" t="s">
        <v>118</v>
      </c>
      <c r="C1260" s="19" t="s">
        <v>3368</v>
      </c>
      <c r="D1260" s="19" t="s">
        <v>380</v>
      </c>
      <c r="E1260" s="19" t="s">
        <v>845</v>
      </c>
      <c r="F1260" s="20" t="s">
        <v>3369</v>
      </c>
      <c r="G1260" s="20">
        <v>32.700000000000003</v>
      </c>
      <c r="H1260" s="40"/>
    </row>
    <row r="1261" spans="1:8" x14ac:dyDescent="0.2">
      <c r="A1261" s="20" t="s">
        <v>222</v>
      </c>
      <c r="B1261" s="20" t="s">
        <v>512</v>
      </c>
      <c r="C1261" s="19" t="s">
        <v>3368</v>
      </c>
      <c r="D1261" s="19" t="s">
        <v>197</v>
      </c>
      <c r="E1261" s="19" t="s">
        <v>121</v>
      </c>
      <c r="F1261" s="20" t="s">
        <v>3370</v>
      </c>
      <c r="G1261" s="20">
        <v>19.3</v>
      </c>
      <c r="H1261" s="40"/>
    </row>
    <row r="1262" spans="1:8" x14ac:dyDescent="0.2">
      <c r="A1262" s="20" t="s">
        <v>3371</v>
      </c>
      <c r="B1262" s="20" t="s">
        <v>124</v>
      </c>
      <c r="C1262" s="19" t="s">
        <v>3372</v>
      </c>
      <c r="D1262" s="19" t="s">
        <v>3373</v>
      </c>
      <c r="E1262" s="19" t="s">
        <v>418</v>
      </c>
      <c r="F1262" s="20" t="s">
        <v>3183</v>
      </c>
      <c r="G1262" s="20">
        <v>30.6</v>
      </c>
      <c r="H1262" s="40"/>
    </row>
    <row r="1263" spans="1:8" x14ac:dyDescent="0.2">
      <c r="A1263" s="20" t="s">
        <v>3374</v>
      </c>
      <c r="B1263" s="20" t="s">
        <v>124</v>
      </c>
      <c r="C1263" s="19" t="s">
        <v>3375</v>
      </c>
      <c r="D1263" s="19" t="s">
        <v>1042</v>
      </c>
      <c r="E1263" s="19" t="s">
        <v>121</v>
      </c>
      <c r="F1263" s="20" t="s">
        <v>3376</v>
      </c>
      <c r="G1263" s="20">
        <v>22</v>
      </c>
      <c r="H1263" s="40"/>
    </row>
    <row r="1264" spans="1:8" x14ac:dyDescent="0.2">
      <c r="A1264" s="20" t="s">
        <v>3377</v>
      </c>
      <c r="B1264" s="20" t="s">
        <v>167</v>
      </c>
      <c r="C1264" s="19" t="s">
        <v>3378</v>
      </c>
      <c r="D1264" s="19" t="s">
        <v>1054</v>
      </c>
      <c r="E1264" s="19" t="s">
        <v>673</v>
      </c>
      <c r="F1264" s="20" t="s">
        <v>3379</v>
      </c>
      <c r="G1264" s="20">
        <v>23.5</v>
      </c>
      <c r="H1264" s="40"/>
    </row>
    <row r="1265" spans="1:8" x14ac:dyDescent="0.2">
      <c r="A1265" s="20" t="s">
        <v>339</v>
      </c>
      <c r="B1265" s="20" t="s">
        <v>167</v>
      </c>
      <c r="C1265" s="19" t="s">
        <v>3380</v>
      </c>
      <c r="D1265" s="19" t="s">
        <v>283</v>
      </c>
      <c r="E1265" s="19" t="s">
        <v>930</v>
      </c>
      <c r="F1265" s="20" t="s">
        <v>3381</v>
      </c>
      <c r="G1265" s="20">
        <v>21.4</v>
      </c>
      <c r="H1265" s="40"/>
    </row>
    <row r="1266" spans="1:8" x14ac:dyDescent="0.2">
      <c r="A1266" s="20" t="s">
        <v>723</v>
      </c>
      <c r="B1266" s="20" t="s">
        <v>118</v>
      </c>
      <c r="C1266" s="19" t="s">
        <v>3382</v>
      </c>
      <c r="D1266" s="19" t="s">
        <v>623</v>
      </c>
      <c r="E1266" s="19" t="s">
        <v>121</v>
      </c>
      <c r="F1266" s="20" t="s">
        <v>3383</v>
      </c>
      <c r="G1266" s="20">
        <v>27.4</v>
      </c>
      <c r="H1266" s="40"/>
    </row>
    <row r="1267" spans="1:8" x14ac:dyDescent="0.2">
      <c r="A1267" s="20" t="s">
        <v>731</v>
      </c>
      <c r="B1267" s="20" t="s">
        <v>118</v>
      </c>
      <c r="C1267" s="19" t="s">
        <v>3384</v>
      </c>
      <c r="D1267" s="19" t="s">
        <v>544</v>
      </c>
      <c r="E1267" s="19" t="s">
        <v>608</v>
      </c>
      <c r="F1267" s="20" t="s">
        <v>3385</v>
      </c>
      <c r="G1267" s="20">
        <v>31.3</v>
      </c>
      <c r="H1267" s="40"/>
    </row>
    <row r="1268" spans="1:8" x14ac:dyDescent="0.2">
      <c r="A1268" s="20" t="s">
        <v>3386</v>
      </c>
      <c r="B1268" s="20" t="s">
        <v>124</v>
      </c>
      <c r="C1268" s="19" t="s">
        <v>3387</v>
      </c>
      <c r="D1268" s="19" t="s">
        <v>1541</v>
      </c>
      <c r="E1268" s="19" t="s">
        <v>1394</v>
      </c>
      <c r="F1268" s="20" t="s">
        <v>2283</v>
      </c>
      <c r="G1268" s="20">
        <v>32.299999999999997</v>
      </c>
      <c r="H1268" s="40"/>
    </row>
    <row r="1269" spans="1:8" x14ac:dyDescent="0.2">
      <c r="A1269" s="20" t="s">
        <v>524</v>
      </c>
      <c r="B1269" s="20" t="s">
        <v>560</v>
      </c>
      <c r="C1269" s="19" t="s">
        <v>3388</v>
      </c>
      <c r="D1269" s="19" t="s">
        <v>197</v>
      </c>
      <c r="E1269" s="19" t="s">
        <v>212</v>
      </c>
      <c r="F1269" s="20" t="s">
        <v>3389</v>
      </c>
      <c r="G1269" s="20">
        <v>32.6</v>
      </c>
      <c r="H1269" s="40"/>
    </row>
    <row r="1270" spans="1:8" x14ac:dyDescent="0.2">
      <c r="A1270" s="20" t="s">
        <v>3390</v>
      </c>
      <c r="B1270" s="20" t="s">
        <v>124</v>
      </c>
      <c r="C1270" s="19" t="s">
        <v>3388</v>
      </c>
      <c r="D1270" s="19" t="s">
        <v>453</v>
      </c>
      <c r="E1270" s="19" t="s">
        <v>212</v>
      </c>
      <c r="F1270" s="20" t="s">
        <v>3391</v>
      </c>
      <c r="G1270" s="20">
        <v>27.9</v>
      </c>
      <c r="H1270" s="40"/>
    </row>
    <row r="1271" spans="1:8" x14ac:dyDescent="0.2">
      <c r="A1271" s="20" t="s">
        <v>2021</v>
      </c>
      <c r="B1271" s="20" t="s">
        <v>118</v>
      </c>
      <c r="C1271" s="19" t="s">
        <v>3392</v>
      </c>
      <c r="D1271" s="19" t="s">
        <v>480</v>
      </c>
      <c r="E1271" s="19" t="s">
        <v>658</v>
      </c>
      <c r="F1271" s="20" t="s">
        <v>3393</v>
      </c>
      <c r="G1271" s="20">
        <v>26.8</v>
      </c>
      <c r="H1271" s="40"/>
    </row>
    <row r="1272" spans="1:8" x14ac:dyDescent="0.2">
      <c r="A1272" s="20" t="s">
        <v>635</v>
      </c>
      <c r="B1272" s="20" t="s">
        <v>112</v>
      </c>
      <c r="C1272" s="19" t="s">
        <v>3394</v>
      </c>
      <c r="D1272" s="19" t="s">
        <v>114</v>
      </c>
      <c r="E1272" s="19" t="s">
        <v>115</v>
      </c>
      <c r="F1272" s="20" t="s">
        <v>3395</v>
      </c>
      <c r="G1272" s="20">
        <v>18.2</v>
      </c>
      <c r="H1272" s="40"/>
    </row>
    <row r="1273" spans="1:8" x14ac:dyDescent="0.2">
      <c r="A1273" s="20" t="s">
        <v>3396</v>
      </c>
      <c r="B1273" s="20" t="s">
        <v>124</v>
      </c>
      <c r="C1273" s="19" t="s">
        <v>3397</v>
      </c>
      <c r="D1273" s="19" t="s">
        <v>1122</v>
      </c>
      <c r="E1273" s="19" t="s">
        <v>121</v>
      </c>
      <c r="F1273" s="20" t="s">
        <v>3398</v>
      </c>
      <c r="G1273" s="20">
        <v>29.9</v>
      </c>
      <c r="H1273" s="40"/>
    </row>
    <row r="1274" spans="1:8" x14ac:dyDescent="0.2">
      <c r="A1274" s="20" t="s">
        <v>407</v>
      </c>
      <c r="B1274" s="20" t="s">
        <v>124</v>
      </c>
      <c r="C1274" s="19" t="s">
        <v>3399</v>
      </c>
      <c r="D1274" s="19" t="s">
        <v>156</v>
      </c>
      <c r="E1274" s="19" t="s">
        <v>115</v>
      </c>
      <c r="F1274" s="20" t="s">
        <v>3400</v>
      </c>
      <c r="G1274" s="20">
        <v>22</v>
      </c>
      <c r="H1274" s="40"/>
    </row>
    <row r="1275" spans="1:8" x14ac:dyDescent="0.2">
      <c r="A1275" s="20" t="s">
        <v>141</v>
      </c>
      <c r="B1275" s="20" t="s">
        <v>176</v>
      </c>
      <c r="C1275" s="19" t="s">
        <v>3399</v>
      </c>
      <c r="D1275" s="19" t="s">
        <v>311</v>
      </c>
      <c r="E1275" s="19" t="s">
        <v>3401</v>
      </c>
      <c r="F1275" s="20" t="s">
        <v>2877</v>
      </c>
      <c r="G1275" s="20">
        <v>26.6</v>
      </c>
      <c r="H1275" s="40"/>
    </row>
    <row r="1276" spans="1:8" x14ac:dyDescent="0.2">
      <c r="A1276" s="20" t="s">
        <v>3402</v>
      </c>
      <c r="B1276" s="20" t="s">
        <v>124</v>
      </c>
      <c r="C1276" s="19" t="s">
        <v>3399</v>
      </c>
      <c r="D1276" s="19" t="s">
        <v>1050</v>
      </c>
      <c r="E1276" s="19" t="s">
        <v>673</v>
      </c>
      <c r="F1276" s="20" t="s">
        <v>3403</v>
      </c>
      <c r="G1276" s="20">
        <v>32.9</v>
      </c>
      <c r="H1276" s="40"/>
    </row>
    <row r="1277" spans="1:8" x14ac:dyDescent="0.2">
      <c r="A1277" s="20" t="s">
        <v>3404</v>
      </c>
      <c r="B1277" s="20" t="s">
        <v>124</v>
      </c>
      <c r="C1277" s="19" t="s">
        <v>3399</v>
      </c>
      <c r="D1277" s="19" t="s">
        <v>1237</v>
      </c>
      <c r="E1277" s="19" t="s">
        <v>121</v>
      </c>
      <c r="F1277" s="20" t="s">
        <v>3405</v>
      </c>
      <c r="G1277" s="20">
        <v>25.1</v>
      </c>
      <c r="H1277" s="40"/>
    </row>
    <row r="1278" spans="1:8" x14ac:dyDescent="0.2">
      <c r="A1278" s="20" t="s">
        <v>3406</v>
      </c>
      <c r="B1278" s="20" t="s">
        <v>124</v>
      </c>
      <c r="C1278" s="19" t="s">
        <v>3399</v>
      </c>
      <c r="D1278" s="19" t="s">
        <v>897</v>
      </c>
      <c r="E1278" s="19" t="s">
        <v>673</v>
      </c>
      <c r="F1278" s="20" t="s">
        <v>971</v>
      </c>
      <c r="G1278" s="20">
        <v>28.8</v>
      </c>
      <c r="H1278" s="40"/>
    </row>
    <row r="1279" spans="1:8" x14ac:dyDescent="0.2">
      <c r="A1279" s="20" t="s">
        <v>3407</v>
      </c>
      <c r="B1279" s="20" t="s">
        <v>124</v>
      </c>
      <c r="C1279" s="19" t="s">
        <v>3399</v>
      </c>
      <c r="D1279" s="19" t="s">
        <v>476</v>
      </c>
      <c r="E1279" s="19" t="s">
        <v>673</v>
      </c>
      <c r="F1279" s="20" t="s">
        <v>1059</v>
      </c>
      <c r="G1279" s="20">
        <v>25.9</v>
      </c>
      <c r="H1279" s="40"/>
    </row>
    <row r="1280" spans="1:8" x14ac:dyDescent="0.2">
      <c r="A1280" s="20" t="s">
        <v>3408</v>
      </c>
      <c r="B1280" s="20" t="s">
        <v>124</v>
      </c>
      <c r="C1280" s="19" t="s">
        <v>3409</v>
      </c>
      <c r="D1280" s="19" t="s">
        <v>278</v>
      </c>
      <c r="E1280" s="19" t="s">
        <v>121</v>
      </c>
      <c r="F1280" s="20" t="s">
        <v>3410</v>
      </c>
      <c r="G1280" s="20">
        <v>29.8</v>
      </c>
      <c r="H1280" s="40"/>
    </row>
    <row r="1281" spans="1:8" x14ac:dyDescent="0.2">
      <c r="A1281" s="20" t="s">
        <v>3411</v>
      </c>
      <c r="B1281" s="20" t="s">
        <v>167</v>
      </c>
      <c r="C1281" s="19" t="s">
        <v>3412</v>
      </c>
      <c r="D1281" s="19" t="s">
        <v>666</v>
      </c>
      <c r="E1281" s="19" t="s">
        <v>121</v>
      </c>
      <c r="F1281" s="20" t="s">
        <v>3413</v>
      </c>
      <c r="G1281" s="20">
        <v>28.1</v>
      </c>
      <c r="H1281" s="40"/>
    </row>
    <row r="1282" spans="1:8" x14ac:dyDescent="0.2">
      <c r="A1282" s="20" t="s">
        <v>3414</v>
      </c>
      <c r="B1282" s="20" t="s">
        <v>167</v>
      </c>
      <c r="C1282" s="19" t="s">
        <v>3412</v>
      </c>
      <c r="D1282" s="19" t="s">
        <v>3195</v>
      </c>
      <c r="E1282" s="19" t="s">
        <v>121</v>
      </c>
      <c r="F1282" s="20" t="s">
        <v>3415</v>
      </c>
      <c r="G1282" s="20">
        <v>20.6</v>
      </c>
      <c r="H1282" s="40"/>
    </row>
    <row r="1283" spans="1:8" x14ac:dyDescent="0.2">
      <c r="A1283" s="20" t="s">
        <v>805</v>
      </c>
      <c r="B1283" s="20" t="s">
        <v>118</v>
      </c>
      <c r="C1283" s="19" t="s">
        <v>3416</v>
      </c>
      <c r="D1283" s="19" t="s">
        <v>1980</v>
      </c>
      <c r="E1283" s="19" t="s">
        <v>2527</v>
      </c>
      <c r="F1283" s="20" t="s">
        <v>3417</v>
      </c>
      <c r="G1283" s="20">
        <v>27.7</v>
      </c>
      <c r="H1283" s="40"/>
    </row>
    <row r="1284" spans="1:8" x14ac:dyDescent="0.2">
      <c r="A1284" s="20" t="s">
        <v>3418</v>
      </c>
      <c r="B1284" s="20" t="s">
        <v>124</v>
      </c>
      <c r="C1284" s="19" t="s">
        <v>3416</v>
      </c>
      <c r="D1284" s="19" t="s">
        <v>591</v>
      </c>
      <c r="E1284" s="19" t="s">
        <v>121</v>
      </c>
      <c r="F1284" s="20" t="s">
        <v>3147</v>
      </c>
      <c r="G1284" s="20">
        <v>25.4</v>
      </c>
      <c r="H1284" s="40"/>
    </row>
    <row r="1285" spans="1:8" x14ac:dyDescent="0.2">
      <c r="A1285" s="20" t="s">
        <v>3419</v>
      </c>
      <c r="B1285" s="20" t="s">
        <v>124</v>
      </c>
      <c r="C1285" s="19" t="s">
        <v>3420</v>
      </c>
      <c r="D1285" s="19" t="s">
        <v>544</v>
      </c>
      <c r="E1285" s="19" t="s">
        <v>608</v>
      </c>
      <c r="F1285" s="20" t="s">
        <v>3421</v>
      </c>
      <c r="G1285" s="20">
        <v>27.6</v>
      </c>
      <c r="H1285" s="40"/>
    </row>
    <row r="1286" spans="1:8" x14ac:dyDescent="0.2">
      <c r="A1286" s="20" t="s">
        <v>3422</v>
      </c>
      <c r="B1286" s="20" t="s">
        <v>124</v>
      </c>
      <c r="C1286" s="19" t="s">
        <v>3423</v>
      </c>
      <c r="D1286" s="19" t="s">
        <v>799</v>
      </c>
      <c r="E1286" s="19" t="s">
        <v>121</v>
      </c>
      <c r="F1286" s="20" t="s">
        <v>2622</v>
      </c>
      <c r="G1286" s="20">
        <v>28.6</v>
      </c>
      <c r="H1286" s="40"/>
    </row>
    <row r="1287" spans="1:8" x14ac:dyDescent="0.2">
      <c r="A1287" s="20" t="s">
        <v>3424</v>
      </c>
      <c r="B1287" s="20" t="s">
        <v>124</v>
      </c>
      <c r="C1287" s="19" t="s">
        <v>3425</v>
      </c>
      <c r="D1287" s="19" t="s">
        <v>358</v>
      </c>
      <c r="E1287" s="19" t="s">
        <v>121</v>
      </c>
      <c r="F1287" s="20" t="s">
        <v>3426</v>
      </c>
      <c r="G1287" s="20">
        <v>31.4</v>
      </c>
      <c r="H1287" s="40"/>
    </row>
    <row r="1288" spans="1:8" x14ac:dyDescent="0.2">
      <c r="A1288" s="20" t="s">
        <v>391</v>
      </c>
      <c r="B1288" s="20" t="s">
        <v>118</v>
      </c>
      <c r="C1288" s="19" t="s">
        <v>3427</v>
      </c>
      <c r="D1288" s="19" t="s">
        <v>459</v>
      </c>
      <c r="E1288" s="19" t="s">
        <v>1072</v>
      </c>
      <c r="F1288" s="20" t="s">
        <v>2380</v>
      </c>
      <c r="G1288" s="20">
        <v>33.799999999999997</v>
      </c>
      <c r="H1288" s="40"/>
    </row>
    <row r="1289" spans="1:8" x14ac:dyDescent="0.2">
      <c r="A1289" s="20" t="s">
        <v>640</v>
      </c>
      <c r="B1289" s="20" t="s">
        <v>112</v>
      </c>
      <c r="C1289" s="19" t="s">
        <v>3428</v>
      </c>
      <c r="D1289" s="19" t="s">
        <v>318</v>
      </c>
      <c r="E1289" s="19" t="s">
        <v>121</v>
      </c>
      <c r="F1289" s="20" t="s">
        <v>3429</v>
      </c>
      <c r="G1289" s="20">
        <v>24.4</v>
      </c>
      <c r="H1289" s="40"/>
    </row>
    <row r="1290" spans="1:8" x14ac:dyDescent="0.2">
      <c r="A1290" s="20" t="s">
        <v>290</v>
      </c>
      <c r="B1290" s="20" t="s">
        <v>118</v>
      </c>
      <c r="C1290" s="19" t="s">
        <v>3430</v>
      </c>
      <c r="D1290" s="19" t="s">
        <v>156</v>
      </c>
      <c r="E1290" s="19" t="s">
        <v>115</v>
      </c>
      <c r="F1290" s="20" t="s">
        <v>1513</v>
      </c>
      <c r="G1290" s="20">
        <v>28.1</v>
      </c>
      <c r="H1290" s="40"/>
    </row>
    <row r="1291" spans="1:8" x14ac:dyDescent="0.2">
      <c r="A1291" s="20" t="s">
        <v>3431</v>
      </c>
      <c r="B1291" s="20" t="s">
        <v>124</v>
      </c>
      <c r="C1291" s="19" t="s">
        <v>3432</v>
      </c>
      <c r="D1291" s="19" t="s">
        <v>1707</v>
      </c>
      <c r="E1291" s="19" t="s">
        <v>611</v>
      </c>
      <c r="F1291" s="20" t="s">
        <v>3433</v>
      </c>
      <c r="G1291" s="20">
        <v>26.3</v>
      </c>
      <c r="H1291" s="40"/>
    </row>
    <row r="1292" spans="1:8" x14ac:dyDescent="0.2">
      <c r="A1292" s="20" t="s">
        <v>3434</v>
      </c>
      <c r="B1292" s="20" t="s">
        <v>124</v>
      </c>
      <c r="C1292" s="19" t="s">
        <v>3432</v>
      </c>
      <c r="D1292" s="19" t="s">
        <v>616</v>
      </c>
      <c r="E1292" s="19" t="s">
        <v>1476</v>
      </c>
      <c r="F1292" s="20" t="s">
        <v>3435</v>
      </c>
      <c r="G1292" s="20">
        <v>24.9</v>
      </c>
      <c r="H1292" s="40"/>
    </row>
    <row r="1293" spans="1:8" x14ac:dyDescent="0.2">
      <c r="A1293" s="20" t="s">
        <v>3436</v>
      </c>
      <c r="B1293" s="20" t="s">
        <v>124</v>
      </c>
      <c r="C1293" s="19" t="s">
        <v>3437</v>
      </c>
      <c r="D1293" s="19" t="s">
        <v>3438</v>
      </c>
      <c r="E1293" s="19" t="s">
        <v>121</v>
      </c>
      <c r="F1293" s="20" t="s">
        <v>3439</v>
      </c>
      <c r="G1293" s="20">
        <v>23.8</v>
      </c>
      <c r="H1293" s="40"/>
    </row>
    <row r="1294" spans="1:8" x14ac:dyDescent="0.2">
      <c r="A1294" s="20" t="s">
        <v>3440</v>
      </c>
      <c r="B1294" s="20" t="s">
        <v>124</v>
      </c>
      <c r="C1294" s="19" t="s">
        <v>3437</v>
      </c>
      <c r="D1294" s="19" t="s">
        <v>165</v>
      </c>
      <c r="E1294" s="19" t="s">
        <v>121</v>
      </c>
      <c r="F1294" s="20" t="s">
        <v>3441</v>
      </c>
      <c r="G1294" s="20">
        <v>23.3</v>
      </c>
      <c r="H1294" s="40"/>
    </row>
    <row r="1295" spans="1:8" x14ac:dyDescent="0.2">
      <c r="A1295" s="20" t="s">
        <v>141</v>
      </c>
      <c r="B1295" s="20" t="s">
        <v>118</v>
      </c>
      <c r="C1295" s="19" t="s">
        <v>3442</v>
      </c>
      <c r="D1295" s="19" t="s">
        <v>623</v>
      </c>
      <c r="E1295" s="19" t="s">
        <v>377</v>
      </c>
      <c r="F1295" s="20" t="s">
        <v>3443</v>
      </c>
      <c r="G1295" s="20">
        <v>28.7</v>
      </c>
      <c r="H1295" s="40"/>
    </row>
    <row r="1296" spans="1:8" x14ac:dyDescent="0.2">
      <c r="A1296" s="20" t="s">
        <v>3444</v>
      </c>
      <c r="B1296" s="20" t="s">
        <v>167</v>
      </c>
      <c r="C1296" s="19" t="s">
        <v>3445</v>
      </c>
      <c r="D1296" s="19" t="s">
        <v>2453</v>
      </c>
      <c r="E1296" s="19" t="s">
        <v>775</v>
      </c>
      <c r="F1296" s="20" t="s">
        <v>158</v>
      </c>
      <c r="G1296" s="20">
        <v>25.1</v>
      </c>
      <c r="H1296" s="40"/>
    </row>
    <row r="1297" spans="1:8" x14ac:dyDescent="0.2">
      <c r="A1297" s="20" t="s">
        <v>3446</v>
      </c>
      <c r="B1297" s="20" t="s">
        <v>124</v>
      </c>
      <c r="C1297" s="19" t="s">
        <v>3447</v>
      </c>
      <c r="D1297" s="19" t="s">
        <v>790</v>
      </c>
      <c r="E1297" s="19" t="s">
        <v>121</v>
      </c>
      <c r="F1297" s="20" t="s">
        <v>3448</v>
      </c>
      <c r="G1297" s="20">
        <v>23.5</v>
      </c>
      <c r="H1297" s="40"/>
    </row>
    <row r="1298" spans="1:8" x14ac:dyDescent="0.2">
      <c r="A1298" s="20" t="s">
        <v>3449</v>
      </c>
      <c r="B1298" s="20" t="s">
        <v>124</v>
      </c>
      <c r="C1298" s="19" t="s">
        <v>3450</v>
      </c>
      <c r="D1298" s="19" t="s">
        <v>177</v>
      </c>
      <c r="E1298" s="19" t="s">
        <v>121</v>
      </c>
      <c r="F1298" s="20" t="s">
        <v>3451</v>
      </c>
      <c r="G1298" s="20">
        <v>32.6</v>
      </c>
      <c r="H1298" s="40"/>
    </row>
    <row r="1299" spans="1:8" x14ac:dyDescent="0.2">
      <c r="A1299" s="20" t="s">
        <v>3452</v>
      </c>
      <c r="B1299" s="20" t="s">
        <v>124</v>
      </c>
      <c r="C1299" s="19" t="s">
        <v>3450</v>
      </c>
      <c r="D1299" s="19" t="s">
        <v>913</v>
      </c>
      <c r="E1299" s="19" t="s">
        <v>121</v>
      </c>
      <c r="F1299" s="20" t="s">
        <v>3453</v>
      </c>
      <c r="G1299" s="20">
        <v>31.1</v>
      </c>
      <c r="H1299" s="40"/>
    </row>
    <row r="1300" spans="1:8" x14ac:dyDescent="0.2">
      <c r="A1300" s="20" t="s">
        <v>3454</v>
      </c>
      <c r="B1300" s="20" t="s">
        <v>445</v>
      </c>
      <c r="C1300" s="19" t="s">
        <v>3455</v>
      </c>
      <c r="D1300" s="19" t="s">
        <v>263</v>
      </c>
      <c r="E1300" s="19" t="s">
        <v>1370</v>
      </c>
      <c r="F1300" s="20" t="s">
        <v>3456</v>
      </c>
      <c r="G1300" s="20">
        <v>43.2</v>
      </c>
      <c r="H1300" s="40"/>
    </row>
    <row r="1301" spans="1:8" x14ac:dyDescent="0.2">
      <c r="A1301" s="20" t="s">
        <v>218</v>
      </c>
      <c r="B1301" s="20" t="s">
        <v>118</v>
      </c>
      <c r="C1301" s="19" t="s">
        <v>3457</v>
      </c>
      <c r="D1301" s="19" t="s">
        <v>263</v>
      </c>
      <c r="E1301" s="19" t="s">
        <v>3353</v>
      </c>
      <c r="F1301" s="20" t="s">
        <v>3458</v>
      </c>
      <c r="G1301" s="20">
        <v>26.4</v>
      </c>
      <c r="H1301" s="40"/>
    </row>
    <row r="1302" spans="1:8" x14ac:dyDescent="0.2">
      <c r="A1302" s="20" t="s">
        <v>3459</v>
      </c>
      <c r="B1302" s="20" t="s">
        <v>167</v>
      </c>
      <c r="C1302" s="19" t="s">
        <v>3460</v>
      </c>
      <c r="D1302" s="19" t="s">
        <v>1567</v>
      </c>
      <c r="E1302" s="19" t="s">
        <v>2260</v>
      </c>
      <c r="F1302" s="20" t="s">
        <v>3461</v>
      </c>
      <c r="G1302" s="20">
        <v>28.5</v>
      </c>
      <c r="H1302" s="40"/>
    </row>
    <row r="1303" spans="1:8" x14ac:dyDescent="0.2">
      <c r="A1303" s="20" t="s">
        <v>363</v>
      </c>
      <c r="B1303" s="20" t="s">
        <v>118</v>
      </c>
      <c r="C1303" s="19" t="s">
        <v>3462</v>
      </c>
      <c r="D1303" s="19" t="s">
        <v>1114</v>
      </c>
      <c r="E1303" s="19" t="s">
        <v>539</v>
      </c>
      <c r="F1303" s="20" t="s">
        <v>3463</v>
      </c>
      <c r="G1303" s="20">
        <v>30.7</v>
      </c>
      <c r="H1303" s="40"/>
    </row>
    <row r="1304" spans="1:8" x14ac:dyDescent="0.2">
      <c r="A1304" s="20" t="s">
        <v>111</v>
      </c>
      <c r="B1304" s="20" t="s">
        <v>112</v>
      </c>
      <c r="C1304" s="19" t="s">
        <v>3464</v>
      </c>
      <c r="D1304" s="19" t="s">
        <v>982</v>
      </c>
      <c r="E1304" s="19" t="s">
        <v>121</v>
      </c>
      <c r="F1304" s="20" t="s">
        <v>3465</v>
      </c>
      <c r="G1304" s="20">
        <v>19.600000000000001</v>
      </c>
      <c r="H1304" s="40"/>
    </row>
    <row r="1305" spans="1:8" x14ac:dyDescent="0.2">
      <c r="A1305" s="20" t="s">
        <v>3466</v>
      </c>
      <c r="B1305" s="20" t="s">
        <v>124</v>
      </c>
      <c r="C1305" s="19" t="s">
        <v>3467</v>
      </c>
      <c r="D1305" s="19" t="s">
        <v>799</v>
      </c>
      <c r="E1305" s="19" t="s">
        <v>121</v>
      </c>
      <c r="F1305" s="20" t="s">
        <v>3087</v>
      </c>
      <c r="G1305" s="20">
        <v>20.6</v>
      </c>
      <c r="H1305" s="40"/>
    </row>
    <row r="1306" spans="1:8" x14ac:dyDescent="0.2">
      <c r="A1306" s="20" t="s">
        <v>3468</v>
      </c>
      <c r="B1306" s="20" t="s">
        <v>124</v>
      </c>
      <c r="C1306" s="19" t="s">
        <v>3467</v>
      </c>
      <c r="D1306" s="19" t="s">
        <v>227</v>
      </c>
      <c r="E1306" s="19" t="s">
        <v>121</v>
      </c>
      <c r="F1306" s="20" t="s">
        <v>3469</v>
      </c>
      <c r="G1306" s="20">
        <v>23.6</v>
      </c>
      <c r="H1306" s="40"/>
    </row>
    <row r="1307" spans="1:8" x14ac:dyDescent="0.2">
      <c r="A1307" s="20" t="s">
        <v>3470</v>
      </c>
      <c r="B1307" s="20" t="s">
        <v>124</v>
      </c>
      <c r="C1307" s="19" t="s">
        <v>3471</v>
      </c>
      <c r="D1307" s="19" t="s">
        <v>314</v>
      </c>
      <c r="E1307" s="19" t="s">
        <v>1512</v>
      </c>
      <c r="F1307" s="20" t="s">
        <v>3472</v>
      </c>
      <c r="G1307" s="20">
        <v>29.5</v>
      </c>
      <c r="H1307" s="40"/>
    </row>
    <row r="1308" spans="1:8" x14ac:dyDescent="0.2">
      <c r="A1308" s="20" t="s">
        <v>3473</v>
      </c>
      <c r="B1308" s="20" t="s">
        <v>124</v>
      </c>
      <c r="C1308" s="19" t="s">
        <v>3471</v>
      </c>
      <c r="D1308" s="19" t="s">
        <v>476</v>
      </c>
      <c r="E1308" s="19" t="s">
        <v>1512</v>
      </c>
      <c r="F1308" s="20" t="s">
        <v>2328</v>
      </c>
      <c r="G1308" s="20">
        <v>26.7</v>
      </c>
      <c r="H1308" s="40"/>
    </row>
    <row r="1309" spans="1:8" x14ac:dyDescent="0.2">
      <c r="A1309" s="20" t="s">
        <v>3474</v>
      </c>
      <c r="B1309" s="20" t="s">
        <v>124</v>
      </c>
      <c r="C1309" s="19" t="s">
        <v>3475</v>
      </c>
      <c r="D1309" s="19" t="s">
        <v>3476</v>
      </c>
      <c r="E1309" s="19" t="s">
        <v>121</v>
      </c>
      <c r="F1309" s="20" t="s">
        <v>3477</v>
      </c>
      <c r="G1309" s="20">
        <v>17.100000000000001</v>
      </c>
      <c r="H1309" s="40"/>
    </row>
    <row r="1310" spans="1:8" x14ac:dyDescent="0.2">
      <c r="A1310" s="20" t="s">
        <v>3478</v>
      </c>
      <c r="B1310" s="20" t="s">
        <v>415</v>
      </c>
      <c r="C1310" s="19" t="s">
        <v>3479</v>
      </c>
      <c r="D1310" s="19" t="s">
        <v>412</v>
      </c>
      <c r="E1310" s="19" t="s">
        <v>1123</v>
      </c>
      <c r="F1310" s="20" t="s">
        <v>3480</v>
      </c>
      <c r="G1310" s="20">
        <v>43.2</v>
      </c>
      <c r="H1310" s="40"/>
    </row>
    <row r="1311" spans="1:8" x14ac:dyDescent="0.2">
      <c r="A1311" s="20" t="s">
        <v>1831</v>
      </c>
      <c r="B1311" s="20" t="s">
        <v>118</v>
      </c>
      <c r="C1311" s="19" t="s">
        <v>3481</v>
      </c>
      <c r="D1311" s="19" t="s">
        <v>412</v>
      </c>
      <c r="E1311" s="19" t="s">
        <v>727</v>
      </c>
      <c r="F1311" s="20" t="s">
        <v>3482</v>
      </c>
      <c r="G1311" s="20">
        <v>25.7</v>
      </c>
      <c r="H1311" s="40"/>
    </row>
    <row r="1312" spans="1:8" x14ac:dyDescent="0.2">
      <c r="A1312" s="20" t="s">
        <v>3483</v>
      </c>
      <c r="B1312" s="20" t="s">
        <v>124</v>
      </c>
      <c r="C1312" s="19" t="s">
        <v>3484</v>
      </c>
      <c r="D1312" s="19" t="s">
        <v>564</v>
      </c>
      <c r="E1312" s="19" t="s">
        <v>2564</v>
      </c>
      <c r="F1312" s="20" t="s">
        <v>3038</v>
      </c>
      <c r="G1312" s="20">
        <v>29</v>
      </c>
      <c r="H1312" s="40"/>
    </row>
    <row r="1313" spans="1:8" x14ac:dyDescent="0.2">
      <c r="A1313" s="20" t="s">
        <v>400</v>
      </c>
      <c r="B1313" s="20" t="s">
        <v>124</v>
      </c>
      <c r="C1313" s="19" t="s">
        <v>3485</v>
      </c>
      <c r="D1313" s="19" t="s">
        <v>161</v>
      </c>
      <c r="E1313" s="19" t="s">
        <v>115</v>
      </c>
      <c r="F1313" s="20" t="s">
        <v>3077</v>
      </c>
      <c r="G1313" s="20">
        <v>27.2</v>
      </c>
      <c r="H1313" s="40"/>
    </row>
    <row r="1314" spans="1:8" x14ac:dyDescent="0.2">
      <c r="A1314" s="20" t="s">
        <v>175</v>
      </c>
      <c r="B1314" s="20" t="s">
        <v>118</v>
      </c>
      <c r="C1314" s="19" t="s">
        <v>3486</v>
      </c>
      <c r="D1314" s="19" t="s">
        <v>208</v>
      </c>
      <c r="E1314" s="19" t="s">
        <v>3487</v>
      </c>
      <c r="F1314" s="20" t="s">
        <v>2032</v>
      </c>
      <c r="G1314" s="20">
        <v>27.4</v>
      </c>
      <c r="H1314" s="40"/>
    </row>
    <row r="1315" spans="1:8" x14ac:dyDescent="0.2">
      <c r="A1315" s="20" t="s">
        <v>1014</v>
      </c>
      <c r="B1315" s="20" t="s">
        <v>124</v>
      </c>
      <c r="C1315" s="19" t="s">
        <v>3488</v>
      </c>
      <c r="D1315" s="19" t="s">
        <v>1880</v>
      </c>
      <c r="E1315" s="19" t="s">
        <v>234</v>
      </c>
      <c r="F1315" s="20" t="s">
        <v>2994</v>
      </c>
      <c r="G1315" s="20">
        <v>27.1</v>
      </c>
      <c r="H1315" s="40"/>
    </row>
    <row r="1316" spans="1:8" x14ac:dyDescent="0.2">
      <c r="A1316" s="20" t="s">
        <v>3489</v>
      </c>
      <c r="B1316" s="20" t="s">
        <v>167</v>
      </c>
      <c r="C1316" s="19" t="s">
        <v>3490</v>
      </c>
      <c r="D1316" s="19" t="s">
        <v>1246</v>
      </c>
      <c r="E1316" s="19" t="s">
        <v>149</v>
      </c>
      <c r="F1316" s="20" t="s">
        <v>3491</v>
      </c>
      <c r="G1316" s="20">
        <v>28.8</v>
      </c>
      <c r="H1316" s="40"/>
    </row>
    <row r="1317" spans="1:8" x14ac:dyDescent="0.2">
      <c r="A1317" s="20" t="s">
        <v>3492</v>
      </c>
      <c r="B1317" s="20" t="s">
        <v>167</v>
      </c>
      <c r="C1317" s="19" t="s">
        <v>3490</v>
      </c>
      <c r="D1317" s="19" t="s">
        <v>2074</v>
      </c>
      <c r="E1317" s="19" t="s">
        <v>149</v>
      </c>
      <c r="F1317" s="20" t="s">
        <v>3493</v>
      </c>
      <c r="G1317" s="20">
        <v>20.2</v>
      </c>
      <c r="H1317" s="40"/>
    </row>
    <row r="1318" spans="1:8" x14ac:dyDescent="0.2">
      <c r="A1318" s="20" t="s">
        <v>640</v>
      </c>
      <c r="B1318" s="20" t="s">
        <v>512</v>
      </c>
      <c r="C1318" s="19" t="s">
        <v>3494</v>
      </c>
      <c r="D1318" s="19" t="s">
        <v>1541</v>
      </c>
      <c r="E1318" s="19" t="s">
        <v>121</v>
      </c>
      <c r="F1318" s="20" t="s">
        <v>3495</v>
      </c>
      <c r="G1318" s="20">
        <v>25.1</v>
      </c>
      <c r="H1318" s="40"/>
    </row>
    <row r="1319" spans="1:8" x14ac:dyDescent="0.2">
      <c r="A1319" s="20" t="s">
        <v>498</v>
      </c>
      <c r="B1319" s="20" t="s">
        <v>167</v>
      </c>
      <c r="C1319" s="19" t="s">
        <v>3496</v>
      </c>
      <c r="D1319" s="19" t="s">
        <v>1904</v>
      </c>
      <c r="E1319" s="19" t="s">
        <v>608</v>
      </c>
      <c r="F1319" s="20" t="s">
        <v>3497</v>
      </c>
      <c r="G1319" s="20">
        <v>16.600000000000001</v>
      </c>
      <c r="H1319" s="40"/>
    </row>
    <row r="1320" spans="1:8" x14ac:dyDescent="0.2">
      <c r="A1320" s="20" t="s">
        <v>3498</v>
      </c>
      <c r="B1320" s="20" t="s">
        <v>124</v>
      </c>
      <c r="C1320" s="19" t="s">
        <v>3499</v>
      </c>
      <c r="D1320" s="19" t="s">
        <v>2338</v>
      </c>
      <c r="E1320" s="19" t="s">
        <v>121</v>
      </c>
      <c r="F1320" s="20" t="s">
        <v>1264</v>
      </c>
      <c r="G1320" s="20">
        <v>17.7</v>
      </c>
      <c r="H1320" s="40"/>
    </row>
    <row r="1321" spans="1:8" x14ac:dyDescent="0.2">
      <c r="A1321" s="20" t="s">
        <v>865</v>
      </c>
      <c r="B1321" s="20" t="s">
        <v>176</v>
      </c>
      <c r="C1321" s="19" t="s">
        <v>3500</v>
      </c>
      <c r="D1321" s="19" t="s">
        <v>3501</v>
      </c>
      <c r="E1321" s="19" t="s">
        <v>3502</v>
      </c>
      <c r="F1321" s="20" t="s">
        <v>3503</v>
      </c>
      <c r="G1321" s="20">
        <v>34</v>
      </c>
      <c r="H1321" s="40"/>
    </row>
    <row r="1322" spans="1:8" x14ac:dyDescent="0.2">
      <c r="A1322" s="20" t="s">
        <v>481</v>
      </c>
      <c r="B1322" s="20" t="s">
        <v>455</v>
      </c>
      <c r="C1322" s="19" t="s">
        <v>3500</v>
      </c>
      <c r="D1322" s="19" t="s">
        <v>417</v>
      </c>
      <c r="E1322" s="19" t="s">
        <v>3502</v>
      </c>
      <c r="F1322" s="20" t="s">
        <v>3421</v>
      </c>
      <c r="G1322" s="20">
        <v>28.4</v>
      </c>
      <c r="H1322" s="40"/>
    </row>
    <row r="1323" spans="1:8" x14ac:dyDescent="0.2">
      <c r="A1323" s="20" t="s">
        <v>424</v>
      </c>
      <c r="B1323" s="20" t="s">
        <v>455</v>
      </c>
      <c r="C1323" s="19" t="s">
        <v>3504</v>
      </c>
      <c r="D1323" s="19" t="s">
        <v>1050</v>
      </c>
      <c r="E1323" s="19" t="s">
        <v>121</v>
      </c>
      <c r="F1323" s="20" t="s">
        <v>3087</v>
      </c>
      <c r="G1323" s="20">
        <v>21.2</v>
      </c>
      <c r="H1323" s="40"/>
    </row>
    <row r="1324" spans="1:8" x14ac:dyDescent="0.2">
      <c r="A1324" s="20" t="s">
        <v>424</v>
      </c>
      <c r="B1324" s="20" t="s">
        <v>176</v>
      </c>
      <c r="C1324" s="19" t="s">
        <v>3504</v>
      </c>
      <c r="D1324" s="19" t="s">
        <v>3505</v>
      </c>
      <c r="E1324" s="19" t="s">
        <v>121</v>
      </c>
      <c r="F1324" s="20" t="s">
        <v>3506</v>
      </c>
      <c r="G1324" s="20">
        <v>29</v>
      </c>
      <c r="H1324" s="40"/>
    </row>
    <row r="1325" spans="1:8" x14ac:dyDescent="0.2">
      <c r="A1325" s="20" t="s">
        <v>3507</v>
      </c>
      <c r="B1325" s="20" t="s">
        <v>124</v>
      </c>
      <c r="C1325" s="19" t="s">
        <v>3508</v>
      </c>
      <c r="D1325" s="19" t="s">
        <v>3509</v>
      </c>
      <c r="E1325" s="19" t="s">
        <v>1825</v>
      </c>
      <c r="F1325" s="20" t="s">
        <v>2820</v>
      </c>
      <c r="G1325" s="20">
        <v>27.7</v>
      </c>
      <c r="H1325" s="40"/>
    </row>
    <row r="1326" spans="1:8" x14ac:dyDescent="0.2">
      <c r="A1326" s="20" t="s">
        <v>854</v>
      </c>
      <c r="B1326" s="20" t="s">
        <v>112</v>
      </c>
      <c r="C1326" s="19" t="s">
        <v>3510</v>
      </c>
      <c r="D1326" s="19" t="s">
        <v>588</v>
      </c>
      <c r="E1326" s="19" t="s">
        <v>3511</v>
      </c>
      <c r="F1326" s="20" t="s">
        <v>1802</v>
      </c>
      <c r="G1326" s="20">
        <v>24.5</v>
      </c>
      <c r="H1326" s="40"/>
    </row>
    <row r="1327" spans="1:8" x14ac:dyDescent="0.2">
      <c r="A1327" s="20" t="s">
        <v>3512</v>
      </c>
      <c r="B1327" s="20" t="s">
        <v>167</v>
      </c>
      <c r="C1327" s="19" t="s">
        <v>3513</v>
      </c>
      <c r="D1327" s="19" t="s">
        <v>3514</v>
      </c>
      <c r="E1327" s="19" t="s">
        <v>252</v>
      </c>
      <c r="F1327" s="20" t="s">
        <v>3515</v>
      </c>
      <c r="G1327" s="20">
        <v>22.1</v>
      </c>
      <c r="H1327" s="40"/>
    </row>
    <row r="1328" spans="1:8" x14ac:dyDescent="0.2">
      <c r="A1328" s="20" t="s">
        <v>3516</v>
      </c>
      <c r="B1328" s="20" t="s">
        <v>271</v>
      </c>
      <c r="C1328" s="19" t="s">
        <v>3517</v>
      </c>
      <c r="D1328" s="19" t="s">
        <v>405</v>
      </c>
      <c r="E1328" s="19" t="s">
        <v>252</v>
      </c>
      <c r="F1328" s="20" t="s">
        <v>3518</v>
      </c>
      <c r="G1328" s="20">
        <v>43.9</v>
      </c>
      <c r="H1328" s="40"/>
    </row>
    <row r="1329" spans="1:8" x14ac:dyDescent="0.2">
      <c r="A1329" s="20" t="s">
        <v>3519</v>
      </c>
      <c r="B1329" s="20" t="s">
        <v>124</v>
      </c>
      <c r="C1329" s="19" t="s">
        <v>3517</v>
      </c>
      <c r="D1329" s="19" t="s">
        <v>177</v>
      </c>
      <c r="E1329" s="19" t="s">
        <v>252</v>
      </c>
      <c r="F1329" s="20" t="s">
        <v>2402</v>
      </c>
      <c r="G1329" s="20">
        <v>25</v>
      </c>
      <c r="H1329" s="40"/>
    </row>
    <row r="1330" spans="1:8" x14ac:dyDescent="0.2">
      <c r="A1330" s="20" t="s">
        <v>3520</v>
      </c>
      <c r="B1330" s="20" t="s">
        <v>167</v>
      </c>
      <c r="C1330" s="19" t="s">
        <v>3521</v>
      </c>
      <c r="D1330" s="19" t="s">
        <v>863</v>
      </c>
      <c r="E1330" s="19" t="s">
        <v>611</v>
      </c>
      <c r="F1330" s="20" t="s">
        <v>3522</v>
      </c>
      <c r="G1330" s="20">
        <v>21.8</v>
      </c>
      <c r="H1330" s="40"/>
    </row>
    <row r="1331" spans="1:8" x14ac:dyDescent="0.2">
      <c r="A1331" s="20" t="s">
        <v>383</v>
      </c>
      <c r="B1331" s="20" t="s">
        <v>124</v>
      </c>
      <c r="C1331" s="19" t="s">
        <v>3523</v>
      </c>
      <c r="D1331" s="19" t="s">
        <v>3074</v>
      </c>
      <c r="E1331" s="19" t="s">
        <v>234</v>
      </c>
      <c r="F1331" s="20" t="s">
        <v>2020</v>
      </c>
      <c r="G1331" s="20">
        <v>25.2</v>
      </c>
      <c r="H1331" s="40"/>
    </row>
    <row r="1332" spans="1:8" x14ac:dyDescent="0.2">
      <c r="A1332" s="20" t="s">
        <v>3524</v>
      </c>
      <c r="B1332" s="20" t="s">
        <v>237</v>
      </c>
      <c r="C1332" s="19" t="s">
        <v>3525</v>
      </c>
      <c r="D1332" s="19" t="s">
        <v>446</v>
      </c>
      <c r="E1332" s="19" t="s">
        <v>447</v>
      </c>
      <c r="F1332" s="20" t="s">
        <v>2898</v>
      </c>
      <c r="G1332" s="20">
        <v>43.1</v>
      </c>
      <c r="H1332" s="40"/>
    </row>
    <row r="1333" spans="1:8" x14ac:dyDescent="0.2">
      <c r="A1333" s="20" t="s">
        <v>111</v>
      </c>
      <c r="B1333" s="20" t="s">
        <v>124</v>
      </c>
      <c r="C1333" s="19" t="s">
        <v>3526</v>
      </c>
      <c r="D1333" s="19" t="s">
        <v>263</v>
      </c>
      <c r="E1333" s="19" t="s">
        <v>1394</v>
      </c>
      <c r="F1333" s="20" t="s">
        <v>3527</v>
      </c>
      <c r="G1333" s="20">
        <v>27.2</v>
      </c>
      <c r="H1333" s="40"/>
    </row>
    <row r="1334" spans="1:8" x14ac:dyDescent="0.2">
      <c r="A1334" s="20" t="s">
        <v>3528</v>
      </c>
      <c r="B1334" s="20" t="s">
        <v>124</v>
      </c>
      <c r="C1334" s="19" t="s">
        <v>3529</v>
      </c>
      <c r="D1334" s="19" t="s">
        <v>263</v>
      </c>
      <c r="E1334" s="19" t="s">
        <v>121</v>
      </c>
      <c r="F1334" s="20" t="s">
        <v>3530</v>
      </c>
      <c r="G1334" s="20">
        <v>33.200000000000003</v>
      </c>
      <c r="H1334" s="40"/>
    </row>
    <row r="1335" spans="1:8" x14ac:dyDescent="0.2">
      <c r="A1335" s="20" t="s">
        <v>3531</v>
      </c>
      <c r="B1335" s="20" t="s">
        <v>167</v>
      </c>
      <c r="C1335" s="19" t="s">
        <v>3532</v>
      </c>
      <c r="D1335" s="19" t="s">
        <v>3533</v>
      </c>
      <c r="E1335" s="19" t="s">
        <v>1112</v>
      </c>
      <c r="F1335" s="20" t="s">
        <v>3534</v>
      </c>
      <c r="G1335" s="20">
        <v>22.4</v>
      </c>
      <c r="H1335" s="40"/>
    </row>
    <row r="1336" spans="1:8" x14ac:dyDescent="0.2">
      <c r="A1336" s="20" t="s">
        <v>400</v>
      </c>
      <c r="B1336" s="20" t="s">
        <v>124</v>
      </c>
      <c r="C1336" s="19" t="s">
        <v>3535</v>
      </c>
      <c r="D1336" s="19" t="s">
        <v>3536</v>
      </c>
      <c r="E1336" s="19" t="s">
        <v>234</v>
      </c>
      <c r="F1336" s="20" t="s">
        <v>3537</v>
      </c>
      <c r="G1336" s="20">
        <v>20.100000000000001</v>
      </c>
      <c r="H1336" s="40"/>
    </row>
    <row r="1337" spans="1:8" x14ac:dyDescent="0.2">
      <c r="A1337" s="20" t="s">
        <v>3538</v>
      </c>
      <c r="B1337" s="20" t="s">
        <v>415</v>
      </c>
      <c r="C1337" s="19" t="s">
        <v>3539</v>
      </c>
      <c r="D1337" s="19" t="s">
        <v>156</v>
      </c>
      <c r="E1337" s="19" t="s">
        <v>2169</v>
      </c>
      <c r="F1337" s="20" t="s">
        <v>3540</v>
      </c>
      <c r="G1337" s="20">
        <v>43.3</v>
      </c>
      <c r="H1337" s="40"/>
    </row>
    <row r="1338" spans="1:8" x14ac:dyDescent="0.2">
      <c r="A1338" s="20" t="s">
        <v>3541</v>
      </c>
      <c r="B1338" s="20" t="s">
        <v>124</v>
      </c>
      <c r="C1338" s="19" t="s">
        <v>3539</v>
      </c>
      <c r="D1338" s="19" t="s">
        <v>3234</v>
      </c>
      <c r="E1338" s="19" t="s">
        <v>673</v>
      </c>
      <c r="F1338" s="20" t="s">
        <v>1045</v>
      </c>
      <c r="G1338" s="20">
        <v>23.5</v>
      </c>
      <c r="H1338" s="40"/>
    </row>
    <row r="1339" spans="1:8" x14ac:dyDescent="0.2">
      <c r="A1339" s="20" t="s">
        <v>1831</v>
      </c>
      <c r="B1339" s="20" t="s">
        <v>118</v>
      </c>
      <c r="C1339" s="19" t="s">
        <v>3542</v>
      </c>
      <c r="D1339" s="19" t="s">
        <v>130</v>
      </c>
      <c r="E1339" s="19" t="s">
        <v>727</v>
      </c>
      <c r="F1339" s="20" t="s">
        <v>1494</v>
      </c>
      <c r="G1339" s="20">
        <v>31.3</v>
      </c>
      <c r="H1339" s="40"/>
    </row>
    <row r="1340" spans="1:8" x14ac:dyDescent="0.2">
      <c r="A1340" s="20" t="s">
        <v>141</v>
      </c>
      <c r="B1340" s="20" t="s">
        <v>118</v>
      </c>
      <c r="C1340" s="19" t="s">
        <v>3543</v>
      </c>
      <c r="D1340" s="19" t="s">
        <v>197</v>
      </c>
      <c r="E1340" s="19" t="s">
        <v>121</v>
      </c>
      <c r="F1340" s="20" t="s">
        <v>3544</v>
      </c>
      <c r="G1340" s="20">
        <v>27.7</v>
      </c>
      <c r="H1340" s="40"/>
    </row>
    <row r="1341" spans="1:8" x14ac:dyDescent="0.2">
      <c r="A1341" s="20" t="s">
        <v>3545</v>
      </c>
      <c r="B1341" s="20" t="s">
        <v>124</v>
      </c>
      <c r="C1341" s="19" t="s">
        <v>3546</v>
      </c>
      <c r="D1341" s="19" t="s">
        <v>453</v>
      </c>
      <c r="E1341" s="19" t="s">
        <v>605</v>
      </c>
      <c r="F1341" s="20" t="s">
        <v>3547</v>
      </c>
      <c r="G1341" s="20">
        <v>26</v>
      </c>
      <c r="H1341" s="40"/>
    </row>
    <row r="1342" spans="1:8" x14ac:dyDescent="0.2">
      <c r="A1342" s="20" t="s">
        <v>3548</v>
      </c>
      <c r="B1342" s="20" t="s">
        <v>124</v>
      </c>
      <c r="C1342" s="19" t="s">
        <v>3549</v>
      </c>
      <c r="D1342" s="19" t="s">
        <v>278</v>
      </c>
      <c r="E1342" s="19" t="s">
        <v>3550</v>
      </c>
      <c r="F1342" s="20" t="s">
        <v>3551</v>
      </c>
      <c r="G1342" s="20">
        <v>30.4</v>
      </c>
      <c r="H1342" s="40"/>
    </row>
    <row r="1343" spans="1:8" x14ac:dyDescent="0.2">
      <c r="A1343" s="20" t="s">
        <v>3552</v>
      </c>
      <c r="B1343" s="20" t="s">
        <v>167</v>
      </c>
      <c r="C1343" s="19" t="s">
        <v>3553</v>
      </c>
      <c r="D1343" s="19" t="s">
        <v>114</v>
      </c>
      <c r="E1343" s="19" t="s">
        <v>121</v>
      </c>
      <c r="F1343" s="20" t="s">
        <v>942</v>
      </c>
      <c r="G1343" s="20">
        <v>22.8</v>
      </c>
      <c r="H1343" s="40"/>
    </row>
    <row r="1344" spans="1:8" x14ac:dyDescent="0.2">
      <c r="A1344" s="20" t="s">
        <v>3554</v>
      </c>
      <c r="B1344" s="20" t="s">
        <v>124</v>
      </c>
      <c r="C1344" s="19" t="s">
        <v>3555</v>
      </c>
      <c r="D1344" s="19" t="s">
        <v>1103</v>
      </c>
      <c r="E1344" s="19" t="s">
        <v>121</v>
      </c>
      <c r="F1344" s="20" t="s">
        <v>2656</v>
      </c>
      <c r="G1344" s="20">
        <v>29.9</v>
      </c>
      <c r="H1344" s="40"/>
    </row>
    <row r="1345" spans="1:8" x14ac:dyDescent="0.2">
      <c r="A1345" s="20" t="s">
        <v>3556</v>
      </c>
      <c r="B1345" s="20" t="s">
        <v>124</v>
      </c>
      <c r="C1345" s="19" t="s">
        <v>3557</v>
      </c>
      <c r="D1345" s="19" t="s">
        <v>3558</v>
      </c>
      <c r="E1345" s="19" t="s">
        <v>121</v>
      </c>
      <c r="F1345" s="20" t="s">
        <v>3220</v>
      </c>
      <c r="G1345" s="20">
        <v>27.7</v>
      </c>
      <c r="H1345" s="40"/>
    </row>
    <row r="1346" spans="1:8" x14ac:dyDescent="0.2">
      <c r="A1346" s="20" t="s">
        <v>3559</v>
      </c>
      <c r="B1346" s="20" t="s">
        <v>124</v>
      </c>
      <c r="C1346" s="19" t="s">
        <v>3560</v>
      </c>
      <c r="D1346" s="19" t="s">
        <v>623</v>
      </c>
      <c r="E1346" s="19" t="s">
        <v>3561</v>
      </c>
      <c r="F1346" s="20" t="s">
        <v>3562</v>
      </c>
      <c r="G1346" s="20">
        <v>29</v>
      </c>
      <c r="H1346" s="40"/>
    </row>
    <row r="1347" spans="1:8" x14ac:dyDescent="0.2">
      <c r="A1347" s="20" t="s">
        <v>195</v>
      </c>
      <c r="B1347" s="20" t="s">
        <v>124</v>
      </c>
      <c r="C1347" s="19" t="s">
        <v>3563</v>
      </c>
      <c r="D1347" s="19" t="s">
        <v>3564</v>
      </c>
      <c r="E1347" s="19" t="s">
        <v>3565</v>
      </c>
      <c r="F1347" s="20" t="s">
        <v>3566</v>
      </c>
      <c r="G1347" s="20">
        <v>33.9</v>
      </c>
      <c r="H1347" s="40"/>
    </row>
    <row r="1348" spans="1:8" x14ac:dyDescent="0.2">
      <c r="A1348" s="20" t="s">
        <v>3567</v>
      </c>
      <c r="B1348" s="20" t="s">
        <v>124</v>
      </c>
      <c r="C1348" s="19" t="s">
        <v>3563</v>
      </c>
      <c r="D1348" s="19" t="s">
        <v>2383</v>
      </c>
      <c r="E1348" s="19" t="s">
        <v>3568</v>
      </c>
      <c r="F1348" s="20" t="s">
        <v>3569</v>
      </c>
      <c r="G1348" s="20">
        <v>32.1</v>
      </c>
      <c r="H1348" s="40"/>
    </row>
    <row r="1349" spans="1:8" x14ac:dyDescent="0.2">
      <c r="A1349" s="20" t="s">
        <v>3570</v>
      </c>
      <c r="B1349" s="20" t="s">
        <v>124</v>
      </c>
      <c r="C1349" s="19" t="s">
        <v>3571</v>
      </c>
      <c r="D1349" s="19" t="s">
        <v>3572</v>
      </c>
      <c r="E1349" s="19" t="s">
        <v>212</v>
      </c>
      <c r="F1349" s="20" t="s">
        <v>3573</v>
      </c>
      <c r="G1349" s="20">
        <v>24.2</v>
      </c>
      <c r="H1349" s="40"/>
    </row>
    <row r="1350" spans="1:8" x14ac:dyDescent="0.2">
      <c r="A1350" s="20" t="s">
        <v>3574</v>
      </c>
      <c r="B1350" s="20" t="s">
        <v>167</v>
      </c>
      <c r="C1350" s="19" t="s">
        <v>3575</v>
      </c>
      <c r="D1350" s="19" t="s">
        <v>582</v>
      </c>
      <c r="E1350" s="19" t="s">
        <v>121</v>
      </c>
      <c r="F1350" s="20" t="s">
        <v>3576</v>
      </c>
      <c r="G1350" s="20">
        <v>23.6</v>
      </c>
      <c r="H1350" s="40"/>
    </row>
    <row r="1351" spans="1:8" x14ac:dyDescent="0.2">
      <c r="A1351" s="20" t="s">
        <v>1840</v>
      </c>
      <c r="B1351" s="20" t="s">
        <v>124</v>
      </c>
      <c r="C1351" s="19" t="s">
        <v>3577</v>
      </c>
      <c r="D1351" s="19" t="s">
        <v>405</v>
      </c>
      <c r="E1351" s="19" t="s">
        <v>1945</v>
      </c>
      <c r="F1351" s="20" t="s">
        <v>3578</v>
      </c>
      <c r="G1351" s="20">
        <v>27</v>
      </c>
      <c r="H1351" s="40"/>
    </row>
    <row r="1352" spans="1:8" x14ac:dyDescent="0.2">
      <c r="A1352" s="20" t="s">
        <v>3579</v>
      </c>
      <c r="B1352" s="20" t="s">
        <v>445</v>
      </c>
      <c r="C1352" s="19" t="s">
        <v>3580</v>
      </c>
      <c r="D1352" s="19" t="s">
        <v>591</v>
      </c>
      <c r="E1352" s="19" t="s">
        <v>1370</v>
      </c>
      <c r="F1352" s="20" t="s">
        <v>3581</v>
      </c>
      <c r="G1352" s="20">
        <v>37.9</v>
      </c>
      <c r="H1352" s="40"/>
    </row>
    <row r="1353" spans="1:8" x14ac:dyDescent="0.2">
      <c r="A1353" s="20" t="s">
        <v>1152</v>
      </c>
      <c r="B1353" s="20" t="s">
        <v>176</v>
      </c>
      <c r="C1353" s="19" t="s">
        <v>3582</v>
      </c>
      <c r="D1353" s="19" t="s">
        <v>1103</v>
      </c>
      <c r="E1353" s="19" t="s">
        <v>121</v>
      </c>
      <c r="F1353" s="20" t="s">
        <v>3583</v>
      </c>
      <c r="G1353" s="20">
        <v>19.899999999999999</v>
      </c>
      <c r="H1353" s="40"/>
    </row>
    <row r="1354" spans="1:8" x14ac:dyDescent="0.2">
      <c r="A1354" s="20" t="s">
        <v>3584</v>
      </c>
      <c r="B1354" s="20" t="s">
        <v>124</v>
      </c>
      <c r="C1354" s="19" t="s">
        <v>3582</v>
      </c>
      <c r="D1354" s="19" t="s">
        <v>453</v>
      </c>
      <c r="E1354" s="19" t="s">
        <v>121</v>
      </c>
      <c r="F1354" s="20" t="s">
        <v>3585</v>
      </c>
      <c r="G1354" s="20">
        <v>23.3</v>
      </c>
      <c r="H1354" s="40"/>
    </row>
    <row r="1355" spans="1:8" x14ac:dyDescent="0.2">
      <c r="A1355" s="20" t="s">
        <v>509</v>
      </c>
      <c r="B1355" s="20" t="s">
        <v>112</v>
      </c>
      <c r="C1355" s="19" t="s">
        <v>3586</v>
      </c>
      <c r="D1355" s="19" t="s">
        <v>860</v>
      </c>
      <c r="E1355" s="19" t="s">
        <v>608</v>
      </c>
      <c r="F1355" s="20" t="s">
        <v>3587</v>
      </c>
      <c r="G1355" s="20">
        <v>16.100000000000001</v>
      </c>
      <c r="H1355" s="40"/>
    </row>
    <row r="1356" spans="1:8" x14ac:dyDescent="0.2">
      <c r="A1356" s="20" t="s">
        <v>241</v>
      </c>
      <c r="B1356" s="20" t="s">
        <v>176</v>
      </c>
      <c r="C1356" s="19" t="s">
        <v>3588</v>
      </c>
      <c r="D1356" s="19" t="s">
        <v>591</v>
      </c>
      <c r="E1356" s="19" t="s">
        <v>121</v>
      </c>
      <c r="F1356" s="20" t="s">
        <v>3589</v>
      </c>
      <c r="G1356" s="20">
        <v>18.7</v>
      </c>
      <c r="H1356" s="40"/>
    </row>
    <row r="1357" spans="1:8" x14ac:dyDescent="0.2">
      <c r="A1357" s="20" t="s">
        <v>3590</v>
      </c>
      <c r="B1357" s="20" t="s">
        <v>124</v>
      </c>
      <c r="C1357" s="19" t="s">
        <v>3591</v>
      </c>
      <c r="D1357" s="19" t="s">
        <v>3592</v>
      </c>
      <c r="E1357" s="19" t="s">
        <v>517</v>
      </c>
      <c r="F1357" s="20" t="s">
        <v>3593</v>
      </c>
      <c r="G1357" s="20">
        <v>26.7</v>
      </c>
      <c r="H1357" s="40"/>
    </row>
    <row r="1358" spans="1:8" x14ac:dyDescent="0.2">
      <c r="A1358" s="20" t="s">
        <v>3594</v>
      </c>
      <c r="B1358" s="20" t="s">
        <v>124</v>
      </c>
      <c r="C1358" s="19" t="s">
        <v>3595</v>
      </c>
      <c r="D1358" s="19" t="s">
        <v>2338</v>
      </c>
      <c r="E1358" s="19" t="s">
        <v>212</v>
      </c>
      <c r="F1358" s="20" t="s">
        <v>2687</v>
      </c>
      <c r="G1358" s="20">
        <v>30.9</v>
      </c>
      <c r="H1358" s="40"/>
    </row>
    <row r="1359" spans="1:8" x14ac:dyDescent="0.2">
      <c r="A1359" s="20" t="s">
        <v>3596</v>
      </c>
      <c r="B1359" s="20" t="s">
        <v>124</v>
      </c>
      <c r="C1359" s="19" t="s">
        <v>3595</v>
      </c>
      <c r="D1359" s="19" t="s">
        <v>181</v>
      </c>
      <c r="E1359" s="19" t="s">
        <v>212</v>
      </c>
      <c r="F1359" s="20" t="s">
        <v>3597</v>
      </c>
      <c r="G1359" s="20">
        <v>30.2</v>
      </c>
      <c r="H1359" s="40"/>
    </row>
    <row r="1360" spans="1:8" x14ac:dyDescent="0.2">
      <c r="A1360" s="20" t="s">
        <v>3598</v>
      </c>
      <c r="B1360" s="20" t="s">
        <v>167</v>
      </c>
      <c r="C1360" s="19" t="s">
        <v>3599</v>
      </c>
      <c r="D1360" s="19" t="s">
        <v>3600</v>
      </c>
      <c r="E1360" s="19" t="s">
        <v>1476</v>
      </c>
      <c r="F1360" s="20" t="s">
        <v>3601</v>
      </c>
      <c r="G1360" s="20">
        <v>29.3</v>
      </c>
      <c r="H1360" s="40"/>
    </row>
    <row r="1361" spans="1:8" x14ac:dyDescent="0.2">
      <c r="A1361" s="20" t="s">
        <v>805</v>
      </c>
      <c r="B1361" s="20" t="s">
        <v>176</v>
      </c>
      <c r="C1361" s="19" t="s">
        <v>3602</v>
      </c>
      <c r="D1361" s="19" t="s">
        <v>480</v>
      </c>
      <c r="E1361" s="19" t="s">
        <v>1476</v>
      </c>
      <c r="F1361" s="20" t="s">
        <v>2604</v>
      </c>
      <c r="G1361" s="20">
        <v>27.5</v>
      </c>
      <c r="H1361" s="40"/>
    </row>
    <row r="1362" spans="1:8" x14ac:dyDescent="0.2">
      <c r="A1362" s="20" t="s">
        <v>559</v>
      </c>
      <c r="B1362" s="20" t="s">
        <v>118</v>
      </c>
      <c r="C1362" s="19" t="s">
        <v>3603</v>
      </c>
      <c r="D1362" s="19" t="s">
        <v>358</v>
      </c>
      <c r="E1362" s="19" t="s">
        <v>1258</v>
      </c>
      <c r="F1362" s="20" t="s">
        <v>2994</v>
      </c>
      <c r="G1362" s="20">
        <v>27.9</v>
      </c>
      <c r="H1362" s="40"/>
    </row>
    <row r="1363" spans="1:8" x14ac:dyDescent="0.2">
      <c r="A1363" s="20" t="s">
        <v>214</v>
      </c>
      <c r="B1363" s="20" t="s">
        <v>124</v>
      </c>
      <c r="C1363" s="19" t="s">
        <v>3604</v>
      </c>
      <c r="D1363" s="19" t="s">
        <v>380</v>
      </c>
      <c r="E1363" s="19" t="s">
        <v>658</v>
      </c>
      <c r="F1363" s="20" t="s">
        <v>3605</v>
      </c>
      <c r="G1363" s="20">
        <v>33.299999999999997</v>
      </c>
      <c r="H1363" s="40"/>
    </row>
    <row r="1364" spans="1:8" x14ac:dyDescent="0.2">
      <c r="A1364" s="20" t="s">
        <v>996</v>
      </c>
      <c r="B1364" s="20" t="s">
        <v>124</v>
      </c>
      <c r="C1364" s="19" t="s">
        <v>3606</v>
      </c>
      <c r="D1364" s="19" t="s">
        <v>126</v>
      </c>
      <c r="E1364" s="19" t="s">
        <v>608</v>
      </c>
      <c r="F1364" s="20" t="s">
        <v>3607</v>
      </c>
      <c r="G1364" s="20">
        <v>24.4</v>
      </c>
      <c r="H1364" s="40"/>
    </row>
    <row r="1365" spans="1:8" x14ac:dyDescent="0.2">
      <c r="A1365" s="20" t="s">
        <v>3608</v>
      </c>
      <c r="B1365" s="20" t="s">
        <v>124</v>
      </c>
      <c r="C1365" s="19" t="s">
        <v>3609</v>
      </c>
      <c r="D1365" s="19" t="s">
        <v>516</v>
      </c>
      <c r="E1365" s="19" t="s">
        <v>611</v>
      </c>
      <c r="F1365" s="20" t="s">
        <v>366</v>
      </c>
      <c r="G1365" s="20">
        <v>30.9</v>
      </c>
      <c r="H1365" s="40"/>
    </row>
    <row r="1366" spans="1:8" x14ac:dyDescent="0.2">
      <c r="A1366" s="20" t="s">
        <v>2525</v>
      </c>
      <c r="B1366" s="20" t="s">
        <v>124</v>
      </c>
      <c r="C1366" s="19" t="s">
        <v>3610</v>
      </c>
      <c r="D1366" s="19" t="s">
        <v>197</v>
      </c>
      <c r="E1366" s="19" t="s">
        <v>121</v>
      </c>
      <c r="F1366" s="20" t="s">
        <v>3611</v>
      </c>
      <c r="G1366" s="20">
        <v>33</v>
      </c>
      <c r="H1366" s="40"/>
    </row>
    <row r="1367" spans="1:8" x14ac:dyDescent="0.2">
      <c r="A1367" s="20" t="s">
        <v>3612</v>
      </c>
      <c r="B1367" s="20" t="s">
        <v>124</v>
      </c>
      <c r="C1367" s="19" t="s">
        <v>3613</v>
      </c>
      <c r="D1367" s="19" t="s">
        <v>208</v>
      </c>
      <c r="E1367" s="19" t="s">
        <v>121</v>
      </c>
      <c r="F1367" s="20" t="s">
        <v>2730</v>
      </c>
      <c r="G1367" s="20">
        <v>20.9</v>
      </c>
      <c r="H1367" s="40"/>
    </row>
    <row r="1368" spans="1:8" x14ac:dyDescent="0.2">
      <c r="A1368" s="20" t="s">
        <v>927</v>
      </c>
      <c r="B1368" s="20" t="s">
        <v>118</v>
      </c>
      <c r="C1368" s="19" t="s">
        <v>3614</v>
      </c>
      <c r="D1368" s="19" t="s">
        <v>790</v>
      </c>
      <c r="E1368" s="19" t="s">
        <v>121</v>
      </c>
      <c r="F1368" s="20" t="s">
        <v>3615</v>
      </c>
      <c r="G1368" s="20">
        <v>30.4</v>
      </c>
      <c r="H1368" s="40"/>
    </row>
    <row r="1369" spans="1:8" x14ac:dyDescent="0.2">
      <c r="A1369" s="20" t="s">
        <v>3616</v>
      </c>
      <c r="B1369" s="20" t="s">
        <v>445</v>
      </c>
      <c r="C1369" s="19" t="s">
        <v>3617</v>
      </c>
      <c r="D1369" s="19" t="s">
        <v>623</v>
      </c>
      <c r="E1369" s="19" t="s">
        <v>121</v>
      </c>
      <c r="F1369" s="20" t="s">
        <v>3618</v>
      </c>
      <c r="G1369" s="20">
        <v>34</v>
      </c>
      <c r="H1369" s="40"/>
    </row>
    <row r="1370" spans="1:8" x14ac:dyDescent="0.2">
      <c r="A1370" s="20" t="s">
        <v>3619</v>
      </c>
      <c r="B1370" s="20" t="s">
        <v>276</v>
      </c>
      <c r="C1370" s="19" t="s">
        <v>3620</v>
      </c>
      <c r="D1370" s="19" t="s">
        <v>2338</v>
      </c>
      <c r="E1370" s="19" t="s">
        <v>3621</v>
      </c>
      <c r="F1370" s="20" t="s">
        <v>3622</v>
      </c>
      <c r="G1370" s="20">
        <v>33.299999999999997</v>
      </c>
      <c r="H1370" s="40"/>
    </row>
    <row r="1371" spans="1:8" x14ac:dyDescent="0.2">
      <c r="A1371" s="20" t="s">
        <v>383</v>
      </c>
      <c r="B1371" s="20" t="s">
        <v>167</v>
      </c>
      <c r="C1371" s="19" t="s">
        <v>3623</v>
      </c>
      <c r="D1371" s="19" t="s">
        <v>2197</v>
      </c>
      <c r="E1371" s="19" t="s">
        <v>1945</v>
      </c>
      <c r="F1371" s="20" t="s">
        <v>1033</v>
      </c>
      <c r="G1371" s="20">
        <v>19.5</v>
      </c>
      <c r="H1371" s="40"/>
    </row>
    <row r="1372" spans="1:8" x14ac:dyDescent="0.2">
      <c r="A1372" s="20" t="s">
        <v>543</v>
      </c>
      <c r="B1372" s="20" t="s">
        <v>176</v>
      </c>
      <c r="C1372" s="19" t="s">
        <v>3624</v>
      </c>
      <c r="D1372" s="19" t="s">
        <v>3625</v>
      </c>
      <c r="E1372" s="19" t="s">
        <v>121</v>
      </c>
      <c r="F1372" s="20" t="s">
        <v>3626</v>
      </c>
      <c r="G1372" s="20">
        <v>24.7</v>
      </c>
      <c r="H1372" s="40"/>
    </row>
    <row r="1373" spans="1:8" x14ac:dyDescent="0.2">
      <c r="A1373" s="20" t="s">
        <v>3627</v>
      </c>
      <c r="B1373" s="20" t="s">
        <v>167</v>
      </c>
      <c r="C1373" s="19" t="s">
        <v>3628</v>
      </c>
      <c r="D1373" s="19" t="s">
        <v>3629</v>
      </c>
      <c r="E1373" s="19" t="s">
        <v>673</v>
      </c>
      <c r="F1373" s="20" t="s">
        <v>598</v>
      </c>
      <c r="G1373" s="20">
        <v>27.7</v>
      </c>
      <c r="H1373" s="40"/>
    </row>
    <row r="1374" spans="1:8" x14ac:dyDescent="0.2">
      <c r="A1374" s="20" t="s">
        <v>3630</v>
      </c>
      <c r="B1374" s="20" t="s">
        <v>124</v>
      </c>
      <c r="C1374" s="19" t="s">
        <v>3628</v>
      </c>
      <c r="D1374" s="19" t="s">
        <v>3240</v>
      </c>
      <c r="E1374" s="19" t="s">
        <v>127</v>
      </c>
      <c r="F1374" s="20" t="s">
        <v>3202</v>
      </c>
      <c r="G1374" s="20">
        <v>33.1</v>
      </c>
      <c r="H1374" s="40"/>
    </row>
    <row r="1375" spans="1:8" x14ac:dyDescent="0.2">
      <c r="A1375" s="20" t="s">
        <v>3631</v>
      </c>
      <c r="B1375" s="20" t="s">
        <v>167</v>
      </c>
      <c r="C1375" s="19" t="s">
        <v>3628</v>
      </c>
      <c r="D1375" s="19" t="s">
        <v>1824</v>
      </c>
      <c r="E1375" s="19" t="s">
        <v>121</v>
      </c>
      <c r="F1375" s="20" t="s">
        <v>3632</v>
      </c>
      <c r="G1375" s="20">
        <v>20.9</v>
      </c>
      <c r="H1375" s="40"/>
    </row>
    <row r="1376" spans="1:8" x14ac:dyDescent="0.2">
      <c r="A1376" s="20" t="s">
        <v>635</v>
      </c>
      <c r="B1376" s="20" t="s">
        <v>118</v>
      </c>
      <c r="C1376" s="19" t="s">
        <v>3633</v>
      </c>
      <c r="D1376" s="19" t="s">
        <v>480</v>
      </c>
      <c r="E1376" s="19" t="s">
        <v>121</v>
      </c>
      <c r="F1376" s="20" t="s">
        <v>3634</v>
      </c>
      <c r="G1376" s="20">
        <v>20.3</v>
      </c>
      <c r="H1376" s="40"/>
    </row>
    <row r="1377" spans="1:8" x14ac:dyDescent="0.2">
      <c r="A1377" s="20" t="s">
        <v>640</v>
      </c>
      <c r="B1377" s="20" t="s">
        <v>118</v>
      </c>
      <c r="C1377" s="19" t="s">
        <v>3635</v>
      </c>
      <c r="D1377" s="19" t="s">
        <v>181</v>
      </c>
      <c r="E1377" s="19" t="s">
        <v>121</v>
      </c>
      <c r="F1377" s="20" t="s">
        <v>3636</v>
      </c>
      <c r="G1377" s="20">
        <v>25.4</v>
      </c>
      <c r="H1377" s="40"/>
    </row>
    <row r="1378" spans="1:8" x14ac:dyDescent="0.2">
      <c r="A1378" s="20" t="s">
        <v>640</v>
      </c>
      <c r="B1378" s="20" t="s">
        <v>118</v>
      </c>
      <c r="C1378" s="19" t="s">
        <v>3635</v>
      </c>
      <c r="D1378" s="19" t="s">
        <v>616</v>
      </c>
      <c r="E1378" s="19" t="s">
        <v>121</v>
      </c>
      <c r="F1378" s="20" t="s">
        <v>3637</v>
      </c>
      <c r="G1378" s="20">
        <v>27.3</v>
      </c>
      <c r="H1378" s="40"/>
    </row>
    <row r="1379" spans="1:8" x14ac:dyDescent="0.2">
      <c r="A1379" s="20" t="s">
        <v>3638</v>
      </c>
      <c r="B1379" s="20" t="s">
        <v>124</v>
      </c>
      <c r="C1379" s="19" t="s">
        <v>3635</v>
      </c>
      <c r="D1379" s="19" t="s">
        <v>311</v>
      </c>
      <c r="E1379" s="19" t="s">
        <v>121</v>
      </c>
      <c r="F1379" s="20" t="s">
        <v>2915</v>
      </c>
      <c r="G1379" s="20">
        <v>21</v>
      </c>
      <c r="H1379" s="40"/>
    </row>
    <row r="1380" spans="1:8" x14ac:dyDescent="0.2">
      <c r="A1380" s="20" t="s">
        <v>154</v>
      </c>
      <c r="B1380" s="20" t="s">
        <v>118</v>
      </c>
      <c r="C1380" s="19" t="s">
        <v>3639</v>
      </c>
      <c r="D1380" s="19" t="s">
        <v>3640</v>
      </c>
      <c r="E1380" s="19" t="s">
        <v>1270</v>
      </c>
      <c r="F1380" s="20" t="s">
        <v>2213</v>
      </c>
      <c r="G1380" s="20">
        <v>30.2</v>
      </c>
      <c r="H1380" s="40"/>
    </row>
    <row r="1381" spans="1:8" x14ac:dyDescent="0.2">
      <c r="A1381" s="20" t="s">
        <v>214</v>
      </c>
      <c r="B1381" s="20" t="s">
        <v>124</v>
      </c>
      <c r="C1381" s="19" t="s">
        <v>3641</v>
      </c>
      <c r="D1381" s="19" t="s">
        <v>1103</v>
      </c>
      <c r="E1381" s="19" t="s">
        <v>3642</v>
      </c>
      <c r="F1381" s="20" t="s">
        <v>3643</v>
      </c>
      <c r="G1381" s="20">
        <v>25.9</v>
      </c>
      <c r="H1381" s="40"/>
    </row>
    <row r="1382" spans="1:8" x14ac:dyDescent="0.2">
      <c r="A1382" s="20" t="s">
        <v>245</v>
      </c>
      <c r="B1382" s="20" t="s">
        <v>124</v>
      </c>
      <c r="C1382" s="19" t="s">
        <v>3644</v>
      </c>
      <c r="D1382" s="19" t="s">
        <v>3240</v>
      </c>
      <c r="E1382" s="19" t="s">
        <v>1370</v>
      </c>
      <c r="F1382" s="20" t="s">
        <v>3645</v>
      </c>
      <c r="G1382" s="20">
        <v>27.4</v>
      </c>
      <c r="H1382" s="40"/>
    </row>
    <row r="1383" spans="1:8" x14ac:dyDescent="0.2">
      <c r="A1383" s="20" t="s">
        <v>3646</v>
      </c>
      <c r="B1383" s="20" t="s">
        <v>834</v>
      </c>
      <c r="C1383" s="19" t="s">
        <v>3647</v>
      </c>
      <c r="D1383" s="19" t="s">
        <v>771</v>
      </c>
      <c r="E1383" s="19" t="s">
        <v>121</v>
      </c>
      <c r="F1383" s="20" t="s">
        <v>3648</v>
      </c>
      <c r="G1383" s="20">
        <v>37.799999999999997</v>
      </c>
      <c r="H1383" s="40"/>
    </row>
    <row r="1384" spans="1:8" x14ac:dyDescent="0.2">
      <c r="A1384" s="20" t="s">
        <v>3649</v>
      </c>
      <c r="B1384" s="20" t="s">
        <v>124</v>
      </c>
      <c r="C1384" s="19" t="s">
        <v>3650</v>
      </c>
      <c r="D1384" s="19" t="s">
        <v>358</v>
      </c>
      <c r="E1384" s="19" t="s">
        <v>121</v>
      </c>
      <c r="F1384" s="20" t="s">
        <v>2056</v>
      </c>
      <c r="G1384" s="20">
        <v>24.2</v>
      </c>
      <c r="H1384" s="40"/>
    </row>
    <row r="1385" spans="1:8" x14ac:dyDescent="0.2">
      <c r="A1385" s="20" t="s">
        <v>3651</v>
      </c>
      <c r="B1385" s="20" t="s">
        <v>124</v>
      </c>
      <c r="C1385" s="19" t="s">
        <v>3652</v>
      </c>
      <c r="D1385" s="19" t="s">
        <v>897</v>
      </c>
      <c r="E1385" s="19" t="s">
        <v>2496</v>
      </c>
      <c r="F1385" s="20" t="s">
        <v>3653</v>
      </c>
      <c r="G1385" s="20">
        <v>28.3</v>
      </c>
      <c r="H1385" s="40"/>
    </row>
    <row r="1386" spans="1:8" x14ac:dyDescent="0.2">
      <c r="A1386" s="20" t="s">
        <v>3654</v>
      </c>
      <c r="B1386" s="20" t="s">
        <v>124</v>
      </c>
      <c r="C1386" s="19" t="s">
        <v>3655</v>
      </c>
      <c r="D1386" s="19" t="s">
        <v>130</v>
      </c>
      <c r="E1386" s="19" t="s">
        <v>131</v>
      </c>
      <c r="F1386" s="20" t="s">
        <v>1607</v>
      </c>
      <c r="G1386" s="20">
        <v>33.799999999999997</v>
      </c>
      <c r="H1386" s="40"/>
    </row>
    <row r="1387" spans="1:8" x14ac:dyDescent="0.2">
      <c r="A1387" s="20" t="s">
        <v>363</v>
      </c>
      <c r="B1387" s="20" t="s">
        <v>118</v>
      </c>
      <c r="C1387" s="19" t="s">
        <v>3656</v>
      </c>
      <c r="D1387" s="19" t="s">
        <v>1772</v>
      </c>
      <c r="E1387" s="19" t="s">
        <v>2051</v>
      </c>
      <c r="F1387" s="20" t="s">
        <v>3398</v>
      </c>
      <c r="G1387" s="20">
        <v>30.8</v>
      </c>
      <c r="H1387" s="40"/>
    </row>
    <row r="1388" spans="1:8" x14ac:dyDescent="0.2">
      <c r="A1388" s="20" t="s">
        <v>329</v>
      </c>
      <c r="B1388" s="20" t="s">
        <v>118</v>
      </c>
      <c r="C1388" s="19" t="s">
        <v>3657</v>
      </c>
      <c r="D1388" s="19" t="s">
        <v>216</v>
      </c>
      <c r="E1388" s="19" t="s">
        <v>121</v>
      </c>
      <c r="F1388" s="20" t="s">
        <v>3658</v>
      </c>
      <c r="G1388" s="20">
        <v>22.9</v>
      </c>
      <c r="H1388" s="40"/>
    </row>
    <row r="1389" spans="1:8" x14ac:dyDescent="0.2">
      <c r="A1389" s="20" t="s">
        <v>175</v>
      </c>
      <c r="B1389" s="20" t="s">
        <v>176</v>
      </c>
      <c r="C1389" s="19" t="s">
        <v>3657</v>
      </c>
      <c r="D1389" s="19" t="s">
        <v>649</v>
      </c>
      <c r="E1389" s="19" t="s">
        <v>3659</v>
      </c>
      <c r="F1389" s="20" t="s">
        <v>3660</v>
      </c>
      <c r="G1389" s="20">
        <v>18.2</v>
      </c>
      <c r="H1389" s="40"/>
    </row>
    <row r="1390" spans="1:8" x14ac:dyDescent="0.2">
      <c r="A1390" s="20" t="s">
        <v>400</v>
      </c>
      <c r="B1390" s="20" t="s">
        <v>124</v>
      </c>
      <c r="C1390" s="19" t="s">
        <v>3661</v>
      </c>
      <c r="D1390" s="19" t="s">
        <v>569</v>
      </c>
      <c r="E1390" s="19" t="s">
        <v>115</v>
      </c>
      <c r="F1390" s="20" t="s">
        <v>3662</v>
      </c>
      <c r="G1390" s="20">
        <v>24.6</v>
      </c>
      <c r="H1390" s="40"/>
    </row>
    <row r="1391" spans="1:8" x14ac:dyDescent="0.2">
      <c r="A1391" s="20" t="s">
        <v>347</v>
      </c>
      <c r="B1391" s="20" t="s">
        <v>172</v>
      </c>
      <c r="C1391" s="19" t="s">
        <v>3663</v>
      </c>
      <c r="D1391" s="19" t="s">
        <v>255</v>
      </c>
      <c r="E1391" s="19" t="s">
        <v>121</v>
      </c>
      <c r="F1391" s="20" t="s">
        <v>3664</v>
      </c>
      <c r="G1391" s="20">
        <v>19.899999999999999</v>
      </c>
      <c r="H1391" s="40"/>
    </row>
    <row r="1392" spans="1:8" x14ac:dyDescent="0.2">
      <c r="A1392" s="20" t="s">
        <v>3665</v>
      </c>
      <c r="B1392" s="20" t="s">
        <v>124</v>
      </c>
      <c r="C1392" s="19" t="s">
        <v>3666</v>
      </c>
      <c r="D1392" s="19" t="s">
        <v>197</v>
      </c>
      <c r="E1392" s="19" t="s">
        <v>121</v>
      </c>
      <c r="F1392" s="20" t="s">
        <v>3667</v>
      </c>
      <c r="G1392" s="20">
        <v>21.8</v>
      </c>
      <c r="H1392" s="40"/>
    </row>
    <row r="1393" spans="1:8" x14ac:dyDescent="0.2">
      <c r="A1393" s="20" t="s">
        <v>3668</v>
      </c>
      <c r="B1393" s="20" t="s">
        <v>124</v>
      </c>
      <c r="C1393" s="19" t="s">
        <v>3669</v>
      </c>
      <c r="D1393" s="19" t="s">
        <v>3670</v>
      </c>
      <c r="E1393" s="19" t="s">
        <v>121</v>
      </c>
      <c r="F1393" s="20" t="s">
        <v>744</v>
      </c>
      <c r="G1393" s="20">
        <v>31.6</v>
      </c>
      <c r="H1393" s="40"/>
    </row>
    <row r="1394" spans="1:8" x14ac:dyDescent="0.2">
      <c r="A1394" s="20" t="s">
        <v>535</v>
      </c>
      <c r="B1394" s="20" t="s">
        <v>118</v>
      </c>
      <c r="C1394" s="19" t="s">
        <v>3671</v>
      </c>
      <c r="D1394" s="19" t="s">
        <v>1122</v>
      </c>
      <c r="E1394" s="19" t="s">
        <v>658</v>
      </c>
      <c r="F1394" s="20" t="s">
        <v>681</v>
      </c>
      <c r="G1394" s="20">
        <v>33</v>
      </c>
      <c r="H1394" s="40"/>
    </row>
    <row r="1395" spans="1:8" x14ac:dyDescent="0.2">
      <c r="A1395" s="20" t="s">
        <v>994</v>
      </c>
      <c r="B1395" s="20" t="s">
        <v>118</v>
      </c>
      <c r="C1395" s="19" t="s">
        <v>3672</v>
      </c>
      <c r="D1395" s="19" t="s">
        <v>934</v>
      </c>
      <c r="E1395" s="19" t="s">
        <v>932</v>
      </c>
      <c r="F1395" s="20" t="s">
        <v>3673</v>
      </c>
      <c r="G1395" s="20">
        <v>32.700000000000003</v>
      </c>
      <c r="H1395" s="40"/>
    </row>
    <row r="1396" spans="1:8" x14ac:dyDescent="0.2">
      <c r="A1396" s="20" t="s">
        <v>163</v>
      </c>
      <c r="B1396" s="20" t="s">
        <v>124</v>
      </c>
      <c r="C1396" s="19" t="s">
        <v>3674</v>
      </c>
      <c r="D1396" s="19" t="s">
        <v>197</v>
      </c>
      <c r="E1396" s="19" t="s">
        <v>1482</v>
      </c>
      <c r="F1396" s="20" t="s">
        <v>3675</v>
      </c>
      <c r="G1396" s="20">
        <v>27.8</v>
      </c>
      <c r="H1396" s="40"/>
    </row>
    <row r="1397" spans="1:8" x14ac:dyDescent="0.2">
      <c r="A1397" s="20" t="s">
        <v>3676</v>
      </c>
      <c r="B1397" s="20" t="s">
        <v>124</v>
      </c>
      <c r="C1397" s="19" t="s">
        <v>3677</v>
      </c>
      <c r="D1397" s="19" t="s">
        <v>405</v>
      </c>
      <c r="E1397" s="19" t="s">
        <v>273</v>
      </c>
      <c r="F1397" s="20" t="s">
        <v>3327</v>
      </c>
      <c r="G1397" s="20">
        <v>30.9</v>
      </c>
      <c r="H1397" s="40"/>
    </row>
    <row r="1398" spans="1:8" x14ac:dyDescent="0.2">
      <c r="A1398" s="20" t="s">
        <v>3678</v>
      </c>
      <c r="B1398" s="20" t="s">
        <v>167</v>
      </c>
      <c r="C1398" s="19" t="s">
        <v>3679</v>
      </c>
      <c r="D1398" s="19" t="s">
        <v>2585</v>
      </c>
      <c r="E1398" s="19" t="s">
        <v>121</v>
      </c>
      <c r="F1398" s="20" t="s">
        <v>3680</v>
      </c>
      <c r="G1398" s="20">
        <v>24.1</v>
      </c>
      <c r="H1398" s="40"/>
    </row>
    <row r="1399" spans="1:8" x14ac:dyDescent="0.2">
      <c r="A1399" s="20" t="s">
        <v>720</v>
      </c>
      <c r="B1399" s="20" t="s">
        <v>118</v>
      </c>
      <c r="C1399" s="19" t="s">
        <v>3681</v>
      </c>
      <c r="D1399" s="19" t="s">
        <v>197</v>
      </c>
      <c r="E1399" s="19" t="s">
        <v>722</v>
      </c>
      <c r="F1399" s="20" t="s">
        <v>3682</v>
      </c>
      <c r="G1399" s="20">
        <v>24</v>
      </c>
      <c r="H1399" s="40"/>
    </row>
    <row r="1400" spans="1:8" x14ac:dyDescent="0.2">
      <c r="A1400" s="20" t="s">
        <v>3683</v>
      </c>
      <c r="B1400" s="20" t="s">
        <v>167</v>
      </c>
      <c r="C1400" s="19" t="s">
        <v>3684</v>
      </c>
      <c r="D1400" s="19" t="s">
        <v>588</v>
      </c>
      <c r="E1400" s="19" t="s">
        <v>611</v>
      </c>
      <c r="F1400" s="20" t="s">
        <v>3685</v>
      </c>
      <c r="G1400" s="20">
        <v>23.7</v>
      </c>
      <c r="H1400" s="40"/>
    </row>
    <row r="1401" spans="1:8" x14ac:dyDescent="0.2">
      <c r="A1401" s="20" t="s">
        <v>881</v>
      </c>
      <c r="B1401" s="20" t="s">
        <v>124</v>
      </c>
      <c r="C1401" s="19" t="s">
        <v>3686</v>
      </c>
      <c r="D1401" s="19" t="s">
        <v>544</v>
      </c>
      <c r="E1401" s="19" t="s">
        <v>2117</v>
      </c>
      <c r="F1401" s="20" t="s">
        <v>3687</v>
      </c>
      <c r="G1401" s="20">
        <v>26.8</v>
      </c>
      <c r="H1401" s="40"/>
    </row>
    <row r="1402" spans="1:8" x14ac:dyDescent="0.2">
      <c r="A1402" s="20" t="s">
        <v>594</v>
      </c>
      <c r="B1402" s="20" t="s">
        <v>560</v>
      </c>
      <c r="C1402" s="19" t="s">
        <v>3686</v>
      </c>
      <c r="D1402" s="19" t="s">
        <v>561</v>
      </c>
      <c r="E1402" s="19" t="s">
        <v>2117</v>
      </c>
      <c r="F1402" s="20" t="s">
        <v>3688</v>
      </c>
      <c r="G1402" s="20">
        <v>26.3</v>
      </c>
      <c r="H1402" s="40"/>
    </row>
    <row r="1403" spans="1:8" x14ac:dyDescent="0.2">
      <c r="A1403" s="20" t="s">
        <v>687</v>
      </c>
      <c r="B1403" s="20" t="s">
        <v>118</v>
      </c>
      <c r="C1403" s="19" t="s">
        <v>3689</v>
      </c>
      <c r="D1403" s="19" t="s">
        <v>197</v>
      </c>
      <c r="E1403" s="19" t="s">
        <v>690</v>
      </c>
      <c r="F1403" s="20" t="s">
        <v>691</v>
      </c>
      <c r="G1403" s="20">
        <v>26.3</v>
      </c>
      <c r="H1403" s="40"/>
    </row>
    <row r="1404" spans="1:8" x14ac:dyDescent="0.2">
      <c r="A1404" s="20" t="s">
        <v>117</v>
      </c>
      <c r="B1404" s="20" t="s">
        <v>118</v>
      </c>
      <c r="C1404" s="19" t="s">
        <v>3690</v>
      </c>
      <c r="D1404" s="19" t="s">
        <v>561</v>
      </c>
      <c r="E1404" s="19" t="s">
        <v>279</v>
      </c>
      <c r="F1404" s="20" t="s">
        <v>3691</v>
      </c>
      <c r="G1404" s="20">
        <v>36.5</v>
      </c>
      <c r="H1404" s="40"/>
    </row>
    <row r="1405" spans="1:8" x14ac:dyDescent="0.2">
      <c r="A1405" s="20" t="s">
        <v>3692</v>
      </c>
      <c r="B1405" s="20" t="s">
        <v>124</v>
      </c>
      <c r="C1405" s="19" t="s">
        <v>3693</v>
      </c>
      <c r="D1405" s="19" t="s">
        <v>600</v>
      </c>
      <c r="E1405" s="19" t="s">
        <v>212</v>
      </c>
      <c r="F1405" s="20" t="s">
        <v>3694</v>
      </c>
      <c r="G1405" s="20">
        <v>25.8</v>
      </c>
      <c r="H1405" s="40"/>
    </row>
    <row r="1406" spans="1:8" x14ac:dyDescent="0.2">
      <c r="A1406" s="20" t="s">
        <v>400</v>
      </c>
      <c r="B1406" s="20" t="s">
        <v>167</v>
      </c>
      <c r="C1406" s="19" t="s">
        <v>3695</v>
      </c>
      <c r="D1406" s="19" t="s">
        <v>3695</v>
      </c>
      <c r="E1406" s="19" t="s">
        <v>3696</v>
      </c>
      <c r="F1406" s="20" t="s">
        <v>3697</v>
      </c>
      <c r="G1406" s="20">
        <v>24.6</v>
      </c>
      <c r="H1406" s="40"/>
    </row>
    <row r="1407" spans="1:8" x14ac:dyDescent="0.2">
      <c r="A1407" s="20" t="s">
        <v>3698</v>
      </c>
      <c r="B1407" s="20" t="s">
        <v>167</v>
      </c>
      <c r="C1407" s="19" t="s">
        <v>3699</v>
      </c>
      <c r="D1407" s="19" t="s">
        <v>2591</v>
      </c>
      <c r="E1407" s="19" t="s">
        <v>131</v>
      </c>
      <c r="F1407" s="20" t="s">
        <v>3518</v>
      </c>
      <c r="G1407" s="20">
        <v>21.5</v>
      </c>
      <c r="H1407" s="40"/>
    </row>
    <row r="1408" spans="1:8" x14ac:dyDescent="0.2">
      <c r="A1408" s="20" t="s">
        <v>538</v>
      </c>
      <c r="B1408" s="20" t="s">
        <v>118</v>
      </c>
      <c r="C1408" s="19" t="s">
        <v>3700</v>
      </c>
      <c r="D1408" s="19" t="s">
        <v>148</v>
      </c>
      <c r="E1408" s="19" t="s">
        <v>121</v>
      </c>
      <c r="F1408" s="20" t="s">
        <v>3701</v>
      </c>
      <c r="G1408" s="20">
        <v>33.700000000000003</v>
      </c>
      <c r="H1408" s="40"/>
    </row>
    <row r="1409" spans="1:8" x14ac:dyDescent="0.2">
      <c r="A1409" s="20" t="s">
        <v>1831</v>
      </c>
      <c r="B1409" s="20" t="s">
        <v>118</v>
      </c>
      <c r="C1409" s="19" t="s">
        <v>3702</v>
      </c>
      <c r="D1409" s="19" t="s">
        <v>480</v>
      </c>
      <c r="E1409" s="19" t="s">
        <v>121</v>
      </c>
      <c r="F1409" s="20" t="s">
        <v>3703</v>
      </c>
      <c r="G1409" s="20">
        <v>27.4</v>
      </c>
      <c r="H1409" s="40"/>
    </row>
    <row r="1410" spans="1:8" x14ac:dyDescent="0.2">
      <c r="A1410" s="20" t="s">
        <v>3704</v>
      </c>
      <c r="B1410" s="20" t="s">
        <v>124</v>
      </c>
      <c r="C1410" s="19" t="s">
        <v>3702</v>
      </c>
      <c r="D1410" s="19" t="s">
        <v>649</v>
      </c>
      <c r="E1410" s="19" t="s">
        <v>121</v>
      </c>
      <c r="F1410" s="20" t="s">
        <v>2094</v>
      </c>
      <c r="G1410" s="20">
        <v>27.5</v>
      </c>
      <c r="H1410" s="40"/>
    </row>
    <row r="1411" spans="1:8" x14ac:dyDescent="0.2">
      <c r="A1411" s="20" t="s">
        <v>3705</v>
      </c>
      <c r="B1411" s="20" t="s">
        <v>124</v>
      </c>
      <c r="C1411" s="19" t="s">
        <v>3702</v>
      </c>
      <c r="D1411" s="19" t="s">
        <v>405</v>
      </c>
      <c r="E1411" s="19" t="s">
        <v>608</v>
      </c>
      <c r="F1411" s="20" t="s">
        <v>3706</v>
      </c>
      <c r="G1411" s="20">
        <v>25.4</v>
      </c>
      <c r="H1411" s="40"/>
    </row>
    <row r="1412" spans="1:8" x14ac:dyDescent="0.2">
      <c r="A1412" s="20" t="s">
        <v>281</v>
      </c>
      <c r="B1412" s="20" t="s">
        <v>167</v>
      </c>
      <c r="C1412" s="19" t="s">
        <v>3707</v>
      </c>
      <c r="D1412" s="19" t="s">
        <v>3708</v>
      </c>
      <c r="E1412" s="19" t="s">
        <v>385</v>
      </c>
      <c r="F1412" s="20" t="s">
        <v>3709</v>
      </c>
      <c r="G1412" s="20">
        <v>16.600000000000001</v>
      </c>
      <c r="H1412" s="40"/>
    </row>
    <row r="1413" spans="1:8" x14ac:dyDescent="0.2">
      <c r="A1413" s="20" t="s">
        <v>3710</v>
      </c>
      <c r="B1413" s="20" t="s">
        <v>167</v>
      </c>
      <c r="C1413" s="19" t="s">
        <v>3711</v>
      </c>
      <c r="D1413" s="19" t="s">
        <v>863</v>
      </c>
      <c r="E1413" s="19" t="s">
        <v>121</v>
      </c>
      <c r="F1413" s="20" t="s">
        <v>3712</v>
      </c>
      <c r="G1413" s="20">
        <v>20.100000000000001</v>
      </c>
      <c r="H1413" s="40"/>
    </row>
    <row r="1414" spans="1:8" x14ac:dyDescent="0.2">
      <c r="A1414" s="20" t="s">
        <v>1056</v>
      </c>
      <c r="B1414" s="20" t="s">
        <v>455</v>
      </c>
      <c r="C1414" s="19" t="s">
        <v>3713</v>
      </c>
      <c r="D1414" s="19" t="s">
        <v>2559</v>
      </c>
      <c r="E1414" s="19" t="s">
        <v>628</v>
      </c>
      <c r="F1414" s="20" t="s">
        <v>3714</v>
      </c>
      <c r="G1414" s="20">
        <v>25.9</v>
      </c>
      <c r="H1414" s="40"/>
    </row>
    <row r="1415" spans="1:8" x14ac:dyDescent="0.2">
      <c r="A1415" s="20" t="s">
        <v>3715</v>
      </c>
      <c r="B1415" s="20" t="s">
        <v>167</v>
      </c>
      <c r="C1415" s="19" t="s">
        <v>3716</v>
      </c>
      <c r="D1415" s="19" t="s">
        <v>1143</v>
      </c>
      <c r="E1415" s="19" t="s">
        <v>121</v>
      </c>
      <c r="F1415" s="20" t="s">
        <v>1826</v>
      </c>
      <c r="G1415" s="20">
        <v>21.6</v>
      </c>
      <c r="H1415" s="40"/>
    </row>
    <row r="1416" spans="1:8" x14ac:dyDescent="0.2">
      <c r="A1416" s="20" t="s">
        <v>3717</v>
      </c>
      <c r="B1416" s="20" t="s">
        <v>167</v>
      </c>
      <c r="C1416" s="19" t="s">
        <v>3718</v>
      </c>
      <c r="D1416" s="19" t="s">
        <v>3719</v>
      </c>
      <c r="E1416" s="19" t="s">
        <v>345</v>
      </c>
      <c r="F1416" s="20" t="s">
        <v>3720</v>
      </c>
      <c r="G1416" s="20">
        <v>18.8</v>
      </c>
      <c r="H1416" s="40"/>
    </row>
    <row r="1417" spans="1:8" x14ac:dyDescent="0.2">
      <c r="A1417" s="20" t="s">
        <v>927</v>
      </c>
      <c r="B1417" s="20" t="s">
        <v>124</v>
      </c>
      <c r="C1417" s="19" t="s">
        <v>3721</v>
      </c>
      <c r="D1417" s="19" t="s">
        <v>732</v>
      </c>
      <c r="E1417" s="19" t="s">
        <v>121</v>
      </c>
      <c r="F1417" s="20" t="s">
        <v>3722</v>
      </c>
      <c r="G1417" s="20">
        <v>34.700000000000003</v>
      </c>
      <c r="H1417" s="40"/>
    </row>
    <row r="1418" spans="1:8" x14ac:dyDescent="0.2">
      <c r="A1418" s="20" t="s">
        <v>3723</v>
      </c>
      <c r="B1418" s="20" t="s">
        <v>124</v>
      </c>
      <c r="C1418" s="19" t="s">
        <v>3724</v>
      </c>
      <c r="D1418" s="19" t="s">
        <v>197</v>
      </c>
      <c r="E1418" s="19" t="s">
        <v>345</v>
      </c>
      <c r="F1418" s="20" t="s">
        <v>3725</v>
      </c>
      <c r="G1418" s="20">
        <v>17.2</v>
      </c>
      <c r="H1418" s="40"/>
    </row>
    <row r="1419" spans="1:8" x14ac:dyDescent="0.2">
      <c r="A1419" s="20" t="s">
        <v>524</v>
      </c>
      <c r="B1419" s="20" t="s">
        <v>118</v>
      </c>
      <c r="C1419" s="19" t="s">
        <v>3726</v>
      </c>
      <c r="D1419" s="19" t="s">
        <v>1205</v>
      </c>
      <c r="E1419" s="19" t="s">
        <v>115</v>
      </c>
      <c r="F1419" s="20" t="s">
        <v>3727</v>
      </c>
      <c r="G1419" s="20">
        <v>25.8</v>
      </c>
      <c r="H1419" s="40"/>
    </row>
    <row r="1420" spans="1:8" x14ac:dyDescent="0.2">
      <c r="A1420" s="20" t="s">
        <v>3728</v>
      </c>
      <c r="B1420" s="20" t="s">
        <v>415</v>
      </c>
      <c r="C1420" s="19" t="s">
        <v>3729</v>
      </c>
      <c r="D1420" s="19" t="s">
        <v>446</v>
      </c>
      <c r="E1420" s="19" t="s">
        <v>1471</v>
      </c>
      <c r="F1420" s="20" t="s">
        <v>3730</v>
      </c>
      <c r="G1420" s="20">
        <v>43.2</v>
      </c>
      <c r="H1420" s="40"/>
    </row>
    <row r="1421" spans="1:8" x14ac:dyDescent="0.2">
      <c r="A1421" s="20" t="s">
        <v>3731</v>
      </c>
      <c r="B1421" s="20" t="s">
        <v>124</v>
      </c>
      <c r="C1421" s="19" t="s">
        <v>3732</v>
      </c>
      <c r="D1421" s="19" t="s">
        <v>3733</v>
      </c>
      <c r="E1421" s="19" t="s">
        <v>1370</v>
      </c>
      <c r="F1421" s="20" t="s">
        <v>1741</v>
      </c>
      <c r="G1421" s="20">
        <v>32.299999999999997</v>
      </c>
      <c r="H1421" s="40"/>
    </row>
    <row r="1422" spans="1:8" x14ac:dyDescent="0.2">
      <c r="A1422" s="20" t="s">
        <v>687</v>
      </c>
      <c r="B1422" s="20" t="s">
        <v>118</v>
      </c>
      <c r="C1422" s="19" t="s">
        <v>3734</v>
      </c>
      <c r="D1422" s="19" t="s">
        <v>3735</v>
      </c>
      <c r="E1422" s="19" t="s">
        <v>3736</v>
      </c>
      <c r="F1422" s="20" t="s">
        <v>3737</v>
      </c>
      <c r="G1422" s="20">
        <v>25.5</v>
      </c>
      <c r="H1422" s="40"/>
    </row>
    <row r="1423" spans="1:8" x14ac:dyDescent="0.2">
      <c r="A1423" s="20" t="s">
        <v>543</v>
      </c>
      <c r="B1423" s="20" t="s">
        <v>112</v>
      </c>
      <c r="C1423" s="19" t="s">
        <v>3738</v>
      </c>
      <c r="D1423" s="19" t="s">
        <v>953</v>
      </c>
      <c r="E1423" s="19" t="s">
        <v>3739</v>
      </c>
      <c r="F1423" s="20" t="s">
        <v>3740</v>
      </c>
      <c r="G1423" s="20">
        <v>17.3</v>
      </c>
      <c r="H1423" s="40"/>
    </row>
    <row r="1424" spans="1:8" x14ac:dyDescent="0.2">
      <c r="A1424" s="20" t="s">
        <v>535</v>
      </c>
      <c r="B1424" s="20" t="s">
        <v>118</v>
      </c>
      <c r="C1424" s="19" t="s">
        <v>3741</v>
      </c>
      <c r="D1424" s="19" t="s">
        <v>3742</v>
      </c>
      <c r="E1424" s="19" t="s">
        <v>3743</v>
      </c>
      <c r="F1424" s="20" t="s">
        <v>3744</v>
      </c>
      <c r="G1424" s="20">
        <v>32.700000000000003</v>
      </c>
      <c r="H1424" s="40"/>
    </row>
    <row r="1425" spans="1:8" x14ac:dyDescent="0.2">
      <c r="A1425" s="20" t="s">
        <v>3745</v>
      </c>
      <c r="B1425" s="20" t="s">
        <v>124</v>
      </c>
      <c r="C1425" s="19" t="s">
        <v>3741</v>
      </c>
      <c r="D1425" s="19" t="s">
        <v>439</v>
      </c>
      <c r="E1425" s="19" t="s">
        <v>3248</v>
      </c>
      <c r="F1425" s="20" t="s">
        <v>3746</v>
      </c>
      <c r="G1425" s="20">
        <v>27.9</v>
      </c>
      <c r="H1425" s="40"/>
    </row>
    <row r="1426" spans="1:8" x14ac:dyDescent="0.2">
      <c r="A1426" s="20" t="s">
        <v>3747</v>
      </c>
      <c r="B1426" s="20" t="s">
        <v>124</v>
      </c>
      <c r="C1426" s="19" t="s">
        <v>3741</v>
      </c>
      <c r="D1426" s="19" t="s">
        <v>3748</v>
      </c>
      <c r="E1426" s="19" t="s">
        <v>3248</v>
      </c>
      <c r="F1426" s="20" t="s">
        <v>1146</v>
      </c>
      <c r="G1426" s="20">
        <v>27.4</v>
      </c>
      <c r="H1426" s="40"/>
    </row>
    <row r="1427" spans="1:8" x14ac:dyDescent="0.2">
      <c r="A1427" s="20" t="s">
        <v>3749</v>
      </c>
      <c r="B1427" s="20" t="s">
        <v>124</v>
      </c>
      <c r="C1427" s="19" t="s">
        <v>3741</v>
      </c>
      <c r="D1427" s="19" t="s">
        <v>197</v>
      </c>
      <c r="E1427" s="19" t="s">
        <v>121</v>
      </c>
      <c r="F1427" s="20" t="s">
        <v>1784</v>
      </c>
      <c r="G1427" s="20">
        <v>28.9</v>
      </c>
      <c r="H1427" s="40"/>
    </row>
    <row r="1428" spans="1:8" x14ac:dyDescent="0.2">
      <c r="A1428" s="20" t="s">
        <v>805</v>
      </c>
      <c r="B1428" s="20" t="s">
        <v>176</v>
      </c>
      <c r="C1428" s="19" t="s">
        <v>3750</v>
      </c>
      <c r="D1428" s="19" t="s">
        <v>258</v>
      </c>
      <c r="E1428" s="19" t="s">
        <v>121</v>
      </c>
      <c r="F1428" s="20" t="s">
        <v>3751</v>
      </c>
      <c r="G1428" s="20">
        <v>29.2</v>
      </c>
      <c r="H1428" s="40"/>
    </row>
    <row r="1429" spans="1:8" x14ac:dyDescent="0.2">
      <c r="A1429" s="20" t="s">
        <v>3752</v>
      </c>
      <c r="B1429" s="20" t="s">
        <v>167</v>
      </c>
      <c r="C1429" s="19" t="s">
        <v>3753</v>
      </c>
      <c r="D1429" s="19" t="s">
        <v>306</v>
      </c>
      <c r="E1429" s="19" t="s">
        <v>3754</v>
      </c>
      <c r="F1429" s="20" t="s">
        <v>3755</v>
      </c>
      <c r="G1429" s="20">
        <v>19.899999999999999</v>
      </c>
      <c r="H1429" s="40"/>
    </row>
    <row r="1430" spans="1:8" x14ac:dyDescent="0.2">
      <c r="A1430" s="20" t="s">
        <v>869</v>
      </c>
      <c r="B1430" s="20" t="s">
        <v>560</v>
      </c>
      <c r="C1430" s="19" t="s">
        <v>3756</v>
      </c>
      <c r="D1430" s="19" t="s">
        <v>649</v>
      </c>
      <c r="E1430" s="19" t="s">
        <v>517</v>
      </c>
      <c r="F1430" s="20" t="s">
        <v>3757</v>
      </c>
      <c r="G1430" s="20">
        <v>20.6</v>
      </c>
      <c r="H1430" s="40"/>
    </row>
    <row r="1431" spans="1:8" x14ac:dyDescent="0.2">
      <c r="A1431" s="20" t="s">
        <v>137</v>
      </c>
      <c r="B1431" s="20" t="s">
        <v>124</v>
      </c>
      <c r="C1431" s="19" t="s">
        <v>3758</v>
      </c>
      <c r="D1431" s="19" t="s">
        <v>389</v>
      </c>
      <c r="E1431" s="19" t="s">
        <v>121</v>
      </c>
      <c r="F1431" s="20" t="s">
        <v>253</v>
      </c>
      <c r="G1431" s="20">
        <v>31.5</v>
      </c>
      <c r="H1431" s="40"/>
    </row>
    <row r="1432" spans="1:8" x14ac:dyDescent="0.2">
      <c r="A1432" s="20" t="s">
        <v>3759</v>
      </c>
      <c r="B1432" s="20" t="s">
        <v>271</v>
      </c>
      <c r="C1432" s="19" t="s">
        <v>3758</v>
      </c>
      <c r="D1432" s="19" t="s">
        <v>278</v>
      </c>
      <c r="E1432" s="19" t="s">
        <v>715</v>
      </c>
      <c r="F1432" s="20" t="s">
        <v>3760</v>
      </c>
      <c r="G1432" s="20">
        <v>43</v>
      </c>
      <c r="H1432" s="40"/>
    </row>
    <row r="1433" spans="1:8" x14ac:dyDescent="0.2">
      <c r="A1433" s="20" t="s">
        <v>918</v>
      </c>
      <c r="B1433" s="20" t="s">
        <v>118</v>
      </c>
      <c r="C1433" s="19" t="s">
        <v>3758</v>
      </c>
      <c r="D1433" s="19" t="s">
        <v>156</v>
      </c>
      <c r="E1433" s="19" t="s">
        <v>3309</v>
      </c>
      <c r="F1433" s="20" t="s">
        <v>705</v>
      </c>
      <c r="G1433" s="20">
        <v>30.3</v>
      </c>
      <c r="H1433" s="40"/>
    </row>
    <row r="1434" spans="1:8" x14ac:dyDescent="0.2">
      <c r="A1434" s="20" t="s">
        <v>748</v>
      </c>
      <c r="B1434" s="20" t="s">
        <v>124</v>
      </c>
      <c r="C1434" s="19" t="s">
        <v>3761</v>
      </c>
      <c r="D1434" s="19" t="s">
        <v>139</v>
      </c>
      <c r="E1434" s="19" t="s">
        <v>234</v>
      </c>
      <c r="F1434" s="20" t="s">
        <v>725</v>
      </c>
      <c r="G1434" s="20">
        <v>26.1</v>
      </c>
      <c r="H1434" s="40"/>
    </row>
    <row r="1435" spans="1:8" x14ac:dyDescent="0.2">
      <c r="A1435" s="20" t="s">
        <v>720</v>
      </c>
      <c r="B1435" s="20" t="s">
        <v>112</v>
      </c>
      <c r="C1435" s="19" t="s">
        <v>3762</v>
      </c>
      <c r="D1435" s="19" t="s">
        <v>318</v>
      </c>
      <c r="E1435" s="19" t="s">
        <v>3763</v>
      </c>
      <c r="F1435" s="20" t="s">
        <v>3764</v>
      </c>
      <c r="G1435" s="20">
        <v>25</v>
      </c>
      <c r="H1435" s="40"/>
    </row>
    <row r="1436" spans="1:8" x14ac:dyDescent="0.2">
      <c r="A1436" s="20" t="s">
        <v>3765</v>
      </c>
      <c r="B1436" s="20" t="s">
        <v>415</v>
      </c>
      <c r="C1436" s="19" t="s">
        <v>3766</v>
      </c>
      <c r="D1436" s="19" t="s">
        <v>177</v>
      </c>
      <c r="E1436" s="19" t="s">
        <v>2169</v>
      </c>
      <c r="F1436" s="20" t="s">
        <v>2038</v>
      </c>
      <c r="G1436" s="20">
        <v>43.3</v>
      </c>
      <c r="H1436" s="40"/>
    </row>
    <row r="1437" spans="1:8" x14ac:dyDescent="0.2">
      <c r="A1437" s="20" t="s">
        <v>731</v>
      </c>
      <c r="B1437" s="20" t="s">
        <v>118</v>
      </c>
      <c r="C1437" s="19" t="s">
        <v>3766</v>
      </c>
      <c r="D1437" s="19" t="s">
        <v>544</v>
      </c>
      <c r="E1437" s="19" t="s">
        <v>121</v>
      </c>
      <c r="F1437" s="20" t="s">
        <v>3767</v>
      </c>
      <c r="G1437" s="20">
        <v>30.1</v>
      </c>
      <c r="H1437" s="40"/>
    </row>
    <row r="1438" spans="1:8" x14ac:dyDescent="0.2">
      <c r="A1438" s="20" t="s">
        <v>869</v>
      </c>
      <c r="B1438" s="20" t="s">
        <v>124</v>
      </c>
      <c r="C1438" s="19" t="s">
        <v>3766</v>
      </c>
      <c r="D1438" s="19" t="s">
        <v>341</v>
      </c>
      <c r="E1438" s="19" t="s">
        <v>121</v>
      </c>
      <c r="F1438" s="20" t="s">
        <v>3768</v>
      </c>
      <c r="G1438" s="20">
        <v>32.799999999999997</v>
      </c>
      <c r="H1438" s="40"/>
    </row>
    <row r="1439" spans="1:8" x14ac:dyDescent="0.2">
      <c r="A1439" s="20" t="s">
        <v>918</v>
      </c>
      <c r="B1439" s="20" t="s">
        <v>118</v>
      </c>
      <c r="C1439" s="19" t="s">
        <v>3766</v>
      </c>
      <c r="D1439" s="19" t="s">
        <v>364</v>
      </c>
      <c r="E1439" s="19" t="s">
        <v>2001</v>
      </c>
      <c r="F1439" s="20" t="s">
        <v>3769</v>
      </c>
      <c r="G1439" s="20">
        <v>20.5</v>
      </c>
      <c r="H1439" s="40"/>
    </row>
    <row r="1440" spans="1:8" x14ac:dyDescent="0.2">
      <c r="A1440" s="20" t="s">
        <v>3770</v>
      </c>
      <c r="B1440" s="20" t="s">
        <v>124</v>
      </c>
      <c r="C1440" s="19" t="s">
        <v>3766</v>
      </c>
      <c r="D1440" s="19" t="s">
        <v>1703</v>
      </c>
      <c r="E1440" s="19" t="s">
        <v>121</v>
      </c>
      <c r="F1440" s="20" t="s">
        <v>3771</v>
      </c>
      <c r="G1440" s="20">
        <v>22.2</v>
      </c>
      <c r="H1440" s="40"/>
    </row>
    <row r="1441" spans="1:8" x14ac:dyDescent="0.2">
      <c r="A1441" s="20" t="s">
        <v>748</v>
      </c>
      <c r="B1441" s="20" t="s">
        <v>167</v>
      </c>
      <c r="C1441" s="19" t="s">
        <v>3772</v>
      </c>
      <c r="D1441" s="19" t="s">
        <v>283</v>
      </c>
      <c r="E1441" s="19" t="s">
        <v>234</v>
      </c>
      <c r="F1441" s="20" t="s">
        <v>3773</v>
      </c>
      <c r="G1441" s="20">
        <v>25.7</v>
      </c>
      <c r="H1441" s="40"/>
    </row>
    <row r="1442" spans="1:8" x14ac:dyDescent="0.2">
      <c r="A1442" s="20" t="s">
        <v>748</v>
      </c>
      <c r="B1442" s="20" t="s">
        <v>124</v>
      </c>
      <c r="C1442" s="19" t="s">
        <v>3774</v>
      </c>
      <c r="D1442" s="19" t="s">
        <v>3775</v>
      </c>
      <c r="E1442" s="19" t="s">
        <v>234</v>
      </c>
      <c r="F1442" s="20" t="s">
        <v>3776</v>
      </c>
      <c r="G1442" s="20">
        <v>26</v>
      </c>
      <c r="H1442" s="40"/>
    </row>
    <row r="1443" spans="1:8" x14ac:dyDescent="0.2">
      <c r="A1443" s="20" t="s">
        <v>720</v>
      </c>
      <c r="B1443" s="20" t="s">
        <v>455</v>
      </c>
      <c r="C1443" s="19" t="s">
        <v>3777</v>
      </c>
      <c r="D1443" s="19" t="s">
        <v>200</v>
      </c>
      <c r="E1443" s="19" t="s">
        <v>628</v>
      </c>
      <c r="F1443" s="20" t="s">
        <v>3778</v>
      </c>
      <c r="G1443" s="20">
        <v>31.2</v>
      </c>
      <c r="H1443" s="40"/>
    </row>
    <row r="1444" spans="1:8" x14ac:dyDescent="0.2">
      <c r="A1444" s="20" t="s">
        <v>687</v>
      </c>
      <c r="B1444" s="20" t="s">
        <v>560</v>
      </c>
      <c r="C1444" s="19" t="s">
        <v>3779</v>
      </c>
      <c r="D1444" s="19" t="s">
        <v>623</v>
      </c>
      <c r="E1444" s="19" t="s">
        <v>3780</v>
      </c>
      <c r="F1444" s="20" t="s">
        <v>2366</v>
      </c>
      <c r="G1444" s="20">
        <v>33.200000000000003</v>
      </c>
      <c r="H1444" s="40"/>
    </row>
    <row r="1445" spans="1:8" x14ac:dyDescent="0.2">
      <c r="A1445" s="20" t="s">
        <v>3781</v>
      </c>
      <c r="B1445" s="20" t="s">
        <v>124</v>
      </c>
      <c r="C1445" s="19" t="s">
        <v>3779</v>
      </c>
      <c r="D1445" s="19" t="s">
        <v>197</v>
      </c>
      <c r="E1445" s="19" t="s">
        <v>1177</v>
      </c>
      <c r="F1445" s="20" t="s">
        <v>3782</v>
      </c>
      <c r="G1445" s="20">
        <v>31</v>
      </c>
      <c r="H1445" s="40"/>
    </row>
    <row r="1446" spans="1:8" x14ac:dyDescent="0.2">
      <c r="A1446" s="20" t="s">
        <v>547</v>
      </c>
      <c r="B1446" s="20" t="s">
        <v>118</v>
      </c>
      <c r="C1446" s="19" t="s">
        <v>3783</v>
      </c>
      <c r="D1446" s="19" t="s">
        <v>393</v>
      </c>
      <c r="E1446" s="19" t="s">
        <v>121</v>
      </c>
      <c r="F1446" s="20" t="s">
        <v>3784</v>
      </c>
      <c r="G1446" s="20">
        <v>27.8</v>
      </c>
      <c r="H1446" s="40"/>
    </row>
    <row r="1447" spans="1:8" x14ac:dyDescent="0.2">
      <c r="A1447" s="20" t="s">
        <v>3785</v>
      </c>
      <c r="B1447" s="20" t="s">
        <v>124</v>
      </c>
      <c r="C1447" s="19" t="s">
        <v>3786</v>
      </c>
      <c r="D1447" s="19" t="s">
        <v>1100</v>
      </c>
      <c r="E1447" s="19" t="s">
        <v>345</v>
      </c>
      <c r="F1447" s="20" t="s">
        <v>3787</v>
      </c>
      <c r="G1447" s="20">
        <v>22.6</v>
      </c>
      <c r="H1447" s="40"/>
    </row>
    <row r="1448" spans="1:8" x14ac:dyDescent="0.2">
      <c r="A1448" s="20" t="s">
        <v>3788</v>
      </c>
      <c r="B1448" s="20" t="s">
        <v>167</v>
      </c>
      <c r="C1448" s="19" t="s">
        <v>3789</v>
      </c>
      <c r="D1448" s="19" t="s">
        <v>3790</v>
      </c>
      <c r="E1448" s="19" t="s">
        <v>3791</v>
      </c>
      <c r="F1448" s="20" t="s">
        <v>3792</v>
      </c>
      <c r="G1448" s="20">
        <v>18.600000000000001</v>
      </c>
      <c r="H1448" s="40"/>
    </row>
    <row r="1449" spans="1:8" x14ac:dyDescent="0.2">
      <c r="A1449" s="20" t="s">
        <v>994</v>
      </c>
      <c r="B1449" s="20" t="s">
        <v>118</v>
      </c>
      <c r="C1449" s="19" t="s">
        <v>3793</v>
      </c>
      <c r="D1449" s="19" t="s">
        <v>3794</v>
      </c>
      <c r="E1449" s="19" t="s">
        <v>121</v>
      </c>
      <c r="F1449" s="20" t="s">
        <v>3795</v>
      </c>
      <c r="G1449" s="20">
        <v>29.1</v>
      </c>
      <c r="H1449" s="40"/>
    </row>
    <row r="1450" spans="1:8" x14ac:dyDescent="0.2">
      <c r="A1450" s="20" t="s">
        <v>3796</v>
      </c>
      <c r="B1450" s="20" t="s">
        <v>124</v>
      </c>
      <c r="C1450" s="19" t="s">
        <v>3793</v>
      </c>
      <c r="D1450" s="19" t="s">
        <v>243</v>
      </c>
      <c r="E1450" s="19" t="s">
        <v>3791</v>
      </c>
      <c r="F1450" s="20" t="s">
        <v>3797</v>
      </c>
      <c r="G1450" s="20">
        <v>19.2</v>
      </c>
      <c r="H1450" s="40"/>
    </row>
    <row r="1451" spans="1:8" x14ac:dyDescent="0.2">
      <c r="A1451" s="20" t="s">
        <v>3798</v>
      </c>
      <c r="B1451" s="20" t="s">
        <v>124</v>
      </c>
      <c r="C1451" s="19" t="s">
        <v>3793</v>
      </c>
      <c r="D1451" s="19" t="s">
        <v>405</v>
      </c>
      <c r="E1451" s="19" t="s">
        <v>3799</v>
      </c>
      <c r="F1451" s="20" t="s">
        <v>3800</v>
      </c>
      <c r="G1451" s="20">
        <v>33.1</v>
      </c>
      <c r="H1451" s="40"/>
    </row>
    <row r="1452" spans="1:8" x14ac:dyDescent="0.2">
      <c r="A1452" s="20" t="s">
        <v>3801</v>
      </c>
      <c r="B1452" s="20" t="s">
        <v>124</v>
      </c>
      <c r="C1452" s="19" t="s">
        <v>3802</v>
      </c>
      <c r="D1452" s="19" t="s">
        <v>569</v>
      </c>
      <c r="E1452" s="19" t="s">
        <v>121</v>
      </c>
      <c r="F1452" s="20" t="s">
        <v>3322</v>
      </c>
      <c r="G1452" s="20">
        <v>28.3</v>
      </c>
      <c r="H1452" s="40"/>
    </row>
    <row r="1453" spans="1:8" x14ac:dyDescent="0.2">
      <c r="A1453" s="20" t="s">
        <v>597</v>
      </c>
      <c r="B1453" s="20" t="s">
        <v>176</v>
      </c>
      <c r="C1453" s="19" t="s">
        <v>3803</v>
      </c>
      <c r="D1453" s="19" t="s">
        <v>208</v>
      </c>
      <c r="E1453" s="19" t="s">
        <v>121</v>
      </c>
      <c r="F1453" s="20" t="s">
        <v>3804</v>
      </c>
      <c r="G1453" s="20">
        <v>30.1</v>
      </c>
      <c r="H1453" s="40"/>
    </row>
    <row r="1454" spans="1:8" x14ac:dyDescent="0.2">
      <c r="A1454" s="20" t="s">
        <v>438</v>
      </c>
      <c r="B1454" s="20" t="s">
        <v>124</v>
      </c>
      <c r="C1454" s="19" t="s">
        <v>3805</v>
      </c>
      <c r="D1454" s="19" t="s">
        <v>3806</v>
      </c>
      <c r="E1454" s="19" t="s">
        <v>3807</v>
      </c>
      <c r="F1454" s="20" t="s">
        <v>2183</v>
      </c>
      <c r="G1454" s="20">
        <v>36.5</v>
      </c>
      <c r="H1454" s="40"/>
    </row>
    <row r="1455" spans="1:8" x14ac:dyDescent="0.2">
      <c r="A1455" s="20" t="s">
        <v>3808</v>
      </c>
      <c r="B1455" s="20" t="s">
        <v>124</v>
      </c>
      <c r="C1455" s="19" t="s">
        <v>3809</v>
      </c>
      <c r="D1455" s="19" t="s">
        <v>380</v>
      </c>
      <c r="E1455" s="19" t="s">
        <v>673</v>
      </c>
      <c r="F1455" s="20" t="s">
        <v>3810</v>
      </c>
      <c r="G1455" s="20">
        <v>21.6</v>
      </c>
      <c r="H1455" s="40"/>
    </row>
    <row r="1456" spans="1:8" x14ac:dyDescent="0.2">
      <c r="A1456" s="20" t="s">
        <v>3811</v>
      </c>
      <c r="B1456" s="20" t="s">
        <v>124</v>
      </c>
      <c r="C1456" s="19" t="s">
        <v>3812</v>
      </c>
      <c r="D1456" s="19" t="s">
        <v>3287</v>
      </c>
      <c r="E1456" s="19" t="s">
        <v>3813</v>
      </c>
      <c r="F1456" s="20" t="s">
        <v>3814</v>
      </c>
      <c r="G1456" s="20">
        <v>31.6</v>
      </c>
      <c r="H1456" s="40"/>
    </row>
    <row r="1457" spans="1:8" x14ac:dyDescent="0.2">
      <c r="A1457" s="20" t="s">
        <v>541</v>
      </c>
      <c r="B1457" s="20" t="s">
        <v>560</v>
      </c>
      <c r="C1457" s="19" t="s">
        <v>3815</v>
      </c>
      <c r="D1457" s="19" t="s">
        <v>208</v>
      </c>
      <c r="E1457" s="19" t="s">
        <v>115</v>
      </c>
      <c r="F1457" s="20" t="s">
        <v>2599</v>
      </c>
      <c r="G1457" s="20">
        <v>27.3</v>
      </c>
      <c r="H1457" s="40"/>
    </row>
    <row r="1458" spans="1:8" x14ac:dyDescent="0.2">
      <c r="A1458" s="20" t="s">
        <v>241</v>
      </c>
      <c r="B1458" s="20" t="s">
        <v>118</v>
      </c>
      <c r="C1458" s="19" t="s">
        <v>3815</v>
      </c>
      <c r="D1458" s="19" t="s">
        <v>247</v>
      </c>
      <c r="E1458" s="19" t="s">
        <v>115</v>
      </c>
      <c r="F1458" s="20" t="s">
        <v>3816</v>
      </c>
      <c r="G1458" s="20">
        <v>25.6</v>
      </c>
      <c r="H1458" s="40"/>
    </row>
    <row r="1459" spans="1:8" x14ac:dyDescent="0.2">
      <c r="A1459" s="20" t="s">
        <v>3817</v>
      </c>
      <c r="B1459" s="20" t="s">
        <v>124</v>
      </c>
      <c r="C1459" s="19" t="s">
        <v>3818</v>
      </c>
      <c r="D1459" s="19" t="s">
        <v>2603</v>
      </c>
      <c r="E1459" s="19" t="s">
        <v>121</v>
      </c>
      <c r="F1459" s="20" t="s">
        <v>1069</v>
      </c>
      <c r="G1459" s="20">
        <v>25.4</v>
      </c>
      <c r="H1459" s="40"/>
    </row>
    <row r="1460" spans="1:8" x14ac:dyDescent="0.2">
      <c r="A1460" s="20" t="s">
        <v>383</v>
      </c>
      <c r="B1460" s="20" t="s">
        <v>124</v>
      </c>
      <c r="C1460" s="19" t="s">
        <v>3819</v>
      </c>
      <c r="D1460" s="19" t="s">
        <v>649</v>
      </c>
      <c r="E1460" s="19" t="s">
        <v>385</v>
      </c>
      <c r="F1460" s="20" t="s">
        <v>2305</v>
      </c>
      <c r="G1460" s="20">
        <v>13</v>
      </c>
      <c r="H1460" s="40"/>
    </row>
    <row r="1461" spans="1:8" x14ac:dyDescent="0.2">
      <c r="A1461" s="20" t="s">
        <v>3820</v>
      </c>
      <c r="B1461" s="20" t="s">
        <v>124</v>
      </c>
      <c r="C1461" s="19" t="s">
        <v>3821</v>
      </c>
      <c r="D1461" s="19" t="s">
        <v>913</v>
      </c>
      <c r="E1461" s="19" t="s">
        <v>121</v>
      </c>
      <c r="F1461" s="20" t="s">
        <v>3171</v>
      </c>
      <c r="G1461" s="20">
        <v>27.7</v>
      </c>
      <c r="H1461" s="40"/>
    </row>
    <row r="1462" spans="1:8" x14ac:dyDescent="0.2">
      <c r="A1462" s="20" t="s">
        <v>461</v>
      </c>
      <c r="B1462" s="20" t="s">
        <v>455</v>
      </c>
      <c r="C1462" s="19" t="s">
        <v>3822</v>
      </c>
      <c r="D1462" s="19" t="s">
        <v>143</v>
      </c>
      <c r="E1462" s="19" t="s">
        <v>2051</v>
      </c>
      <c r="F1462" s="20" t="s">
        <v>3823</v>
      </c>
      <c r="G1462" s="20">
        <v>26.3</v>
      </c>
      <c r="H1462" s="40"/>
    </row>
    <row r="1463" spans="1:8" x14ac:dyDescent="0.2">
      <c r="A1463" s="20" t="s">
        <v>1152</v>
      </c>
      <c r="B1463" s="20" t="s">
        <v>118</v>
      </c>
      <c r="C1463" s="19" t="s">
        <v>3824</v>
      </c>
      <c r="D1463" s="19" t="s">
        <v>161</v>
      </c>
      <c r="E1463" s="19" t="s">
        <v>1370</v>
      </c>
      <c r="F1463" s="20" t="s">
        <v>1064</v>
      </c>
      <c r="G1463" s="20">
        <v>32.700000000000003</v>
      </c>
      <c r="H1463" s="40"/>
    </row>
    <row r="1464" spans="1:8" x14ac:dyDescent="0.2">
      <c r="A1464" s="20" t="s">
        <v>805</v>
      </c>
      <c r="B1464" s="20" t="s">
        <v>118</v>
      </c>
      <c r="C1464" s="19" t="s">
        <v>3825</v>
      </c>
      <c r="D1464" s="19" t="s">
        <v>405</v>
      </c>
      <c r="E1464" s="19" t="s">
        <v>121</v>
      </c>
      <c r="F1464" s="20" t="s">
        <v>2232</v>
      </c>
      <c r="G1464" s="20">
        <v>27.9</v>
      </c>
      <c r="H1464" s="40"/>
    </row>
    <row r="1465" spans="1:8" x14ac:dyDescent="0.2">
      <c r="A1465" s="20" t="s">
        <v>329</v>
      </c>
      <c r="B1465" s="20" t="s">
        <v>124</v>
      </c>
      <c r="C1465" s="19" t="s">
        <v>3826</v>
      </c>
      <c r="D1465" s="19" t="s">
        <v>1111</v>
      </c>
      <c r="E1465" s="19" t="s">
        <v>121</v>
      </c>
      <c r="F1465" s="20" t="s">
        <v>3827</v>
      </c>
      <c r="G1465" s="20">
        <v>36.200000000000003</v>
      </c>
      <c r="H1465" s="40"/>
    </row>
    <row r="1466" spans="1:8" x14ac:dyDescent="0.2">
      <c r="A1466" s="20" t="s">
        <v>1011</v>
      </c>
      <c r="B1466" s="20" t="s">
        <v>124</v>
      </c>
      <c r="C1466" s="19" t="s">
        <v>3828</v>
      </c>
      <c r="D1466" s="19" t="s">
        <v>380</v>
      </c>
      <c r="E1466" s="19" t="s">
        <v>115</v>
      </c>
      <c r="F1466" s="20" t="s">
        <v>716</v>
      </c>
      <c r="G1466" s="20">
        <v>26.3</v>
      </c>
      <c r="H1466" s="40"/>
    </row>
    <row r="1467" spans="1:8" x14ac:dyDescent="0.2">
      <c r="A1467" s="20" t="s">
        <v>3829</v>
      </c>
      <c r="B1467" s="20" t="s">
        <v>842</v>
      </c>
      <c r="C1467" s="19" t="s">
        <v>3830</v>
      </c>
      <c r="D1467" s="19" t="s">
        <v>736</v>
      </c>
      <c r="E1467" s="19" t="s">
        <v>845</v>
      </c>
      <c r="F1467" s="20" t="s">
        <v>3831</v>
      </c>
      <c r="G1467" s="20">
        <v>43</v>
      </c>
      <c r="H1467" s="40"/>
    </row>
    <row r="1468" spans="1:8" x14ac:dyDescent="0.2">
      <c r="A1468" s="20" t="s">
        <v>3832</v>
      </c>
      <c r="B1468" s="20" t="s">
        <v>167</v>
      </c>
      <c r="C1468" s="19" t="s">
        <v>3833</v>
      </c>
      <c r="D1468" s="19" t="s">
        <v>3834</v>
      </c>
      <c r="E1468" s="19" t="s">
        <v>121</v>
      </c>
      <c r="F1468" s="20" t="s">
        <v>3835</v>
      </c>
      <c r="G1468" s="20">
        <v>17.399999999999999</v>
      </c>
      <c r="H1468" s="40"/>
    </row>
    <row r="1469" spans="1:8" x14ac:dyDescent="0.2">
      <c r="A1469" s="20" t="s">
        <v>241</v>
      </c>
      <c r="B1469" s="20" t="s">
        <v>118</v>
      </c>
      <c r="C1469" s="19" t="s">
        <v>3836</v>
      </c>
      <c r="D1469" s="19" t="s">
        <v>417</v>
      </c>
      <c r="E1469" s="19" t="s">
        <v>121</v>
      </c>
      <c r="F1469" s="20" t="s">
        <v>3837</v>
      </c>
      <c r="G1469" s="20">
        <v>28.5</v>
      </c>
      <c r="H1469" s="40"/>
    </row>
    <row r="1470" spans="1:8" x14ac:dyDescent="0.2">
      <c r="A1470" s="20" t="s">
        <v>214</v>
      </c>
      <c r="B1470" s="20" t="s">
        <v>124</v>
      </c>
      <c r="C1470" s="19" t="s">
        <v>3838</v>
      </c>
      <c r="D1470" s="19" t="s">
        <v>156</v>
      </c>
      <c r="E1470" s="19" t="s">
        <v>115</v>
      </c>
      <c r="F1470" s="20" t="s">
        <v>3839</v>
      </c>
      <c r="G1470" s="20">
        <v>28.7</v>
      </c>
      <c r="H1470" s="40"/>
    </row>
    <row r="1471" spans="1:8" x14ac:dyDescent="0.2">
      <c r="A1471" s="20" t="s">
        <v>3840</v>
      </c>
      <c r="B1471" s="20" t="s">
        <v>124</v>
      </c>
      <c r="C1471" s="19" t="s">
        <v>3841</v>
      </c>
      <c r="D1471" s="19" t="s">
        <v>208</v>
      </c>
      <c r="E1471" s="19" t="s">
        <v>611</v>
      </c>
      <c r="F1471" s="20" t="s">
        <v>3842</v>
      </c>
      <c r="G1471" s="20">
        <v>23.3</v>
      </c>
      <c r="H1471" s="40"/>
    </row>
    <row r="1472" spans="1:8" x14ac:dyDescent="0.2">
      <c r="A1472" s="20" t="s">
        <v>1831</v>
      </c>
      <c r="B1472" s="20" t="s">
        <v>176</v>
      </c>
      <c r="C1472" s="19" t="s">
        <v>3843</v>
      </c>
      <c r="D1472" s="19" t="s">
        <v>243</v>
      </c>
      <c r="E1472" s="19" t="s">
        <v>1123</v>
      </c>
      <c r="F1472" s="20" t="s">
        <v>3551</v>
      </c>
      <c r="G1472" s="20">
        <v>31.3</v>
      </c>
      <c r="H1472" s="40"/>
    </row>
    <row r="1473" spans="1:8" x14ac:dyDescent="0.2">
      <c r="A1473" s="20" t="s">
        <v>195</v>
      </c>
      <c r="B1473" s="20" t="s">
        <v>167</v>
      </c>
      <c r="C1473" s="19" t="s">
        <v>3844</v>
      </c>
      <c r="D1473" s="19" t="s">
        <v>3845</v>
      </c>
      <c r="E1473" s="19" t="s">
        <v>115</v>
      </c>
      <c r="F1473" s="20" t="s">
        <v>1561</v>
      </c>
      <c r="G1473" s="20">
        <v>28.4</v>
      </c>
      <c r="H1473" s="40"/>
    </row>
    <row r="1474" spans="1:8" x14ac:dyDescent="0.2">
      <c r="A1474" s="20" t="s">
        <v>1308</v>
      </c>
      <c r="B1474" s="20" t="s">
        <v>124</v>
      </c>
      <c r="C1474" s="19" t="s">
        <v>3846</v>
      </c>
      <c r="D1474" s="19" t="s">
        <v>233</v>
      </c>
      <c r="E1474" s="19" t="s">
        <v>121</v>
      </c>
      <c r="F1474" s="20" t="s">
        <v>3847</v>
      </c>
      <c r="G1474" s="20">
        <v>23</v>
      </c>
      <c r="H1474" s="40"/>
    </row>
    <row r="1475" spans="1:8" x14ac:dyDescent="0.2">
      <c r="A1475" s="20" t="s">
        <v>1157</v>
      </c>
      <c r="B1475" s="20" t="s">
        <v>172</v>
      </c>
      <c r="C1475" s="19" t="s">
        <v>3848</v>
      </c>
      <c r="D1475" s="19" t="s">
        <v>564</v>
      </c>
      <c r="E1475" s="19" t="s">
        <v>121</v>
      </c>
      <c r="F1475" s="20" t="s">
        <v>3849</v>
      </c>
      <c r="G1475" s="20">
        <v>33.799999999999997</v>
      </c>
      <c r="H1475" s="40"/>
    </row>
    <row r="1476" spans="1:8" x14ac:dyDescent="0.2">
      <c r="A1476" s="20" t="s">
        <v>1011</v>
      </c>
      <c r="B1476" s="20" t="s">
        <v>167</v>
      </c>
      <c r="C1476" s="19" t="s">
        <v>3850</v>
      </c>
      <c r="D1476" s="19" t="s">
        <v>3851</v>
      </c>
      <c r="E1476" s="19" t="s">
        <v>3852</v>
      </c>
      <c r="F1476" s="20" t="s">
        <v>3853</v>
      </c>
      <c r="G1476" s="20">
        <v>22.5</v>
      </c>
      <c r="H1476" s="40"/>
    </row>
    <row r="1477" spans="1:8" x14ac:dyDescent="0.2">
      <c r="A1477" s="20" t="s">
        <v>3854</v>
      </c>
      <c r="B1477" s="20" t="s">
        <v>167</v>
      </c>
      <c r="C1477" s="19" t="s">
        <v>3855</v>
      </c>
      <c r="D1477" s="19" t="s">
        <v>306</v>
      </c>
      <c r="E1477" s="19" t="s">
        <v>345</v>
      </c>
      <c r="F1477" s="20" t="s">
        <v>3215</v>
      </c>
      <c r="G1477" s="20">
        <v>21.8</v>
      </c>
      <c r="H1477" s="40"/>
    </row>
    <row r="1478" spans="1:8" x14ac:dyDescent="0.2">
      <c r="A1478" s="20" t="s">
        <v>3856</v>
      </c>
      <c r="B1478" s="20" t="s">
        <v>167</v>
      </c>
      <c r="C1478" s="19" t="s">
        <v>3857</v>
      </c>
      <c r="D1478" s="19" t="s">
        <v>1808</v>
      </c>
      <c r="E1478" s="19" t="s">
        <v>517</v>
      </c>
      <c r="F1478" s="20" t="s">
        <v>3858</v>
      </c>
      <c r="G1478" s="20">
        <v>27.6</v>
      </c>
      <c r="H1478" s="40"/>
    </row>
    <row r="1479" spans="1:8" x14ac:dyDescent="0.2">
      <c r="A1479" s="20" t="s">
        <v>3859</v>
      </c>
      <c r="B1479" s="20" t="s">
        <v>167</v>
      </c>
      <c r="C1479" s="19" t="s">
        <v>3857</v>
      </c>
      <c r="D1479" s="19" t="s">
        <v>754</v>
      </c>
      <c r="E1479" s="19" t="s">
        <v>517</v>
      </c>
      <c r="F1479" s="20" t="s">
        <v>3860</v>
      </c>
      <c r="G1479" s="20">
        <v>29.8</v>
      </c>
      <c r="H1479" s="40"/>
    </row>
    <row r="1480" spans="1:8" x14ac:dyDescent="0.2">
      <c r="A1480" s="20" t="s">
        <v>877</v>
      </c>
      <c r="B1480" s="20" t="s">
        <v>124</v>
      </c>
      <c r="C1480" s="19" t="s">
        <v>3861</v>
      </c>
      <c r="D1480" s="19" t="s">
        <v>364</v>
      </c>
      <c r="E1480" s="19" t="s">
        <v>517</v>
      </c>
      <c r="F1480" s="20" t="s">
        <v>3860</v>
      </c>
      <c r="G1480" s="20">
        <v>29.8</v>
      </c>
      <c r="H1480" s="40"/>
    </row>
    <row r="1481" spans="1:8" x14ac:dyDescent="0.2">
      <c r="A1481" s="20" t="s">
        <v>524</v>
      </c>
      <c r="B1481" s="20" t="s">
        <v>118</v>
      </c>
      <c r="C1481" s="19" t="s">
        <v>3862</v>
      </c>
      <c r="D1481" s="19" t="s">
        <v>389</v>
      </c>
      <c r="E1481" s="19" t="s">
        <v>121</v>
      </c>
      <c r="F1481" s="20" t="s">
        <v>3863</v>
      </c>
      <c r="G1481" s="20">
        <v>26.8</v>
      </c>
      <c r="H1481" s="40"/>
    </row>
    <row r="1482" spans="1:8" x14ac:dyDescent="0.2">
      <c r="A1482" s="20" t="s">
        <v>222</v>
      </c>
      <c r="B1482" s="20" t="s">
        <v>118</v>
      </c>
      <c r="C1482" s="19" t="s">
        <v>3864</v>
      </c>
      <c r="D1482" s="19" t="s">
        <v>380</v>
      </c>
      <c r="E1482" s="19" t="s">
        <v>121</v>
      </c>
      <c r="F1482" s="20" t="s">
        <v>3865</v>
      </c>
      <c r="G1482" s="20">
        <v>25.8</v>
      </c>
      <c r="H1482" s="40"/>
    </row>
    <row r="1483" spans="1:8" x14ac:dyDescent="0.2">
      <c r="A1483" s="20" t="s">
        <v>171</v>
      </c>
      <c r="B1483" s="20" t="s">
        <v>118</v>
      </c>
      <c r="C1483" s="19" t="s">
        <v>3866</v>
      </c>
      <c r="D1483" s="19" t="s">
        <v>1880</v>
      </c>
      <c r="E1483" s="19" t="s">
        <v>115</v>
      </c>
      <c r="F1483" s="20" t="s">
        <v>3867</v>
      </c>
      <c r="G1483" s="20">
        <v>21.1</v>
      </c>
      <c r="H1483" s="40"/>
    </row>
    <row r="1484" spans="1:8" x14ac:dyDescent="0.2">
      <c r="A1484" s="20" t="s">
        <v>3868</v>
      </c>
      <c r="B1484" s="20" t="s">
        <v>276</v>
      </c>
      <c r="C1484" s="19" t="s">
        <v>3869</v>
      </c>
      <c r="D1484" s="19" t="s">
        <v>790</v>
      </c>
      <c r="E1484" s="19" t="s">
        <v>852</v>
      </c>
      <c r="F1484" s="20" t="s">
        <v>3870</v>
      </c>
      <c r="G1484" s="20">
        <v>37</v>
      </c>
      <c r="H1484" s="40"/>
    </row>
    <row r="1485" spans="1:8" x14ac:dyDescent="0.2">
      <c r="A1485" s="20" t="s">
        <v>3871</v>
      </c>
      <c r="B1485" s="20" t="s">
        <v>124</v>
      </c>
      <c r="C1485" s="19" t="s">
        <v>3872</v>
      </c>
      <c r="D1485" s="19" t="s">
        <v>3873</v>
      </c>
      <c r="E1485" s="19" t="s">
        <v>1394</v>
      </c>
      <c r="F1485" s="20" t="s">
        <v>3874</v>
      </c>
      <c r="G1485" s="20">
        <v>33.5</v>
      </c>
      <c r="H1485" s="40"/>
    </row>
    <row r="1486" spans="1:8" x14ac:dyDescent="0.2">
      <c r="A1486" s="20" t="s">
        <v>3875</v>
      </c>
      <c r="B1486" s="20" t="s">
        <v>124</v>
      </c>
      <c r="C1486" s="19" t="s">
        <v>3876</v>
      </c>
      <c r="D1486" s="19" t="s">
        <v>3877</v>
      </c>
      <c r="E1486" s="19" t="s">
        <v>1258</v>
      </c>
      <c r="F1486" s="20" t="s">
        <v>3878</v>
      </c>
      <c r="G1486" s="20">
        <v>24.9</v>
      </c>
      <c r="H1486" s="40"/>
    </row>
    <row r="1487" spans="1:8" x14ac:dyDescent="0.2">
      <c r="A1487" s="20" t="s">
        <v>3879</v>
      </c>
      <c r="B1487" s="20" t="s">
        <v>124</v>
      </c>
      <c r="C1487" s="19" t="s">
        <v>3880</v>
      </c>
      <c r="D1487" s="19" t="s">
        <v>1111</v>
      </c>
      <c r="E1487" s="19" t="s">
        <v>121</v>
      </c>
      <c r="F1487" s="20" t="s">
        <v>3881</v>
      </c>
      <c r="G1487" s="20">
        <v>36.5</v>
      </c>
      <c r="H1487" s="40"/>
    </row>
  </sheetData>
  <autoFilter ref="A1:G1487" xr:uid="{662B4771-EC1D-4136-8EB4-6C219758A8A7}"/>
  <mergeCells count="3">
    <mergeCell ref="L1:P3"/>
    <mergeCell ref="L6:P9"/>
    <mergeCell ref="L12:P15"/>
  </mergeCells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C2F3-D453-40FF-AE6E-7BC457EB408C}">
  <dimension ref="A1:R11"/>
  <sheetViews>
    <sheetView workbookViewId="0">
      <selection activeCell="F23" sqref="F23"/>
    </sheetView>
  </sheetViews>
  <sheetFormatPr defaultRowHeight="12.75" x14ac:dyDescent="0.2"/>
  <cols>
    <col min="1" max="1" width="7.5703125" style="4" customWidth="1"/>
    <col min="2" max="2" width="8.85546875" style="4"/>
    <col min="5" max="5" width="36" customWidth="1"/>
  </cols>
  <sheetData>
    <row r="1" spans="1:18" ht="34.9" customHeight="1" x14ac:dyDescent="0.2">
      <c r="A1" s="50" t="s">
        <v>3896</v>
      </c>
      <c r="B1" s="51" t="s">
        <v>3897</v>
      </c>
      <c r="E1" s="77" t="s">
        <v>3898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</row>
    <row r="2" spans="1:18" ht="18" customHeight="1" x14ac:dyDescent="0.2">
      <c r="A2" s="52">
        <v>0</v>
      </c>
      <c r="B2" s="52">
        <v>1</v>
      </c>
      <c r="D2" s="3">
        <v>27</v>
      </c>
      <c r="E2" s="54" t="s">
        <v>3899</v>
      </c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23" t="s">
        <v>3884</v>
      </c>
    </row>
    <row r="3" spans="1:18" ht="18" customHeight="1" x14ac:dyDescent="0.2">
      <c r="A3" s="52">
        <v>10</v>
      </c>
      <c r="B3" s="52">
        <v>1.17</v>
      </c>
      <c r="D3" s="3">
        <v>28</v>
      </c>
      <c r="E3" s="54" t="s">
        <v>3900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23" t="s">
        <v>3891</v>
      </c>
    </row>
    <row r="4" spans="1:18" ht="18" customHeight="1" x14ac:dyDescent="0.2">
      <c r="A4" s="52">
        <v>25</v>
      </c>
      <c r="B4" s="52">
        <v>1.48</v>
      </c>
    </row>
    <row r="5" spans="1:18" ht="18" customHeight="1" x14ac:dyDescent="0.2">
      <c r="A5" s="52">
        <v>45</v>
      </c>
      <c r="B5" s="52">
        <v>2.2799999999999998</v>
      </c>
    </row>
    <row r="6" spans="1:18" ht="18" customHeight="1" x14ac:dyDescent="0.2">
      <c r="A6" s="52">
        <v>49.5</v>
      </c>
      <c r="B6" s="52">
        <v>3.3</v>
      </c>
    </row>
    <row r="7" spans="1:18" ht="18" customHeight="1" x14ac:dyDescent="0.2">
      <c r="A7" s="52">
        <v>49.75</v>
      </c>
      <c r="B7" s="52">
        <v>3.6</v>
      </c>
      <c r="E7" s="61" t="s">
        <v>3914</v>
      </c>
    </row>
    <row r="8" spans="1:18" ht="18" customHeight="1" x14ac:dyDescent="0.2">
      <c r="A8" s="52">
        <v>50</v>
      </c>
      <c r="B8" s="52">
        <v>7</v>
      </c>
      <c r="D8" s="61"/>
      <c r="E8" s="61" t="s">
        <v>3915</v>
      </c>
      <c r="R8" t="s">
        <v>3901</v>
      </c>
    </row>
    <row r="9" spans="1:18" ht="18" customHeight="1" x14ac:dyDescent="0.2">
      <c r="A9" s="52">
        <v>50.25</v>
      </c>
      <c r="B9" s="52">
        <v>10.4</v>
      </c>
      <c r="D9" s="61"/>
    </row>
    <row r="10" spans="1:18" ht="18" customHeight="1" x14ac:dyDescent="0.2">
      <c r="A10" s="52">
        <v>55</v>
      </c>
      <c r="B10" s="52">
        <v>11.68</v>
      </c>
    </row>
    <row r="11" spans="1:18" ht="18" customHeight="1" x14ac:dyDescent="0.2">
      <c r="A11" s="52">
        <v>60</v>
      </c>
      <c r="B11" s="52">
        <v>11.96</v>
      </c>
    </row>
  </sheetData>
  <mergeCells count="1">
    <mergeCell ref="E1:Q1"/>
  </mergeCells>
  <phoneticPr fontId="2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="115" zoomScaleNormal="115" workbookViewId="0">
      <selection activeCell="H37" sqref="H37"/>
    </sheetView>
  </sheetViews>
  <sheetFormatPr defaultRowHeight="12.75" x14ac:dyDescent="0.2"/>
  <cols>
    <col min="4" max="4" width="11.42578125" customWidth="1"/>
  </cols>
  <sheetData>
    <row r="1" spans="1:22" x14ac:dyDescent="0.2">
      <c r="A1" s="2" t="s">
        <v>15</v>
      </c>
      <c r="B1" s="2"/>
      <c r="C1" s="2"/>
      <c r="D1" s="2"/>
      <c r="E1" s="2"/>
    </row>
    <row r="2" spans="1:22" ht="13.9" customHeight="1" x14ac:dyDescent="0.2">
      <c r="A2" s="2" t="s">
        <v>6</v>
      </c>
      <c r="B2" s="2" t="s">
        <v>7</v>
      </c>
      <c r="C2" s="2" t="s">
        <v>8</v>
      </c>
      <c r="D2" s="2" t="s">
        <v>14</v>
      </c>
      <c r="E2" s="2" t="s">
        <v>10</v>
      </c>
      <c r="P2" s="2">
        <v>5</v>
      </c>
      <c r="Q2" s="62" t="s">
        <v>45</v>
      </c>
      <c r="R2" s="62"/>
      <c r="S2" s="62"/>
      <c r="T2" s="62"/>
      <c r="U2" s="62"/>
      <c r="V2" t="s">
        <v>3884</v>
      </c>
    </row>
    <row r="3" spans="1:22" x14ac:dyDescent="0.2">
      <c r="A3" s="1">
        <v>90</v>
      </c>
      <c r="B3" s="1">
        <v>10</v>
      </c>
      <c r="C3" s="1">
        <f>90-B3</f>
        <v>80</v>
      </c>
      <c r="D3" s="1">
        <v>20</v>
      </c>
      <c r="E3" s="1">
        <v>43.169118613582768</v>
      </c>
      <c r="Q3" s="62"/>
      <c r="R3" s="62"/>
      <c r="S3" s="62"/>
      <c r="T3" s="62"/>
      <c r="U3" s="62"/>
    </row>
    <row r="4" spans="1:22" x14ac:dyDescent="0.2">
      <c r="A4" s="1">
        <v>90</v>
      </c>
      <c r="B4" s="1">
        <v>20</v>
      </c>
      <c r="C4" s="1">
        <f>90-B4</f>
        <v>70</v>
      </c>
      <c r="D4" s="1">
        <v>20</v>
      </c>
      <c r="E4" s="1">
        <v>45.634255282231535</v>
      </c>
      <c r="Q4" s="62"/>
      <c r="R4" s="62"/>
      <c r="S4" s="62"/>
      <c r="T4" s="62"/>
      <c r="U4" s="62"/>
    </row>
    <row r="5" spans="1:22" x14ac:dyDescent="0.2">
      <c r="A5" s="1">
        <v>90</v>
      </c>
      <c r="B5" s="1">
        <v>30</v>
      </c>
      <c r="C5" s="1">
        <f t="shared" ref="C5:C10" si="0">90-B5</f>
        <v>60</v>
      </c>
      <c r="D5" s="1">
        <v>20</v>
      </c>
      <c r="E5" s="1">
        <v>47.320508075688764</v>
      </c>
      <c r="Q5" s="62"/>
      <c r="R5" s="62"/>
      <c r="S5" s="62"/>
      <c r="T5" s="62"/>
      <c r="U5" s="62"/>
    </row>
    <row r="6" spans="1:22" x14ac:dyDescent="0.2">
      <c r="A6" s="1">
        <v>90</v>
      </c>
      <c r="B6" s="1">
        <v>40</v>
      </c>
      <c r="C6" s="1">
        <f t="shared" si="0"/>
        <v>50</v>
      </c>
      <c r="D6" s="1">
        <v>20</v>
      </c>
      <c r="E6" s="1">
        <v>48.176641056110341</v>
      </c>
      <c r="Q6" s="62"/>
      <c r="R6" s="62"/>
      <c r="S6" s="62"/>
      <c r="T6" s="62"/>
      <c r="U6" s="62"/>
    </row>
    <row r="7" spans="1:22" x14ac:dyDescent="0.2">
      <c r="A7" s="1">
        <v>90</v>
      </c>
      <c r="B7" s="1">
        <v>50</v>
      </c>
      <c r="C7" s="1">
        <f t="shared" si="0"/>
        <v>40</v>
      </c>
      <c r="D7" s="1">
        <v>20</v>
      </c>
      <c r="E7" s="1">
        <v>48.176641056110341</v>
      </c>
    </row>
    <row r="8" spans="1:22" x14ac:dyDescent="0.2">
      <c r="A8" s="1">
        <v>90</v>
      </c>
      <c r="B8" s="1">
        <v>60</v>
      </c>
      <c r="C8" s="1">
        <f t="shared" si="0"/>
        <v>30</v>
      </c>
      <c r="D8" s="1">
        <v>20</v>
      </c>
      <c r="E8" s="1">
        <v>47.320508075688764</v>
      </c>
    </row>
    <row r="9" spans="1:22" x14ac:dyDescent="0.2">
      <c r="A9" s="1">
        <v>90</v>
      </c>
      <c r="B9" s="1">
        <v>70</v>
      </c>
      <c r="C9" s="1">
        <f t="shared" si="0"/>
        <v>20</v>
      </c>
      <c r="D9" s="1">
        <v>20</v>
      </c>
      <c r="E9" s="1">
        <v>45.63425528223155</v>
      </c>
    </row>
    <row r="10" spans="1:22" x14ac:dyDescent="0.2">
      <c r="A10" s="1">
        <v>90</v>
      </c>
      <c r="B10" s="1">
        <v>80</v>
      </c>
      <c r="C10" s="1">
        <f t="shared" si="0"/>
        <v>10</v>
      </c>
      <c r="D10" s="1">
        <v>20</v>
      </c>
      <c r="E10" s="1">
        <v>43.169118613582775</v>
      </c>
    </row>
    <row r="11" spans="1:22" x14ac:dyDescent="0.2">
      <c r="A11" s="1">
        <v>90</v>
      </c>
      <c r="B11" s="1">
        <v>10</v>
      </c>
      <c r="C11" s="1">
        <f>90-B11</f>
        <v>80</v>
      </c>
      <c r="D11" s="1">
        <v>30</v>
      </c>
      <c r="E11" s="1">
        <v>64.753677920374145</v>
      </c>
    </row>
    <row r="12" spans="1:22" x14ac:dyDescent="0.2">
      <c r="A12" s="1">
        <v>90</v>
      </c>
      <c r="B12" s="1">
        <v>20</v>
      </c>
      <c r="C12" s="1">
        <f>90-B12</f>
        <v>70</v>
      </c>
      <c r="D12" s="1">
        <v>30</v>
      </c>
      <c r="E12" s="1">
        <v>68.451382923347296</v>
      </c>
    </row>
    <row r="13" spans="1:22" x14ac:dyDescent="0.2">
      <c r="A13" s="1">
        <v>90</v>
      </c>
      <c r="B13" s="1">
        <v>30</v>
      </c>
      <c r="C13" s="1">
        <f t="shared" ref="C13:C18" si="1">90-B13</f>
        <v>60</v>
      </c>
      <c r="D13" s="1">
        <v>30</v>
      </c>
      <c r="E13" s="1">
        <v>70.980762113533146</v>
      </c>
    </row>
    <row r="14" spans="1:22" x14ac:dyDescent="0.2">
      <c r="A14" s="1">
        <v>90</v>
      </c>
      <c r="B14" s="1">
        <v>40</v>
      </c>
      <c r="C14" s="1">
        <f t="shared" si="1"/>
        <v>50</v>
      </c>
      <c r="D14" s="1">
        <v>30</v>
      </c>
      <c r="E14" s="1">
        <v>72.264961584165519</v>
      </c>
    </row>
    <row r="15" spans="1:22" x14ac:dyDescent="0.2">
      <c r="A15" s="1">
        <v>90</v>
      </c>
      <c r="B15" s="1">
        <v>50</v>
      </c>
      <c r="C15" s="1">
        <f t="shared" si="1"/>
        <v>40</v>
      </c>
      <c r="D15" s="1">
        <v>30</v>
      </c>
      <c r="E15" s="1">
        <v>72.264961584165519</v>
      </c>
    </row>
    <row r="16" spans="1:22" x14ac:dyDescent="0.2">
      <c r="A16" s="1">
        <v>90</v>
      </c>
      <c r="B16" s="1">
        <v>60</v>
      </c>
      <c r="C16" s="1">
        <f t="shared" si="1"/>
        <v>30</v>
      </c>
      <c r="D16" s="1">
        <v>30</v>
      </c>
      <c r="E16" s="1">
        <v>70.980762113533146</v>
      </c>
    </row>
    <row r="17" spans="1:5" x14ac:dyDescent="0.2">
      <c r="A17" s="1">
        <v>90</v>
      </c>
      <c r="B17" s="1">
        <v>70</v>
      </c>
      <c r="C17" s="1">
        <f t="shared" si="1"/>
        <v>20</v>
      </c>
      <c r="D17" s="1">
        <v>30</v>
      </c>
      <c r="E17" s="1">
        <v>68.451382923347325</v>
      </c>
    </row>
    <row r="18" spans="1:5" x14ac:dyDescent="0.2">
      <c r="A18" s="1">
        <v>90</v>
      </c>
      <c r="B18" s="1">
        <v>80</v>
      </c>
      <c r="C18" s="1">
        <f t="shared" si="1"/>
        <v>10</v>
      </c>
      <c r="D18" s="1">
        <v>30</v>
      </c>
      <c r="E18" s="1">
        <v>64.753677920374159</v>
      </c>
    </row>
    <row r="19" spans="1:5" x14ac:dyDescent="0.2">
      <c r="A19" s="1">
        <v>90</v>
      </c>
      <c r="B19" s="1">
        <v>10</v>
      </c>
      <c r="C19" s="1">
        <f>90-B19</f>
        <v>80</v>
      </c>
      <c r="D19" s="1">
        <v>40</v>
      </c>
      <c r="E19" s="1">
        <v>86.338237227165536</v>
      </c>
    </row>
    <row r="20" spans="1:5" x14ac:dyDescent="0.2">
      <c r="A20" s="1">
        <v>90</v>
      </c>
      <c r="B20" s="1">
        <v>20</v>
      </c>
      <c r="C20" s="1">
        <f>90-B20</f>
        <v>70</v>
      </c>
      <c r="D20" s="1">
        <v>40</v>
      </c>
      <c r="E20" s="1">
        <v>91.268510564463071</v>
      </c>
    </row>
    <row r="21" spans="1:5" x14ac:dyDescent="0.2">
      <c r="A21" s="1">
        <v>90</v>
      </c>
      <c r="B21" s="1">
        <v>30</v>
      </c>
      <c r="C21" s="1">
        <f t="shared" ref="C21:C26" si="2">90-B21</f>
        <v>60</v>
      </c>
      <c r="D21" s="1">
        <v>40</v>
      </c>
      <c r="E21" s="1">
        <v>94.641016151377528</v>
      </c>
    </row>
    <row r="22" spans="1:5" x14ac:dyDescent="0.2">
      <c r="A22" s="1">
        <v>90</v>
      </c>
      <c r="B22" s="1">
        <v>40</v>
      </c>
      <c r="C22" s="1">
        <f t="shared" si="2"/>
        <v>50</v>
      </c>
      <c r="D22" s="1">
        <v>40</v>
      </c>
      <c r="E22" s="1">
        <v>96.353282112220683</v>
      </c>
    </row>
    <row r="23" spans="1:5" x14ac:dyDescent="0.2">
      <c r="A23" s="1">
        <v>90</v>
      </c>
      <c r="B23" s="1">
        <v>50</v>
      </c>
      <c r="C23" s="1">
        <f t="shared" si="2"/>
        <v>40</v>
      </c>
      <c r="D23" s="1">
        <v>40</v>
      </c>
      <c r="E23" s="1">
        <v>96.353282112220683</v>
      </c>
    </row>
    <row r="24" spans="1:5" x14ac:dyDescent="0.2">
      <c r="A24" s="1">
        <v>90</v>
      </c>
      <c r="B24" s="1">
        <v>60</v>
      </c>
      <c r="C24" s="1">
        <f t="shared" si="2"/>
        <v>30</v>
      </c>
      <c r="D24" s="1">
        <v>40</v>
      </c>
      <c r="E24" s="1">
        <v>94.641016151377528</v>
      </c>
    </row>
    <row r="25" spans="1:5" x14ac:dyDescent="0.2">
      <c r="A25" s="1">
        <v>90</v>
      </c>
      <c r="B25" s="1">
        <v>70</v>
      </c>
      <c r="C25" s="1">
        <f t="shared" si="2"/>
        <v>20</v>
      </c>
      <c r="D25" s="1">
        <v>40</v>
      </c>
      <c r="E25" s="1">
        <v>91.268510564463099</v>
      </c>
    </row>
    <row r="26" spans="1:5" x14ac:dyDescent="0.2">
      <c r="A26" s="1">
        <v>90</v>
      </c>
      <c r="B26" s="1">
        <v>80</v>
      </c>
      <c r="C26" s="1">
        <f t="shared" si="2"/>
        <v>10</v>
      </c>
      <c r="D26" s="1">
        <v>40</v>
      </c>
      <c r="E26" s="1">
        <v>86.33823722716555</v>
      </c>
    </row>
  </sheetData>
  <mergeCells count="1">
    <mergeCell ref="Q2:U6"/>
  </mergeCells>
  <pageMargins left="0.25" right="0.25" top="0.75" bottom="0.75" header="0.3" footer="0.3"/>
  <pageSetup paperSize="9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BA01-6E09-4DFA-846A-0D4BE9909BD8}">
  <dimension ref="A1:F52"/>
  <sheetViews>
    <sheetView zoomScaleNormal="100" workbookViewId="0">
      <selection activeCell="K34" sqref="K34"/>
    </sheetView>
  </sheetViews>
  <sheetFormatPr defaultColWidth="9.140625" defaultRowHeight="15" customHeight="1" x14ac:dyDescent="0.2"/>
  <cols>
    <col min="1" max="1" width="51.28515625" customWidth="1"/>
    <col min="2" max="2" width="38.140625" style="9" customWidth="1"/>
    <col min="4" max="4" width="32.140625" customWidth="1"/>
    <col min="6" max="6" width="33.7109375" customWidth="1"/>
  </cols>
  <sheetData>
    <row r="1" spans="1:6" ht="15" customHeight="1" x14ac:dyDescent="0.2">
      <c r="A1" s="63" t="s">
        <v>31</v>
      </c>
      <c r="B1" s="64"/>
      <c r="D1" s="58">
        <v>42016</v>
      </c>
      <c r="F1" s="10">
        <v>42007</v>
      </c>
    </row>
    <row r="2" spans="1:6" ht="15" customHeight="1" x14ac:dyDescent="0.2">
      <c r="A2" s="8" t="s">
        <v>32</v>
      </c>
      <c r="B2" s="11">
        <v>41883</v>
      </c>
      <c r="F2" s="10">
        <f>F1+7</f>
        <v>42014</v>
      </c>
    </row>
    <row r="3" spans="1:6" ht="15" customHeight="1" x14ac:dyDescent="0.2">
      <c r="A3" s="8" t="s">
        <v>33</v>
      </c>
      <c r="B3" s="11">
        <v>42153</v>
      </c>
      <c r="F3" s="10">
        <f t="shared" ref="F3:F52" si="0">F2+7</f>
        <v>42021</v>
      </c>
    </row>
    <row r="4" spans="1:6" ht="15" customHeight="1" x14ac:dyDescent="0.2">
      <c r="A4" s="8" t="s">
        <v>34</v>
      </c>
      <c r="B4" s="11">
        <v>42139</v>
      </c>
      <c r="F4" s="10">
        <f t="shared" si="0"/>
        <v>42028</v>
      </c>
    </row>
    <row r="5" spans="1:6" ht="15" customHeight="1" x14ac:dyDescent="0.2">
      <c r="A5" s="8" t="s">
        <v>35</v>
      </c>
      <c r="B5" s="11">
        <v>41939</v>
      </c>
      <c r="F5" s="10">
        <f t="shared" si="0"/>
        <v>42035</v>
      </c>
    </row>
    <row r="6" spans="1:6" ht="15" customHeight="1" x14ac:dyDescent="0.2">
      <c r="A6" s="8" t="s">
        <v>36</v>
      </c>
      <c r="B6" s="11">
        <v>41943</v>
      </c>
      <c r="F6" s="10">
        <f t="shared" si="0"/>
        <v>42042</v>
      </c>
    </row>
    <row r="7" spans="1:6" ht="15" customHeight="1" x14ac:dyDescent="0.2">
      <c r="A7" s="8" t="s">
        <v>37</v>
      </c>
      <c r="B7" s="11">
        <v>41995</v>
      </c>
      <c r="F7" s="10">
        <f t="shared" si="0"/>
        <v>42049</v>
      </c>
    </row>
    <row r="8" spans="1:6" ht="15" customHeight="1" x14ac:dyDescent="0.2">
      <c r="A8" s="8" t="s">
        <v>38</v>
      </c>
      <c r="B8" s="11">
        <v>42006</v>
      </c>
      <c r="F8" s="10">
        <f t="shared" si="0"/>
        <v>42056</v>
      </c>
    </row>
    <row r="9" spans="1:6" ht="15" customHeight="1" x14ac:dyDescent="0.2">
      <c r="A9" s="8" t="s">
        <v>39</v>
      </c>
      <c r="B9" s="11">
        <v>42079</v>
      </c>
      <c r="F9" s="10">
        <f t="shared" si="0"/>
        <v>42063</v>
      </c>
    </row>
    <row r="10" spans="1:6" ht="15" customHeight="1" x14ac:dyDescent="0.2">
      <c r="A10" s="8" t="s">
        <v>40</v>
      </c>
      <c r="B10" s="11">
        <v>42083</v>
      </c>
      <c r="F10" s="10">
        <f t="shared" si="0"/>
        <v>42070</v>
      </c>
    </row>
    <row r="11" spans="1:6" ht="15" customHeight="1" x14ac:dyDescent="0.2">
      <c r="A11" s="8" t="s">
        <v>41</v>
      </c>
      <c r="B11" s="11">
        <v>42086</v>
      </c>
      <c r="F11" s="10">
        <f t="shared" si="0"/>
        <v>42077</v>
      </c>
    </row>
    <row r="12" spans="1:6" ht="15" customHeight="1" x14ac:dyDescent="0.2">
      <c r="A12" s="8" t="s">
        <v>42</v>
      </c>
      <c r="B12" s="11">
        <v>42090</v>
      </c>
      <c r="F12" s="10">
        <f t="shared" si="0"/>
        <v>42084</v>
      </c>
    </row>
    <row r="13" spans="1:6" ht="15" customHeight="1" x14ac:dyDescent="0.2">
      <c r="F13" s="10">
        <f t="shared" si="0"/>
        <v>42091</v>
      </c>
    </row>
    <row r="14" spans="1:6" ht="15" customHeight="1" x14ac:dyDescent="0.2">
      <c r="A14" s="2">
        <v>1</v>
      </c>
      <c r="B14" s="62" t="s">
        <v>3886</v>
      </c>
      <c r="F14" s="10">
        <f t="shared" si="0"/>
        <v>42098</v>
      </c>
    </row>
    <row r="15" spans="1:6" ht="15" customHeight="1" x14ac:dyDescent="0.2">
      <c r="A15" s="2"/>
      <c r="B15" s="62"/>
      <c r="C15" t="s">
        <v>3885</v>
      </c>
      <c r="F15" s="10">
        <f t="shared" si="0"/>
        <v>42105</v>
      </c>
    </row>
    <row r="16" spans="1:6" ht="15" customHeight="1" x14ac:dyDescent="0.2">
      <c r="A16" s="2"/>
      <c r="B16" s="62"/>
      <c r="F16" s="10">
        <f t="shared" si="0"/>
        <v>42112</v>
      </c>
    </row>
    <row r="17" spans="1:6" ht="15" customHeight="1" x14ac:dyDescent="0.2">
      <c r="A17" s="2"/>
      <c r="F17" s="10">
        <f t="shared" si="0"/>
        <v>42119</v>
      </c>
    </row>
    <row r="18" spans="1:6" ht="15" customHeight="1" x14ac:dyDescent="0.2">
      <c r="A18" s="2">
        <v>2</v>
      </c>
      <c r="B18" s="62" t="s">
        <v>3912</v>
      </c>
      <c r="F18" s="10">
        <f t="shared" si="0"/>
        <v>42126</v>
      </c>
    </row>
    <row r="19" spans="1:6" ht="15" customHeight="1" x14ac:dyDescent="0.2">
      <c r="A19" s="2"/>
      <c r="B19" s="62"/>
      <c r="C19" t="s">
        <v>3885</v>
      </c>
      <c r="F19" s="10">
        <f t="shared" si="0"/>
        <v>42133</v>
      </c>
    </row>
    <row r="20" spans="1:6" ht="15" customHeight="1" x14ac:dyDescent="0.2">
      <c r="A20" s="2"/>
      <c r="B20" s="62"/>
      <c r="F20" s="10">
        <f t="shared" si="0"/>
        <v>42140</v>
      </c>
    </row>
    <row r="21" spans="1:6" ht="15" customHeight="1" x14ac:dyDescent="0.2">
      <c r="A21" s="2"/>
      <c r="F21" s="10">
        <f t="shared" si="0"/>
        <v>42147</v>
      </c>
    </row>
    <row r="22" spans="1:6" ht="15" customHeight="1" x14ac:dyDescent="0.2">
      <c r="A22" s="2">
        <v>3</v>
      </c>
      <c r="B22" s="62" t="s">
        <v>3887</v>
      </c>
      <c r="F22" s="10">
        <f t="shared" si="0"/>
        <v>42154</v>
      </c>
    </row>
    <row r="23" spans="1:6" ht="15" customHeight="1" x14ac:dyDescent="0.2">
      <c r="B23" s="62"/>
      <c r="C23" t="s">
        <v>3885</v>
      </c>
      <c r="F23" s="10">
        <f t="shared" si="0"/>
        <v>42161</v>
      </c>
    </row>
    <row r="24" spans="1:6" ht="15" customHeight="1" x14ac:dyDescent="0.2">
      <c r="B24" s="62"/>
      <c r="F24" s="10">
        <f t="shared" si="0"/>
        <v>42168</v>
      </c>
    </row>
    <row r="25" spans="1:6" ht="15" customHeight="1" x14ac:dyDescent="0.2">
      <c r="F25" s="10">
        <f t="shared" si="0"/>
        <v>42175</v>
      </c>
    </row>
    <row r="26" spans="1:6" ht="15" customHeight="1" x14ac:dyDescent="0.2">
      <c r="F26" s="10">
        <f t="shared" si="0"/>
        <v>42182</v>
      </c>
    </row>
    <row r="27" spans="1:6" ht="15" customHeight="1" x14ac:dyDescent="0.2">
      <c r="F27" s="10">
        <f t="shared" si="0"/>
        <v>42189</v>
      </c>
    </row>
    <row r="28" spans="1:6" ht="15" customHeight="1" x14ac:dyDescent="0.2">
      <c r="F28" s="10">
        <f t="shared" si="0"/>
        <v>42196</v>
      </c>
    </row>
    <row r="29" spans="1:6" ht="15" customHeight="1" x14ac:dyDescent="0.2">
      <c r="F29" s="10">
        <f t="shared" si="0"/>
        <v>42203</v>
      </c>
    </row>
    <row r="30" spans="1:6" ht="15" customHeight="1" x14ac:dyDescent="0.2">
      <c r="F30" s="10">
        <f t="shared" si="0"/>
        <v>42210</v>
      </c>
    </row>
    <row r="31" spans="1:6" ht="15" customHeight="1" x14ac:dyDescent="0.2">
      <c r="F31" s="10">
        <f t="shared" si="0"/>
        <v>42217</v>
      </c>
    </row>
    <row r="32" spans="1:6" ht="15" customHeight="1" x14ac:dyDescent="0.2">
      <c r="F32" s="10">
        <f t="shared" si="0"/>
        <v>42224</v>
      </c>
    </row>
    <row r="33" spans="6:6" ht="15" customHeight="1" x14ac:dyDescent="0.2">
      <c r="F33" s="10">
        <f t="shared" si="0"/>
        <v>42231</v>
      </c>
    </row>
    <row r="34" spans="6:6" ht="15" customHeight="1" x14ac:dyDescent="0.2">
      <c r="F34" s="10">
        <f t="shared" si="0"/>
        <v>42238</v>
      </c>
    </row>
    <row r="35" spans="6:6" ht="15" customHeight="1" x14ac:dyDescent="0.2">
      <c r="F35" s="10">
        <f t="shared" si="0"/>
        <v>42245</v>
      </c>
    </row>
    <row r="36" spans="6:6" ht="15" customHeight="1" x14ac:dyDescent="0.2">
      <c r="F36" s="10">
        <f t="shared" si="0"/>
        <v>42252</v>
      </c>
    </row>
    <row r="37" spans="6:6" ht="15" customHeight="1" x14ac:dyDescent="0.2">
      <c r="F37" s="10">
        <f t="shared" si="0"/>
        <v>42259</v>
      </c>
    </row>
    <row r="38" spans="6:6" ht="15" customHeight="1" x14ac:dyDescent="0.2">
      <c r="F38" s="10">
        <f t="shared" si="0"/>
        <v>42266</v>
      </c>
    </row>
    <row r="39" spans="6:6" ht="15" customHeight="1" x14ac:dyDescent="0.2">
      <c r="F39" s="10">
        <f t="shared" si="0"/>
        <v>42273</v>
      </c>
    </row>
    <row r="40" spans="6:6" ht="15" customHeight="1" x14ac:dyDescent="0.2">
      <c r="F40" s="10">
        <f t="shared" si="0"/>
        <v>42280</v>
      </c>
    </row>
    <row r="41" spans="6:6" ht="15" customHeight="1" x14ac:dyDescent="0.2">
      <c r="F41" s="10">
        <f t="shared" si="0"/>
        <v>42287</v>
      </c>
    </row>
    <row r="42" spans="6:6" ht="15" customHeight="1" x14ac:dyDescent="0.2">
      <c r="F42" s="10">
        <f t="shared" si="0"/>
        <v>42294</v>
      </c>
    </row>
    <row r="43" spans="6:6" ht="15" customHeight="1" x14ac:dyDescent="0.2">
      <c r="F43" s="10">
        <f t="shared" si="0"/>
        <v>42301</v>
      </c>
    </row>
    <row r="44" spans="6:6" ht="15" customHeight="1" x14ac:dyDescent="0.2">
      <c r="F44" s="10">
        <f t="shared" si="0"/>
        <v>42308</v>
      </c>
    </row>
    <row r="45" spans="6:6" ht="15" customHeight="1" x14ac:dyDescent="0.2">
      <c r="F45" s="10">
        <f t="shared" si="0"/>
        <v>42315</v>
      </c>
    </row>
    <row r="46" spans="6:6" ht="15" customHeight="1" x14ac:dyDescent="0.2">
      <c r="F46" s="10">
        <f t="shared" si="0"/>
        <v>42322</v>
      </c>
    </row>
    <row r="47" spans="6:6" ht="15" customHeight="1" x14ac:dyDescent="0.2">
      <c r="F47" s="10">
        <f t="shared" si="0"/>
        <v>42329</v>
      </c>
    </row>
    <row r="48" spans="6:6" ht="15" customHeight="1" x14ac:dyDescent="0.2">
      <c r="F48" s="10">
        <f t="shared" si="0"/>
        <v>42336</v>
      </c>
    </row>
    <row r="49" spans="6:6" ht="15" customHeight="1" x14ac:dyDescent="0.2">
      <c r="F49" s="10">
        <f t="shared" si="0"/>
        <v>42343</v>
      </c>
    </row>
    <row r="50" spans="6:6" ht="15" customHeight="1" x14ac:dyDescent="0.2">
      <c r="F50" s="10">
        <f t="shared" si="0"/>
        <v>42350</v>
      </c>
    </row>
    <row r="51" spans="6:6" ht="15" customHeight="1" x14ac:dyDescent="0.2">
      <c r="F51" s="10">
        <f t="shared" si="0"/>
        <v>42357</v>
      </c>
    </row>
    <row r="52" spans="6:6" ht="15" customHeight="1" x14ac:dyDescent="0.2">
      <c r="F52" s="10">
        <f t="shared" si="0"/>
        <v>42364</v>
      </c>
    </row>
  </sheetData>
  <mergeCells count="4">
    <mergeCell ref="A1:B1"/>
    <mergeCell ref="B14:B16"/>
    <mergeCell ref="B18:B20"/>
    <mergeCell ref="B22:B24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1484-EAA7-4C36-B34A-8A8C1E719594}">
  <dimension ref="A1"/>
  <sheetViews>
    <sheetView showGridLines="0" workbookViewId="0">
      <selection activeCell="L23" sqref="L23"/>
    </sheetView>
  </sheetViews>
  <sheetFormatPr defaultColWidth="9.140625" defaultRowHeight="12.75" x14ac:dyDescent="0.2"/>
  <cols>
    <col min="1" max="16384" width="9.140625" style="13"/>
  </cols>
  <sheetData>
    <row r="1" spans="1:1" x14ac:dyDescent="0.2">
      <c r="A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6727-127F-410D-8416-3D03B2A165E3}">
  <dimension ref="A1"/>
  <sheetViews>
    <sheetView showGridLines="0" workbookViewId="0">
      <selection activeCell="L23" sqref="L23"/>
    </sheetView>
  </sheetViews>
  <sheetFormatPr defaultColWidth="9.140625" defaultRowHeight="12.75" x14ac:dyDescent="0.2"/>
  <cols>
    <col min="1" max="16384" width="9.140625" style="13"/>
  </cols>
  <sheetData>
    <row r="1" spans="1:1" x14ac:dyDescent="0.2">
      <c r="A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6"/>
  <sheetViews>
    <sheetView workbookViewId="0">
      <selection activeCell="Y31" sqref="Y31"/>
    </sheetView>
  </sheetViews>
  <sheetFormatPr defaultRowHeight="12.75" x14ac:dyDescent="0.2"/>
  <cols>
    <col min="4" max="4" width="10.42578125" customWidth="1"/>
  </cols>
  <sheetData>
    <row r="1" spans="1:23" x14ac:dyDescent="0.2">
      <c r="A1" s="2" t="s">
        <v>13</v>
      </c>
      <c r="B1" s="2"/>
      <c r="C1" s="2"/>
      <c r="D1" s="2"/>
      <c r="E1" s="2"/>
    </row>
    <row r="2" spans="1:23" x14ac:dyDescent="0.2">
      <c r="A2" s="3" t="s">
        <v>6</v>
      </c>
      <c r="B2" s="3" t="s">
        <v>7</v>
      </c>
      <c r="C2" s="3" t="s">
        <v>8</v>
      </c>
      <c r="D2" s="3" t="s">
        <v>14</v>
      </c>
      <c r="E2" s="3" t="s">
        <v>9</v>
      </c>
    </row>
    <row r="3" spans="1:23" ht="13.9" customHeight="1" x14ac:dyDescent="0.2">
      <c r="A3" s="1">
        <v>90</v>
      </c>
      <c r="B3" s="1">
        <v>10</v>
      </c>
      <c r="C3" s="1">
        <f>90-B3</f>
        <v>80</v>
      </c>
      <c r="D3" s="1">
        <v>20</v>
      </c>
      <c r="E3" s="1">
        <v>34.202014332566868</v>
      </c>
      <c r="S3" s="2">
        <v>6</v>
      </c>
      <c r="T3" s="62" t="s">
        <v>46</v>
      </c>
      <c r="U3" s="62"/>
      <c r="V3" s="62"/>
      <c r="W3" t="s">
        <v>3885</v>
      </c>
    </row>
    <row r="4" spans="1:23" x14ac:dyDescent="0.2">
      <c r="A4" s="1">
        <v>90</v>
      </c>
      <c r="B4" s="1">
        <v>20</v>
      </c>
      <c r="C4" s="1">
        <f>90-B4</f>
        <v>70</v>
      </c>
      <c r="D4" s="1">
        <v>20</v>
      </c>
      <c r="E4" s="1">
        <v>64.278760968653913</v>
      </c>
      <c r="T4" s="62"/>
      <c r="U4" s="62"/>
      <c r="V4" s="62"/>
    </row>
    <row r="5" spans="1:23" x14ac:dyDescent="0.2">
      <c r="A5" s="1">
        <v>90</v>
      </c>
      <c r="B5" s="1">
        <v>30</v>
      </c>
      <c r="C5" s="1">
        <f t="shared" ref="C5:C10" si="0">90-B5</f>
        <v>60</v>
      </c>
      <c r="D5" s="1">
        <v>20</v>
      </c>
      <c r="E5" s="1">
        <v>86.602540378443848</v>
      </c>
      <c r="T5" s="62"/>
      <c r="U5" s="62"/>
      <c r="V5" s="62"/>
    </row>
    <row r="6" spans="1:23" x14ac:dyDescent="0.2">
      <c r="A6" s="1">
        <v>90</v>
      </c>
      <c r="B6" s="1">
        <v>40</v>
      </c>
      <c r="C6" s="1">
        <f t="shared" si="0"/>
        <v>50</v>
      </c>
      <c r="D6" s="1">
        <v>20</v>
      </c>
      <c r="E6" s="1">
        <v>98.480775301220788</v>
      </c>
      <c r="T6" s="62"/>
      <c r="U6" s="62"/>
      <c r="V6" s="62"/>
    </row>
    <row r="7" spans="1:23" x14ac:dyDescent="0.2">
      <c r="A7" s="1">
        <v>90</v>
      </c>
      <c r="B7" s="1">
        <v>50</v>
      </c>
      <c r="C7" s="1">
        <f t="shared" si="0"/>
        <v>40</v>
      </c>
      <c r="D7" s="1">
        <v>20</v>
      </c>
      <c r="E7" s="1">
        <v>98.480775301220802</v>
      </c>
    </row>
    <row r="8" spans="1:23" x14ac:dyDescent="0.2">
      <c r="A8" s="1">
        <v>90</v>
      </c>
      <c r="B8" s="1">
        <v>60</v>
      </c>
      <c r="C8" s="1">
        <f t="shared" si="0"/>
        <v>30</v>
      </c>
      <c r="D8" s="1">
        <v>20</v>
      </c>
      <c r="E8" s="1">
        <v>86.602540378443848</v>
      </c>
    </row>
    <row r="9" spans="1:23" x14ac:dyDescent="0.2">
      <c r="A9" s="1">
        <v>90</v>
      </c>
      <c r="B9" s="1">
        <v>70</v>
      </c>
      <c r="C9" s="1">
        <f t="shared" si="0"/>
        <v>20</v>
      </c>
      <c r="D9" s="1">
        <v>20</v>
      </c>
      <c r="E9" s="1">
        <v>64.278760968653927</v>
      </c>
    </row>
    <row r="10" spans="1:23" x14ac:dyDescent="0.2">
      <c r="A10" s="1">
        <v>90</v>
      </c>
      <c r="B10" s="1">
        <v>80</v>
      </c>
      <c r="C10" s="1">
        <f t="shared" si="0"/>
        <v>10</v>
      </c>
      <c r="D10" s="1">
        <v>20</v>
      </c>
      <c r="E10" s="1">
        <v>34.202014332566868</v>
      </c>
    </row>
    <row r="11" spans="1:23" x14ac:dyDescent="0.2">
      <c r="A11" s="1">
        <v>90</v>
      </c>
      <c r="B11" s="1">
        <v>10</v>
      </c>
      <c r="C11" s="1">
        <f>90-B11</f>
        <v>80</v>
      </c>
      <c r="D11" s="1">
        <v>30</v>
      </c>
      <c r="E11">
        <v>76.954532248275456</v>
      </c>
    </row>
    <row r="12" spans="1:23" x14ac:dyDescent="0.2">
      <c r="A12" s="1">
        <v>90</v>
      </c>
      <c r="B12" s="1">
        <v>20</v>
      </c>
      <c r="C12" s="1">
        <f>90-B12</f>
        <v>70</v>
      </c>
      <c r="D12" s="1">
        <v>30</v>
      </c>
      <c r="E12">
        <v>144.62721217947131</v>
      </c>
    </row>
    <row r="13" spans="1:23" x14ac:dyDescent="0.2">
      <c r="A13" s="1">
        <v>90</v>
      </c>
      <c r="B13" s="1">
        <v>30</v>
      </c>
      <c r="C13" s="1">
        <f t="shared" ref="C13:C18" si="1">90-B13</f>
        <v>60</v>
      </c>
      <c r="D13" s="1">
        <v>30</v>
      </c>
      <c r="E13">
        <v>194.85571585149867</v>
      </c>
    </row>
    <row r="14" spans="1:23" x14ac:dyDescent="0.2">
      <c r="A14" s="1">
        <v>90</v>
      </c>
      <c r="B14" s="1">
        <v>40</v>
      </c>
      <c r="C14" s="1">
        <f t="shared" si="1"/>
        <v>50</v>
      </c>
      <c r="D14" s="1">
        <v>30</v>
      </c>
      <c r="E14">
        <v>221.5817444277468</v>
      </c>
    </row>
    <row r="15" spans="1:23" x14ac:dyDescent="0.2">
      <c r="A15" s="1">
        <v>90</v>
      </c>
      <c r="B15" s="1">
        <v>50</v>
      </c>
      <c r="C15" s="1">
        <f t="shared" si="1"/>
        <v>40</v>
      </c>
      <c r="D15" s="1">
        <v>30</v>
      </c>
      <c r="E15">
        <v>221.58174442774686</v>
      </c>
    </row>
    <row r="16" spans="1:23" x14ac:dyDescent="0.2">
      <c r="A16" s="1">
        <v>90</v>
      </c>
      <c r="B16" s="1">
        <v>60</v>
      </c>
      <c r="C16" s="1">
        <f t="shared" si="1"/>
        <v>30</v>
      </c>
      <c r="D16" s="1">
        <v>30</v>
      </c>
      <c r="E16">
        <v>194.85571585149867</v>
      </c>
    </row>
    <row r="17" spans="1:5" x14ac:dyDescent="0.2">
      <c r="A17" s="1">
        <v>90</v>
      </c>
      <c r="B17" s="1">
        <v>70</v>
      </c>
      <c r="C17" s="1">
        <f t="shared" si="1"/>
        <v>20</v>
      </c>
      <c r="D17" s="1">
        <v>30</v>
      </c>
      <c r="E17">
        <v>144.62721217947131</v>
      </c>
    </row>
    <row r="18" spans="1:5" x14ac:dyDescent="0.2">
      <c r="A18" s="1">
        <v>90</v>
      </c>
      <c r="B18" s="1">
        <v>80</v>
      </c>
      <c r="C18" s="1">
        <f t="shared" si="1"/>
        <v>10</v>
      </c>
      <c r="D18" s="1">
        <v>30</v>
      </c>
      <c r="E18">
        <v>76.954532248275456</v>
      </c>
    </row>
    <row r="19" spans="1:5" x14ac:dyDescent="0.2">
      <c r="A19" s="1">
        <v>90</v>
      </c>
      <c r="B19" s="1">
        <v>10</v>
      </c>
      <c r="C19" s="1">
        <f>90-B19</f>
        <v>80</v>
      </c>
      <c r="D19" s="1">
        <v>40</v>
      </c>
      <c r="E19">
        <v>136.80805733026745</v>
      </c>
    </row>
    <row r="20" spans="1:5" x14ac:dyDescent="0.2">
      <c r="A20" s="1">
        <v>90</v>
      </c>
      <c r="B20" s="1">
        <v>20</v>
      </c>
      <c r="C20" s="1">
        <f>90-B20</f>
        <v>70</v>
      </c>
      <c r="D20" s="1">
        <v>40</v>
      </c>
      <c r="E20">
        <v>257.11504387461571</v>
      </c>
    </row>
    <row r="21" spans="1:5" x14ac:dyDescent="0.2">
      <c r="A21" s="1">
        <v>90</v>
      </c>
      <c r="B21" s="1">
        <v>30</v>
      </c>
      <c r="C21" s="1">
        <f t="shared" ref="C21:C26" si="2">90-B21</f>
        <v>60</v>
      </c>
      <c r="D21" s="1">
        <v>40</v>
      </c>
      <c r="E21">
        <v>346.41016151377539</v>
      </c>
    </row>
    <row r="22" spans="1:5" x14ac:dyDescent="0.2">
      <c r="A22" s="1">
        <v>90</v>
      </c>
      <c r="B22" s="1">
        <v>40</v>
      </c>
      <c r="C22" s="1">
        <f t="shared" si="2"/>
        <v>50</v>
      </c>
      <c r="D22" s="1">
        <v>40</v>
      </c>
      <c r="E22">
        <v>393.92310120488315</v>
      </c>
    </row>
    <row r="23" spans="1:5" x14ac:dyDescent="0.2">
      <c r="A23" s="1">
        <v>90</v>
      </c>
      <c r="B23" s="1">
        <v>50</v>
      </c>
      <c r="C23" s="1">
        <f t="shared" si="2"/>
        <v>40</v>
      </c>
      <c r="D23" s="1">
        <v>40</v>
      </c>
      <c r="E23">
        <v>393.92310120488327</v>
      </c>
    </row>
    <row r="24" spans="1:5" x14ac:dyDescent="0.2">
      <c r="A24" s="1">
        <v>90</v>
      </c>
      <c r="B24" s="1">
        <v>60</v>
      </c>
      <c r="C24" s="1">
        <f t="shared" si="2"/>
        <v>30</v>
      </c>
      <c r="D24" s="1">
        <v>40</v>
      </c>
      <c r="E24">
        <v>346.41016151377539</v>
      </c>
    </row>
    <row r="25" spans="1:5" x14ac:dyDescent="0.2">
      <c r="A25" s="1">
        <v>90</v>
      </c>
      <c r="B25" s="1">
        <v>70</v>
      </c>
      <c r="C25" s="1">
        <f t="shared" si="2"/>
        <v>20</v>
      </c>
      <c r="D25" s="1">
        <v>40</v>
      </c>
      <c r="E25">
        <v>257.11504387461571</v>
      </c>
    </row>
    <row r="26" spans="1:5" x14ac:dyDescent="0.2">
      <c r="A26" s="1">
        <v>90</v>
      </c>
      <c r="B26" s="1">
        <v>80</v>
      </c>
      <c r="C26" s="1">
        <f t="shared" si="2"/>
        <v>10</v>
      </c>
      <c r="D26" s="1">
        <v>40</v>
      </c>
      <c r="E26">
        <v>136.80805733026745</v>
      </c>
    </row>
  </sheetData>
  <mergeCells count="1">
    <mergeCell ref="T3:V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0"/>
  <sheetViews>
    <sheetView zoomScale="85" zoomScaleNormal="85" workbookViewId="0">
      <selection activeCell="E10" sqref="E10"/>
    </sheetView>
  </sheetViews>
  <sheetFormatPr defaultColWidth="9.140625" defaultRowHeight="15" customHeight="1" x14ac:dyDescent="0.2"/>
  <cols>
    <col min="1" max="1" width="27" style="1" customWidth="1"/>
    <col min="2" max="2" width="24.7109375" style="1" customWidth="1"/>
    <col min="3" max="3" width="15.5703125" style="1" customWidth="1"/>
    <col min="4" max="4" width="11.28515625" style="1" customWidth="1"/>
    <col min="5" max="5" width="14.140625" style="1" customWidth="1"/>
    <col min="6" max="6" width="14.5703125" style="1" customWidth="1"/>
    <col min="7" max="7" width="16" style="1" customWidth="1"/>
    <col min="8" max="8" width="14" style="1" customWidth="1"/>
    <col min="9" max="9" width="12.28515625" style="1" customWidth="1"/>
    <col min="10" max="10" width="14" style="1" customWidth="1"/>
    <col min="11" max="11" width="13" style="1" customWidth="1"/>
    <col min="12" max="12" width="5" style="1" customWidth="1"/>
    <col min="13" max="16384" width="9.140625" style="1"/>
  </cols>
  <sheetData>
    <row r="1" spans="1:19" ht="19.5" customHeight="1" x14ac:dyDescent="0.2">
      <c r="A1" s="65" t="s">
        <v>22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9" s="3" customFormat="1" ht="33" customHeight="1" x14ac:dyDescent="0.2">
      <c r="A2" s="49" t="s">
        <v>17</v>
      </c>
      <c r="B2" s="3" t="s">
        <v>18</v>
      </c>
      <c r="C2" s="3" t="s">
        <v>24</v>
      </c>
      <c r="D2" s="3" t="s">
        <v>19</v>
      </c>
      <c r="E2" s="3" t="s">
        <v>20</v>
      </c>
      <c r="F2" s="3" t="s">
        <v>21</v>
      </c>
      <c r="G2" s="3" t="s">
        <v>23</v>
      </c>
      <c r="H2" s="3" t="s">
        <v>27</v>
      </c>
      <c r="I2" s="3" t="s">
        <v>11</v>
      </c>
      <c r="J2" s="3" t="s">
        <v>12</v>
      </c>
      <c r="K2" s="59" t="s">
        <v>16</v>
      </c>
    </row>
    <row r="3" spans="1:19" ht="15" customHeight="1" x14ac:dyDescent="0.2">
      <c r="A3" s="1">
        <v>89</v>
      </c>
      <c r="B3" s="17">
        <f>(180-A3)/2</f>
        <v>45.5</v>
      </c>
      <c r="C3" s="17">
        <f>SQRT(G3*(G3*0.5-D3)*(G3*0.5-E3)*(G3*0.5-F3))</f>
        <v>43.533203833447295</v>
      </c>
      <c r="D3" s="6">
        <v>11</v>
      </c>
      <c r="E3" s="1">
        <v>7.8469500691990923</v>
      </c>
      <c r="F3" s="1">
        <v>7.8469500691990923</v>
      </c>
      <c r="G3" s="1">
        <f>SUM(D3+F3+E3)</f>
        <v>26.693900138398185</v>
      </c>
      <c r="H3" s="17">
        <f>SQRT(E3^2-(D3/2)^2)</f>
        <v>5.5968406613466888</v>
      </c>
      <c r="I3" s="17" t="str">
        <f>IF(A3&gt;90,"platleņķa","cits")</f>
        <v>cits</v>
      </c>
      <c r="J3" s="17">
        <f>COUNT(A3:A70)</f>
        <v>68</v>
      </c>
      <c r="K3" s="17">
        <f>MAX(A3:A70)</f>
        <v>130</v>
      </c>
    </row>
    <row r="4" spans="1:19" ht="15" customHeight="1" x14ac:dyDescent="0.2">
      <c r="A4" s="1">
        <v>124</v>
      </c>
      <c r="B4" s="17">
        <f>(180-A4)/2</f>
        <v>28</v>
      </c>
      <c r="C4" s="17">
        <f t="shared" ref="C4:C67" si="0">SQRT(G4*(G4*0.5-D4)*(G4*0.5-E4)*(G4*0.5-F4))</f>
        <v>22.746508357294957</v>
      </c>
      <c r="D4" s="1">
        <v>11</v>
      </c>
      <c r="E4" s="1">
        <v>6.2291352787897161</v>
      </c>
      <c r="F4" s="1">
        <v>6.2291352787897161</v>
      </c>
      <c r="G4" s="1">
        <f t="shared" ref="G4:G67" si="1">SUM(D4+F4+E4)</f>
        <v>23.458270557579432</v>
      </c>
      <c r="H4" s="17">
        <f t="shared" ref="H4:H67" si="2">SQRT(E4^2-(D4/2)^2)</f>
        <v>2.9244018741381339</v>
      </c>
      <c r="I4" s="17" t="str">
        <f t="shared" ref="I4:I67" si="3">IF(A4&gt;90,"platleņķa","cits")</f>
        <v>platleņķa</v>
      </c>
      <c r="L4" s="45">
        <v>7</v>
      </c>
      <c r="M4" s="62" t="s">
        <v>47</v>
      </c>
      <c r="N4" s="62"/>
      <c r="O4" s="62"/>
      <c r="P4" s="62"/>
      <c r="Q4" s="62"/>
      <c r="R4" s="62"/>
      <c r="S4" s="1" t="s">
        <v>3885</v>
      </c>
    </row>
    <row r="5" spans="1:19" ht="15" customHeight="1" x14ac:dyDescent="0.2">
      <c r="A5" s="1">
        <v>39</v>
      </c>
      <c r="B5" s="17">
        <f t="shared" ref="B5:B67" si="4">(180-A5)/2</f>
        <v>70.5</v>
      </c>
      <c r="C5" s="17">
        <f t="shared" si="0"/>
        <v>143.77017246396466</v>
      </c>
      <c r="D5" s="1">
        <v>12</v>
      </c>
      <c r="E5" s="1">
        <v>17.974465874585558</v>
      </c>
      <c r="F5" s="1">
        <v>17.974465874585558</v>
      </c>
      <c r="G5" s="1">
        <f t="shared" si="1"/>
        <v>47.948931749171116</v>
      </c>
      <c r="H5" s="17">
        <f t="shared" si="2"/>
        <v>16.943477313604809</v>
      </c>
      <c r="I5" s="17" t="str">
        <f t="shared" si="3"/>
        <v>cits</v>
      </c>
      <c r="L5" s="45"/>
      <c r="M5" s="62"/>
      <c r="N5" s="62"/>
      <c r="O5" s="62"/>
      <c r="P5" s="62"/>
      <c r="Q5" s="62"/>
      <c r="R5" s="62"/>
    </row>
    <row r="6" spans="1:19" ht="15" customHeight="1" x14ac:dyDescent="0.2">
      <c r="A6" s="1">
        <v>99</v>
      </c>
      <c r="B6" s="17">
        <f t="shared" si="4"/>
        <v>40.5</v>
      </c>
      <c r="C6" s="17">
        <f t="shared" si="0"/>
        <v>87.267342311706656</v>
      </c>
      <c r="D6" s="1">
        <v>17</v>
      </c>
      <c r="E6" s="1">
        <v>11.178239499071671</v>
      </c>
      <c r="F6" s="1">
        <v>11.178239499071671</v>
      </c>
      <c r="G6" s="1">
        <f t="shared" si="1"/>
        <v>39.356478998143345</v>
      </c>
      <c r="H6" s="17">
        <f t="shared" si="2"/>
        <v>7.2596858264394664</v>
      </c>
      <c r="I6" s="17" t="str">
        <f t="shared" si="3"/>
        <v>platleņķa</v>
      </c>
      <c r="L6" s="45"/>
    </row>
    <row r="7" spans="1:19" ht="15" customHeight="1" x14ac:dyDescent="0.2">
      <c r="A7" s="1">
        <v>38</v>
      </c>
      <c r="B7" s="17">
        <f t="shared" si="4"/>
        <v>71</v>
      </c>
      <c r="C7" s="17">
        <f t="shared" si="0"/>
        <v>694.11247549290442</v>
      </c>
      <c r="D7" s="1">
        <v>26</v>
      </c>
      <c r="E7" s="1">
        <v>39.930195327844146</v>
      </c>
      <c r="F7" s="1">
        <v>39.930195327844146</v>
      </c>
      <c r="G7" s="1">
        <f t="shared" si="1"/>
        <v>105.86039065568829</v>
      </c>
      <c r="H7" s="17">
        <f t="shared" si="2"/>
        <v>37.754741409785694</v>
      </c>
      <c r="I7" s="17" t="str">
        <f t="shared" si="3"/>
        <v>cits</v>
      </c>
      <c r="L7" s="45">
        <v>8</v>
      </c>
      <c r="M7" s="68" t="s">
        <v>48</v>
      </c>
      <c r="N7" s="68"/>
      <c r="O7" s="68"/>
      <c r="P7" s="68"/>
      <c r="Q7" s="68"/>
      <c r="R7" s="68"/>
      <c r="S7" s="1" t="s">
        <v>3885</v>
      </c>
    </row>
    <row r="8" spans="1:19" ht="15" customHeight="1" x14ac:dyDescent="0.2">
      <c r="A8" s="1">
        <v>100</v>
      </c>
      <c r="B8" s="17">
        <f t="shared" si="4"/>
        <v>40</v>
      </c>
      <c r="C8" s="17">
        <f t="shared" si="0"/>
        <v>249.4965430242143</v>
      </c>
      <c r="D8" s="1">
        <v>29</v>
      </c>
      <c r="E8" s="1">
        <v>18.928405695318041</v>
      </c>
      <c r="F8" s="1">
        <v>18.928405695318041</v>
      </c>
      <c r="G8" s="1">
        <f t="shared" si="1"/>
        <v>66.856811390636082</v>
      </c>
      <c r="H8" s="17">
        <f t="shared" si="2"/>
        <v>12.166944652070564</v>
      </c>
      <c r="I8" s="17" t="str">
        <f t="shared" si="3"/>
        <v>platleņķa</v>
      </c>
      <c r="L8" s="45"/>
    </row>
    <row r="9" spans="1:19" ht="15" customHeight="1" x14ac:dyDescent="0.2">
      <c r="A9" s="1">
        <v>54</v>
      </c>
      <c r="B9" s="17">
        <f t="shared" si="4"/>
        <v>63</v>
      </c>
      <c r="C9" s="17">
        <f t="shared" si="0"/>
        <v>666.82598228854727</v>
      </c>
      <c r="D9" s="1">
        <v>31</v>
      </c>
      <c r="E9" s="1">
        <v>34.141683601071634</v>
      </c>
      <c r="F9" s="1">
        <v>34.141683601071634</v>
      </c>
      <c r="G9" s="1">
        <f t="shared" si="1"/>
        <v>99.283367202143268</v>
      </c>
      <c r="H9" s="17">
        <f t="shared" si="2"/>
        <v>30.420462835329836</v>
      </c>
      <c r="I9" s="17" t="str">
        <f t="shared" si="3"/>
        <v>cits</v>
      </c>
      <c r="L9" s="45"/>
    </row>
    <row r="10" spans="1:19" ht="15" customHeight="1" x14ac:dyDescent="0.2">
      <c r="A10" s="1">
        <v>26</v>
      </c>
      <c r="B10" s="17">
        <f t="shared" si="4"/>
        <v>77</v>
      </c>
      <c r="C10" s="17">
        <f t="shared" si="0"/>
        <v>1667.7032919908534</v>
      </c>
      <c r="D10" s="1">
        <v>33</v>
      </c>
      <c r="E10" s="1">
        <v>73.349289462665709</v>
      </c>
      <c r="F10" s="1">
        <v>73.349289462665709</v>
      </c>
      <c r="G10" s="1">
        <f t="shared" si="1"/>
        <v>179.69857892533142</v>
      </c>
      <c r="H10" s="17">
        <f t="shared" si="2"/>
        <v>71.469351925688557</v>
      </c>
      <c r="I10" s="17" t="str">
        <f t="shared" si="3"/>
        <v>cits</v>
      </c>
      <c r="L10" s="45">
        <v>9</v>
      </c>
      <c r="M10" s="62" t="s">
        <v>49</v>
      </c>
      <c r="N10" s="62"/>
      <c r="O10" s="62"/>
      <c r="P10" s="62"/>
      <c r="Q10" s="62"/>
      <c r="R10" s="62"/>
      <c r="S10" s="1" t="s">
        <v>3885</v>
      </c>
    </row>
    <row r="11" spans="1:19" ht="15" customHeight="1" x14ac:dyDescent="0.2">
      <c r="A11" s="1">
        <v>126</v>
      </c>
      <c r="B11" s="17">
        <f t="shared" si="4"/>
        <v>27</v>
      </c>
      <c r="C11" s="17">
        <f t="shared" si="0"/>
        <v>246.61775240911251</v>
      </c>
      <c r="D11" s="1">
        <v>37</v>
      </c>
      <c r="E11" s="1">
        <v>20.763035396235676</v>
      </c>
      <c r="F11" s="1">
        <v>20.763035396235676</v>
      </c>
      <c r="G11" s="1">
        <f t="shared" si="1"/>
        <v>78.526070792471359</v>
      </c>
      <c r="H11" s="17">
        <f t="shared" si="2"/>
        <v>9.4262208156469338</v>
      </c>
      <c r="I11" s="17" t="str">
        <f t="shared" si="3"/>
        <v>platleņķa</v>
      </c>
      <c r="L11" s="45"/>
      <c r="M11" s="62"/>
      <c r="N11" s="62"/>
      <c r="O11" s="62"/>
      <c r="P11" s="62"/>
      <c r="Q11" s="62"/>
      <c r="R11" s="62"/>
    </row>
    <row r="12" spans="1:19" ht="15" customHeight="1" x14ac:dyDescent="0.2">
      <c r="A12" s="1">
        <v>89</v>
      </c>
      <c r="B12" s="17">
        <f t="shared" si="4"/>
        <v>45.5</v>
      </c>
      <c r="C12" s="17">
        <f t="shared" si="0"/>
        <v>575.64567052492328</v>
      </c>
      <c r="D12" s="1">
        <v>40</v>
      </c>
      <c r="E12" s="1">
        <v>28.534363887996701</v>
      </c>
      <c r="F12" s="1">
        <v>28.534363887996701</v>
      </c>
      <c r="G12" s="1">
        <f t="shared" si="1"/>
        <v>97.068727775993409</v>
      </c>
      <c r="H12" s="17">
        <f t="shared" si="2"/>
        <v>20.352147859442507</v>
      </c>
      <c r="I12" s="17" t="str">
        <f t="shared" si="3"/>
        <v>cits</v>
      </c>
      <c r="L12" s="45"/>
      <c r="M12" s="62"/>
      <c r="N12" s="62"/>
      <c r="O12" s="62"/>
      <c r="P12" s="62"/>
      <c r="Q12" s="62"/>
      <c r="R12" s="62"/>
    </row>
    <row r="13" spans="1:19" ht="15" customHeight="1" x14ac:dyDescent="0.2">
      <c r="A13" s="1">
        <v>37</v>
      </c>
      <c r="B13" s="17">
        <f t="shared" si="4"/>
        <v>71.5</v>
      </c>
      <c r="C13" s="17">
        <f t="shared" si="0"/>
        <v>1776.2449590500344</v>
      </c>
      <c r="D13" s="1">
        <v>41</v>
      </c>
      <c r="E13" s="1">
        <v>64.606678742931337</v>
      </c>
      <c r="F13" s="1">
        <v>64.606678742931337</v>
      </c>
      <c r="G13" s="1">
        <f t="shared" si="1"/>
        <v>170.21335748586267</v>
      </c>
      <c r="H13" s="17">
        <f t="shared" si="2"/>
        <v>61.2680417362293</v>
      </c>
      <c r="I13" s="17" t="str">
        <f t="shared" si="3"/>
        <v>cits</v>
      </c>
      <c r="L13" s="45"/>
    </row>
    <row r="14" spans="1:19" ht="15" customHeight="1" x14ac:dyDescent="0.2">
      <c r="A14" s="1">
        <v>38</v>
      </c>
      <c r="B14" s="17">
        <f t="shared" si="4"/>
        <v>71</v>
      </c>
      <c r="C14" s="17">
        <f t="shared" si="0"/>
        <v>1726.0400463070598</v>
      </c>
      <c r="D14" s="1">
        <v>41</v>
      </c>
      <c r="E14" s="1">
        <v>62.966846478523465</v>
      </c>
      <c r="F14" s="1">
        <v>62.966846478523465</v>
      </c>
      <c r="G14" s="1">
        <f t="shared" si="1"/>
        <v>166.93369295704693</v>
      </c>
      <c r="H14" s="17">
        <f t="shared" si="2"/>
        <v>59.536322992354364</v>
      </c>
      <c r="I14" s="17" t="str">
        <f t="shared" si="3"/>
        <v>cits</v>
      </c>
      <c r="L14" s="45"/>
    </row>
    <row r="15" spans="1:19" ht="15" customHeight="1" x14ac:dyDescent="0.2">
      <c r="A15" s="1">
        <v>14</v>
      </c>
      <c r="B15" s="17">
        <f t="shared" si="4"/>
        <v>83</v>
      </c>
      <c r="C15" s="17">
        <f t="shared" si="0"/>
        <v>5324.1239321929997</v>
      </c>
      <c r="D15" s="1">
        <v>43</v>
      </c>
      <c r="E15" s="1">
        <v>176.4184445346892</v>
      </c>
      <c r="F15" s="1">
        <v>176.4184445346892</v>
      </c>
      <c r="G15" s="1">
        <f t="shared" si="1"/>
        <v>395.8368890693784</v>
      </c>
      <c r="H15" s="17">
        <f t="shared" si="2"/>
        <v>175.1034482014538</v>
      </c>
      <c r="I15" s="17" t="str">
        <f t="shared" si="3"/>
        <v>cits</v>
      </c>
      <c r="L15" s="45">
        <v>10</v>
      </c>
      <c r="M15" s="62" t="s">
        <v>50</v>
      </c>
      <c r="N15" s="62"/>
      <c r="O15" s="62"/>
      <c r="P15" s="62"/>
      <c r="Q15" s="62"/>
      <c r="R15" s="62"/>
      <c r="S15" s="1" t="s">
        <v>3885</v>
      </c>
    </row>
    <row r="16" spans="1:19" ht="15" customHeight="1" x14ac:dyDescent="0.2">
      <c r="A16" s="1">
        <v>75</v>
      </c>
      <c r="B16" s="17">
        <f t="shared" si="4"/>
        <v>52.5</v>
      </c>
      <c r="C16" s="17">
        <f t="shared" si="0"/>
        <v>851.94477640982939</v>
      </c>
      <c r="D16" s="1">
        <v>43</v>
      </c>
      <c r="E16" s="1">
        <v>35.317612081648505</v>
      </c>
      <c r="F16" s="1">
        <v>35.317612081648505</v>
      </c>
      <c r="G16" s="1">
        <f t="shared" si="1"/>
        <v>113.63522416329701</v>
      </c>
      <c r="H16" s="17">
        <f t="shared" si="2"/>
        <v>28.019345516085924</v>
      </c>
      <c r="I16" s="17" t="str">
        <f t="shared" si="3"/>
        <v>cits</v>
      </c>
      <c r="L16" s="45"/>
      <c r="M16" s="62"/>
      <c r="N16" s="62"/>
      <c r="O16" s="62"/>
      <c r="P16" s="62"/>
      <c r="Q16" s="62"/>
      <c r="R16" s="62"/>
    </row>
    <row r="17" spans="1:19" ht="15" customHeight="1" x14ac:dyDescent="0.2">
      <c r="A17" s="1">
        <v>67</v>
      </c>
      <c r="B17" s="17">
        <f t="shared" si="4"/>
        <v>56.5</v>
      </c>
      <c r="C17" s="17">
        <f t="shared" si="0"/>
        <v>987.66351395552772</v>
      </c>
      <c r="D17" s="1">
        <v>43</v>
      </c>
      <c r="E17" s="1">
        <v>38.953722204074026</v>
      </c>
      <c r="F17" s="1">
        <v>38.953722204074026</v>
      </c>
      <c r="G17" s="1">
        <f t="shared" si="1"/>
        <v>120.90744440814805</v>
      </c>
      <c r="H17" s="17">
        <f t="shared" si="2"/>
        <v>32.482956662720369</v>
      </c>
      <c r="I17" s="17" t="str">
        <f t="shared" si="3"/>
        <v>cits</v>
      </c>
      <c r="L17" s="45"/>
      <c r="M17" s="62"/>
      <c r="N17" s="62"/>
      <c r="O17" s="62"/>
      <c r="P17" s="62"/>
      <c r="Q17" s="62"/>
      <c r="R17" s="62"/>
    </row>
    <row r="18" spans="1:19" ht="15" customHeight="1" x14ac:dyDescent="0.2">
      <c r="A18" s="1">
        <v>114</v>
      </c>
      <c r="B18" s="17">
        <f t="shared" si="4"/>
        <v>33</v>
      </c>
      <c r="C18" s="17">
        <f t="shared" si="0"/>
        <v>464.94051931529486</v>
      </c>
      <c r="D18" s="1">
        <v>45</v>
      </c>
      <c r="E18" s="1">
        <v>26.828174088808819</v>
      </c>
      <c r="F18" s="1">
        <v>26.828174088808819</v>
      </c>
      <c r="G18" s="1">
        <f t="shared" si="1"/>
        <v>98.656348177617645</v>
      </c>
      <c r="H18" s="17">
        <f t="shared" si="2"/>
        <v>14.611670846943991</v>
      </c>
      <c r="I18" s="17" t="str">
        <f t="shared" si="3"/>
        <v>platleņķa</v>
      </c>
      <c r="L18" s="45"/>
    </row>
    <row r="19" spans="1:19" ht="15" customHeight="1" x14ac:dyDescent="0.2">
      <c r="A19" s="1">
        <v>124</v>
      </c>
      <c r="B19" s="17">
        <f t="shared" si="4"/>
        <v>28</v>
      </c>
      <c r="C19" s="17">
        <f t="shared" si="0"/>
        <v>380.67503655803608</v>
      </c>
      <c r="D19" s="1">
        <v>45</v>
      </c>
      <c r="E19" s="1">
        <v>25.482826140503384</v>
      </c>
      <c r="F19" s="1">
        <v>25.482826140503384</v>
      </c>
      <c r="G19" s="1">
        <f t="shared" si="1"/>
        <v>95.965652281006783</v>
      </c>
      <c r="H19" s="17">
        <f t="shared" si="2"/>
        <v>11.963462212383281</v>
      </c>
      <c r="I19" s="17" t="str">
        <f t="shared" si="3"/>
        <v>platleņķa</v>
      </c>
      <c r="L19" s="45"/>
    </row>
    <row r="20" spans="1:19" ht="15" customHeight="1" x14ac:dyDescent="0.2">
      <c r="A20" s="1">
        <v>57</v>
      </c>
      <c r="B20" s="17">
        <f t="shared" si="4"/>
        <v>61.5</v>
      </c>
      <c r="C20" s="17">
        <f t="shared" si="0"/>
        <v>1377.8637465147747</v>
      </c>
      <c r="D20" s="1">
        <v>46</v>
      </c>
      <c r="E20" s="1">
        <v>48.201986247693242</v>
      </c>
      <c r="F20" s="1">
        <v>48.201986247693242</v>
      </c>
      <c r="G20" s="1">
        <f t="shared" si="1"/>
        <v>142.40397249538648</v>
      </c>
      <c r="H20" s="17">
        <f t="shared" si="2"/>
        <v>42.360730378769539</v>
      </c>
      <c r="I20" s="17" t="str">
        <f t="shared" si="3"/>
        <v>cits</v>
      </c>
      <c r="L20" s="45">
        <v>11</v>
      </c>
      <c r="M20" s="62" t="s">
        <v>51</v>
      </c>
      <c r="N20" s="62"/>
      <c r="O20" s="62"/>
      <c r="P20" s="62"/>
      <c r="Q20" s="62"/>
      <c r="R20" s="62"/>
      <c r="S20" s="1" t="s">
        <v>3885</v>
      </c>
    </row>
    <row r="21" spans="1:19" ht="15" customHeight="1" x14ac:dyDescent="0.2">
      <c r="A21" s="1">
        <v>90</v>
      </c>
      <c r="B21" s="17">
        <f t="shared" si="4"/>
        <v>45</v>
      </c>
      <c r="C21" s="17">
        <f t="shared" si="0"/>
        <v>780.99943982054253</v>
      </c>
      <c r="D21" s="1">
        <v>47</v>
      </c>
      <c r="E21" s="1">
        <v>33.234018715767739</v>
      </c>
      <c r="F21" s="1">
        <v>33.234018715767739</v>
      </c>
      <c r="G21" s="1">
        <f t="shared" si="1"/>
        <v>113.46803743153549</v>
      </c>
      <c r="H21" s="17">
        <f t="shared" si="2"/>
        <v>23.500000000000011</v>
      </c>
      <c r="I21" s="17" t="str">
        <f t="shared" si="3"/>
        <v>cits</v>
      </c>
      <c r="M21" s="62"/>
      <c r="N21" s="62"/>
      <c r="O21" s="62"/>
      <c r="P21" s="62"/>
      <c r="Q21" s="62"/>
      <c r="R21" s="62"/>
    </row>
    <row r="22" spans="1:19" ht="15" customHeight="1" x14ac:dyDescent="0.2">
      <c r="A22" s="1">
        <v>45</v>
      </c>
      <c r="B22" s="17">
        <f t="shared" si="4"/>
        <v>67.5</v>
      </c>
      <c r="C22" s="17">
        <f t="shared" si="0"/>
        <v>1885.4994398205417</v>
      </c>
      <c r="D22" s="1">
        <v>47</v>
      </c>
      <c r="E22" s="1">
        <v>61.408459349189698</v>
      </c>
      <c r="F22" s="1">
        <v>61.408459349189698</v>
      </c>
      <c r="G22" s="1">
        <f t="shared" si="1"/>
        <v>169.8169186983794</v>
      </c>
      <c r="H22" s="17">
        <f t="shared" si="2"/>
        <v>56.734018715767732</v>
      </c>
      <c r="I22" s="17" t="str">
        <f t="shared" si="3"/>
        <v>cits</v>
      </c>
      <c r="M22" s="62"/>
      <c r="N22" s="62"/>
      <c r="O22" s="62"/>
      <c r="P22" s="62"/>
      <c r="Q22" s="62"/>
      <c r="R22" s="62"/>
    </row>
    <row r="23" spans="1:19" ht="15" customHeight="1" x14ac:dyDescent="0.2">
      <c r="A23" s="1">
        <v>85</v>
      </c>
      <c r="B23" s="17">
        <f t="shared" si="4"/>
        <v>47.5</v>
      </c>
      <c r="C23" s="17">
        <f t="shared" si="0"/>
        <v>1297.9517009569281</v>
      </c>
      <c r="D23" s="1">
        <v>58</v>
      </c>
      <c r="E23" s="1">
        <v>42.925429754745572</v>
      </c>
      <c r="F23" s="1">
        <v>42.925429754745572</v>
      </c>
      <c r="G23" s="1">
        <f t="shared" si="1"/>
        <v>143.85085950949116</v>
      </c>
      <c r="H23" s="17">
        <f t="shared" si="2"/>
        <v>31.647946531008873</v>
      </c>
      <c r="I23" s="17" t="str">
        <f t="shared" si="3"/>
        <v>cits</v>
      </c>
    </row>
    <row r="24" spans="1:19" ht="15" customHeight="1" x14ac:dyDescent="0.2">
      <c r="A24" s="1">
        <v>42</v>
      </c>
      <c r="B24" s="17">
        <f t="shared" si="4"/>
        <v>69</v>
      </c>
      <c r="C24" s="17">
        <f t="shared" si="0"/>
        <v>3098.3720729295269</v>
      </c>
      <c r="D24" s="1">
        <v>58</v>
      </c>
      <c r="E24" s="1">
        <v>80.922415179134745</v>
      </c>
      <c r="F24" s="1">
        <v>80.922415179134745</v>
      </c>
      <c r="G24" s="1">
        <f t="shared" si="1"/>
        <v>219.84483035826952</v>
      </c>
      <c r="H24" s="17">
        <f t="shared" si="2"/>
        <v>75.547582876120245</v>
      </c>
      <c r="I24" s="17" t="str">
        <f t="shared" si="3"/>
        <v>cits</v>
      </c>
      <c r="L24" s="45">
        <v>12</v>
      </c>
      <c r="M24" s="62" t="s">
        <v>3889</v>
      </c>
      <c r="N24" s="62"/>
      <c r="O24" s="62"/>
      <c r="P24" s="62"/>
      <c r="Q24" s="62"/>
      <c r="R24" s="62"/>
      <c r="S24" s="1" t="s">
        <v>3885</v>
      </c>
    </row>
    <row r="25" spans="1:19" ht="15" customHeight="1" x14ac:dyDescent="0.2">
      <c r="A25" s="1">
        <v>92</v>
      </c>
      <c r="B25" s="17">
        <f t="shared" si="4"/>
        <v>44</v>
      </c>
      <c r="C25" s="17">
        <f t="shared" si="0"/>
        <v>1229.1211461272596</v>
      </c>
      <c r="D25" s="1">
        <v>60</v>
      </c>
      <c r="E25" s="1">
        <v>41.704907730500366</v>
      </c>
      <c r="F25" s="1">
        <v>41.704907730500366</v>
      </c>
      <c r="G25" s="1">
        <f t="shared" si="1"/>
        <v>143.40981546100073</v>
      </c>
      <c r="H25" s="17">
        <f t="shared" si="2"/>
        <v>28.970663244212226</v>
      </c>
      <c r="I25" s="17" t="str">
        <f t="shared" si="3"/>
        <v>platleņķa</v>
      </c>
      <c r="L25" s="45"/>
      <c r="M25" s="62"/>
      <c r="N25" s="62"/>
      <c r="O25" s="62"/>
      <c r="P25" s="62"/>
      <c r="Q25" s="62"/>
      <c r="R25" s="62"/>
    </row>
    <row r="26" spans="1:19" ht="15" customHeight="1" x14ac:dyDescent="0.2">
      <c r="A26" s="1">
        <v>103</v>
      </c>
      <c r="B26" s="17">
        <f t="shared" si="4"/>
        <v>38.5</v>
      </c>
      <c r="C26" s="17">
        <f t="shared" si="0"/>
        <v>1046.4533521211331</v>
      </c>
      <c r="D26" s="1">
        <v>61</v>
      </c>
      <c r="E26" s="1">
        <v>38.972249053304665</v>
      </c>
      <c r="F26" s="1">
        <v>38.972249053304665</v>
      </c>
      <c r="G26" s="1">
        <f t="shared" si="1"/>
        <v>138.94449810660933</v>
      </c>
      <c r="H26" s="17">
        <f t="shared" si="2"/>
        <v>24.260795458368762</v>
      </c>
      <c r="I26" s="17" t="str">
        <f t="shared" si="3"/>
        <v>platleņķa</v>
      </c>
      <c r="L26" s="45"/>
      <c r="M26" s="62"/>
      <c r="N26" s="62"/>
      <c r="O26" s="62"/>
      <c r="P26" s="62"/>
      <c r="Q26" s="62"/>
      <c r="R26" s="62"/>
    </row>
    <row r="27" spans="1:19" ht="15" customHeight="1" x14ac:dyDescent="0.2">
      <c r="A27" s="1">
        <v>62</v>
      </c>
      <c r="B27" s="17">
        <f t="shared" si="4"/>
        <v>59</v>
      </c>
      <c r="C27" s="17">
        <f t="shared" si="0"/>
        <v>2261.854397514122</v>
      </c>
      <c r="D27" s="1">
        <v>62</v>
      </c>
      <c r="E27" s="1">
        <v>60.189724818721054</v>
      </c>
      <c r="F27" s="1">
        <v>60.189724818721054</v>
      </c>
      <c r="G27" s="1">
        <f t="shared" si="1"/>
        <v>182.37944963744212</v>
      </c>
      <c r="H27" s="17">
        <f t="shared" si="2"/>
        <v>51.592663952866062</v>
      </c>
      <c r="I27" s="17" t="str">
        <f t="shared" si="3"/>
        <v>cits</v>
      </c>
      <c r="L27" s="45"/>
    </row>
    <row r="28" spans="1:19" ht="15" customHeight="1" x14ac:dyDescent="0.2">
      <c r="A28" s="1">
        <v>109</v>
      </c>
      <c r="B28" s="17">
        <f t="shared" si="4"/>
        <v>35.5</v>
      </c>
      <c r="C28" s="17">
        <f t="shared" si="0"/>
        <v>1065.4908466610325</v>
      </c>
      <c r="D28" s="1">
        <v>65</v>
      </c>
      <c r="E28" s="1">
        <v>39.920624613097615</v>
      </c>
      <c r="F28" s="1">
        <v>39.920624613097615</v>
      </c>
      <c r="G28" s="1">
        <f t="shared" si="1"/>
        <v>144.84124922619523</v>
      </c>
      <c r="H28" s="17">
        <f t="shared" si="2"/>
        <v>23.182024706652676</v>
      </c>
      <c r="I28" s="17" t="str">
        <f t="shared" si="3"/>
        <v>platleņķa</v>
      </c>
      <c r="L28" s="45">
        <v>13</v>
      </c>
      <c r="M28" s="66" t="s">
        <v>52</v>
      </c>
      <c r="N28" s="66"/>
      <c r="O28" s="66"/>
      <c r="P28" s="66"/>
      <c r="Q28" s="66"/>
      <c r="R28" s="66"/>
      <c r="S28" s="1" t="s">
        <v>3885</v>
      </c>
    </row>
    <row r="29" spans="1:19" ht="15" customHeight="1" x14ac:dyDescent="0.2">
      <c r="A29" s="1">
        <v>96</v>
      </c>
      <c r="B29" s="17">
        <f t="shared" si="4"/>
        <v>42</v>
      </c>
      <c r="C29" s="17">
        <f t="shared" si="0"/>
        <v>1386.6929724460717</v>
      </c>
      <c r="D29" s="1">
        <v>66</v>
      </c>
      <c r="E29" s="1">
        <v>44.405880077010409</v>
      </c>
      <c r="F29" s="1">
        <v>44.405880077010409</v>
      </c>
      <c r="G29" s="1">
        <f t="shared" si="1"/>
        <v>154.81176015402082</v>
      </c>
      <c r="H29" s="17">
        <f t="shared" si="2"/>
        <v>29.713333461828714</v>
      </c>
      <c r="I29" s="17" t="str">
        <f t="shared" si="3"/>
        <v>platleņķa</v>
      </c>
      <c r="L29" s="45"/>
      <c r="M29" s="66"/>
      <c r="N29" s="66"/>
      <c r="O29" s="66"/>
      <c r="P29" s="66"/>
      <c r="Q29" s="66"/>
      <c r="R29" s="66"/>
    </row>
    <row r="30" spans="1:19" ht="15" customHeight="1" x14ac:dyDescent="0.2">
      <c r="A30" s="1">
        <v>118</v>
      </c>
      <c r="B30" s="17">
        <f t="shared" si="4"/>
        <v>31</v>
      </c>
      <c r="C30" s="17">
        <f t="shared" si="0"/>
        <v>953.62659168980997</v>
      </c>
      <c r="D30" s="1">
        <v>67</v>
      </c>
      <c r="E30" s="1">
        <v>39.08221880671357</v>
      </c>
      <c r="F30" s="1">
        <v>39.08221880671357</v>
      </c>
      <c r="G30" s="1">
        <f t="shared" si="1"/>
        <v>145.16443761342714</v>
      </c>
      <c r="H30" s="17">
        <f t="shared" si="2"/>
        <v>20.128830737423272</v>
      </c>
      <c r="I30" s="17" t="str">
        <f t="shared" si="3"/>
        <v>platleņķa</v>
      </c>
      <c r="L30" s="45"/>
      <c r="M30" s="66"/>
      <c r="N30" s="66"/>
      <c r="O30" s="66"/>
      <c r="P30" s="66"/>
      <c r="Q30" s="66"/>
      <c r="R30" s="66"/>
    </row>
    <row r="31" spans="1:19" ht="15" customHeight="1" x14ac:dyDescent="0.2">
      <c r="A31" s="1">
        <v>96</v>
      </c>
      <c r="B31" s="17">
        <f t="shared" si="4"/>
        <v>42</v>
      </c>
      <c r="C31" s="17">
        <f t="shared" si="0"/>
        <v>2995.2695541196276</v>
      </c>
      <c r="D31" s="1">
        <v>97</v>
      </c>
      <c r="E31" s="1">
        <v>65.263187385909234</v>
      </c>
      <c r="F31" s="1">
        <v>65.263187385909234</v>
      </c>
      <c r="G31" s="1">
        <f t="shared" si="1"/>
        <v>227.5263747718185</v>
      </c>
      <c r="H31" s="17">
        <f t="shared" si="2"/>
        <v>43.669596148445223</v>
      </c>
      <c r="I31" s="17" t="str">
        <f t="shared" si="3"/>
        <v>platleņķa</v>
      </c>
      <c r="L31" s="45"/>
      <c r="M31" s="66"/>
      <c r="N31" s="66"/>
      <c r="O31" s="66"/>
      <c r="P31" s="66"/>
      <c r="Q31" s="66"/>
      <c r="R31" s="66"/>
    </row>
    <row r="32" spans="1:19" ht="15" customHeight="1" x14ac:dyDescent="0.2">
      <c r="A32" s="1">
        <v>14</v>
      </c>
      <c r="B32" s="17">
        <f t="shared" si="4"/>
        <v>83</v>
      </c>
      <c r="C32" s="17">
        <f t="shared" si="0"/>
        <v>13709.115219670561</v>
      </c>
      <c r="D32" s="1">
        <v>69</v>
      </c>
      <c r="E32" s="1">
        <v>283.0900621603152</v>
      </c>
      <c r="F32" s="1">
        <v>283.0900621603152</v>
      </c>
      <c r="G32" s="1">
        <f t="shared" si="1"/>
        <v>635.1801243206304</v>
      </c>
      <c r="H32" s="17">
        <f t="shared" si="2"/>
        <v>280.97995176512347</v>
      </c>
      <c r="I32" s="17" t="str">
        <f t="shared" si="3"/>
        <v>cits</v>
      </c>
      <c r="L32" s="45"/>
    </row>
    <row r="33" spans="1:19" ht="15" customHeight="1" x14ac:dyDescent="0.2">
      <c r="A33" s="1">
        <v>102</v>
      </c>
      <c r="B33" s="17">
        <f>(180-A33)/2</f>
        <v>39</v>
      </c>
      <c r="C33" s="17">
        <f t="shared" si="0"/>
        <v>1443.2478304359136</v>
      </c>
      <c r="D33" s="1">
        <v>71</v>
      </c>
      <c r="E33" s="1">
        <v>45.679964589207437</v>
      </c>
      <c r="F33" s="1">
        <v>45.679964589207437</v>
      </c>
      <c r="G33" s="1">
        <f t="shared" si="1"/>
        <v>162.35992917841486</v>
      </c>
      <c r="H33" s="17">
        <f t="shared" si="2"/>
        <v>28.747333178422746</v>
      </c>
      <c r="I33" s="17" t="str">
        <f t="shared" si="3"/>
        <v>platleņķa</v>
      </c>
      <c r="L33" s="45">
        <v>14</v>
      </c>
      <c r="M33" s="67" t="s">
        <v>53</v>
      </c>
      <c r="N33" s="67"/>
      <c r="O33" s="67"/>
      <c r="P33" s="67"/>
      <c r="Q33" s="67"/>
      <c r="R33" s="67"/>
      <c r="S33" s="1" t="s">
        <v>3885</v>
      </c>
    </row>
    <row r="34" spans="1:19" ht="15" customHeight="1" x14ac:dyDescent="0.2">
      <c r="A34" s="1">
        <v>102</v>
      </c>
      <c r="B34" s="17">
        <f t="shared" si="4"/>
        <v>39</v>
      </c>
      <c r="C34" s="17">
        <f t="shared" si="0"/>
        <v>1443.2478304359136</v>
      </c>
      <c r="D34" s="1">
        <v>71</v>
      </c>
      <c r="E34" s="1">
        <v>45.679964589207437</v>
      </c>
      <c r="F34" s="1">
        <v>45.679964589207437</v>
      </c>
      <c r="G34" s="1">
        <f t="shared" si="1"/>
        <v>162.35992917841486</v>
      </c>
      <c r="H34" s="17">
        <f t="shared" si="2"/>
        <v>28.747333178422746</v>
      </c>
      <c r="I34" s="17" t="str">
        <f t="shared" si="3"/>
        <v>platleņķa</v>
      </c>
      <c r="M34" s="67"/>
      <c r="N34" s="67"/>
      <c r="O34" s="67"/>
      <c r="P34" s="67"/>
      <c r="Q34" s="67"/>
      <c r="R34" s="67"/>
    </row>
    <row r="35" spans="1:19" ht="15" customHeight="1" x14ac:dyDescent="0.2">
      <c r="A35" s="1">
        <v>62</v>
      </c>
      <c r="B35" s="17">
        <f t="shared" si="4"/>
        <v>59</v>
      </c>
      <c r="C35" s="17">
        <f t="shared" si="0"/>
        <v>3222.1422166460266</v>
      </c>
      <c r="D35" s="1">
        <v>74</v>
      </c>
      <c r="E35" s="1">
        <v>71.839348977183192</v>
      </c>
      <c r="F35" s="1">
        <v>71.839348977183192</v>
      </c>
      <c r="G35" s="1">
        <f t="shared" si="1"/>
        <v>217.67869795436638</v>
      </c>
      <c r="H35" s="17">
        <f t="shared" si="2"/>
        <v>61.578340846969169</v>
      </c>
      <c r="I35" s="17" t="str">
        <f t="shared" si="3"/>
        <v>cits</v>
      </c>
      <c r="M35" s="67"/>
      <c r="N35" s="67"/>
      <c r="O35" s="67"/>
      <c r="P35" s="67"/>
      <c r="Q35" s="67"/>
      <c r="R35" s="67"/>
    </row>
    <row r="36" spans="1:19" ht="15" customHeight="1" x14ac:dyDescent="0.2">
      <c r="A36" s="1">
        <v>50</v>
      </c>
      <c r="B36" s="17">
        <f t="shared" si="4"/>
        <v>65</v>
      </c>
      <c r="C36" s="17">
        <f t="shared" si="0"/>
        <v>4151.8905663033956</v>
      </c>
      <c r="D36" s="1">
        <v>74</v>
      </c>
      <c r="E36" s="1">
        <v>87.549458576642451</v>
      </c>
      <c r="F36" s="1">
        <v>87.549458576642451</v>
      </c>
      <c r="G36" s="1">
        <f t="shared" si="1"/>
        <v>249.0989171532849</v>
      </c>
      <c r="H36" s="17">
        <f t="shared" si="2"/>
        <v>79.346756058853671</v>
      </c>
      <c r="I36" s="17" t="str">
        <f t="shared" si="3"/>
        <v>cits</v>
      </c>
      <c r="M36" s="67"/>
      <c r="N36" s="67"/>
      <c r="O36" s="67"/>
      <c r="P36" s="67"/>
      <c r="Q36" s="67"/>
      <c r="R36" s="67"/>
    </row>
    <row r="37" spans="1:19" ht="15" customHeight="1" x14ac:dyDescent="0.2">
      <c r="A37" s="1">
        <v>128</v>
      </c>
      <c r="B37" s="17">
        <f t="shared" si="4"/>
        <v>26</v>
      </c>
      <c r="C37" s="17">
        <f t="shared" si="0"/>
        <v>1022.3938571040559</v>
      </c>
      <c r="D37" s="1">
        <v>77</v>
      </c>
      <c r="E37" s="1">
        <v>42.835174708294772</v>
      </c>
      <c r="F37" s="1">
        <v>42.835174708294772</v>
      </c>
      <c r="G37" s="1">
        <f t="shared" si="1"/>
        <v>162.67034941658954</v>
      </c>
      <c r="H37" s="17">
        <f t="shared" si="2"/>
        <v>18.777704659785662</v>
      </c>
      <c r="I37" s="17" t="str">
        <f t="shared" si="3"/>
        <v>platleņķa</v>
      </c>
    </row>
    <row r="38" spans="1:19" ht="15" customHeight="1" x14ac:dyDescent="0.2">
      <c r="A38" s="1">
        <v>16</v>
      </c>
      <c r="B38" s="17">
        <f t="shared" si="4"/>
        <v>82</v>
      </c>
      <c r="C38" s="17">
        <f t="shared" si="0"/>
        <v>15305.294243658538</v>
      </c>
      <c r="D38" s="1">
        <v>78</v>
      </c>
      <c r="E38" s="1">
        <v>280.22656483878109</v>
      </c>
      <c r="F38" s="1">
        <v>280.22656483878109</v>
      </c>
      <c r="G38" s="1">
        <f t="shared" si="1"/>
        <v>638.45312967756217</v>
      </c>
      <c r="H38" s="17">
        <f t="shared" si="2"/>
        <v>277.49941917298418</v>
      </c>
      <c r="I38" s="17" t="str">
        <f t="shared" si="3"/>
        <v>cits</v>
      </c>
      <c r="L38" s="45">
        <v>15</v>
      </c>
      <c r="M38" s="62" t="s">
        <v>3892</v>
      </c>
      <c r="N38" s="62"/>
      <c r="O38" s="62"/>
      <c r="P38" s="62"/>
      <c r="Q38" s="62"/>
      <c r="R38" s="62"/>
      <c r="S38" s="1" t="s">
        <v>3884</v>
      </c>
    </row>
    <row r="39" spans="1:19" ht="15" customHeight="1" x14ac:dyDescent="0.2">
      <c r="A39" s="1">
        <v>11</v>
      </c>
      <c r="B39" s="17">
        <f t="shared" si="4"/>
        <v>84.5</v>
      </c>
      <c r="C39" s="17">
        <f t="shared" si="0"/>
        <v>22339.184659470578</v>
      </c>
      <c r="D39" s="1">
        <v>78</v>
      </c>
      <c r="E39" s="1">
        <v>406.90379046031052</v>
      </c>
      <c r="F39" s="1">
        <v>406.90379046031052</v>
      </c>
      <c r="G39" s="1">
        <f t="shared" si="1"/>
        <v>891.80758092062104</v>
      </c>
      <c r="H39" s="17">
        <f t="shared" si="2"/>
        <v>405.03048612538822</v>
      </c>
      <c r="I39" s="17" t="str">
        <f t="shared" si="3"/>
        <v>cits</v>
      </c>
      <c r="M39" s="62"/>
      <c r="N39" s="62"/>
      <c r="O39" s="62"/>
      <c r="P39" s="62"/>
      <c r="Q39" s="62"/>
      <c r="R39" s="62"/>
    </row>
    <row r="40" spans="1:19" ht="15" customHeight="1" x14ac:dyDescent="0.2">
      <c r="A40" s="1">
        <v>60</v>
      </c>
      <c r="B40" s="17">
        <f t="shared" si="4"/>
        <v>60</v>
      </c>
      <c r="C40" s="17">
        <f t="shared" si="0"/>
        <v>4117.5922576185212</v>
      </c>
      <c r="D40" s="1">
        <v>82</v>
      </c>
      <c r="E40" s="1">
        <v>82.000000000000014</v>
      </c>
      <c r="F40" s="1">
        <v>82.000000000000014</v>
      </c>
      <c r="G40" s="1">
        <f t="shared" si="1"/>
        <v>246</v>
      </c>
      <c r="H40" s="17">
        <f t="shared" si="2"/>
        <v>71.014083110323995</v>
      </c>
      <c r="I40" s="17" t="str">
        <f t="shared" si="3"/>
        <v>cits</v>
      </c>
      <c r="M40" s="62"/>
      <c r="N40" s="62"/>
      <c r="O40" s="62"/>
      <c r="P40" s="62"/>
      <c r="Q40" s="62"/>
      <c r="R40" s="62"/>
    </row>
    <row r="41" spans="1:19" ht="15" customHeight="1" x14ac:dyDescent="0.2">
      <c r="A41" s="1">
        <v>29</v>
      </c>
      <c r="B41" s="17">
        <f t="shared" si="4"/>
        <v>75.5</v>
      </c>
      <c r="C41" s="17">
        <f t="shared" si="0"/>
        <v>10110.994128030552</v>
      </c>
      <c r="D41" s="1">
        <v>86</v>
      </c>
      <c r="E41" s="1">
        <v>171.73895400469075</v>
      </c>
      <c r="F41" s="1">
        <v>171.73895400469075</v>
      </c>
      <c r="G41" s="1">
        <f t="shared" si="1"/>
        <v>429.47790800938151</v>
      </c>
      <c r="H41" s="17">
        <f t="shared" si="2"/>
        <v>166.26866308064572</v>
      </c>
      <c r="I41" s="17" t="str">
        <f t="shared" si="3"/>
        <v>cits</v>
      </c>
    </row>
    <row r="42" spans="1:19" ht="15" customHeight="1" x14ac:dyDescent="0.2">
      <c r="A42" s="1">
        <v>25</v>
      </c>
      <c r="B42" s="17">
        <f t="shared" si="4"/>
        <v>77.5</v>
      </c>
      <c r="C42" s="17">
        <f t="shared" si="0"/>
        <v>12349.947554506478</v>
      </c>
      <c r="D42" s="1">
        <v>88</v>
      </c>
      <c r="E42" s="1">
        <v>203.28995787519315</v>
      </c>
      <c r="F42" s="1">
        <v>203.28995787519315</v>
      </c>
      <c r="G42" s="1">
        <f t="shared" si="1"/>
        <v>494.57991575038636</v>
      </c>
      <c r="H42" s="17">
        <f t="shared" si="2"/>
        <v>198.47117416113053</v>
      </c>
      <c r="I42" s="17" t="str">
        <f t="shared" si="3"/>
        <v>cits</v>
      </c>
    </row>
    <row r="43" spans="1:19" ht="15" customHeight="1" x14ac:dyDescent="0.2">
      <c r="A43" s="1">
        <v>88</v>
      </c>
      <c r="B43" s="17">
        <f t="shared" si="4"/>
        <v>46</v>
      </c>
      <c r="C43" s="17">
        <f t="shared" si="0"/>
        <v>3031.8004142564605</v>
      </c>
      <c r="D43" s="1">
        <v>91</v>
      </c>
      <c r="E43" s="1">
        <v>65.499822552970556</v>
      </c>
      <c r="F43" s="1">
        <v>65.499822552970556</v>
      </c>
      <c r="G43" s="1">
        <f t="shared" si="1"/>
        <v>221.99964510594111</v>
      </c>
      <c r="H43" s="17">
        <f t="shared" si="2"/>
        <v>47.116629277470921</v>
      </c>
      <c r="I43" s="17" t="str">
        <f t="shared" si="3"/>
        <v>cits</v>
      </c>
    </row>
    <row r="44" spans="1:19" ht="15" customHeight="1" x14ac:dyDescent="0.2">
      <c r="A44" s="1">
        <v>28</v>
      </c>
      <c r="B44" s="17">
        <f t="shared" si="4"/>
        <v>76</v>
      </c>
      <c r="C44" s="17">
        <f t="shared" si="0"/>
        <v>11742.666664459566</v>
      </c>
      <c r="D44" s="1">
        <v>91</v>
      </c>
      <c r="E44" s="1">
        <v>188.0772299969631</v>
      </c>
      <c r="F44" s="1">
        <v>188.0772299969631</v>
      </c>
      <c r="G44" s="1">
        <f t="shared" si="1"/>
        <v>467.15445999392614</v>
      </c>
      <c r="H44" s="17">
        <f t="shared" si="2"/>
        <v>182.49053247588094</v>
      </c>
      <c r="I44" s="17" t="str">
        <f t="shared" si="3"/>
        <v>cits</v>
      </c>
    </row>
    <row r="45" spans="1:19" ht="15" customHeight="1" x14ac:dyDescent="0.2">
      <c r="A45" s="1">
        <v>91</v>
      </c>
      <c r="B45" s="17">
        <f t="shared" si="4"/>
        <v>44.5</v>
      </c>
      <c r="C45" s="17">
        <f t="shared" si="0"/>
        <v>3004.973525506794</v>
      </c>
      <c r="D45" s="1">
        <v>93</v>
      </c>
      <c r="E45" s="1">
        <v>65.194491016644577</v>
      </c>
      <c r="F45" s="1">
        <v>65.194491016644577</v>
      </c>
      <c r="G45" s="1">
        <f t="shared" si="1"/>
        <v>223.38898203328915</v>
      </c>
      <c r="H45" s="17">
        <f t="shared" si="2"/>
        <v>45.695422734879592</v>
      </c>
      <c r="I45" s="17" t="str">
        <f t="shared" si="3"/>
        <v>platleņķa</v>
      </c>
    </row>
    <row r="46" spans="1:19" ht="15" customHeight="1" x14ac:dyDescent="0.2">
      <c r="A46" s="1">
        <v>15</v>
      </c>
      <c r="B46" s="17">
        <f t="shared" si="4"/>
        <v>82.5</v>
      </c>
      <c r="C46" s="17">
        <f t="shared" si="0"/>
        <v>34291.208501294132</v>
      </c>
      <c r="D46" s="1">
        <v>113</v>
      </c>
      <c r="E46" s="1">
        <v>432.86331301803204</v>
      </c>
      <c r="F46" s="1">
        <v>432.86331301803204</v>
      </c>
      <c r="G46" s="1">
        <f t="shared" si="1"/>
        <v>978.72662603606409</v>
      </c>
      <c r="H46" s="17">
        <f t="shared" si="2"/>
        <v>429.16010736897107</v>
      </c>
      <c r="I46" s="17" t="str">
        <f t="shared" si="3"/>
        <v>cits</v>
      </c>
    </row>
    <row r="47" spans="1:19" ht="15" customHeight="1" x14ac:dyDescent="0.2">
      <c r="A47" s="1">
        <v>127</v>
      </c>
      <c r="B47" s="17">
        <f>(180-A47)/2</f>
        <v>26.5</v>
      </c>
      <c r="C47" s="17">
        <f t="shared" si="0"/>
        <v>1870.1037879183484</v>
      </c>
      <c r="D47" s="1">
        <v>103</v>
      </c>
      <c r="E47" s="1">
        <v>57.546119815770254</v>
      </c>
      <c r="F47" s="1">
        <v>57.546119815770254</v>
      </c>
      <c r="G47" s="1">
        <f t="shared" si="1"/>
        <v>218.09223963154051</v>
      </c>
      <c r="H47" s="17">
        <f t="shared" si="2"/>
        <v>25.676952814751708</v>
      </c>
      <c r="I47" s="17" t="str">
        <f t="shared" si="3"/>
        <v>platleņķa</v>
      </c>
    </row>
    <row r="48" spans="1:19" ht="15" customHeight="1" x14ac:dyDescent="0.2">
      <c r="A48" s="1">
        <v>12</v>
      </c>
      <c r="B48" s="17">
        <f t="shared" si="4"/>
        <v>84</v>
      </c>
      <c r="C48" s="17">
        <f t="shared" si="0"/>
        <v>37796.059185098449</v>
      </c>
      <c r="D48" s="1">
        <v>106</v>
      </c>
      <c r="E48" s="1">
        <v>507.03892837579821</v>
      </c>
      <c r="F48" s="1">
        <v>507.03892837579821</v>
      </c>
      <c r="G48" s="1">
        <f t="shared" si="1"/>
        <v>1120.0778567515963</v>
      </c>
      <c r="H48" s="17">
        <f t="shared" si="2"/>
        <v>504.26131607379705</v>
      </c>
      <c r="I48" s="17" t="str">
        <f t="shared" si="3"/>
        <v>cits</v>
      </c>
    </row>
    <row r="49" spans="1:9" ht="15" customHeight="1" x14ac:dyDescent="0.2">
      <c r="A49" s="1">
        <v>38</v>
      </c>
      <c r="B49" s="17">
        <f t="shared" si="4"/>
        <v>71</v>
      </c>
      <c r="C49" s="17">
        <f t="shared" si="0"/>
        <v>11976.520583061001</v>
      </c>
      <c r="D49" s="1">
        <v>108</v>
      </c>
      <c r="E49" s="1">
        <v>165.86388828489106</v>
      </c>
      <c r="F49" s="1">
        <v>165.86388828489106</v>
      </c>
      <c r="G49" s="1">
        <f t="shared" si="1"/>
        <v>439.72777656978212</v>
      </c>
      <c r="H49" s="17">
        <f t="shared" si="2"/>
        <v>156.82738739449439</v>
      </c>
      <c r="I49" s="17" t="str">
        <f t="shared" si="3"/>
        <v>cits</v>
      </c>
    </row>
    <row r="50" spans="1:9" ht="15" customHeight="1" x14ac:dyDescent="0.2">
      <c r="A50" s="1">
        <v>105</v>
      </c>
      <c r="B50" s="17">
        <f t="shared" si="4"/>
        <v>37.5</v>
      </c>
      <c r="C50" s="17">
        <f t="shared" si="0"/>
        <v>3464.1155233520744</v>
      </c>
      <c r="D50" s="1">
        <v>113</v>
      </c>
      <c r="E50" s="1">
        <v>71.216691391579943</v>
      </c>
      <c r="F50" s="1">
        <v>71.216691391579943</v>
      </c>
      <c r="G50" s="1">
        <f t="shared" si="1"/>
        <v>255.43338278315991</v>
      </c>
      <c r="H50" s="17">
        <f t="shared" si="2"/>
        <v>43.353974820811253</v>
      </c>
      <c r="I50" s="17" t="str">
        <f t="shared" si="3"/>
        <v>platleņķa</v>
      </c>
    </row>
    <row r="51" spans="1:9" ht="15" customHeight="1" x14ac:dyDescent="0.2">
      <c r="A51" s="1">
        <v>70</v>
      </c>
      <c r="B51" s="17">
        <f t="shared" si="4"/>
        <v>55</v>
      </c>
      <c r="C51" s="17">
        <f t="shared" si="0"/>
        <v>6911.9398174514172</v>
      </c>
      <c r="D51" s="1">
        <v>117</v>
      </c>
      <c r="E51" s="1">
        <v>101.99163754383424</v>
      </c>
      <c r="F51" s="1">
        <v>101.99163754383424</v>
      </c>
      <c r="G51" s="1">
        <f t="shared" si="1"/>
        <v>320.98327508766852</v>
      </c>
      <c r="H51" s="17">
        <f t="shared" si="2"/>
        <v>83.546658394413711</v>
      </c>
      <c r="I51" s="17" t="str">
        <f t="shared" si="3"/>
        <v>cits</v>
      </c>
    </row>
    <row r="52" spans="1:9" ht="15" customHeight="1" x14ac:dyDescent="0.2">
      <c r="A52" s="1">
        <v>49</v>
      </c>
      <c r="B52" s="17">
        <f t="shared" si="4"/>
        <v>65.5</v>
      </c>
      <c r="C52" s="17">
        <f t="shared" si="0"/>
        <v>11171.550383010832</v>
      </c>
      <c r="D52" s="1">
        <v>120</v>
      </c>
      <c r="E52" s="1">
        <v>144.68526088267404</v>
      </c>
      <c r="F52" s="1">
        <v>144.68526088267404</v>
      </c>
      <c r="G52" s="1">
        <f t="shared" si="1"/>
        <v>409.37052176534803</v>
      </c>
      <c r="H52" s="17">
        <f t="shared" si="2"/>
        <v>131.65798386990227</v>
      </c>
      <c r="I52" s="17" t="str">
        <f t="shared" si="3"/>
        <v>cits</v>
      </c>
    </row>
    <row r="53" spans="1:9" ht="15" customHeight="1" x14ac:dyDescent="0.2">
      <c r="A53" s="1">
        <v>46</v>
      </c>
      <c r="B53" s="17">
        <f t="shared" si="4"/>
        <v>67</v>
      </c>
      <c r="C53" s="17">
        <f t="shared" si="0"/>
        <v>12806.971641582099</v>
      </c>
      <c r="D53" s="1">
        <v>124</v>
      </c>
      <c r="E53" s="1">
        <v>158.67688924534204</v>
      </c>
      <c r="F53" s="1">
        <v>158.67688924534204</v>
      </c>
      <c r="G53" s="1">
        <f t="shared" si="1"/>
        <v>441.35377849068414</v>
      </c>
      <c r="H53" s="17">
        <f t="shared" si="2"/>
        <v>146.06284668107267</v>
      </c>
      <c r="I53" s="17" t="str">
        <f t="shared" si="3"/>
        <v>cits</v>
      </c>
    </row>
    <row r="54" spans="1:9" ht="15" customHeight="1" x14ac:dyDescent="0.2">
      <c r="A54" s="1">
        <v>14</v>
      </c>
      <c r="B54" s="17">
        <f t="shared" si="4"/>
        <v>83</v>
      </c>
      <c r="C54" s="17">
        <f t="shared" si="0"/>
        <v>45714.327499997875</v>
      </c>
      <c r="D54" s="1">
        <v>126</v>
      </c>
      <c r="E54" s="1">
        <v>516.94707003188</v>
      </c>
      <c r="F54" s="1">
        <v>516.94707003188</v>
      </c>
      <c r="G54" s="1">
        <f t="shared" si="1"/>
        <v>1159.89414006376</v>
      </c>
      <c r="H54" s="17">
        <f t="shared" si="2"/>
        <v>513.09382496239948</v>
      </c>
      <c r="I54" s="17" t="str">
        <f t="shared" si="3"/>
        <v>cits</v>
      </c>
    </row>
    <row r="55" spans="1:9" ht="15" customHeight="1" x14ac:dyDescent="0.2">
      <c r="A55" s="1">
        <v>33</v>
      </c>
      <c r="B55" s="17">
        <f t="shared" si="4"/>
        <v>73.5</v>
      </c>
      <c r="C55" s="17">
        <f t="shared" si="0"/>
        <v>21113.170171416481</v>
      </c>
      <c r="D55" s="1">
        <v>133</v>
      </c>
      <c r="E55" s="1">
        <v>234.14227871851159</v>
      </c>
      <c r="F55" s="1">
        <v>234.14227871851159</v>
      </c>
      <c r="G55" s="1">
        <f t="shared" si="1"/>
        <v>601.28455743702318</v>
      </c>
      <c r="H55" s="17">
        <f t="shared" si="2"/>
        <v>224.50023760231784</v>
      </c>
      <c r="I55" s="17" t="str">
        <f t="shared" si="3"/>
        <v>cits</v>
      </c>
    </row>
    <row r="56" spans="1:9" ht="15" customHeight="1" x14ac:dyDescent="0.2">
      <c r="A56" s="1">
        <v>90</v>
      </c>
      <c r="B56" s="17">
        <f t="shared" si="4"/>
        <v>45</v>
      </c>
      <c r="C56" s="17">
        <f t="shared" si="0"/>
        <v>6443.5105435624146</v>
      </c>
      <c r="D56" s="1">
        <v>135</v>
      </c>
      <c r="E56" s="1">
        <v>95.459415460183919</v>
      </c>
      <c r="F56" s="1">
        <v>95.459415460183919</v>
      </c>
      <c r="G56" s="1">
        <f t="shared" si="1"/>
        <v>325.91883092036784</v>
      </c>
      <c r="H56" s="17">
        <f t="shared" si="2"/>
        <v>67.5</v>
      </c>
      <c r="I56" s="17" t="str">
        <f t="shared" si="3"/>
        <v>cits</v>
      </c>
    </row>
    <row r="57" spans="1:9" ht="15" customHeight="1" x14ac:dyDescent="0.2">
      <c r="A57" s="1">
        <v>58</v>
      </c>
      <c r="B57" s="17">
        <f t="shared" si="4"/>
        <v>61</v>
      </c>
      <c r="C57" s="17">
        <f t="shared" si="0"/>
        <v>11971.378729345142</v>
      </c>
      <c r="D57" s="1">
        <v>137</v>
      </c>
      <c r="E57" s="1">
        <v>141.29257576447102</v>
      </c>
      <c r="F57" s="1">
        <v>141.29257576447102</v>
      </c>
      <c r="G57" s="1">
        <f t="shared" si="1"/>
        <v>419.58515152894211</v>
      </c>
      <c r="H57" s="17">
        <f t="shared" si="2"/>
        <v>123.57727123609253</v>
      </c>
      <c r="I57" s="17" t="str">
        <f t="shared" si="3"/>
        <v>cits</v>
      </c>
    </row>
    <row r="58" spans="1:9" ht="15" customHeight="1" x14ac:dyDescent="0.2">
      <c r="A58" s="1">
        <v>119</v>
      </c>
      <c r="B58" s="17">
        <f t="shared" si="4"/>
        <v>30.5</v>
      </c>
      <c r="C58" s="17">
        <f t="shared" si="0"/>
        <v>3908.8105952842679</v>
      </c>
      <c r="D58" s="1">
        <v>137</v>
      </c>
      <c r="E58" s="1">
        <v>79.500559109325479</v>
      </c>
      <c r="F58" s="1">
        <v>79.500559109325479</v>
      </c>
      <c r="G58" s="1">
        <f t="shared" si="1"/>
        <v>296.00111821865096</v>
      </c>
      <c r="H58" s="17">
        <f t="shared" si="2"/>
        <v>40.349583624807757</v>
      </c>
      <c r="I58" s="17" t="str">
        <f t="shared" si="3"/>
        <v>platleņķa</v>
      </c>
    </row>
    <row r="59" spans="1:9" ht="15" customHeight="1" x14ac:dyDescent="0.2">
      <c r="A59" s="1">
        <v>38</v>
      </c>
      <c r="B59" s="17">
        <f t="shared" si="4"/>
        <v>71</v>
      </c>
      <c r="C59" s="17">
        <f t="shared" si="0"/>
        <v>20704.266206862314</v>
      </c>
      <c r="D59" s="1">
        <v>142</v>
      </c>
      <c r="E59" s="1">
        <v>218.08029755976418</v>
      </c>
      <c r="F59" s="1">
        <v>218.08029755976418</v>
      </c>
      <c r="G59" s="1">
        <f t="shared" si="1"/>
        <v>578.16059511952835</v>
      </c>
      <c r="H59" s="17">
        <f t="shared" si="2"/>
        <v>206.19897231498339</v>
      </c>
      <c r="I59" s="17" t="str">
        <f t="shared" si="3"/>
        <v>cits</v>
      </c>
    </row>
    <row r="60" spans="1:9" ht="15" customHeight="1" x14ac:dyDescent="0.2">
      <c r="A60" s="1">
        <v>33</v>
      </c>
      <c r="B60" s="17">
        <f t="shared" si="4"/>
        <v>73.5</v>
      </c>
      <c r="C60" s="17">
        <f t="shared" si="0"/>
        <v>29046.871462015461</v>
      </c>
      <c r="D60" s="1">
        <v>156</v>
      </c>
      <c r="E60" s="1">
        <v>274.63304872246471</v>
      </c>
      <c r="F60" s="1">
        <v>274.63304872246471</v>
      </c>
      <c r="G60" s="1">
        <f t="shared" si="1"/>
        <v>705.26609744492941</v>
      </c>
      <c r="H60" s="17">
        <f t="shared" si="2"/>
        <v>263.32358696211713</v>
      </c>
      <c r="I60" s="17" t="str">
        <f t="shared" si="3"/>
        <v>cits</v>
      </c>
    </row>
    <row r="61" spans="1:9" ht="15" customHeight="1" x14ac:dyDescent="0.2">
      <c r="A61" s="1">
        <v>126</v>
      </c>
      <c r="B61" s="17">
        <f t="shared" si="4"/>
        <v>27</v>
      </c>
      <c r="C61" s="17">
        <f t="shared" si="0"/>
        <v>4497.1260563484884</v>
      </c>
      <c r="D61" s="1">
        <v>158</v>
      </c>
      <c r="E61" s="1">
        <v>88.663772773114516</v>
      </c>
      <c r="F61" s="1">
        <v>88.663772773114516</v>
      </c>
      <c r="G61" s="1">
        <f t="shared" si="1"/>
        <v>335.32754554622903</v>
      </c>
      <c r="H61" s="17">
        <f t="shared" si="2"/>
        <v>40.252510510059906</v>
      </c>
      <c r="I61" s="17" t="str">
        <f t="shared" si="3"/>
        <v>platleņķa</v>
      </c>
    </row>
    <row r="62" spans="1:9" ht="15" customHeight="1" x14ac:dyDescent="0.2">
      <c r="A62" s="1">
        <v>118</v>
      </c>
      <c r="B62" s="17">
        <f t="shared" si="4"/>
        <v>31</v>
      </c>
      <c r="C62" s="17">
        <f t="shared" si="0"/>
        <v>5370.6023311450399</v>
      </c>
      <c r="D62" s="1">
        <v>159</v>
      </c>
      <c r="E62" s="1">
        <v>92.747355078618767</v>
      </c>
      <c r="F62" s="1">
        <v>92.747355078618767</v>
      </c>
      <c r="G62" s="1">
        <f t="shared" si="1"/>
        <v>344.49471015723753</v>
      </c>
      <c r="H62" s="17">
        <f t="shared" si="2"/>
        <v>47.768419212691043</v>
      </c>
      <c r="I62" s="17" t="str">
        <f t="shared" si="3"/>
        <v>platleņķa</v>
      </c>
    </row>
    <row r="63" spans="1:9" ht="15" customHeight="1" x14ac:dyDescent="0.2">
      <c r="A63" s="1">
        <v>38</v>
      </c>
      <c r="B63" s="17">
        <f t="shared" si="4"/>
        <v>71</v>
      </c>
      <c r="C63" s="17">
        <f t="shared" si="0"/>
        <v>28636.246788493507</v>
      </c>
      <c r="D63" s="1">
        <v>167</v>
      </c>
      <c r="E63" s="1">
        <v>256.47471614422972</v>
      </c>
      <c r="F63" s="1">
        <v>256.47471614422972</v>
      </c>
      <c r="G63" s="1">
        <f t="shared" si="1"/>
        <v>679.94943228845943</v>
      </c>
      <c r="H63" s="17">
        <f t="shared" si="2"/>
        <v>242.50160828593118</v>
      </c>
      <c r="I63" s="17" t="str">
        <f t="shared" si="3"/>
        <v>cits</v>
      </c>
    </row>
    <row r="64" spans="1:9" ht="15" customHeight="1" x14ac:dyDescent="0.2">
      <c r="A64" s="1">
        <v>127</v>
      </c>
      <c r="B64" s="17">
        <f t="shared" si="4"/>
        <v>26.5</v>
      </c>
      <c r="C64" s="17">
        <f t="shared" si="0"/>
        <v>5585.1040075789424</v>
      </c>
      <c r="D64" s="1">
        <v>178</v>
      </c>
      <c r="E64" s="1">
        <v>99.448634244729178</v>
      </c>
      <c r="F64" s="1">
        <v>99.448634244729178</v>
      </c>
      <c r="G64" s="1">
        <f t="shared" si="1"/>
        <v>376.89726848945838</v>
      </c>
      <c r="H64" s="17">
        <f t="shared" si="2"/>
        <v>44.373763116755391</v>
      </c>
      <c r="I64" s="17" t="str">
        <f t="shared" si="3"/>
        <v>platleņķa</v>
      </c>
    </row>
    <row r="65" spans="1:9" ht="15" customHeight="1" x14ac:dyDescent="0.2">
      <c r="A65" s="1">
        <v>130</v>
      </c>
      <c r="B65" s="17">
        <f>(180-A65)/2</f>
        <v>25</v>
      </c>
      <c r="C65" s="17">
        <f t="shared" si="0"/>
        <v>5521.1523844207586</v>
      </c>
      <c r="D65" s="1">
        <v>183</v>
      </c>
      <c r="E65" s="1">
        <v>100.959079585068</v>
      </c>
      <c r="F65" s="1">
        <v>100.959079585068</v>
      </c>
      <c r="G65" s="1">
        <f t="shared" si="1"/>
        <v>384.91815917013605</v>
      </c>
      <c r="H65" s="17">
        <f t="shared" si="2"/>
        <v>42.667150721182367</v>
      </c>
      <c r="I65" s="17" t="str">
        <f t="shared" si="3"/>
        <v>platleņķa</v>
      </c>
    </row>
    <row r="66" spans="1:9" ht="15" customHeight="1" x14ac:dyDescent="0.2">
      <c r="A66" s="1">
        <v>50</v>
      </c>
      <c r="B66" s="17">
        <f t="shared" si="4"/>
        <v>65</v>
      </c>
      <c r="C66" s="17">
        <f t="shared" si="0"/>
        <v>26513.415122911509</v>
      </c>
      <c r="D66" s="1">
        <v>187</v>
      </c>
      <c r="E66" s="1">
        <v>221.2398480247586</v>
      </c>
      <c r="F66" s="1">
        <v>221.2398480247586</v>
      </c>
      <c r="G66" s="1">
        <f t="shared" si="1"/>
        <v>629.4796960495172</v>
      </c>
      <c r="H66" s="17">
        <f t="shared" si="2"/>
        <v>200.51139706764371</v>
      </c>
      <c r="I66" s="17" t="str">
        <f t="shared" si="3"/>
        <v>cits</v>
      </c>
    </row>
    <row r="67" spans="1:9" ht="15" customHeight="1" x14ac:dyDescent="0.2">
      <c r="A67" s="1">
        <v>12</v>
      </c>
      <c r="B67" s="17">
        <f t="shared" si="4"/>
        <v>84</v>
      </c>
      <c r="C67" s="17">
        <f t="shared" si="0"/>
        <v>118891.41294394102</v>
      </c>
      <c r="D67" s="1">
        <v>188</v>
      </c>
      <c r="E67" s="1">
        <v>899.2765899495289</v>
      </c>
      <c r="F67" s="1">
        <v>899.2765899495289</v>
      </c>
      <c r="G67" s="1">
        <f t="shared" si="1"/>
        <v>1986.5531798990578</v>
      </c>
      <c r="H67" s="17">
        <f t="shared" si="2"/>
        <v>894.35025869692299</v>
      </c>
      <c r="I67" s="17" t="str">
        <f t="shared" si="3"/>
        <v>cits</v>
      </c>
    </row>
    <row r="68" spans="1:9" ht="15" customHeight="1" x14ac:dyDescent="0.2">
      <c r="A68" s="1">
        <v>29</v>
      </c>
      <c r="B68" s="17">
        <f t="shared" ref="B68:B70" si="5">(180-A68)/2</f>
        <v>75.5</v>
      </c>
      <c r="C68" s="17">
        <f t="shared" ref="C68:C70" si="6">SQRT(G68*(G68*0.5-D68)*(G68*0.5-E68)*(G68*0.5-F68))</f>
        <v>49872.792967101479</v>
      </c>
      <c r="D68" s="1">
        <v>191</v>
      </c>
      <c r="E68" s="1">
        <v>381.42023505692941</v>
      </c>
      <c r="F68" s="1">
        <v>381.42023505692941</v>
      </c>
      <c r="G68" s="1">
        <f t="shared" ref="G68:G70" si="7">SUM(D68+F68+E68)</f>
        <v>953.84047011385883</v>
      </c>
      <c r="H68" s="17">
        <f t="shared" ref="H68:H70" si="8">SQRT(E68^2-(D68/2)^2)</f>
        <v>369.27110056282942</v>
      </c>
      <c r="I68" s="17" t="str">
        <f t="shared" ref="I68:I70" si="9">IF(A68&gt;90,"platleņķa","cits")</f>
        <v>cits</v>
      </c>
    </row>
    <row r="69" spans="1:9" ht="15" customHeight="1" x14ac:dyDescent="0.2">
      <c r="A69" s="1">
        <v>125</v>
      </c>
      <c r="B69" s="17">
        <f t="shared" si="5"/>
        <v>27.5</v>
      </c>
      <c r="C69" s="17">
        <f t="shared" si="6"/>
        <v>8350.0848616000749</v>
      </c>
      <c r="D69" s="1">
        <v>213</v>
      </c>
      <c r="E69" s="1">
        <v>120.06617734126546</v>
      </c>
      <c r="F69" s="1">
        <v>120.06617734126546</v>
      </c>
      <c r="G69" s="1">
        <f t="shared" si="7"/>
        <v>453.13235468253094</v>
      </c>
      <c r="H69" s="17">
        <f t="shared" si="8"/>
        <v>55.440390883760969</v>
      </c>
      <c r="I69" s="17" t="str">
        <f t="shared" si="9"/>
        <v>platleņķa</v>
      </c>
    </row>
    <row r="70" spans="1:9" ht="15" customHeight="1" x14ac:dyDescent="0.2">
      <c r="A70" s="1">
        <v>42</v>
      </c>
      <c r="B70" s="17">
        <f t="shared" si="5"/>
        <v>69</v>
      </c>
      <c r="C70" s="17">
        <f t="shared" si="6"/>
        <v>42971.952269500602</v>
      </c>
      <c r="D70" s="1">
        <v>216</v>
      </c>
      <c r="E70" s="1">
        <v>301.36623583953627</v>
      </c>
      <c r="F70" s="1">
        <v>301.36623583953627</v>
      </c>
      <c r="G70" s="1">
        <f t="shared" si="7"/>
        <v>818.73247167907266</v>
      </c>
      <c r="H70" s="17">
        <f t="shared" si="8"/>
        <v>281.34961898693058</v>
      </c>
      <c r="I70" s="17" t="str">
        <f t="shared" si="9"/>
        <v>cits</v>
      </c>
    </row>
  </sheetData>
  <mergeCells count="10">
    <mergeCell ref="A1:K1"/>
    <mergeCell ref="M38:R40"/>
    <mergeCell ref="M24:R26"/>
    <mergeCell ref="M28:R31"/>
    <mergeCell ref="M33:R36"/>
    <mergeCell ref="M4:R5"/>
    <mergeCell ref="M7:R7"/>
    <mergeCell ref="M10:R12"/>
    <mergeCell ref="M15:R17"/>
    <mergeCell ref="M20:R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CA2C-DE1E-44EF-887D-66F0F4C1134D}">
  <dimension ref="A1:P9"/>
  <sheetViews>
    <sheetView workbookViewId="0">
      <selection activeCell="J13" sqref="J13"/>
    </sheetView>
  </sheetViews>
  <sheetFormatPr defaultColWidth="8.85546875" defaultRowHeight="12.75" x14ac:dyDescent="0.2"/>
  <cols>
    <col min="1" max="1" width="11.140625" style="19" customWidth="1"/>
    <col min="2" max="16384" width="8.85546875" style="19"/>
  </cols>
  <sheetData>
    <row r="1" spans="1:16" ht="18" x14ac:dyDescent="0.25">
      <c r="A1" s="18" t="s">
        <v>57</v>
      </c>
      <c r="B1" s="18"/>
      <c r="C1" s="18"/>
      <c r="D1" s="18"/>
      <c r="E1" s="18"/>
      <c r="F1" s="18"/>
      <c r="G1" s="18"/>
    </row>
    <row r="2" spans="1:16" x14ac:dyDescent="0.2">
      <c r="B2" s="69" t="s">
        <v>14</v>
      </c>
      <c r="C2" s="69"/>
      <c r="D2" s="69"/>
      <c r="E2" s="69"/>
      <c r="F2" s="69"/>
      <c r="G2" s="69"/>
    </row>
    <row r="3" spans="1:16" ht="13.9" customHeight="1" x14ac:dyDescent="0.2">
      <c r="A3" s="20" t="s">
        <v>58</v>
      </c>
      <c r="B3" s="19">
        <v>10</v>
      </c>
      <c r="C3" s="19">
        <v>12</v>
      </c>
      <c r="D3" s="19">
        <v>14</v>
      </c>
      <c r="E3" s="19">
        <v>16</v>
      </c>
      <c r="F3" s="19">
        <v>18</v>
      </c>
      <c r="G3" s="19">
        <v>20</v>
      </c>
      <c r="J3" s="41">
        <v>16</v>
      </c>
      <c r="K3" s="62" t="s">
        <v>59</v>
      </c>
      <c r="L3" s="62"/>
      <c r="M3" s="62"/>
      <c r="N3" s="62"/>
      <c r="O3" s="62"/>
      <c r="P3" s="19" t="s">
        <v>3891</v>
      </c>
    </row>
    <row r="4" spans="1:16" x14ac:dyDescent="0.2">
      <c r="A4" s="20">
        <v>20</v>
      </c>
      <c r="B4" s="21">
        <f>(SIN(RADIANS($A4))*B$3)*(COS(RADIANS($A4))*B$3)/2</f>
        <v>16.069690242163485</v>
      </c>
      <c r="C4" s="21">
        <f t="shared" ref="C4:G4" si="0">(SIN(RADIANS($A4))*C$3)*(COS(RADIANS($A4))*C$3)/2</f>
        <v>23.140353948715418</v>
      </c>
      <c r="D4" s="21">
        <f t="shared" si="0"/>
        <v>31.496592874640424</v>
      </c>
      <c r="E4" s="21">
        <f t="shared" si="0"/>
        <v>41.138407019938519</v>
      </c>
      <c r="F4" s="21">
        <f t="shared" si="0"/>
        <v>52.065796384609691</v>
      </c>
      <c r="G4" s="21">
        <f t="shared" si="0"/>
        <v>64.278760968653941</v>
      </c>
      <c r="K4" s="62"/>
      <c r="L4" s="62"/>
      <c r="M4" s="62"/>
      <c r="N4" s="62"/>
      <c r="O4" s="62"/>
    </row>
    <row r="5" spans="1:16" x14ac:dyDescent="0.2">
      <c r="A5" s="20">
        <v>30</v>
      </c>
      <c r="B5" s="21">
        <f t="shared" ref="B5:G9" si="1">(SIN(RADIANS($A5))*B$3)*(COS(RADIANS($A5))*B$3)/2</f>
        <v>21.650635094610966</v>
      </c>
      <c r="C5" s="21">
        <f t="shared" si="1"/>
        <v>31.176914536239789</v>
      </c>
      <c r="D5" s="21">
        <f t="shared" si="1"/>
        <v>42.43524478543749</v>
      </c>
      <c r="E5" s="21">
        <f t="shared" si="1"/>
        <v>55.42562584220407</v>
      </c>
      <c r="F5" s="21">
        <f t="shared" si="1"/>
        <v>70.148057706539518</v>
      </c>
      <c r="G5" s="21">
        <f t="shared" si="1"/>
        <v>86.602540378443862</v>
      </c>
      <c r="K5" s="62"/>
      <c r="L5" s="62"/>
      <c r="M5" s="62"/>
      <c r="N5" s="62"/>
      <c r="O5" s="62"/>
    </row>
    <row r="6" spans="1:16" x14ac:dyDescent="0.2">
      <c r="A6" s="20">
        <v>40</v>
      </c>
      <c r="B6" s="21">
        <f t="shared" si="1"/>
        <v>24.620193825305197</v>
      </c>
      <c r="C6" s="21">
        <f t="shared" si="1"/>
        <v>35.453079108439489</v>
      </c>
      <c r="D6" s="21">
        <f t="shared" si="1"/>
        <v>48.255579897598182</v>
      </c>
      <c r="E6" s="21">
        <f t="shared" si="1"/>
        <v>63.027696192781306</v>
      </c>
      <c r="F6" s="21">
        <f t="shared" si="1"/>
        <v>79.769427993988842</v>
      </c>
      <c r="G6" s="21">
        <f t="shared" si="1"/>
        <v>98.480775301220788</v>
      </c>
      <c r="K6" s="62"/>
      <c r="L6" s="62"/>
      <c r="M6" s="62"/>
      <c r="N6" s="62"/>
      <c r="O6" s="62"/>
    </row>
    <row r="7" spans="1:16" x14ac:dyDescent="0.2">
      <c r="A7" s="20">
        <v>50</v>
      </c>
      <c r="B7" s="21">
        <f t="shared" si="1"/>
        <v>24.620193825305201</v>
      </c>
      <c r="C7" s="21">
        <f t="shared" si="1"/>
        <v>35.453079108439496</v>
      </c>
      <c r="D7" s="21">
        <f t="shared" si="1"/>
        <v>48.255579897598196</v>
      </c>
      <c r="E7" s="21">
        <f t="shared" si="1"/>
        <v>63.02769619278132</v>
      </c>
      <c r="F7" s="21">
        <f t="shared" si="1"/>
        <v>79.769427993988856</v>
      </c>
      <c r="G7" s="21">
        <f t="shared" si="1"/>
        <v>98.480775301220802</v>
      </c>
      <c r="K7" s="62"/>
      <c r="L7" s="62"/>
      <c r="M7" s="62"/>
      <c r="N7" s="62"/>
      <c r="O7" s="62"/>
    </row>
    <row r="8" spans="1:16" x14ac:dyDescent="0.2">
      <c r="A8" s="20">
        <v>60</v>
      </c>
      <c r="B8" s="21">
        <f t="shared" si="1"/>
        <v>21.650635094610969</v>
      </c>
      <c r="C8" s="21">
        <f t="shared" si="1"/>
        <v>31.176914536239803</v>
      </c>
      <c r="D8" s="21">
        <f t="shared" si="1"/>
        <v>42.435244785437504</v>
      </c>
      <c r="E8" s="21">
        <f t="shared" si="1"/>
        <v>55.425625842204084</v>
      </c>
      <c r="F8" s="21">
        <f t="shared" si="1"/>
        <v>70.148057706539532</v>
      </c>
      <c r="G8" s="21">
        <f t="shared" si="1"/>
        <v>86.602540378443877</v>
      </c>
    </row>
    <row r="9" spans="1:16" x14ac:dyDescent="0.2">
      <c r="A9" s="20">
        <v>70</v>
      </c>
      <c r="B9" s="21">
        <f t="shared" si="1"/>
        <v>16.069690242163489</v>
      </c>
      <c r="C9" s="21">
        <f t="shared" si="1"/>
        <v>23.140353948715418</v>
      </c>
      <c r="D9" s="21">
        <f t="shared" si="1"/>
        <v>31.496592874640434</v>
      </c>
      <c r="E9" s="21">
        <f t="shared" si="1"/>
        <v>41.138407019938526</v>
      </c>
      <c r="F9" s="21">
        <f t="shared" si="1"/>
        <v>52.065796384609698</v>
      </c>
      <c r="G9" s="21">
        <f t="shared" si="1"/>
        <v>64.278760968653955</v>
      </c>
    </row>
  </sheetData>
  <mergeCells count="2">
    <mergeCell ref="B2:G2"/>
    <mergeCell ref="K3:O7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T71"/>
  <sheetViews>
    <sheetView zoomScaleNormal="100" workbookViewId="0">
      <selection activeCell="P22" sqref="P22"/>
    </sheetView>
  </sheetViews>
  <sheetFormatPr defaultColWidth="9.140625" defaultRowHeight="12.75" x14ac:dyDescent="0.2"/>
  <cols>
    <col min="1" max="6" width="9.140625" style="1"/>
    <col min="7" max="13" width="15.5703125" style="1" customWidth="1"/>
    <col min="14" max="14" width="14.42578125" style="1" customWidth="1"/>
    <col min="15" max="15" width="12.28515625" style="45" customWidth="1"/>
    <col min="16" max="18" width="9.140625" style="1"/>
    <col min="19" max="19" width="14.140625" style="1" customWidth="1"/>
    <col min="20" max="16384" width="9.140625" style="1"/>
  </cols>
  <sheetData>
    <row r="1" spans="1:20" x14ac:dyDescent="0.2">
      <c r="A1" s="5" t="s">
        <v>26</v>
      </c>
      <c r="I1" s="4"/>
    </row>
    <row r="2" spans="1:20" x14ac:dyDescent="0.2">
      <c r="A2" s="70" t="s">
        <v>25</v>
      </c>
      <c r="B2" s="70"/>
      <c r="C2" s="70"/>
      <c r="D2" s="70"/>
      <c r="E2" s="70"/>
      <c r="F2" s="70"/>
    </row>
    <row r="3" spans="1:20" s="3" customForma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28</v>
      </c>
      <c r="L3" s="3" t="s">
        <v>29</v>
      </c>
      <c r="M3" s="3" t="s">
        <v>30</v>
      </c>
      <c r="O3" s="45"/>
    </row>
    <row r="4" spans="1:20" ht="13.9" customHeight="1" x14ac:dyDescent="0.2">
      <c r="A4" s="17">
        <v>81</v>
      </c>
      <c r="B4" s="17">
        <v>-52</v>
      </c>
      <c r="C4" s="17">
        <v>74</v>
      </c>
      <c r="D4" s="17">
        <v>27</v>
      </c>
      <c r="E4" s="17">
        <v>75</v>
      </c>
      <c r="F4" s="17">
        <v>14</v>
      </c>
      <c r="G4" s="17">
        <v>179.20427644725643</v>
      </c>
      <c r="H4" s="17">
        <v>0.66491149802808469</v>
      </c>
      <c r="I4" s="17">
        <v>0.13081205468418922</v>
      </c>
      <c r="J4" s="17">
        <v>11.999999999883267</v>
      </c>
      <c r="K4" s="17">
        <v>79.309520235593411</v>
      </c>
      <c r="L4" s="17">
        <v>13.038404810405298</v>
      </c>
      <c r="M4" s="17">
        <v>66.272166103123567</v>
      </c>
      <c r="N4" s="1" t="str">
        <f>IF(AND(G4&lt;90,H4&lt;90,I4&lt;90),"ir šaurleņķa", "nav saurleņķa")</f>
        <v>nav saurleņķa</v>
      </c>
      <c r="O4" s="45">
        <v>20</v>
      </c>
      <c r="P4" s="67" t="s">
        <v>56</v>
      </c>
      <c r="Q4" s="67"/>
      <c r="R4" s="67"/>
      <c r="S4" s="67"/>
      <c r="T4" s="1" t="s">
        <v>3885</v>
      </c>
    </row>
    <row r="5" spans="1:20" x14ac:dyDescent="0.2">
      <c r="A5" s="17">
        <v>53</v>
      </c>
      <c r="B5" s="17">
        <v>-2</v>
      </c>
      <c r="C5" s="17">
        <v>53</v>
      </c>
      <c r="D5" s="17">
        <v>-1</v>
      </c>
      <c r="E5" s="17">
        <v>6</v>
      </c>
      <c r="F5" s="17">
        <v>-45</v>
      </c>
      <c r="G5" s="17">
        <v>0.65661637307442111</v>
      </c>
      <c r="H5" s="17">
        <v>46.888188006741323</v>
      </c>
      <c r="I5" s="17">
        <v>132.45519562018762</v>
      </c>
      <c r="J5" s="17">
        <v>47.000000000000306</v>
      </c>
      <c r="K5" s="17">
        <v>1</v>
      </c>
      <c r="L5" s="17">
        <v>64.381674411279491</v>
      </c>
      <c r="M5" s="17">
        <v>63.702433234531945</v>
      </c>
      <c r="N5" s="1" t="str">
        <f t="shared" ref="N5:N68" si="0">IF(AND(G5&lt;90,H5&lt;90,I5&lt;90),"ir šaurleņķa", "nav saurleņķa")</f>
        <v>nav saurleņķa</v>
      </c>
      <c r="P5" s="67"/>
      <c r="Q5" s="67"/>
      <c r="R5" s="67"/>
      <c r="S5" s="67"/>
    </row>
    <row r="6" spans="1:20" x14ac:dyDescent="0.2">
      <c r="A6" s="17">
        <v>74</v>
      </c>
      <c r="B6" s="17">
        <v>-96</v>
      </c>
      <c r="C6" s="17">
        <v>38</v>
      </c>
      <c r="D6" s="17">
        <v>10</v>
      </c>
      <c r="E6" s="17">
        <v>19</v>
      </c>
      <c r="F6" s="17">
        <v>64</v>
      </c>
      <c r="G6" s="17">
        <v>0.41410787087149947</v>
      </c>
      <c r="H6" s="17">
        <v>179.37413466848358</v>
      </c>
      <c r="I6" s="17">
        <v>0.2117574606434372</v>
      </c>
      <c r="J6" s="17">
        <v>70.000000000091646</v>
      </c>
      <c r="K6" s="17">
        <v>111.94641575325224</v>
      </c>
      <c r="L6" s="17">
        <v>57.245087125446844</v>
      </c>
      <c r="M6" s="17">
        <v>169.18924315688631</v>
      </c>
      <c r="N6" s="1" t="str">
        <f t="shared" si="0"/>
        <v>nav saurleņķa</v>
      </c>
      <c r="P6" s="67"/>
      <c r="Q6" s="67"/>
      <c r="R6" s="67"/>
      <c r="S6" s="67"/>
    </row>
    <row r="7" spans="1:20" x14ac:dyDescent="0.2">
      <c r="A7" s="17">
        <v>74</v>
      </c>
      <c r="B7" s="17">
        <v>40</v>
      </c>
      <c r="C7" s="17">
        <v>73</v>
      </c>
      <c r="D7" s="17">
        <v>54</v>
      </c>
      <c r="E7" s="17">
        <v>65</v>
      </c>
      <c r="F7" s="17">
        <v>-7</v>
      </c>
      <c r="G7" s="17">
        <v>3.3687462777377619</v>
      </c>
      <c r="H7" s="17">
        <v>11.557175956567132</v>
      </c>
      <c r="I7" s="17">
        <v>165.07407776569448</v>
      </c>
      <c r="J7" s="17">
        <v>172.99999999999821</v>
      </c>
      <c r="K7" s="17">
        <v>14.035668847618199</v>
      </c>
      <c r="L7" s="17">
        <v>61.522353661088097</v>
      </c>
      <c r="M7" s="17">
        <v>47.853944456021594</v>
      </c>
      <c r="N7" s="1" t="str">
        <f t="shared" si="0"/>
        <v>nav saurleņķa</v>
      </c>
    </row>
    <row r="8" spans="1:20" ht="13.9" customHeight="1" x14ac:dyDescent="0.2">
      <c r="A8" s="17">
        <v>77</v>
      </c>
      <c r="B8" s="17">
        <v>75</v>
      </c>
      <c r="C8" s="17">
        <v>-65</v>
      </c>
      <c r="D8" s="17">
        <v>-63</v>
      </c>
      <c r="E8" s="17">
        <v>-81</v>
      </c>
      <c r="F8" s="17">
        <v>-80</v>
      </c>
      <c r="G8" s="17">
        <v>2.2848485994953678</v>
      </c>
      <c r="H8" s="17">
        <v>177.44583994938347</v>
      </c>
      <c r="I8" s="17">
        <v>0.26931145112848348</v>
      </c>
      <c r="J8" s="17">
        <v>205.99999999996186</v>
      </c>
      <c r="K8" s="17">
        <v>198.01010075246163</v>
      </c>
      <c r="L8" s="17">
        <v>23.345235059857504</v>
      </c>
      <c r="M8" s="17">
        <v>221.33458834985552</v>
      </c>
      <c r="N8" s="1" t="str">
        <f t="shared" si="0"/>
        <v>nav saurleņķa</v>
      </c>
      <c r="O8" s="45">
        <v>21</v>
      </c>
      <c r="P8" s="71" t="s">
        <v>3890</v>
      </c>
      <c r="Q8" s="71"/>
      <c r="R8" s="71"/>
      <c r="S8" s="71"/>
      <c r="T8" s="1" t="s">
        <v>3884</v>
      </c>
    </row>
    <row r="9" spans="1:20" x14ac:dyDescent="0.2">
      <c r="A9" s="17">
        <v>53</v>
      </c>
      <c r="B9" s="17">
        <v>55</v>
      </c>
      <c r="C9" s="17">
        <v>55</v>
      </c>
      <c r="D9" s="17">
        <v>12</v>
      </c>
      <c r="E9" s="17">
        <v>50</v>
      </c>
      <c r="F9" s="17">
        <v>12</v>
      </c>
      <c r="G9" s="17">
        <v>86.009086901570186</v>
      </c>
      <c r="H9" s="17">
        <v>87.336999233932886</v>
      </c>
      <c r="I9" s="17">
        <v>6.6539138644968432</v>
      </c>
      <c r="J9" s="17">
        <v>215</v>
      </c>
      <c r="K9" s="17">
        <v>43.046486500061768</v>
      </c>
      <c r="L9" s="17">
        <v>5</v>
      </c>
      <c r="M9" s="17">
        <v>43.104524124504614</v>
      </c>
      <c r="N9" s="1" t="str">
        <f t="shared" si="0"/>
        <v>ir šaurleņķa</v>
      </c>
      <c r="P9" s="71"/>
      <c r="Q9" s="71"/>
      <c r="R9" s="71"/>
      <c r="S9" s="71"/>
    </row>
    <row r="10" spans="1:20" x14ac:dyDescent="0.2">
      <c r="A10" s="17">
        <v>88</v>
      </c>
      <c r="B10" s="17">
        <v>-95</v>
      </c>
      <c r="C10" s="17">
        <v>88</v>
      </c>
      <c r="D10" s="17">
        <v>-88</v>
      </c>
      <c r="E10" s="17">
        <v>45</v>
      </c>
      <c r="F10" s="17">
        <v>-57</v>
      </c>
      <c r="G10" s="17">
        <v>5.6787319569256987</v>
      </c>
      <c r="H10" s="17">
        <v>125.78897345918337</v>
      </c>
      <c r="I10" s="17">
        <v>48.532294583890852</v>
      </c>
      <c r="J10" s="17">
        <v>300.99999999999989</v>
      </c>
      <c r="K10" s="17">
        <v>7</v>
      </c>
      <c r="L10" s="17">
        <v>53.009433122794285</v>
      </c>
      <c r="M10" s="17">
        <v>57.384666941614292</v>
      </c>
      <c r="N10" s="1" t="str">
        <f t="shared" si="0"/>
        <v>nav saurleņķa</v>
      </c>
      <c r="P10" s="71"/>
      <c r="Q10" s="71"/>
      <c r="R10" s="71"/>
      <c r="S10" s="71"/>
    </row>
    <row r="11" spans="1:20" x14ac:dyDescent="0.2">
      <c r="A11" s="17">
        <v>-84</v>
      </c>
      <c r="B11" s="17">
        <v>-61</v>
      </c>
      <c r="C11" s="17">
        <v>-10</v>
      </c>
      <c r="D11" s="17">
        <v>-13</v>
      </c>
      <c r="E11" s="17">
        <v>-28</v>
      </c>
      <c r="F11" s="17">
        <v>-29</v>
      </c>
      <c r="G11" s="17">
        <v>168.1113419603721</v>
      </c>
      <c r="H11" s="17">
        <v>8.6641354331081768</v>
      </c>
      <c r="I11" s="17">
        <v>3.2245226065200945</v>
      </c>
      <c r="J11" s="17">
        <v>320.00000000000398</v>
      </c>
      <c r="K11" s="17">
        <v>88.204308284799779</v>
      </c>
      <c r="L11" s="17">
        <v>24.083189157584592</v>
      </c>
      <c r="M11" s="17">
        <v>64.498061986388393</v>
      </c>
      <c r="N11" s="1" t="str">
        <f t="shared" si="0"/>
        <v>nav saurleņķa</v>
      </c>
      <c r="P11" s="71"/>
      <c r="Q11" s="71"/>
      <c r="R11" s="71"/>
      <c r="S11" s="71"/>
    </row>
    <row r="12" spans="1:20" x14ac:dyDescent="0.2">
      <c r="A12" s="17">
        <v>82</v>
      </c>
      <c r="B12" s="17">
        <v>-68</v>
      </c>
      <c r="C12" s="17">
        <v>40</v>
      </c>
      <c r="D12" s="17">
        <v>0</v>
      </c>
      <c r="E12" s="17">
        <v>-26</v>
      </c>
      <c r="F12" s="17">
        <v>99</v>
      </c>
      <c r="G12" s="17">
        <v>0.79905250921097049</v>
      </c>
      <c r="H12" s="17">
        <v>178.01136214352709</v>
      </c>
      <c r="I12" s="17">
        <v>1.1895853472655196</v>
      </c>
      <c r="J12" s="17">
        <v>329.99999999980787</v>
      </c>
      <c r="K12" s="17">
        <v>79.924964810752343</v>
      </c>
      <c r="L12" s="17">
        <v>118.98319209031165</v>
      </c>
      <c r="M12" s="17">
        <v>198.8793604173143</v>
      </c>
      <c r="N12" s="1" t="str">
        <f t="shared" si="0"/>
        <v>nav saurleņķa</v>
      </c>
      <c r="P12" s="71"/>
      <c r="Q12" s="71"/>
      <c r="R12" s="71"/>
      <c r="S12" s="71"/>
    </row>
    <row r="13" spans="1:20" x14ac:dyDescent="0.2">
      <c r="A13" s="17">
        <v>-58</v>
      </c>
      <c r="B13" s="17">
        <v>-88</v>
      </c>
      <c r="C13" s="17">
        <v>-30</v>
      </c>
      <c r="D13" s="17">
        <v>-16</v>
      </c>
      <c r="E13" s="17">
        <v>-17</v>
      </c>
      <c r="F13" s="17">
        <v>30</v>
      </c>
      <c r="G13" s="17">
        <v>3.3794198124666743</v>
      </c>
      <c r="H13" s="17">
        <v>174.53024780238238</v>
      </c>
      <c r="I13" s="17">
        <v>2.0903323851524873</v>
      </c>
      <c r="J13" s="17">
        <v>351.99999999998505</v>
      </c>
      <c r="K13" s="17">
        <v>77.252831663311866</v>
      </c>
      <c r="L13" s="17">
        <v>47.801673610868477</v>
      </c>
      <c r="M13" s="17">
        <v>124.91997438360288</v>
      </c>
      <c r="N13" s="1" t="str">
        <f t="shared" si="0"/>
        <v>nav saurleņķa</v>
      </c>
      <c r="P13" s="71"/>
      <c r="Q13" s="71"/>
      <c r="R13" s="71"/>
      <c r="S13" s="71"/>
    </row>
    <row r="14" spans="1:20" x14ac:dyDescent="0.2">
      <c r="A14" s="17">
        <v>-51</v>
      </c>
      <c r="B14" s="17">
        <v>-71</v>
      </c>
      <c r="C14" s="17">
        <v>88</v>
      </c>
      <c r="D14" s="17">
        <v>54</v>
      </c>
      <c r="E14" s="17">
        <v>22</v>
      </c>
      <c r="F14" s="17">
        <v>-8</v>
      </c>
      <c r="G14" s="17">
        <v>177.5845536065363</v>
      </c>
      <c r="H14" s="17">
        <v>1.2456585168084118</v>
      </c>
      <c r="I14" s="17">
        <v>1.169787876651148</v>
      </c>
      <c r="J14" s="17">
        <v>367.9999999996794</v>
      </c>
      <c r="K14" s="17">
        <v>186.93849255838134</v>
      </c>
      <c r="L14" s="17">
        <v>90.553851381374173</v>
      </c>
      <c r="M14" s="17">
        <v>96.426137535421375</v>
      </c>
      <c r="N14" s="1" t="str">
        <f t="shared" si="0"/>
        <v>nav saurleņķa</v>
      </c>
      <c r="P14" s="71"/>
      <c r="Q14" s="71"/>
      <c r="R14" s="71"/>
      <c r="S14" s="71"/>
    </row>
    <row r="15" spans="1:20" x14ac:dyDescent="0.2">
      <c r="A15" s="17">
        <v>-5</v>
      </c>
      <c r="B15" s="17">
        <v>-73</v>
      </c>
      <c r="C15" s="17">
        <v>-14</v>
      </c>
      <c r="D15" s="17">
        <v>12</v>
      </c>
      <c r="E15" s="17">
        <v>-25</v>
      </c>
      <c r="F15" s="17">
        <v>58</v>
      </c>
      <c r="G15" s="17">
        <v>4.7681966266149702</v>
      </c>
      <c r="H15" s="17">
        <v>172.59547711055427</v>
      </c>
      <c r="I15" s="17">
        <v>2.6363262628297828</v>
      </c>
      <c r="J15" s="17">
        <v>521.0000000000224</v>
      </c>
      <c r="K15" s="17">
        <v>85.475142585432408</v>
      </c>
      <c r="L15" s="17">
        <v>47.296934361541872</v>
      </c>
      <c r="M15" s="17">
        <v>132.51792331605563</v>
      </c>
      <c r="N15" s="1" t="str">
        <f t="shared" si="0"/>
        <v>nav saurleņķa</v>
      </c>
      <c r="P15" s="71"/>
      <c r="Q15" s="71"/>
      <c r="R15" s="71"/>
      <c r="S15" s="71"/>
    </row>
    <row r="16" spans="1:20" x14ac:dyDescent="0.2">
      <c r="A16" s="17">
        <v>65</v>
      </c>
      <c r="B16" s="17">
        <v>-13</v>
      </c>
      <c r="C16" s="17">
        <v>74</v>
      </c>
      <c r="D16" s="17">
        <v>23</v>
      </c>
      <c r="E16" s="17">
        <v>72</v>
      </c>
      <c r="F16" s="17">
        <v>86</v>
      </c>
      <c r="G16" s="17">
        <v>5.8627885386323024</v>
      </c>
      <c r="H16" s="17">
        <v>164.1454535676215</v>
      </c>
      <c r="I16" s="17">
        <v>9.9917578937452198</v>
      </c>
      <c r="J16" s="17">
        <v>639.00000000000728</v>
      </c>
      <c r="K16" s="17">
        <v>37.107950630558946</v>
      </c>
      <c r="L16" s="17">
        <v>63.031738037277698</v>
      </c>
      <c r="M16" s="17">
        <v>99.247166206396045</v>
      </c>
      <c r="N16" s="1" t="str">
        <f t="shared" si="0"/>
        <v>nav saurleņķa</v>
      </c>
    </row>
    <row r="17" spans="1:14" x14ac:dyDescent="0.2">
      <c r="A17" s="17">
        <v>-20</v>
      </c>
      <c r="B17" s="17">
        <v>22</v>
      </c>
      <c r="C17" s="17">
        <v>51</v>
      </c>
      <c r="D17" s="17">
        <v>-7</v>
      </c>
      <c r="E17" s="17">
        <v>45</v>
      </c>
      <c r="F17" s="17">
        <v>5</v>
      </c>
      <c r="G17" s="17">
        <v>131.22180229283833</v>
      </c>
      <c r="H17" s="17">
        <v>41.217354553403638</v>
      </c>
      <c r="I17" s="17">
        <v>7.5608431537578991</v>
      </c>
      <c r="J17" s="17">
        <v>677.99999999999932</v>
      </c>
      <c r="K17" s="17">
        <v>76.694197955256044</v>
      </c>
      <c r="L17" s="17">
        <v>13.416407864998739</v>
      </c>
      <c r="M17" s="17">
        <v>67.186308128963304</v>
      </c>
      <c r="N17" s="1" t="str">
        <f t="shared" si="0"/>
        <v>nav saurleņķa</v>
      </c>
    </row>
    <row r="18" spans="1:14" x14ac:dyDescent="0.2">
      <c r="A18" s="17">
        <v>-97</v>
      </c>
      <c r="B18" s="17">
        <v>76</v>
      </c>
      <c r="C18" s="17">
        <v>84</v>
      </c>
      <c r="D18" s="17">
        <v>-55</v>
      </c>
      <c r="E18" s="17">
        <v>45</v>
      </c>
      <c r="F18" s="17">
        <v>-32</v>
      </c>
      <c r="G18" s="17">
        <v>173.27441644635621</v>
      </c>
      <c r="H18" s="17">
        <v>5.3656932346629675</v>
      </c>
      <c r="I18" s="17">
        <v>1.3598903189777165</v>
      </c>
      <c r="J18" s="17">
        <v>945.99999999986926</v>
      </c>
      <c r="K18" s="17">
        <v>223.4323163734378</v>
      </c>
      <c r="L18" s="17">
        <v>45.276925690687087</v>
      </c>
      <c r="M18" s="17">
        <v>178.40403582878949</v>
      </c>
      <c r="N18" s="1" t="str">
        <f t="shared" si="0"/>
        <v>nav saurleņķa</v>
      </c>
    </row>
    <row r="19" spans="1:14" x14ac:dyDescent="0.2">
      <c r="A19" s="17">
        <v>25</v>
      </c>
      <c r="B19" s="17">
        <v>-15</v>
      </c>
      <c r="C19" s="17">
        <v>21</v>
      </c>
      <c r="D19" s="17">
        <v>-24</v>
      </c>
      <c r="E19" s="17">
        <v>-91</v>
      </c>
      <c r="F19" s="17">
        <v>1</v>
      </c>
      <c r="G19" s="17">
        <v>4.7296491920983499</v>
      </c>
      <c r="H19" s="17">
        <v>101.37952648050118</v>
      </c>
      <c r="I19" s="17">
        <v>73.890824327399969</v>
      </c>
      <c r="J19" s="17">
        <v>1108.0000000000002</v>
      </c>
      <c r="K19" s="17">
        <v>9.8488578017961039</v>
      </c>
      <c r="L19" s="17">
        <v>114.75626344561765</v>
      </c>
      <c r="M19" s="17">
        <v>117.09824934643558</v>
      </c>
      <c r="N19" s="1" t="str">
        <f t="shared" si="0"/>
        <v>nav saurleņķa</v>
      </c>
    </row>
    <row r="20" spans="1:14" x14ac:dyDescent="0.2">
      <c r="A20" s="17">
        <v>-6</v>
      </c>
      <c r="B20" s="17">
        <v>-40</v>
      </c>
      <c r="C20" s="17">
        <v>-31</v>
      </c>
      <c r="D20" s="17">
        <v>50</v>
      </c>
      <c r="E20" s="17">
        <v>-54</v>
      </c>
      <c r="F20" s="17">
        <v>86</v>
      </c>
      <c r="G20" s="17">
        <v>11.719599094993958</v>
      </c>
      <c r="H20" s="17">
        <v>162.95005386218153</v>
      </c>
      <c r="I20" s="17">
        <v>5.3303470428238757</v>
      </c>
      <c r="J20" s="17">
        <v>1170.0000000000146</v>
      </c>
      <c r="K20" s="17">
        <v>93.407708461347028</v>
      </c>
      <c r="L20" s="17">
        <v>42.720018726587654</v>
      </c>
      <c r="M20" s="17">
        <v>134.83323032546539</v>
      </c>
      <c r="N20" s="1" t="str">
        <f t="shared" si="0"/>
        <v>nav saurleņķa</v>
      </c>
    </row>
    <row r="21" spans="1:14" x14ac:dyDescent="0.2">
      <c r="A21" s="17">
        <v>-16</v>
      </c>
      <c r="B21" s="17">
        <v>4</v>
      </c>
      <c r="C21" s="17">
        <v>-64</v>
      </c>
      <c r="D21" s="17">
        <v>-56</v>
      </c>
      <c r="E21" s="17">
        <v>27</v>
      </c>
      <c r="F21" s="17">
        <v>83</v>
      </c>
      <c r="G21" s="17">
        <v>4.652196222572746</v>
      </c>
      <c r="H21" s="17">
        <v>5.4479915531980865</v>
      </c>
      <c r="I21" s="17">
        <v>169.89981222423003</v>
      </c>
      <c r="J21" s="17">
        <v>1212.000000000083</v>
      </c>
      <c r="K21" s="17">
        <v>76.837490849194182</v>
      </c>
      <c r="L21" s="17">
        <v>166.13849644197458</v>
      </c>
      <c r="M21" s="17">
        <v>89.944427287075428</v>
      </c>
      <c r="N21" s="1" t="str">
        <f t="shared" si="0"/>
        <v>nav saurleņķa</v>
      </c>
    </row>
    <row r="22" spans="1:14" x14ac:dyDescent="0.2">
      <c r="A22" s="17">
        <v>63</v>
      </c>
      <c r="B22" s="17">
        <v>29</v>
      </c>
      <c r="C22" s="17">
        <v>58</v>
      </c>
      <c r="D22" s="17">
        <v>64</v>
      </c>
      <c r="E22" s="17">
        <v>39</v>
      </c>
      <c r="F22" s="17">
        <v>-70</v>
      </c>
      <c r="G22" s="17">
        <v>5.556762681973777</v>
      </c>
      <c r="H22" s="17">
        <v>16.200334532074212</v>
      </c>
      <c r="I22" s="17">
        <v>158.24290278595257</v>
      </c>
      <c r="J22" s="17">
        <v>1335.0000000000121</v>
      </c>
      <c r="K22" s="17">
        <v>35.355339059327378</v>
      </c>
      <c r="L22" s="17">
        <v>135.34031180694095</v>
      </c>
      <c r="M22" s="17">
        <v>101.86756107809786</v>
      </c>
      <c r="N22" s="1" t="str">
        <f t="shared" si="0"/>
        <v>nav saurleņķa</v>
      </c>
    </row>
    <row r="23" spans="1:14" x14ac:dyDescent="0.2">
      <c r="A23" s="17">
        <v>-53</v>
      </c>
      <c r="B23" s="17">
        <v>61</v>
      </c>
      <c r="C23" s="17">
        <v>-68</v>
      </c>
      <c r="D23" s="17">
        <v>14</v>
      </c>
      <c r="E23" s="17">
        <v>-25</v>
      </c>
      <c r="F23" s="17">
        <v>51</v>
      </c>
      <c r="G23" s="17">
        <v>60.364670729234277</v>
      </c>
      <c r="H23" s="17">
        <v>31.588725540151838</v>
      </c>
      <c r="I23" s="17">
        <v>88.046603730613882</v>
      </c>
      <c r="J23" s="17">
        <v>1466.0000000000005</v>
      </c>
      <c r="K23" s="17">
        <v>49.33558553417604</v>
      </c>
      <c r="L23" s="17">
        <v>56.727418414731339</v>
      </c>
      <c r="M23" s="17">
        <v>29.732137494637012</v>
      </c>
      <c r="N23" s="1" t="str">
        <f t="shared" si="0"/>
        <v>ir šaurleņķa</v>
      </c>
    </row>
    <row r="24" spans="1:14" x14ac:dyDescent="0.2">
      <c r="A24" s="17">
        <v>-11</v>
      </c>
      <c r="B24" s="17">
        <v>-19</v>
      </c>
      <c r="C24" s="17">
        <v>-47</v>
      </c>
      <c r="D24" s="17">
        <v>-9</v>
      </c>
      <c r="E24" s="17">
        <v>67</v>
      </c>
      <c r="F24" s="17">
        <v>6</v>
      </c>
      <c r="G24" s="17">
        <v>10.275463183178827</v>
      </c>
      <c r="H24" s="17">
        <v>23.019968636484098</v>
      </c>
      <c r="I24" s="17">
        <v>146.70456818033699</v>
      </c>
      <c r="J24" s="17">
        <v>1679.9999999999989</v>
      </c>
      <c r="K24" s="17">
        <v>37.363083384538811</v>
      </c>
      <c r="L24" s="17">
        <v>114.9826073804208</v>
      </c>
      <c r="M24" s="17">
        <v>81.908485518900903</v>
      </c>
      <c r="N24" s="1" t="str">
        <f t="shared" si="0"/>
        <v>nav saurleņķa</v>
      </c>
    </row>
    <row r="25" spans="1:14" x14ac:dyDescent="0.2">
      <c r="A25" s="17">
        <v>40</v>
      </c>
      <c r="B25" s="17">
        <v>34</v>
      </c>
      <c r="C25" s="17">
        <v>-2</v>
      </c>
      <c r="D25" s="17">
        <v>25</v>
      </c>
      <c r="E25" s="17">
        <v>33</v>
      </c>
      <c r="F25" s="17">
        <v>-20</v>
      </c>
      <c r="G25" s="17">
        <v>45.261026802365443</v>
      </c>
      <c r="H25" s="17">
        <v>64.2197734259139</v>
      </c>
      <c r="I25" s="17">
        <v>70.519199771720579</v>
      </c>
      <c r="J25" s="17">
        <v>2205</v>
      </c>
      <c r="K25" s="17">
        <v>42.953463189829058</v>
      </c>
      <c r="L25" s="17">
        <v>57.008771254956898</v>
      </c>
      <c r="M25" s="17">
        <v>54.451813560247928</v>
      </c>
      <c r="N25" s="1" t="str">
        <f t="shared" si="0"/>
        <v>ir šaurleņķa</v>
      </c>
    </row>
    <row r="26" spans="1:14" x14ac:dyDescent="0.2">
      <c r="A26" s="17">
        <v>44</v>
      </c>
      <c r="B26" s="17">
        <v>-21</v>
      </c>
      <c r="C26" s="17">
        <v>20</v>
      </c>
      <c r="D26" s="17">
        <v>90</v>
      </c>
      <c r="E26" s="17">
        <v>-1</v>
      </c>
      <c r="F26" s="17">
        <v>90</v>
      </c>
      <c r="G26" s="17">
        <v>67.932100437589838</v>
      </c>
      <c r="H26" s="17">
        <v>102.20046872738082</v>
      </c>
      <c r="I26" s="17">
        <v>9.8674308350294542</v>
      </c>
      <c r="J26" s="17">
        <v>2331</v>
      </c>
      <c r="K26" s="17">
        <v>113.5649593844862</v>
      </c>
      <c r="L26" s="17">
        <v>21</v>
      </c>
      <c r="M26" s="17">
        <v>119.77478866606278</v>
      </c>
      <c r="N26" s="1" t="str">
        <f t="shared" si="0"/>
        <v>nav saurleņķa</v>
      </c>
    </row>
    <row r="27" spans="1:14" x14ac:dyDescent="0.2">
      <c r="A27" s="17">
        <v>59</v>
      </c>
      <c r="B27" s="17">
        <v>-33</v>
      </c>
      <c r="C27" s="17">
        <v>-55</v>
      </c>
      <c r="D27" s="17">
        <v>51</v>
      </c>
      <c r="E27" s="17">
        <v>-16</v>
      </c>
      <c r="F27" s="17">
        <v>45</v>
      </c>
      <c r="G27" s="17">
        <v>142.62285954847974</v>
      </c>
      <c r="H27" s="17">
        <v>27.63818955328054</v>
      </c>
      <c r="I27" s="17">
        <v>9.7389508982393789</v>
      </c>
      <c r="J27" s="17">
        <v>2591.9999999999886</v>
      </c>
      <c r="K27" s="17">
        <v>141.60508465447137</v>
      </c>
      <c r="L27" s="17">
        <v>39.45883931389772</v>
      </c>
      <c r="M27" s="17">
        <v>108.2081327812286</v>
      </c>
      <c r="N27" s="1" t="str">
        <f t="shared" si="0"/>
        <v>nav saurleņķa</v>
      </c>
    </row>
    <row r="28" spans="1:14" x14ac:dyDescent="0.2">
      <c r="A28" s="17">
        <v>-3</v>
      </c>
      <c r="B28" s="17">
        <v>13</v>
      </c>
      <c r="C28" s="17">
        <v>44</v>
      </c>
      <c r="D28" s="17">
        <v>40</v>
      </c>
      <c r="E28" s="17">
        <v>34</v>
      </c>
      <c r="F28" s="17">
        <v>-22</v>
      </c>
      <c r="G28" s="17">
        <v>55.753487316916235</v>
      </c>
      <c r="H28" s="17">
        <v>50.961660262588815</v>
      </c>
      <c r="I28" s="17">
        <v>73.284852420494801</v>
      </c>
      <c r="J28" s="17">
        <v>2643.9999999999982</v>
      </c>
      <c r="K28" s="17">
        <v>54.203320931470607</v>
      </c>
      <c r="L28" s="17">
        <v>62.801273872430329</v>
      </c>
      <c r="M28" s="17">
        <v>50.931326312987373</v>
      </c>
      <c r="N28" s="1" t="str">
        <f t="shared" si="0"/>
        <v>ir šaurleņķa</v>
      </c>
    </row>
    <row r="29" spans="1:14" x14ac:dyDescent="0.2">
      <c r="A29" s="17">
        <v>33</v>
      </c>
      <c r="B29" s="17">
        <v>75</v>
      </c>
      <c r="C29" s="17">
        <v>-42</v>
      </c>
      <c r="D29" s="17">
        <v>6</v>
      </c>
      <c r="E29" s="17">
        <v>-10</v>
      </c>
      <c r="F29" s="17">
        <v>0</v>
      </c>
      <c r="G29" s="17">
        <v>109.2074293783196</v>
      </c>
      <c r="H29" s="17">
        <v>53.233711245766308</v>
      </c>
      <c r="I29" s="17">
        <v>17.558859375914103</v>
      </c>
      <c r="J29" s="17">
        <v>2657.9999999999991</v>
      </c>
      <c r="K29" s="17">
        <v>101.91172650877817</v>
      </c>
      <c r="L29" s="17">
        <v>32.557641192199412</v>
      </c>
      <c r="M29" s="17">
        <v>86.452298986203942</v>
      </c>
      <c r="N29" s="1" t="str">
        <f t="shared" si="0"/>
        <v>nav saurleņķa</v>
      </c>
    </row>
    <row r="30" spans="1:14" x14ac:dyDescent="0.2">
      <c r="A30" s="17">
        <v>-40</v>
      </c>
      <c r="B30" s="17">
        <v>70</v>
      </c>
      <c r="C30" s="17">
        <v>-73</v>
      </c>
      <c r="D30" s="17">
        <v>-23</v>
      </c>
      <c r="E30" s="17">
        <v>-73</v>
      </c>
      <c r="F30" s="17">
        <v>62</v>
      </c>
      <c r="G30" s="17">
        <v>103.62699485989158</v>
      </c>
      <c r="H30" s="17">
        <v>19.536654938128425</v>
      </c>
      <c r="I30" s="17">
        <v>56.836350201980132</v>
      </c>
      <c r="J30" s="17">
        <v>2805.0000000000059</v>
      </c>
      <c r="K30" s="17">
        <v>98.681305220391167</v>
      </c>
      <c r="L30" s="17">
        <v>85</v>
      </c>
      <c r="M30" s="17">
        <v>33.955853692699293</v>
      </c>
      <c r="N30" s="1" t="str">
        <f t="shared" si="0"/>
        <v>nav saurleņķa</v>
      </c>
    </row>
    <row r="31" spans="1:14" x14ac:dyDescent="0.2">
      <c r="A31" s="17">
        <v>-70</v>
      </c>
      <c r="B31" s="17">
        <v>93</v>
      </c>
      <c r="C31" s="17">
        <v>-21</v>
      </c>
      <c r="D31" s="17">
        <v>-73</v>
      </c>
      <c r="E31" s="17">
        <v>-56</v>
      </c>
      <c r="F31" s="17">
        <v>-16</v>
      </c>
      <c r="G31" s="17">
        <v>155.76763442727699</v>
      </c>
      <c r="H31" s="17">
        <v>15.105800504816937</v>
      </c>
      <c r="I31" s="17">
        <v>9.1265650679062649</v>
      </c>
      <c r="J31" s="17">
        <v>3017.0000000000146</v>
      </c>
      <c r="K31" s="17">
        <v>173.08090593707902</v>
      </c>
      <c r="L31" s="17">
        <v>66.887966032762577</v>
      </c>
      <c r="M31" s="17">
        <v>109.89540481748998</v>
      </c>
      <c r="N31" s="1" t="str">
        <f t="shared" si="0"/>
        <v>nav saurleņķa</v>
      </c>
    </row>
    <row r="32" spans="1:14" x14ac:dyDescent="0.2">
      <c r="A32" s="17">
        <v>37</v>
      </c>
      <c r="B32" s="17">
        <v>-49</v>
      </c>
      <c r="C32" s="17">
        <v>79</v>
      </c>
      <c r="D32" s="17">
        <v>-24</v>
      </c>
      <c r="E32" s="17">
        <v>91</v>
      </c>
      <c r="F32" s="17">
        <v>57</v>
      </c>
      <c r="G32" s="17">
        <v>18.568869372605946</v>
      </c>
      <c r="H32" s="17">
        <v>129.18968855571964</v>
      </c>
      <c r="I32" s="17">
        <v>32.241442071674491</v>
      </c>
      <c r="J32" s="17">
        <v>3101.9999999999982</v>
      </c>
      <c r="K32" s="17">
        <v>48.877397639399746</v>
      </c>
      <c r="L32" s="17">
        <v>81.884064383737083</v>
      </c>
      <c r="M32" s="17">
        <v>118.96217886370441</v>
      </c>
      <c r="N32" s="1" t="str">
        <f t="shared" si="0"/>
        <v>nav saurleņķa</v>
      </c>
    </row>
    <row r="33" spans="1:14" x14ac:dyDescent="0.2">
      <c r="A33" s="17">
        <v>17</v>
      </c>
      <c r="B33" s="17">
        <v>71</v>
      </c>
      <c r="C33" s="17">
        <v>25</v>
      </c>
      <c r="D33" s="17">
        <v>-4</v>
      </c>
      <c r="E33" s="17">
        <v>-20</v>
      </c>
      <c r="F33" s="17">
        <v>20</v>
      </c>
      <c r="G33" s="17">
        <v>82.111969739208078</v>
      </c>
      <c r="H33" s="17">
        <v>55.838984909951876</v>
      </c>
      <c r="I33" s="17">
        <v>42.049045350840089</v>
      </c>
      <c r="J33" s="17">
        <v>3183</v>
      </c>
      <c r="K33" s="17">
        <v>75.425459892532302</v>
      </c>
      <c r="L33" s="17">
        <v>51</v>
      </c>
      <c r="M33" s="17">
        <v>63.007936008093459</v>
      </c>
      <c r="N33" s="1" t="str">
        <f t="shared" si="0"/>
        <v>ir šaurleņķa</v>
      </c>
    </row>
    <row r="34" spans="1:14" x14ac:dyDescent="0.2">
      <c r="A34" s="17">
        <v>-80</v>
      </c>
      <c r="B34" s="17">
        <v>-64</v>
      </c>
      <c r="C34" s="17">
        <v>34</v>
      </c>
      <c r="D34" s="17">
        <v>-58</v>
      </c>
      <c r="E34" s="17">
        <v>-17</v>
      </c>
      <c r="F34" s="17">
        <v>-30</v>
      </c>
      <c r="G34" s="17">
        <v>122.87738887583214</v>
      </c>
      <c r="H34" s="17">
        <v>31.780436843027086</v>
      </c>
      <c r="I34" s="17">
        <v>25.342174281140753</v>
      </c>
      <c r="J34" s="17">
        <v>3497.999999999995</v>
      </c>
      <c r="K34" s="17">
        <v>114.15778554264269</v>
      </c>
      <c r="L34" s="17">
        <v>58.180752831155424</v>
      </c>
      <c r="M34" s="17">
        <v>71.589105316381762</v>
      </c>
      <c r="N34" s="1" t="str">
        <f t="shared" si="0"/>
        <v>nav saurleņķa</v>
      </c>
    </row>
    <row r="35" spans="1:14" x14ac:dyDescent="0.2">
      <c r="A35" s="17">
        <v>93</v>
      </c>
      <c r="B35" s="17">
        <v>-25</v>
      </c>
      <c r="C35" s="17">
        <v>-38</v>
      </c>
      <c r="D35" s="17">
        <v>94</v>
      </c>
      <c r="E35" s="17">
        <v>-20</v>
      </c>
      <c r="F35" s="17">
        <v>50</v>
      </c>
      <c r="G35" s="17">
        <v>145.82192206326729</v>
      </c>
      <c r="H35" s="17">
        <v>25.49906452284139</v>
      </c>
      <c r="I35" s="17">
        <v>8.6790134138915196</v>
      </c>
      <c r="J35" s="17">
        <v>3622.0000000000009</v>
      </c>
      <c r="K35" s="17">
        <v>176.98022488402484</v>
      </c>
      <c r="L35" s="17">
        <v>47.539457296018853</v>
      </c>
      <c r="M35" s="17">
        <v>135.6244815658294</v>
      </c>
      <c r="N35" s="1" t="str">
        <f t="shared" si="0"/>
        <v>nav saurleņķa</v>
      </c>
    </row>
    <row r="36" spans="1:14" x14ac:dyDescent="0.2">
      <c r="A36" s="17">
        <v>40</v>
      </c>
      <c r="B36" s="17">
        <v>-22</v>
      </c>
      <c r="C36" s="17">
        <v>-83</v>
      </c>
      <c r="D36" s="17">
        <v>-31</v>
      </c>
      <c r="E36" s="17">
        <v>13</v>
      </c>
      <c r="F36" s="17">
        <v>8</v>
      </c>
      <c r="G36" s="17">
        <v>109.87776415206494</v>
      </c>
      <c r="H36" s="17">
        <v>17.924532218633171</v>
      </c>
      <c r="I36" s="17">
        <v>52.197703629301685</v>
      </c>
      <c r="J36" s="17">
        <v>3932.9999999999818</v>
      </c>
      <c r="K36" s="17">
        <v>123.3288287465668</v>
      </c>
      <c r="L36" s="17">
        <v>103.61949623502326</v>
      </c>
      <c r="M36" s="17">
        <v>40.36087214122113</v>
      </c>
      <c r="N36" s="1" t="str">
        <f t="shared" si="0"/>
        <v>nav saurleņķa</v>
      </c>
    </row>
    <row r="37" spans="1:14" x14ac:dyDescent="0.2">
      <c r="A37" s="17">
        <v>-33</v>
      </c>
      <c r="B37" s="17">
        <v>-71</v>
      </c>
      <c r="C37" s="17">
        <v>-37</v>
      </c>
      <c r="D37" s="17">
        <v>1</v>
      </c>
      <c r="E37" s="17">
        <v>-96</v>
      </c>
      <c r="F37" s="17">
        <v>76</v>
      </c>
      <c r="G37" s="17">
        <v>14.992359306738443</v>
      </c>
      <c r="H37" s="17">
        <v>144.98888029947761</v>
      </c>
      <c r="I37" s="17">
        <v>20.018760393783925</v>
      </c>
      <c r="J37" s="17">
        <v>3948.0000000000041</v>
      </c>
      <c r="K37" s="17">
        <v>72.111025509279784</v>
      </c>
      <c r="L37" s="17">
        <v>95.425363504678359</v>
      </c>
      <c r="M37" s="17">
        <v>159.93123522314207</v>
      </c>
      <c r="N37" s="1" t="str">
        <f t="shared" si="0"/>
        <v>nav saurleņķa</v>
      </c>
    </row>
    <row r="38" spans="1:14" x14ac:dyDescent="0.2">
      <c r="A38" s="17">
        <v>92</v>
      </c>
      <c r="B38" s="17">
        <v>-57</v>
      </c>
      <c r="C38" s="17">
        <v>98</v>
      </c>
      <c r="D38" s="17">
        <v>39</v>
      </c>
      <c r="E38" s="17">
        <v>52</v>
      </c>
      <c r="F38" s="17">
        <v>-11</v>
      </c>
      <c r="G38" s="17">
        <v>96.376857128818557</v>
      </c>
      <c r="H38" s="17">
        <v>39.037721594613792</v>
      </c>
      <c r="I38" s="17">
        <v>44.585421276567509</v>
      </c>
      <c r="J38" s="17">
        <v>4115.9999999999973</v>
      </c>
      <c r="K38" s="17">
        <v>96.187317251288391</v>
      </c>
      <c r="L38" s="17">
        <v>67.94115100585212</v>
      </c>
      <c r="M38" s="17">
        <v>60.959002616512684</v>
      </c>
      <c r="N38" s="1" t="str">
        <f t="shared" si="0"/>
        <v>nav saurleņķa</v>
      </c>
    </row>
    <row r="39" spans="1:14" x14ac:dyDescent="0.2">
      <c r="A39" s="17">
        <v>84</v>
      </c>
      <c r="B39" s="17">
        <v>69</v>
      </c>
      <c r="C39" s="17">
        <v>37</v>
      </c>
      <c r="D39" s="17">
        <v>-3</v>
      </c>
      <c r="E39" s="17">
        <v>54</v>
      </c>
      <c r="F39" s="17">
        <v>-71</v>
      </c>
      <c r="G39" s="17">
        <v>26.131000544938516</v>
      </c>
      <c r="H39" s="17">
        <v>132.8281469833546</v>
      </c>
      <c r="I39" s="17">
        <v>21.040852471706689</v>
      </c>
      <c r="J39" s="17">
        <v>4420.0000000000018</v>
      </c>
      <c r="K39" s="17">
        <v>85.982556370463882</v>
      </c>
      <c r="L39" s="17">
        <v>70.092795635500224</v>
      </c>
      <c r="M39" s="17">
        <v>143.17821063276352</v>
      </c>
      <c r="N39" s="1" t="str">
        <f t="shared" si="0"/>
        <v>nav saurleņķa</v>
      </c>
    </row>
    <row r="40" spans="1:14" x14ac:dyDescent="0.2">
      <c r="A40" s="17">
        <v>-30</v>
      </c>
      <c r="B40" s="17">
        <v>-1</v>
      </c>
      <c r="C40" s="17">
        <v>40</v>
      </c>
      <c r="D40" s="17">
        <v>-26</v>
      </c>
      <c r="E40" s="17">
        <v>65</v>
      </c>
      <c r="F40" s="17">
        <v>-99</v>
      </c>
      <c r="G40" s="17">
        <v>25.204887904027807</v>
      </c>
      <c r="H40" s="17">
        <v>128.55839990066497</v>
      </c>
      <c r="I40" s="17">
        <v>26.236712195307224</v>
      </c>
      <c r="J40" s="17">
        <v>4484.9999999999991</v>
      </c>
      <c r="K40" s="17">
        <v>74.330343736592525</v>
      </c>
      <c r="L40" s="17">
        <v>77.1621668954417</v>
      </c>
      <c r="M40" s="17">
        <v>136.48809471891678</v>
      </c>
      <c r="N40" s="1" t="str">
        <f t="shared" si="0"/>
        <v>nav saurleņķa</v>
      </c>
    </row>
    <row r="41" spans="1:14" x14ac:dyDescent="0.2">
      <c r="A41" s="17">
        <v>-79</v>
      </c>
      <c r="B41" s="17">
        <v>-54</v>
      </c>
      <c r="C41" s="17">
        <v>55</v>
      </c>
      <c r="D41" s="17">
        <v>-39</v>
      </c>
      <c r="E41" s="17">
        <v>-2</v>
      </c>
      <c r="F41" s="17">
        <v>-79</v>
      </c>
      <c r="G41" s="17">
        <v>126.95323838105162</v>
      </c>
      <c r="H41" s="17">
        <v>28.67230994112251</v>
      </c>
      <c r="I41" s="17">
        <v>24.374451677825999</v>
      </c>
      <c r="J41" s="17">
        <v>4505.0000000000073</v>
      </c>
      <c r="K41" s="17">
        <v>134.83693855913521</v>
      </c>
      <c r="L41" s="17">
        <v>69.634761434214738</v>
      </c>
      <c r="M41" s="17">
        <v>80.956778592036386</v>
      </c>
      <c r="N41" s="1" t="str">
        <f t="shared" si="0"/>
        <v>nav saurleņķa</v>
      </c>
    </row>
    <row r="42" spans="1:14" x14ac:dyDescent="0.2">
      <c r="A42" s="17">
        <v>22</v>
      </c>
      <c r="B42" s="17">
        <v>-51</v>
      </c>
      <c r="C42" s="17">
        <v>-39</v>
      </c>
      <c r="D42" s="17">
        <v>-68</v>
      </c>
      <c r="E42" s="17">
        <v>-45</v>
      </c>
      <c r="F42" s="17">
        <v>8</v>
      </c>
      <c r="G42" s="17">
        <v>44.118962281486922</v>
      </c>
      <c r="H42" s="17">
        <v>78.941444861190973</v>
      </c>
      <c r="I42" s="17">
        <v>56.939592857322033</v>
      </c>
      <c r="J42" s="17">
        <v>4738</v>
      </c>
      <c r="K42" s="17">
        <v>63.324560795950255</v>
      </c>
      <c r="L42" s="17">
        <v>76.236474210183673</v>
      </c>
      <c r="M42" s="17">
        <v>89.274856482662571</v>
      </c>
      <c r="N42" s="1" t="str">
        <f t="shared" si="0"/>
        <v>ir šaurleņķa</v>
      </c>
    </row>
    <row r="43" spans="1:14" x14ac:dyDescent="0.2">
      <c r="A43" s="17">
        <v>38</v>
      </c>
      <c r="B43" s="17">
        <v>-55</v>
      </c>
      <c r="C43" s="17">
        <v>-85</v>
      </c>
      <c r="D43" s="17">
        <v>-71</v>
      </c>
      <c r="E43" s="17">
        <v>-79</v>
      </c>
      <c r="F43" s="17">
        <v>-29</v>
      </c>
      <c r="G43" s="17">
        <v>85.601294645004486</v>
      </c>
      <c r="H43" s="17">
        <v>74.458404786665113</v>
      </c>
      <c r="I43" s="17">
        <v>19.940300568330361</v>
      </c>
      <c r="J43" s="17">
        <v>5069.9999999999991</v>
      </c>
      <c r="K43" s="17">
        <v>124.03628501370073</v>
      </c>
      <c r="L43" s="17">
        <v>42.426406871192853</v>
      </c>
      <c r="M43" s="17">
        <v>119.85407794480753</v>
      </c>
      <c r="N43" s="1" t="str">
        <f t="shared" si="0"/>
        <v>ir šaurleņķa</v>
      </c>
    </row>
    <row r="44" spans="1:14" x14ac:dyDescent="0.2">
      <c r="A44" s="17">
        <v>-94</v>
      </c>
      <c r="B44" s="17">
        <v>45</v>
      </c>
      <c r="C44" s="17">
        <v>-81</v>
      </c>
      <c r="D44" s="17">
        <v>82</v>
      </c>
      <c r="E44" s="17">
        <v>-7</v>
      </c>
      <c r="F44" s="17">
        <v>-98</v>
      </c>
      <c r="G44" s="17">
        <v>8.9678718998430966</v>
      </c>
      <c r="H44" s="17">
        <v>41.7071025236041</v>
      </c>
      <c r="I44" s="17">
        <v>129.32502557655272</v>
      </c>
      <c r="J44" s="17">
        <v>5077.9999999999973</v>
      </c>
      <c r="K44" s="17">
        <v>39.217343102255157</v>
      </c>
      <c r="L44" s="17">
        <v>194.61757371830529</v>
      </c>
      <c r="M44" s="17">
        <v>167.38578195294843</v>
      </c>
      <c r="N44" s="1" t="str">
        <f t="shared" si="0"/>
        <v>nav saurleņķa</v>
      </c>
    </row>
    <row r="45" spans="1:14" x14ac:dyDescent="0.2">
      <c r="A45" s="17">
        <v>64</v>
      </c>
      <c r="B45" s="17">
        <v>-30</v>
      </c>
      <c r="C45" s="17">
        <v>-19</v>
      </c>
      <c r="D45" s="17">
        <v>64</v>
      </c>
      <c r="E45" s="17">
        <v>-19</v>
      </c>
      <c r="F45" s="17">
        <v>0</v>
      </c>
      <c r="G45" s="17">
        <v>109.87217581924386</v>
      </c>
      <c r="H45" s="17">
        <v>41.443818905744848</v>
      </c>
      <c r="I45" s="17">
        <v>28.684005275011195</v>
      </c>
      <c r="J45" s="17">
        <v>5311.9999999999964</v>
      </c>
      <c r="K45" s="17">
        <v>125.39936203984452</v>
      </c>
      <c r="L45" s="17">
        <v>64</v>
      </c>
      <c r="M45" s="17">
        <v>88.255311454892052</v>
      </c>
      <c r="N45" s="1" t="str">
        <f t="shared" si="0"/>
        <v>nav saurleņķa</v>
      </c>
    </row>
    <row r="46" spans="1:14" x14ac:dyDescent="0.2">
      <c r="A46" s="17">
        <v>-11</v>
      </c>
      <c r="B46" s="17">
        <v>-72</v>
      </c>
      <c r="C46" s="17">
        <v>-27</v>
      </c>
      <c r="D46" s="17">
        <v>29</v>
      </c>
      <c r="E46" s="17">
        <v>28</v>
      </c>
      <c r="F46" s="17">
        <v>29</v>
      </c>
      <c r="G46" s="17">
        <v>68.886499921634737</v>
      </c>
      <c r="H46" s="17">
        <v>80.998244877438694</v>
      </c>
      <c r="I46" s="17">
        <v>30.11525520092658</v>
      </c>
      <c r="J46" s="17">
        <v>5555</v>
      </c>
      <c r="K46" s="17">
        <v>102.25947388873072</v>
      </c>
      <c r="L46" s="17">
        <v>55</v>
      </c>
      <c r="M46" s="17">
        <v>108.26818553942798</v>
      </c>
      <c r="N46" s="1" t="str">
        <f>IF(AND(G46&lt;90,H46&lt;90,I46&lt;90),"ir šaurleņķa", "nav saurleņķa")</f>
        <v>ir šaurleņķa</v>
      </c>
    </row>
    <row r="47" spans="1:14" x14ac:dyDescent="0.2">
      <c r="A47" s="17">
        <v>96</v>
      </c>
      <c r="B47" s="17">
        <v>91</v>
      </c>
      <c r="C47" s="17">
        <v>64</v>
      </c>
      <c r="D47" s="17">
        <v>96</v>
      </c>
      <c r="E47" s="17">
        <v>83</v>
      </c>
      <c r="F47" s="17">
        <v>-84</v>
      </c>
      <c r="G47" s="17">
        <v>10.274029537728085</v>
      </c>
      <c r="H47" s="17">
        <v>75.093765841113125</v>
      </c>
      <c r="I47" s="17">
        <v>94.632204621159019</v>
      </c>
      <c r="J47" s="17">
        <v>5665.0000000000009</v>
      </c>
      <c r="K47" s="17">
        <v>32.388269481403292</v>
      </c>
      <c r="L47" s="17">
        <v>181</v>
      </c>
      <c r="M47" s="17">
        <v>175.48219282878819</v>
      </c>
      <c r="N47" s="1" t="str">
        <f t="shared" si="0"/>
        <v>nav saurleņķa</v>
      </c>
    </row>
    <row r="48" spans="1:14" x14ac:dyDescent="0.2">
      <c r="A48" s="17">
        <v>-89</v>
      </c>
      <c r="B48" s="17">
        <v>75</v>
      </c>
      <c r="C48" s="17">
        <v>7</v>
      </c>
      <c r="D48" s="17">
        <v>-90</v>
      </c>
      <c r="E48" s="17">
        <v>-4</v>
      </c>
      <c r="F48" s="17">
        <v>-11</v>
      </c>
      <c r="G48" s="17">
        <v>143.26198590129874</v>
      </c>
      <c r="H48" s="17">
        <v>22.264696278267984</v>
      </c>
      <c r="I48" s="17">
        <v>14.473317820433268</v>
      </c>
      <c r="J48" s="17">
        <v>5768.9999999999936</v>
      </c>
      <c r="K48" s="17">
        <v>190.89525923919641</v>
      </c>
      <c r="L48" s="17">
        <v>79.762146410437069</v>
      </c>
      <c r="M48" s="17">
        <v>120.91732712891069</v>
      </c>
      <c r="N48" s="1" t="str">
        <f t="shared" si="0"/>
        <v>nav saurleņķa</v>
      </c>
    </row>
    <row r="49" spans="1:14" x14ac:dyDescent="0.2">
      <c r="A49" s="17">
        <v>-16</v>
      </c>
      <c r="B49" s="17">
        <v>65</v>
      </c>
      <c r="C49" s="17">
        <v>-63</v>
      </c>
      <c r="D49" s="17">
        <v>49</v>
      </c>
      <c r="E49" s="17">
        <v>-92</v>
      </c>
      <c r="F49" s="17">
        <v>-91</v>
      </c>
      <c r="G49" s="17">
        <v>14.271492482209874</v>
      </c>
      <c r="H49" s="17">
        <v>120.50278663887401</v>
      </c>
      <c r="I49" s="17">
        <v>45.225720878915915</v>
      </c>
      <c r="J49" s="17">
        <v>6116.0000000000009</v>
      </c>
      <c r="K49" s="17">
        <v>49.648766349225639</v>
      </c>
      <c r="L49" s="17">
        <v>142.97202523570826</v>
      </c>
      <c r="M49" s="17">
        <v>173.5280957078709</v>
      </c>
      <c r="N49" s="1" t="str">
        <f t="shared" si="0"/>
        <v>nav saurleņķa</v>
      </c>
    </row>
    <row r="50" spans="1:14" x14ac:dyDescent="0.2">
      <c r="A50" s="17">
        <v>87</v>
      </c>
      <c r="B50" s="17">
        <v>45</v>
      </c>
      <c r="C50" s="17">
        <v>-89</v>
      </c>
      <c r="D50" s="17">
        <v>-57</v>
      </c>
      <c r="E50" s="17">
        <v>86</v>
      </c>
      <c r="F50" s="17">
        <v>5</v>
      </c>
      <c r="G50" s="17">
        <v>110.9406051709728</v>
      </c>
      <c r="H50" s="17">
        <v>10.585732489636925</v>
      </c>
      <c r="I50" s="17">
        <v>58.473662339390401</v>
      </c>
      <c r="J50" s="17">
        <v>6938.0000000000236</v>
      </c>
      <c r="K50" s="17">
        <v>203.42074623793906</v>
      </c>
      <c r="L50" s="17">
        <v>185.65828826098769</v>
      </c>
      <c r="M50" s="17">
        <v>40.01249804748511</v>
      </c>
      <c r="N50" s="1" t="str">
        <f t="shared" si="0"/>
        <v>nav saurleņķa</v>
      </c>
    </row>
    <row r="51" spans="1:14" x14ac:dyDescent="0.2">
      <c r="A51" s="17">
        <v>-99</v>
      </c>
      <c r="B51" s="17">
        <v>-95</v>
      </c>
      <c r="C51" s="17">
        <v>-6</v>
      </c>
      <c r="D51" s="17">
        <v>-94</v>
      </c>
      <c r="E51" s="17">
        <v>-54</v>
      </c>
      <c r="F51" s="17">
        <v>-10</v>
      </c>
      <c r="G51" s="17">
        <v>57.642152327889804</v>
      </c>
      <c r="H51" s="17">
        <v>60.871178611456962</v>
      </c>
      <c r="I51" s="17">
        <v>61.486669060653078</v>
      </c>
      <c r="J51" s="17">
        <v>7859.9999999999955</v>
      </c>
      <c r="K51" s="17">
        <v>93.005376188691372</v>
      </c>
      <c r="L51" s="17">
        <v>96.74709297958259</v>
      </c>
      <c r="M51" s="17">
        <v>96.176920308356728</v>
      </c>
      <c r="N51" s="1" t="str">
        <f t="shared" si="0"/>
        <v>ir šaurleņķa</v>
      </c>
    </row>
    <row r="52" spans="1:14" x14ac:dyDescent="0.2">
      <c r="A52" s="17">
        <v>31</v>
      </c>
      <c r="B52" s="17">
        <v>-86</v>
      </c>
      <c r="C52" s="17">
        <v>74</v>
      </c>
      <c r="D52" s="17">
        <v>2</v>
      </c>
      <c r="E52" s="17">
        <v>-45</v>
      </c>
      <c r="F52" s="17">
        <v>-51</v>
      </c>
      <c r="G52" s="17">
        <v>48.734461013575959</v>
      </c>
      <c r="H52" s="17">
        <v>39.951036778220441</v>
      </c>
      <c r="I52" s="17">
        <v>91.314502208203692</v>
      </c>
      <c r="J52" s="17">
        <v>8193.0000000000109</v>
      </c>
      <c r="K52" s="17">
        <v>97.943861471763512</v>
      </c>
      <c r="L52" s="17">
        <v>130.26895255585654</v>
      </c>
      <c r="M52" s="17">
        <v>83.671978583035795</v>
      </c>
      <c r="N52" s="1" t="str">
        <f t="shared" si="0"/>
        <v>nav saurleņķa</v>
      </c>
    </row>
    <row r="53" spans="1:14" x14ac:dyDescent="0.2">
      <c r="A53" s="17">
        <v>-89</v>
      </c>
      <c r="B53" s="17">
        <v>-79</v>
      </c>
      <c r="C53" s="17">
        <v>-47</v>
      </c>
      <c r="D53" s="17">
        <v>10</v>
      </c>
      <c r="E53" s="17">
        <v>49</v>
      </c>
      <c r="F53" s="17">
        <v>4</v>
      </c>
      <c r="G53" s="17">
        <v>34.601108753559139</v>
      </c>
      <c r="H53" s="17">
        <v>111.68676412950171</v>
      </c>
      <c r="I53" s="17">
        <v>33.712127116939051</v>
      </c>
      <c r="J53" s="17">
        <v>8796.0000000000036</v>
      </c>
      <c r="K53" s="17">
        <v>98.412397592986224</v>
      </c>
      <c r="L53" s="17">
        <v>96.187317251288391</v>
      </c>
      <c r="M53" s="17">
        <v>161.0372627685903</v>
      </c>
      <c r="N53" s="1" t="str">
        <f t="shared" si="0"/>
        <v>nav saurleņķa</v>
      </c>
    </row>
    <row r="54" spans="1:14" x14ac:dyDescent="0.2">
      <c r="A54" s="17">
        <v>-99</v>
      </c>
      <c r="B54" s="17">
        <v>57</v>
      </c>
      <c r="C54" s="17">
        <v>-18</v>
      </c>
      <c r="D54" s="17">
        <v>-23</v>
      </c>
      <c r="E54" s="17">
        <v>-85</v>
      </c>
      <c r="F54" s="17">
        <v>-67</v>
      </c>
      <c r="G54" s="17">
        <v>63.148036828488372</v>
      </c>
      <c r="H54" s="17">
        <v>77.937693440224777</v>
      </c>
      <c r="I54" s="17">
        <v>38.914269731286851</v>
      </c>
      <c r="J54" s="17">
        <v>8924.0000000000018</v>
      </c>
      <c r="K54" s="17">
        <v>113.84638773364749</v>
      </c>
      <c r="L54" s="17">
        <v>80.156097709406993</v>
      </c>
      <c r="M54" s="17">
        <v>124.78781991845197</v>
      </c>
      <c r="N54" s="1" t="str">
        <f t="shared" si="0"/>
        <v>ir šaurleņķa</v>
      </c>
    </row>
    <row r="55" spans="1:14" x14ac:dyDescent="0.2">
      <c r="A55" s="17">
        <v>-89</v>
      </c>
      <c r="B55" s="17">
        <v>-7</v>
      </c>
      <c r="C55" s="17">
        <v>-37</v>
      </c>
      <c r="D55" s="17">
        <v>-55</v>
      </c>
      <c r="E55" s="17">
        <v>2</v>
      </c>
      <c r="F55" s="17">
        <v>85</v>
      </c>
      <c r="G55" s="17">
        <v>29.120593600122525</v>
      </c>
      <c r="H55" s="17">
        <v>62.856927867495344</v>
      </c>
      <c r="I55" s="17">
        <v>88.022478532382124</v>
      </c>
      <c r="J55" s="17">
        <v>9152</v>
      </c>
      <c r="K55" s="17">
        <v>70.767224051816527</v>
      </c>
      <c r="L55" s="17">
        <v>145.33065746772084</v>
      </c>
      <c r="M55" s="17">
        <v>129.40247292845683</v>
      </c>
      <c r="N55" s="1" t="str">
        <f t="shared" si="0"/>
        <v>ir šaurleņķa</v>
      </c>
    </row>
    <row r="56" spans="1:14" x14ac:dyDescent="0.2">
      <c r="A56" s="17">
        <v>-18</v>
      </c>
      <c r="B56" s="17">
        <v>-76</v>
      </c>
      <c r="C56" s="17">
        <v>84</v>
      </c>
      <c r="D56" s="17">
        <v>52</v>
      </c>
      <c r="E56" s="17">
        <v>68</v>
      </c>
      <c r="F56" s="17">
        <v>-62</v>
      </c>
      <c r="G56" s="17">
        <v>107.23543951196018</v>
      </c>
      <c r="H56" s="17">
        <v>30.561138529760875</v>
      </c>
      <c r="I56" s="17">
        <v>42.20342195827908</v>
      </c>
      <c r="J56" s="17">
        <v>9580.0000000000146</v>
      </c>
      <c r="K56" s="17">
        <v>163.67040050051813</v>
      </c>
      <c r="L56" s="17">
        <v>115.11733144926528</v>
      </c>
      <c r="M56" s="17">
        <v>87.13208364316786</v>
      </c>
      <c r="N56" s="1" t="str">
        <f t="shared" si="0"/>
        <v>nav saurleņķa</v>
      </c>
    </row>
    <row r="57" spans="1:14" x14ac:dyDescent="0.2">
      <c r="A57" s="17">
        <v>76</v>
      </c>
      <c r="B57" s="17">
        <v>33</v>
      </c>
      <c r="C57" s="17">
        <v>-54</v>
      </c>
      <c r="D57" s="17">
        <v>-14</v>
      </c>
      <c r="E57" s="17">
        <v>-85</v>
      </c>
      <c r="F57" s="17">
        <v>52</v>
      </c>
      <c r="G57" s="17">
        <v>58.110214149352643</v>
      </c>
      <c r="H57" s="17">
        <v>95.282429721428329</v>
      </c>
      <c r="I57" s="17">
        <v>26.607356129218918</v>
      </c>
      <c r="J57" s="17">
        <v>10037</v>
      </c>
      <c r="K57" s="17">
        <v>138.23530663329106</v>
      </c>
      <c r="L57" s="17">
        <v>72.917761896536561</v>
      </c>
      <c r="M57" s="17">
        <v>162.11724152600181</v>
      </c>
      <c r="N57" s="1" t="str">
        <f t="shared" si="0"/>
        <v>nav saurleņķa</v>
      </c>
    </row>
    <row r="58" spans="1:14" x14ac:dyDescent="0.2">
      <c r="A58" s="17">
        <v>-18</v>
      </c>
      <c r="B58" s="17">
        <v>72</v>
      </c>
      <c r="C58" s="17">
        <v>46</v>
      </c>
      <c r="D58" s="17">
        <v>59</v>
      </c>
      <c r="E58" s="17">
        <v>-10</v>
      </c>
      <c r="F58" s="17">
        <v>-93</v>
      </c>
      <c r="G58" s="17">
        <v>23.000662879951154</v>
      </c>
      <c r="H58" s="17">
        <v>81.257131923579976</v>
      </c>
      <c r="I58" s="17">
        <v>75.742205196468774</v>
      </c>
      <c r="J58" s="17">
        <v>10455.999999999998</v>
      </c>
      <c r="K58" s="17">
        <v>65.30696746902278</v>
      </c>
      <c r="L58" s="17">
        <v>161.98765385053269</v>
      </c>
      <c r="M58" s="17">
        <v>165.19382555047267</v>
      </c>
      <c r="N58" s="1" t="str">
        <f t="shared" si="0"/>
        <v>ir šaurleņķa</v>
      </c>
    </row>
    <row r="59" spans="1:14" x14ac:dyDescent="0.2">
      <c r="A59" s="17">
        <v>-53</v>
      </c>
      <c r="B59" s="17">
        <v>-86</v>
      </c>
      <c r="C59" s="17">
        <v>33</v>
      </c>
      <c r="D59" s="17">
        <v>13</v>
      </c>
      <c r="E59" s="17">
        <v>-27</v>
      </c>
      <c r="F59" s="17">
        <v>68</v>
      </c>
      <c r="G59" s="17">
        <v>57.072497645531726</v>
      </c>
      <c r="H59" s="17">
        <v>91.530029565838305</v>
      </c>
      <c r="I59" s="17">
        <v>31.397472788629969</v>
      </c>
      <c r="J59" s="17">
        <v>10670</v>
      </c>
      <c r="K59" s="17">
        <v>131.13733259449805</v>
      </c>
      <c r="L59" s="17">
        <v>81.394102980498531</v>
      </c>
      <c r="M59" s="17">
        <v>156.17938404283711</v>
      </c>
      <c r="N59" s="1" t="str">
        <f t="shared" si="0"/>
        <v>nav saurleņķa</v>
      </c>
    </row>
    <row r="60" spans="1:14" x14ac:dyDescent="0.2">
      <c r="A60" s="17">
        <v>17</v>
      </c>
      <c r="B60" s="17">
        <v>-12</v>
      </c>
      <c r="C60" s="17">
        <v>76</v>
      </c>
      <c r="D60" s="17">
        <v>-83</v>
      </c>
      <c r="E60" s="17">
        <v>88</v>
      </c>
      <c r="F60" s="17">
        <v>98</v>
      </c>
      <c r="G60" s="17">
        <v>29.047339989784838</v>
      </c>
      <c r="H60" s="17">
        <v>43.519168324336846</v>
      </c>
      <c r="I60" s="17">
        <v>107.43349168587828</v>
      </c>
      <c r="J60" s="17">
        <v>11530.999999999993</v>
      </c>
      <c r="K60" s="17">
        <v>92.314679222754165</v>
      </c>
      <c r="L60" s="17">
        <v>181.39735389470266</v>
      </c>
      <c r="M60" s="17">
        <v>130.92364186807515</v>
      </c>
      <c r="N60" s="1" t="str">
        <f t="shared" si="0"/>
        <v>nav saurleņķa</v>
      </c>
    </row>
    <row r="61" spans="1:14" x14ac:dyDescent="0.2">
      <c r="A61" s="17">
        <v>27</v>
      </c>
      <c r="B61" s="17">
        <v>98</v>
      </c>
      <c r="C61" s="17">
        <v>-52</v>
      </c>
      <c r="D61" s="17">
        <v>42</v>
      </c>
      <c r="E61" s="17">
        <v>-39</v>
      </c>
      <c r="F61" s="17">
        <v>-95</v>
      </c>
      <c r="G61" s="17">
        <v>24.299688539796339</v>
      </c>
      <c r="H61" s="17">
        <v>119.910736055154</v>
      </c>
      <c r="I61" s="17">
        <v>35.789575405049703</v>
      </c>
      <c r="J61" s="17">
        <v>11551</v>
      </c>
      <c r="K61" s="17">
        <v>96.834911060009759</v>
      </c>
      <c r="L61" s="17">
        <v>137.61540611428649</v>
      </c>
      <c r="M61" s="17">
        <v>203.97303743387261</v>
      </c>
      <c r="N61" s="1" t="str">
        <f t="shared" si="0"/>
        <v>nav saurleņķa</v>
      </c>
    </row>
    <row r="62" spans="1:14" x14ac:dyDescent="0.2">
      <c r="A62" s="17">
        <v>5</v>
      </c>
      <c r="B62" s="17">
        <v>-43</v>
      </c>
      <c r="C62" s="17">
        <v>-92</v>
      </c>
      <c r="D62" s="17">
        <v>-48</v>
      </c>
      <c r="E62" s="17">
        <v>52</v>
      </c>
      <c r="F62" s="17">
        <v>86</v>
      </c>
      <c r="G62" s="17">
        <v>27.041350629939124</v>
      </c>
      <c r="H62" s="17">
        <v>39.989109867270514</v>
      </c>
      <c r="I62" s="17">
        <v>112.96953950279031</v>
      </c>
      <c r="J62" s="17">
        <v>12277.999999999998</v>
      </c>
      <c r="K62" s="17">
        <v>97.128780492704635</v>
      </c>
      <c r="L62" s="17">
        <v>196.70282153543198</v>
      </c>
      <c r="M62" s="17">
        <v>137.2953021774598</v>
      </c>
      <c r="N62" s="1" t="str">
        <f>IF(AND(G62&lt;90,H62&lt;90,I62&lt;90),"ir šaurleņķa", "nav saurleņķa")</f>
        <v>nav saurleņķa</v>
      </c>
    </row>
    <row r="63" spans="1:14" x14ac:dyDescent="0.2">
      <c r="A63" s="17">
        <v>-45</v>
      </c>
      <c r="B63" s="17">
        <v>21</v>
      </c>
      <c r="C63" s="17">
        <v>97</v>
      </c>
      <c r="D63" s="17">
        <v>-65</v>
      </c>
      <c r="E63" s="17">
        <v>-73</v>
      </c>
      <c r="F63" s="17">
        <v>-50</v>
      </c>
      <c r="G63" s="17">
        <v>73.519850961263813</v>
      </c>
      <c r="H63" s="17">
        <v>26.158063534809635</v>
      </c>
      <c r="I63" s="17">
        <v>80.322085503926417</v>
      </c>
      <c r="J63" s="17">
        <v>12489.999999999964</v>
      </c>
      <c r="K63" s="17">
        <v>166.01204775557707</v>
      </c>
      <c r="L63" s="17">
        <v>170.66048165876012</v>
      </c>
      <c r="M63" s="17">
        <v>76.321687612368734</v>
      </c>
      <c r="N63" s="1" t="str">
        <f t="shared" si="0"/>
        <v>ir šaurleņķa</v>
      </c>
    </row>
    <row r="64" spans="1:14" x14ac:dyDescent="0.2">
      <c r="A64" s="17">
        <v>40</v>
      </c>
      <c r="B64" s="17">
        <v>91</v>
      </c>
      <c r="C64" s="17">
        <v>59</v>
      </c>
      <c r="D64" s="17">
        <v>-27</v>
      </c>
      <c r="E64" s="17">
        <v>-69</v>
      </c>
      <c r="F64" s="17">
        <v>93</v>
      </c>
      <c r="G64" s="17">
        <v>42.101208984461692</v>
      </c>
      <c r="H64" s="17">
        <v>37.700529881119472</v>
      </c>
      <c r="I64" s="17">
        <v>100.19826113441894</v>
      </c>
      <c r="J64" s="17">
        <v>12824.000000000007</v>
      </c>
      <c r="K64" s="17">
        <v>119.5198728245642</v>
      </c>
      <c r="L64" s="17">
        <v>175.45369759569047</v>
      </c>
      <c r="M64" s="17">
        <v>109.01834707974616</v>
      </c>
      <c r="N64" s="1" t="str">
        <f t="shared" si="0"/>
        <v>nav saurleņķa</v>
      </c>
    </row>
    <row r="65" spans="1:14" x14ac:dyDescent="0.2">
      <c r="A65" s="17">
        <v>18</v>
      </c>
      <c r="B65" s="17">
        <v>-47</v>
      </c>
      <c r="C65" s="17">
        <v>-53</v>
      </c>
      <c r="D65" s="17">
        <v>63</v>
      </c>
      <c r="E65" s="17">
        <v>48</v>
      </c>
      <c r="F65" s="17">
        <v>88</v>
      </c>
      <c r="G65" s="17">
        <v>63.568505176627966</v>
      </c>
      <c r="H65" s="17">
        <v>71.062282842747095</v>
      </c>
      <c r="I65" s="17">
        <v>45.369211980625018</v>
      </c>
      <c r="J65" s="17">
        <v>12885.000000000002</v>
      </c>
      <c r="K65" s="17">
        <v>130.92364186807515</v>
      </c>
      <c r="L65" s="17">
        <v>104.04806581575652</v>
      </c>
      <c r="M65" s="17">
        <v>138.2931668593933</v>
      </c>
      <c r="N65" s="1" t="str">
        <f t="shared" si="0"/>
        <v>ir šaurleņķa</v>
      </c>
    </row>
    <row r="66" spans="1:14" x14ac:dyDescent="0.2">
      <c r="A66" s="17">
        <v>-41</v>
      </c>
      <c r="B66" s="17">
        <v>-99</v>
      </c>
      <c r="C66" s="17">
        <v>-3</v>
      </c>
      <c r="D66" s="17">
        <v>51</v>
      </c>
      <c r="E66" s="17">
        <v>58</v>
      </c>
      <c r="F66" s="17">
        <v>-63</v>
      </c>
      <c r="G66" s="17">
        <v>81.832417933725054</v>
      </c>
      <c r="H66" s="17">
        <v>42.366542061848456</v>
      </c>
      <c r="I66" s="17">
        <v>55.801040004426476</v>
      </c>
      <c r="J66" s="17">
        <v>13481.999999999998</v>
      </c>
      <c r="K66" s="17">
        <v>154.73848907107759</v>
      </c>
      <c r="L66" s="17">
        <v>129.29423807734048</v>
      </c>
      <c r="M66" s="17">
        <v>105.34229919647663</v>
      </c>
      <c r="N66" s="1" t="str">
        <f t="shared" si="0"/>
        <v>ir šaurleņķa</v>
      </c>
    </row>
    <row r="67" spans="1:14" x14ac:dyDescent="0.2">
      <c r="A67" s="17">
        <v>60</v>
      </c>
      <c r="B67" s="17">
        <v>-98</v>
      </c>
      <c r="C67" s="17">
        <v>-37</v>
      </c>
      <c r="D67" s="17">
        <v>-96</v>
      </c>
      <c r="E67" s="17">
        <v>-86</v>
      </c>
      <c r="F67" s="17">
        <v>51</v>
      </c>
      <c r="G67" s="17">
        <v>25.982402317891548</v>
      </c>
      <c r="H67" s="17">
        <v>109.61613773624865</v>
      </c>
      <c r="I67" s="17">
        <v>44.40145994585982</v>
      </c>
      <c r="J67" s="17">
        <v>14161</v>
      </c>
      <c r="K67" s="17">
        <v>97.020616365801345</v>
      </c>
      <c r="L67" s="17">
        <v>154.95160534825058</v>
      </c>
      <c r="M67" s="17">
        <v>208.60728654579637</v>
      </c>
      <c r="N67" s="1" t="str">
        <f t="shared" si="0"/>
        <v>nav saurleņķa</v>
      </c>
    </row>
    <row r="68" spans="1:14" x14ac:dyDescent="0.2">
      <c r="A68" s="17">
        <v>88</v>
      </c>
      <c r="B68" s="17">
        <v>77</v>
      </c>
      <c r="C68" s="17">
        <v>-9</v>
      </c>
      <c r="D68" s="17">
        <v>-11</v>
      </c>
      <c r="E68" s="17">
        <v>78</v>
      </c>
      <c r="F68" s="17">
        <v>-86</v>
      </c>
      <c r="G68" s="17">
        <v>52.747073229326141</v>
      </c>
      <c r="H68" s="17">
        <v>82.978438778826785</v>
      </c>
      <c r="I68" s="17">
        <v>44.274487991846996</v>
      </c>
      <c r="J68" s="17">
        <v>14930.999999999998</v>
      </c>
      <c r="K68" s="17">
        <v>130.96946208945045</v>
      </c>
      <c r="L68" s="17">
        <v>114.86513831445988</v>
      </c>
      <c r="M68" s="17">
        <v>163.30646037435261</v>
      </c>
      <c r="N68" s="1" t="str">
        <f t="shared" si="0"/>
        <v>ir šaurleņķa</v>
      </c>
    </row>
    <row r="69" spans="1:14" x14ac:dyDescent="0.2">
      <c r="A69" s="17">
        <v>-23</v>
      </c>
      <c r="B69" s="17">
        <v>-27</v>
      </c>
      <c r="C69" s="17">
        <v>95</v>
      </c>
      <c r="D69" s="17">
        <v>44</v>
      </c>
      <c r="E69" s="17">
        <v>-73</v>
      </c>
      <c r="F69" s="17">
        <v>73</v>
      </c>
      <c r="G69" s="17">
        <v>53.641121464474445</v>
      </c>
      <c r="H69" s="17">
        <v>40.828936007450302</v>
      </c>
      <c r="I69" s="17">
        <v>85.529942528075324</v>
      </c>
      <c r="J69" s="17">
        <v>15350.000000000015</v>
      </c>
      <c r="K69" s="17">
        <v>137.71347065556077</v>
      </c>
      <c r="L69" s="17">
        <v>170.48460341039598</v>
      </c>
      <c r="M69" s="17">
        <v>111.80339887498948</v>
      </c>
      <c r="N69" s="1" t="str">
        <f t="shared" ref="N69:N71" si="1">IF(AND(G69&lt;90,H69&lt;90,I69&lt;90),"ir šaurleņķa", "nav saurleņķa")</f>
        <v>ir šaurleņķa</v>
      </c>
    </row>
    <row r="70" spans="1:14" x14ac:dyDescent="0.2">
      <c r="A70" s="17">
        <v>-57</v>
      </c>
      <c r="B70" s="17">
        <v>69</v>
      </c>
      <c r="C70" s="17">
        <v>-58</v>
      </c>
      <c r="D70" s="17">
        <v>-52</v>
      </c>
      <c r="E70" s="17">
        <v>99</v>
      </c>
      <c r="F70" s="17">
        <v>-16</v>
      </c>
      <c r="G70" s="17">
        <v>41.499352366121457</v>
      </c>
      <c r="H70" s="17">
        <v>76.611859898944061</v>
      </c>
      <c r="I70" s="17">
        <v>61.888787734934468</v>
      </c>
      <c r="J70" s="17">
        <v>18961</v>
      </c>
      <c r="K70" s="17">
        <v>121.00413216084813</v>
      </c>
      <c r="L70" s="17">
        <v>161.07451691686057</v>
      </c>
      <c r="M70" s="17">
        <v>177.65415840897168</v>
      </c>
      <c r="N70" s="1" t="str">
        <f t="shared" si="1"/>
        <v>ir šaurleņķa</v>
      </c>
    </row>
    <row r="71" spans="1:14" x14ac:dyDescent="0.2">
      <c r="A71" s="17">
        <v>24</v>
      </c>
      <c r="B71" s="17">
        <v>86</v>
      </c>
      <c r="C71" s="17">
        <v>-51</v>
      </c>
      <c r="D71" s="17">
        <v>-37</v>
      </c>
      <c r="E71" s="17">
        <v>95</v>
      </c>
      <c r="F71" s="17">
        <v>-84</v>
      </c>
      <c r="G71" s="17">
        <v>49.4879972923734</v>
      </c>
      <c r="H71" s="17">
        <v>76.471286468166937</v>
      </c>
      <c r="I71" s="17">
        <v>54.04071623945979</v>
      </c>
      <c r="J71" s="17">
        <v>21483</v>
      </c>
      <c r="K71" s="17">
        <v>144.06248644251562</v>
      </c>
      <c r="L71" s="17">
        <v>153.37861650177967</v>
      </c>
      <c r="M71" s="17">
        <v>184.23083346714796</v>
      </c>
      <c r="N71" s="1" t="str">
        <f t="shared" si="1"/>
        <v>ir šaurleņķa</v>
      </c>
    </row>
  </sheetData>
  <autoFilter ref="A3:M3" xr:uid="{00000000-0001-0000-0800-000000000000}">
    <sortState xmlns:xlrd2="http://schemas.microsoft.com/office/spreadsheetml/2017/richdata2" ref="A4:M71">
      <sortCondition ref="J3"/>
    </sortState>
  </autoFilter>
  <mergeCells count="3">
    <mergeCell ref="A2:F2"/>
    <mergeCell ref="P4:S6"/>
    <mergeCell ref="P8:S15"/>
  </mergeCells>
  <printOptions gridLines="1"/>
  <pageMargins left="0.70866141732283472" right="0.70866141732283472" top="0.74803149606299213" bottom="0.74803149606299213" header="0.31496062992125984" footer="0.31496062992125984"/>
  <pageSetup paperSize="9" scale="54" orientation="portrait" horizontalDpi="4294967293" verticalDpi="0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uzdevumi</vt:lpstr>
      <vt:lpstr>perimetrs</vt:lpstr>
      <vt:lpstr>skola</vt:lpstr>
      <vt:lpstr>zals</vt:lpstr>
      <vt:lpstr>lapa2</vt:lpstr>
      <vt:lpstr>laukums</vt:lpstr>
      <vt:lpstr>vienādsānu</vt:lpstr>
      <vt:lpstr>taisnleņķa</vt:lpstr>
      <vt:lpstr>dati1</vt:lpstr>
      <vt:lpstr>dati2</vt:lpstr>
      <vt:lpstr>pirkums</vt:lpstr>
      <vt:lpstr>cenas</vt:lpstr>
      <vt:lpstr>Kārlis</vt:lpstr>
      <vt:lpstr>velo</vt:lpstr>
      <vt:lpstr>pH</vt:lpstr>
      <vt:lpstr>laukums!Print_Area</vt:lpstr>
      <vt:lpstr>perimetrs!Print_Area</vt:lpstr>
    </vt:vector>
  </TitlesOfParts>
  <Company>maja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aija</dc:creator>
  <cp:lastModifiedBy>Emīls Okmanis</cp:lastModifiedBy>
  <cp:lastPrinted>2014-11-15T13:20:28Z</cp:lastPrinted>
  <dcterms:created xsi:type="dcterms:W3CDTF">2014-03-10T14:05:11Z</dcterms:created>
  <dcterms:modified xsi:type="dcterms:W3CDTF">2025-01-24T09:34:49Z</dcterms:modified>
</cp:coreProperties>
</file>