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12"/>
  </bookViews>
  <sheets>
    <sheet name="Aula 1" sheetId="1" r:id="rId1"/>
    <sheet name="Aula2" sheetId="2" r:id="rId2"/>
    <sheet name="Aula3" sheetId="3" r:id="rId3"/>
    <sheet name="aula 4" sheetId="4" r:id="rId4"/>
    <sheet name="aula 5" sheetId="5" r:id="rId5"/>
    <sheet name="aula6" sheetId="6" r:id="rId6"/>
    <sheet name="aula 7" sheetId="7" r:id="rId7"/>
    <sheet name="aula 8" sheetId="8" r:id="rId8"/>
    <sheet name="aula9" sheetId="9" r:id="rId9"/>
    <sheet name="aula 10" sheetId="10" r:id="rId10"/>
    <sheet name="aula 11" sheetId="11" r:id="rId11"/>
    <sheet name="aula 12" sheetId="12" r:id="rId12"/>
    <sheet name="aula 13" sheetId="13" r:id="rId13"/>
  </sheets>
  <definedNames>
    <definedName name="zz">'aula 4'!$E$2:$AF$4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<sst xmlns="http://schemas.openxmlformats.org/spreadsheetml/2006/main" count="212" uniqueCount="189">
  <si>
    <t>Elma Cristina</t>
  </si>
  <si>
    <t>Olá meu nome é</t>
  </si>
  <si>
    <t>A1</t>
  </si>
  <si>
    <t>Nasci em</t>
  </si>
  <si>
    <t>B1</t>
  </si>
  <si>
    <t>Esse ano faço</t>
  </si>
  <si>
    <t>B3</t>
  </si>
  <si>
    <t>anos</t>
  </si>
  <si>
    <t>Valor do dólar</t>
  </si>
  <si>
    <t>Cotação de produtos</t>
  </si>
  <si>
    <t>Item</t>
  </si>
  <si>
    <t>Quantidade</t>
  </si>
  <si>
    <t>Preço R$</t>
  </si>
  <si>
    <t>Total R$</t>
  </si>
  <si>
    <t>Total $</t>
  </si>
  <si>
    <t>Porca</t>
  </si>
  <si>
    <t>Parafuso</t>
  </si>
  <si>
    <t>Arruela</t>
  </si>
  <si>
    <t>Prego</t>
  </si>
  <si>
    <t>Total</t>
  </si>
  <si>
    <t>Boletim Escolar</t>
  </si>
  <si>
    <t>Nome</t>
  </si>
  <si>
    <t>Matéria</t>
  </si>
  <si>
    <t>1º Bim</t>
  </si>
  <si>
    <t>2º Bim</t>
  </si>
  <si>
    <t>3º Bim</t>
  </si>
  <si>
    <t>4º Bim</t>
  </si>
  <si>
    <t>Soma</t>
  </si>
  <si>
    <t>Média</t>
  </si>
  <si>
    <t>Português</t>
  </si>
  <si>
    <t>História</t>
  </si>
  <si>
    <t>Geografia</t>
  </si>
  <si>
    <t>Matemática</t>
  </si>
  <si>
    <t>Função Condicional</t>
  </si>
  <si>
    <t>&gt;</t>
  </si>
  <si>
    <t>maior</t>
  </si>
  <si>
    <t>&lt;</t>
  </si>
  <si>
    <t>menor</t>
  </si>
  <si>
    <t>&gt;=</t>
  </si>
  <si>
    <t xml:space="preserve"> maior igual</t>
  </si>
  <si>
    <t>&lt;=</t>
  </si>
  <si>
    <t>menor igual</t>
  </si>
  <si>
    <t>=</t>
  </si>
  <si>
    <t>igual</t>
  </si>
  <si>
    <t>&lt;&gt;</t>
  </si>
  <si>
    <t>diferente</t>
  </si>
  <si>
    <t>boletim 1ºbimestre</t>
  </si>
  <si>
    <t>nome</t>
  </si>
  <si>
    <t>matéria</t>
  </si>
  <si>
    <t>1ª prova</t>
  </si>
  <si>
    <t>2ª prova</t>
  </si>
  <si>
    <t>conceito</t>
  </si>
  <si>
    <t>média</t>
  </si>
  <si>
    <t>situação</t>
  </si>
  <si>
    <t>front end</t>
  </si>
  <si>
    <t>ux</t>
  </si>
  <si>
    <t>ui</t>
  </si>
  <si>
    <t>dev web</t>
  </si>
  <si>
    <t>back end</t>
  </si>
  <si>
    <t>recuperação</t>
  </si>
  <si>
    <t xml:space="preserve">graficos linhas </t>
  </si>
  <si>
    <t>Variação de preços</t>
  </si>
  <si>
    <t>Produto</t>
  </si>
  <si>
    <t>jan</t>
  </si>
  <si>
    <t>feb</t>
  </si>
  <si>
    <t>mar</t>
  </si>
  <si>
    <t>apr</t>
  </si>
  <si>
    <t>may</t>
  </si>
  <si>
    <t>%Variação</t>
  </si>
  <si>
    <t>arroz</t>
  </si>
  <si>
    <t>feijão</t>
  </si>
  <si>
    <t>trigo</t>
  </si>
  <si>
    <t xml:space="preserve"> Gráfico de colas e pizza</t>
  </si>
  <si>
    <t>notas</t>
  </si>
  <si>
    <t>&gt;9</t>
  </si>
  <si>
    <t>top alunos</t>
  </si>
  <si>
    <t>&lt;7</t>
  </si>
  <si>
    <t>&gt;=7 e &lt;9</t>
  </si>
  <si>
    <t>aluno 1</t>
  </si>
  <si>
    <t xml:space="preserve">aluno 2 </t>
  </si>
  <si>
    <t xml:space="preserve">aluno 3 </t>
  </si>
  <si>
    <t>aluno 4</t>
  </si>
  <si>
    <t>aluno 5</t>
  </si>
  <si>
    <t>aluno 6</t>
  </si>
  <si>
    <t>Gráfico de pizza/rosca</t>
  </si>
  <si>
    <t>aprovado</t>
  </si>
  <si>
    <t>meninas</t>
  </si>
  <si>
    <t>reprovado</t>
  </si>
  <si>
    <t>meninos</t>
  </si>
  <si>
    <t>formatação Condicional</t>
  </si>
  <si>
    <t>cotação de celulares</t>
  </si>
  <si>
    <t>celular</t>
  </si>
  <si>
    <t>Shoope</t>
  </si>
  <si>
    <t>aliexpress</t>
  </si>
  <si>
    <t>bangood</t>
  </si>
  <si>
    <t>light in the box</t>
  </si>
  <si>
    <t>shein</t>
  </si>
  <si>
    <t>mercado livre</t>
  </si>
  <si>
    <t>celular 1</t>
  </si>
  <si>
    <t>celular 2</t>
  </si>
  <si>
    <t>celular 3</t>
  </si>
  <si>
    <t>celular 4</t>
  </si>
  <si>
    <t>celular 5</t>
  </si>
  <si>
    <t>celular 6</t>
  </si>
  <si>
    <t>celular 7</t>
  </si>
  <si>
    <t>celular 8</t>
  </si>
  <si>
    <t>celular 9</t>
  </si>
  <si>
    <t>formatação condicional  ícone</t>
  </si>
  <si>
    <t xml:space="preserve">grafico de barras </t>
  </si>
  <si>
    <t>notas 1º bimestre</t>
  </si>
  <si>
    <t>fluxo de caixa</t>
  </si>
  <si>
    <t>dia</t>
  </si>
  <si>
    <t>saldo</t>
  </si>
  <si>
    <t>nota</t>
  </si>
  <si>
    <t>ícone</t>
  </si>
  <si>
    <t>m1</t>
  </si>
  <si>
    <t>m2</t>
  </si>
  <si>
    <t>m3</t>
  </si>
  <si>
    <t>m4</t>
  </si>
  <si>
    <t>m5</t>
  </si>
  <si>
    <t>m6</t>
  </si>
  <si>
    <t>Procv</t>
  </si>
  <si>
    <t>Telefone</t>
  </si>
  <si>
    <t>CPF</t>
  </si>
  <si>
    <t>Cargo</t>
  </si>
  <si>
    <t>Setor</t>
  </si>
  <si>
    <t>Salário</t>
  </si>
  <si>
    <t>Sakura</t>
  </si>
  <si>
    <t>64 9969-6778</t>
  </si>
  <si>
    <t>101.101.101.33</t>
  </si>
  <si>
    <t>Auxiliar</t>
  </si>
  <si>
    <t>RH</t>
  </si>
  <si>
    <t>Naruto</t>
  </si>
  <si>
    <t>64 9969-6779</t>
  </si>
  <si>
    <t>101.101.101.34</t>
  </si>
  <si>
    <t>compras</t>
  </si>
  <si>
    <t>Goku</t>
  </si>
  <si>
    <t>64 9969-6780</t>
  </si>
  <si>
    <t>101.101.101.35</t>
  </si>
  <si>
    <t>Encarregado</t>
  </si>
  <si>
    <t>vendas</t>
  </si>
  <si>
    <t>buma</t>
  </si>
  <si>
    <t>64 9969-6781</t>
  </si>
  <si>
    <t>101.101.101.36</t>
  </si>
  <si>
    <t>Gerente</t>
  </si>
  <si>
    <t>rock le</t>
  </si>
  <si>
    <t>64 9969-6782</t>
  </si>
  <si>
    <t>101.101.101.37</t>
  </si>
  <si>
    <t>debruyne</t>
  </si>
  <si>
    <t>64 9969-6783</t>
  </si>
  <si>
    <t>101.101.101.38</t>
  </si>
  <si>
    <t>sasuke</t>
  </si>
  <si>
    <t>64 9969-6784</t>
  </si>
  <si>
    <t>101.101.101.39</t>
  </si>
  <si>
    <t>Procura</t>
  </si>
  <si>
    <t>setor</t>
  </si>
  <si>
    <t>cargo</t>
  </si>
  <si>
    <t>salario</t>
  </si>
  <si>
    <t>Ph</t>
  </si>
  <si>
    <t>Mês</t>
  </si>
  <si>
    <t>Data de nascimento</t>
  </si>
  <si>
    <t>Janeiro</t>
  </si>
  <si>
    <t>Fevereiro</t>
  </si>
  <si>
    <t>Informativo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</si>
  <si>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</si>
  <si>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</si>
  <si>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</si>
  <si>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</si>
  <si>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</si>
  <si>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</si>
  <si>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</si>
  <si>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</si>
  <si>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</si>
  <si>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</si>
  <si>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idade</t>
  </si>
  <si>
    <t>telefone</t>
  </si>
  <si>
    <t>busca</t>
  </si>
  <si>
    <t>adalto</t>
  </si>
  <si>
    <t>64 9 9999-0001</t>
  </si>
  <si>
    <t>sarita</t>
  </si>
  <si>
    <t>kawan</t>
  </si>
  <si>
    <t>64 9 9999-0002</t>
  </si>
  <si>
    <t>zaroi</t>
  </si>
  <si>
    <t>64 9 9999-0003</t>
  </si>
  <si>
    <t>worly</t>
  </si>
  <si>
    <t>64 9 9999-0004</t>
  </si>
  <si>
    <t>pedao</t>
  </si>
  <si>
    <t>64 9 9999-0005</t>
  </si>
  <si>
    <t>64 9 9999-0006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</si>
</sst>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0.0_ "/>
  </numFmts>
  <fonts count="25">
    <font>
      <sz val="10"/>
      <color theme="1"/>
      <name val="Calibri"/>
      <charset val="134"/>
      <scheme val="minor"/>
    </font>
    <font>
      <sz val="10"/>
      <name val="Calibri"/>
      <charset val="134"/>
      <scheme val="minor"/>
    </font>
    <font>
      <sz val="10"/>
      <color theme="0"/>
      <name val="Calibri"/>
      <charset val="134"/>
      <scheme val="minor"/>
    </font>
    <font>
      <b/>
      <sz val="11"/>
      <color theme="1"/>
      <name val="Agency FB"/>
      <charset val="134"/>
    </font>
    <font>
      <b/>
      <sz val="10"/>
      <color theme="0"/>
      <name val="Agency FB"/>
      <charset val="134"/>
    </font>
    <font>
      <b/>
      <sz val="10"/>
      <color theme="1"/>
      <name val="Agency FB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C0D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0FB62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4" borderId="8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5" borderId="11" applyNumberFormat="0" applyAlignment="0" applyProtection="0">
      <alignment vertical="center"/>
    </xf>
    <xf numFmtId="0" fontId="15" fillId="16" borderId="12" applyNumberFormat="0" applyAlignment="0" applyProtection="0">
      <alignment vertical="center"/>
    </xf>
    <xf numFmtId="0" fontId="16" fillId="16" borderId="11" applyNumberFormat="0" applyAlignment="0" applyProtection="0">
      <alignment vertical="center"/>
    </xf>
    <xf numFmtId="0" fontId="17" fillId="17" borderId="13" applyNumberFormat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Protection="1">
      <alignment vertical="center"/>
      <protection locked="0"/>
    </xf>
    <xf numFmtId="0" fontId="0" fillId="3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>
      <alignment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1" xfId="0" applyFont="1" applyFill="1" applyBorder="1">
      <alignment vertical="center"/>
    </xf>
    <xf numFmtId="177" fontId="0" fillId="0" borderId="1" xfId="0" applyNumberFormat="1" applyBorder="1">
      <alignment vertical="center"/>
    </xf>
    <xf numFmtId="0" fontId="2" fillId="5" borderId="0" xfId="0" applyFont="1" applyFill="1" applyAlignment="1">
      <alignment horizontal="center" vertical="center"/>
    </xf>
    <xf numFmtId="0" fontId="2" fillId="5" borderId="0" xfId="0" applyFont="1" applyFill="1">
      <alignment vertical="center"/>
    </xf>
    <xf numFmtId="0" fontId="0" fillId="3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6" borderId="1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2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177" fontId="0" fillId="4" borderId="1" xfId="0" applyNumberFormat="1" applyFill="1" applyBorder="1">
      <alignment vertical="center"/>
    </xf>
    <xf numFmtId="9" fontId="0" fillId="4" borderId="1" xfId="0" applyNumberFormat="1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80" fontId="0" fillId="0" borderId="1" xfId="0" applyNumberFormat="1" applyBorder="1">
      <alignment vertical="center"/>
    </xf>
    <xf numFmtId="0" fontId="3" fillId="9" borderId="1" xfId="0" applyFont="1" applyFill="1" applyBorder="1" applyAlignment="1">
      <alignment horizontal="center" vertical="center"/>
    </xf>
    <xf numFmtId="0" fontId="0" fillId="10" borderId="1" xfId="0" applyFill="1" applyBorder="1">
      <alignment vertical="center"/>
    </xf>
    <xf numFmtId="0" fontId="0" fillId="11" borderId="1" xfId="0" applyFill="1" applyBorder="1">
      <alignment vertical="center"/>
    </xf>
    <xf numFmtId="0" fontId="0" fillId="0" borderId="1" xfId="0" applyNumberFormat="1" applyBorder="1">
      <alignment vertical="center"/>
    </xf>
    <xf numFmtId="0" fontId="4" fillId="12" borderId="1" xfId="0" applyFont="1" applyFill="1" applyBorder="1" applyAlignment="1">
      <alignment horizontal="center" vertical="center"/>
    </xf>
    <xf numFmtId="0" fontId="5" fillId="13" borderId="1" xfId="0" applyFont="1" applyFill="1" applyBorder="1">
      <alignment vertical="center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20">
    <dxf>
      <font>
        <color rgb="FFFF0000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theme="1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  <tableStyle name="PivotStylePreset2_Accent1" table="0" count="10" xr9:uid="{267968C8-6FFD-4C36-ACC1-9EA1FD1885CA}">
      <tableStyleElement type="headerRow" dxfId="19"/>
      <tableStyleElement type="totalRow" dxfId="18"/>
      <tableStyleElement type="firstRowStripe" dxfId="17"/>
      <tableStyleElement type="firstColumnStripe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colors>
    <mruColors>
      <color rgb="00A9A3BF"/>
      <color rgb="000FB62A"/>
      <color rgb="00550396"/>
      <color rgb="00FF6C0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image" Target="../media/image1.png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5918367346939"/>
          <c:y val="0.044738062123319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aula6!$A$4</c:f>
              <c:strCache>
                <c:ptCount val="1"/>
                <c:pt idx="0">
                  <c:v>arroz</c:v>
                </c:pt>
              </c:strCache>
            </c:strRef>
          </c:tx>
          <c:spPr>
            <a:ln w="28575" cap="rnd"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0" scaled="0"/>
              </a:gra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pt-BR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aula6!$B$3:$F$3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aula6!$B$4:$F$4</c:f>
              <c:numCache>
                <c:formatCode>_-"R$"\ * #,##0.00_-;\-"R$"\ * #,##0.00_-;_-"R$"\ * "-"??_-;_-@_-</c:formatCode>
                <c:ptCount val="5"/>
                <c:pt idx="0">
                  <c:v>66.6</c:v>
                </c:pt>
                <c:pt idx="1">
                  <c:v>47.6</c:v>
                </c:pt>
                <c:pt idx="2">
                  <c:v>62.7</c:v>
                </c:pt>
                <c:pt idx="3">
                  <c:v>76.3</c:v>
                </c:pt>
                <c:pt idx="4">
                  <c:v>49.9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aula6!$A$5</c:f>
              <c:strCache>
                <c:ptCount val="1"/>
                <c:pt idx="0">
                  <c:v>feijão</c:v>
                </c:pt>
              </c:strCache>
            </c:strRef>
          </c:tx>
          <c:spPr>
            <a:ln w="28575" cap="rnd">
              <a:gradFill>
                <a:gsLst>
                  <a:gs pos="100000">
                    <a:schemeClr val="accent2"/>
                  </a:gs>
                  <a:gs pos="0">
                    <a:schemeClr val="accent2">
                      <a:hueOff val="-1670000"/>
                    </a:schemeClr>
                  </a:gs>
                </a:gsLst>
                <a:lin ang="0" scaled="0"/>
              </a:gra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.000658327847267939"/>
                  <c:y val="0.0013908205841446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pt-BR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aula6!$B$3:$F$3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aula6!$B$5:$F$5</c:f>
              <c:numCache>
                <c:formatCode>_-"R$"\ * #,##0.00_-;\-"R$"\ * #,##0.00_-;_-"R$"\ * "-"??_-;_-@_-</c:formatCode>
                <c:ptCount val="5"/>
                <c:pt idx="0">
                  <c:v>42.1</c:v>
                </c:pt>
                <c:pt idx="1">
                  <c:v>63.1</c:v>
                </c:pt>
                <c:pt idx="2">
                  <c:v>50.2</c:v>
                </c:pt>
                <c:pt idx="3">
                  <c:v>78.9</c:v>
                </c:pt>
                <c:pt idx="4">
                  <c:v>72.3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aula6!$A$6</c:f>
              <c:strCache>
                <c:ptCount val="1"/>
                <c:pt idx="0">
                  <c:v>trigo</c:v>
                </c:pt>
              </c:strCache>
            </c:strRef>
          </c:tx>
          <c:spPr>
            <a:ln w="28575" cap="rnd">
              <a:gradFill>
                <a:gsLst>
                  <a:gs pos="100000">
                    <a:schemeClr val="accent3"/>
                  </a:gs>
                  <a:gs pos="0">
                    <a:schemeClr val="accent3">
                      <a:hueOff val="-1670000"/>
                    </a:schemeClr>
                  </a:gs>
                </a:gsLst>
                <a:lin ang="0" scaled="0"/>
              </a:gra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pt-BR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aula6!$B$3:$F$3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aula6!$B$6:$F$6</c:f>
              <c:numCache>
                <c:formatCode>_-"R$"\ * #,##0.00_-;\-"R$"\ * #,##0.00_-;_-"R$"\ * "-"??_-;_-@_-</c:formatCode>
                <c:ptCount val="5"/>
                <c:pt idx="0">
                  <c:v>67.1</c:v>
                </c:pt>
                <c:pt idx="1">
                  <c:v>70.6</c:v>
                </c:pt>
                <c:pt idx="2">
                  <c:v>71.9</c:v>
                </c:pt>
                <c:pt idx="3">
                  <c:v>40.1</c:v>
                </c:pt>
                <c:pt idx="4">
                  <c:v>71.8</c:v>
                </c:pt>
              </c:numCache>
            </c:numRef>
          </c: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1"/>
        <c:axId val="793732967"/>
        <c:axId val="975796790"/>
      </c:lineChart>
      <c:catAx>
        <c:axId val="793732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5796790"/>
        <c:crosses val="autoZero"/>
        <c:auto val="1"/>
        <c:lblAlgn val="ctr"/>
        <c:lblOffset val="100"/>
        <c:noMultiLvlLbl val="0"/>
      </c:catAx>
      <c:valAx>
        <c:axId val="97579679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_-&quot;R$&quot;\ * #,##0.00_-;\-&quot;R$&quot;\ * #,##0.00_-;_-&quot;R$&quot;\ * &quot;-&quot;??_-;_-@_-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3732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'aula 7'!$B$4</c:f>
              <c:strCache>
                <c:ptCount val="1"/>
                <c:pt idx="0">
                  <c:v>média</c:v>
                </c:pt>
              </c:strCache>
            </c:strRef>
          </c:tx>
          <c:spPr>
            <a:blipFill rotWithShape="1">
              <a:blip xmlns:r="http://schemas.openxmlformats.org/officeDocument/2006/relationships" r:embed="rId1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pt-BR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'aula 7'!$A$5:$A$10</c:f>
              <c:strCache>
                <c:ptCount val="6"/>
                <c:pt idx="0">
                  <c:v>aluno 1</c:v>
                </c:pt>
                <c:pt idx="1">
                  <c:v>aluno 2 </c:v>
                </c:pt>
                <c:pt idx="2">
                  <c:v>aluno 3 </c:v>
                </c:pt>
                <c:pt idx="3">
                  <c:v>aluno 4</c:v>
                </c:pt>
                <c:pt idx="4">
                  <c:v>aluno 5</c:v>
                </c:pt>
                <c:pt idx="5">
                  <c:v>aluno 6</c:v>
                </c:pt>
              </c:strCache>
            </c:strRef>
          </c:cat>
          <c:val>
            <c:numRef>
              <c:f>'aula 7'!$B$5:$B$10</c:f>
              <c:numCache>
                <c:formatCode>General</c:formatCode>
                <c:ptCount val="6"/>
                <c:pt idx="0">
                  <c:v>9.01</c:v>
                </c:pt>
                <c:pt idx="1">
                  <c:v>6.35</c:v>
                </c:pt>
                <c:pt idx="2">
                  <c:v>6.03</c:v>
                </c:pt>
                <c:pt idx="3">
                  <c:v>9.01</c:v>
                </c:pt>
                <c:pt idx="4">
                  <c:v>7.49</c:v>
                </c:pt>
                <c:pt idx="5">
                  <c:v>8.89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0"/>
        <c:axId val="711112694"/>
        <c:axId val="899435274"/>
      </c:barChart>
      <c:catAx>
        <c:axId val="71111269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pt-BR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9435274"/>
        <c:crosses val="autoZero"/>
        <c:auto val="1"/>
        <c:lblAlgn val="ctr"/>
        <c:lblOffset val="100"/>
        <c:noMultiLvlLbl val="0"/>
      </c:catAx>
      <c:valAx>
        <c:axId val="899435274"/>
        <c:scaling>
          <c:orientation val="minMax"/>
        </c:scaling>
        <c:delete val="0"/>
        <c:axPos val="l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pt-BR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111269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rgbClr val="FFFF00"/>
              </a:solidFill>
              <a:ln>
                <a:gradFill>
                  <a:gsLst>
                    <a:gs pos="0">
                      <a:schemeClr val="accent1"/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rgbClr val="FE4444"/>
                  </a:gs>
                  <a:gs pos="100000">
                    <a:srgbClr val="832B2B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/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pt-BR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'aula 8'!$A$3:$A$5</c:f>
              <c:strCache>
                <c:ptCount val="3"/>
                <c:pt idx="0">
                  <c:v>aprovado</c:v>
                </c:pt>
                <c:pt idx="1">
                  <c:v>reprovado</c:v>
                </c:pt>
                <c:pt idx="2">
                  <c:v>recuperação</c:v>
                </c:pt>
              </c:strCache>
            </c:strRef>
          </c:cat>
          <c:val>
            <c:numRef>
              <c:f>'aula 8'!$B$3:$B$5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>
      <a:gsLst>
        <a:gs pos="0">
          <a:srgbClr val="14CD68"/>
        </a:gs>
        <a:gs pos="100000">
          <a:srgbClr val="035C7D"/>
        </a:gs>
      </a:gsLst>
      <a:lin scaled="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550396"/>
            </a:solidFill>
          </c:spPr>
          <c:explosion val="0"/>
          <c:dPt>
            <c:idx val="0"/>
            <c:bubble3D val="0"/>
            <c:spPr>
              <a:solidFill>
                <a:srgbClr val="550396"/>
              </a:solidFill>
              <a:ln>
                <a:solidFill>
                  <a:schemeClr val="bg1"/>
                </a:solidFill>
              </a:ln>
              <a:effectLst>
                <a:glow rad="228600">
                  <a:srgbClr val="550396">
                    <a:alpha val="40000"/>
                  </a:srgbClr>
                </a:glow>
                <a:outerShdw dir="2700000" sx="1000" sy="1000" kx="-800400" algn="bl" rotWithShape="0">
                  <a:prstClr val="black">
                    <a:alpha val="21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tx1"/>
              </a:solidFill>
              <a:ln>
                <a:solidFill>
                  <a:schemeClr val="bg1"/>
                </a:solidFill>
              </a:ln>
              <a:effectLst>
                <a:glow rad="228600">
                  <a:schemeClr val="tx1">
                    <a:alpha val="40000"/>
                  </a:schemeClr>
                </a:glow>
              </a:effectLst>
            </c:spPr>
          </c:dPt>
          <c:dLbls>
            <c:delete val="1"/>
          </c:dLbls>
          <c:cat>
            <c:strRef>
              <c:f>'aula 8'!$D$3:$D$4</c:f>
              <c:strCache>
                <c:ptCount val="2"/>
                <c:pt idx="0">
                  <c:v>meninas</c:v>
                </c:pt>
                <c:pt idx="1">
                  <c:v>meninos</c:v>
                </c:pt>
              </c:strCache>
            </c:strRef>
          </c:cat>
          <c:val>
            <c:numRef>
              <c:f>'aula 8'!$E$3:$E$4</c:f>
              <c:numCache>
                <c:formatCode>General</c:formatCode>
                <c:ptCount val="2"/>
                <c:pt idx="0">
                  <c:v>6</c:v>
                </c:pt>
                <c:pt idx="1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90543181609768"/>
          <c:y val="0.15081105700171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3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gradFill>
          <a:gsLst>
            <a:gs pos="100000">
              <a:schemeClr val="phClr"/>
            </a:gs>
            <a:gs pos="0">
              <a:schemeClr val="phClr">
                <a:hueOff val="-1670000"/>
              </a:schemeClr>
            </a:gs>
          </a:gsLst>
          <a:lin ang="0" scaled="0"/>
        </a:gra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10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889000</xdr:colOff>
      <xdr:row>0</xdr:row>
      <xdr:rowOff>0</xdr:rowOff>
    </xdr:from>
    <xdr:to>
      <xdr:col>8</xdr:col>
      <xdr:colOff>266700</xdr:colOff>
      <xdr:row>16</xdr:row>
      <xdr:rowOff>152400</xdr:rowOff>
    </xdr:to>
    <xdr:graphicFrame>
      <xdr:nvGraphicFramePr>
        <xdr:cNvPr id="2" name="Gráfico 1"/>
        <xdr:cNvGraphicFramePr/>
      </xdr:nvGraphicFramePr>
      <xdr:xfrm>
        <a:off x="889000" y="0"/>
        <a:ext cx="482536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423545</xdr:colOff>
      <xdr:row>4</xdr:row>
      <xdr:rowOff>133350</xdr:rowOff>
    </xdr:from>
    <xdr:to>
      <xdr:col>12</xdr:col>
      <xdr:colOff>372745</xdr:colOff>
      <xdr:row>21</xdr:row>
      <xdr:rowOff>123825</xdr:rowOff>
    </xdr:to>
    <xdr:graphicFrame>
      <xdr:nvGraphicFramePr>
        <xdr:cNvPr id="3" name="Gráfico 2"/>
        <xdr:cNvGraphicFramePr/>
      </xdr:nvGraphicFramePr>
      <xdr:xfrm>
        <a:off x="3832225" y="7810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374650</xdr:colOff>
      <xdr:row>1</xdr:row>
      <xdr:rowOff>27940</xdr:rowOff>
    </xdr:from>
    <xdr:to>
      <xdr:col>11</xdr:col>
      <xdr:colOff>381635</xdr:colOff>
      <xdr:row>14</xdr:row>
      <xdr:rowOff>107950</xdr:rowOff>
    </xdr:to>
    <xdr:graphicFrame>
      <xdr:nvGraphicFramePr>
        <xdr:cNvPr id="2" name="Gráfico 1"/>
        <xdr:cNvGraphicFramePr/>
      </xdr:nvGraphicFramePr>
      <xdr:xfrm>
        <a:off x="4016375" y="189865"/>
        <a:ext cx="3664585" cy="21850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407670</xdr:colOff>
      <xdr:row>16</xdr:row>
      <xdr:rowOff>88265</xdr:rowOff>
    </xdr:from>
    <xdr:to>
      <xdr:col>7</xdr:col>
      <xdr:colOff>195580</xdr:colOff>
      <xdr:row>32</xdr:row>
      <xdr:rowOff>58420</xdr:rowOff>
    </xdr:to>
    <xdr:graphicFrame>
      <xdr:nvGraphicFramePr>
        <xdr:cNvPr id="4" name="Gráfico 3"/>
        <xdr:cNvGraphicFramePr/>
      </xdr:nvGraphicFramePr>
      <xdr:xfrm>
        <a:off x="407670" y="2679065"/>
        <a:ext cx="4648835" cy="25609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25</xdr:col>
      <xdr:colOff>0</xdr:colOff>
      <xdr:row>30</xdr:row>
      <xdr:rowOff>0</xdr:rowOff>
    </xdr:from>
    <xdr:to>
      <xdr:col>25</xdr:col>
      <xdr:colOff>304800</xdr:colOff>
      <xdr:row>31</xdr:row>
      <xdr:rowOff>142875</xdr:rowOff>
    </xdr:to>
    <xdr:pic>
      <xdr:nvPicPr>
        <xdr:cNvPr id="4" name="Imagem 3" descr="Apple"/>
        <xdr:cNvPicPr>
          <a:picLocks noChangeAspect="1"/>
        </xdr:cNvPicPr>
      </xdr:nvPicPr>
      <xdr:blipFill>
        <a:stretch>
          <a:fillRect/>
        </a:stretch>
      </xdr:blipFill>
      <xdr:spPr>
        <a:xfrm>
          <a:off x="16775430" y="48577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27</xdr:col>
      <xdr:colOff>0</xdr:colOff>
      <xdr:row>27</xdr:row>
      <xdr:rowOff>0</xdr:rowOff>
    </xdr:from>
    <xdr:to>
      <xdr:col>27</xdr:col>
      <xdr:colOff>304800</xdr:colOff>
      <xdr:row>28</xdr:row>
      <xdr:rowOff>142875</xdr:rowOff>
    </xdr:to>
    <xdr:pic>
      <xdr:nvPicPr>
        <xdr:cNvPr id="5" name="Imagem 4" descr="Apple"/>
        <xdr:cNvPicPr>
          <a:picLocks noChangeAspect="1"/>
        </xdr:cNvPicPr>
      </xdr:nvPicPr>
      <xdr:blipFill>
        <a:stretch>
          <a:fillRect/>
        </a:stretch>
      </xdr:blipFill>
      <xdr:spPr>
        <a:xfrm>
          <a:off x="17994630" y="43719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28</xdr:col>
      <xdr:colOff>0</xdr:colOff>
      <xdr:row>33</xdr:row>
      <xdr:rowOff>0</xdr:rowOff>
    </xdr:from>
    <xdr:to>
      <xdr:col>28</xdr:col>
      <xdr:colOff>304800</xdr:colOff>
      <xdr:row>34</xdr:row>
      <xdr:rowOff>142875</xdr:rowOff>
    </xdr:to>
    <xdr:pic>
      <xdr:nvPicPr>
        <xdr:cNvPr id="6" name="Imagem 5" descr="Apple"/>
        <xdr:cNvPicPr>
          <a:picLocks noChangeAspect="1"/>
        </xdr:cNvPicPr>
      </xdr:nvPicPr>
      <xdr:blipFill>
        <a:stretch>
          <a:fillRect/>
        </a:stretch>
      </xdr:blipFill>
      <xdr:spPr>
        <a:xfrm>
          <a:off x="18604230" y="53435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418465</xdr:colOff>
      <xdr:row>11</xdr:row>
      <xdr:rowOff>24765</xdr:rowOff>
    </xdr:from>
    <xdr:to>
      <xdr:col>35</xdr:col>
      <xdr:colOff>37465</xdr:colOff>
      <xdr:row>46</xdr:row>
      <xdr:rowOff>72390</xdr:rowOff>
    </xdr:to>
    <xdr:pic>
      <xdr:nvPicPr>
        <xdr:cNvPr id="7" name="Imagem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193895" y="1805940"/>
          <a:ext cx="5715000" cy="5715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F3"/>
  <sheetViews>
    <sheetView zoomScale="325" zoomScaleNormal="325" workbookViewId="0">
      <selection activeCell="E6" sqref="E6"/>
    </sheetView>
  </sheetViews>
  <sheetFormatPr defaultColWidth="9.14285714285714" defaultRowHeight="12.75" outlineLevelRow="2" outlineLevelCol="5"/>
  <cols>
    <col min="1" max="1" width="14.847619047619" customWidth="1"/>
    <col min="2" max="2" width="5.85714285714286" customWidth="1"/>
    <col min="3" max="3" width="1.93333333333333" customWidth="1"/>
    <col min="4" max="4" width="13.9714285714286" customWidth="1"/>
  </cols>
  <sheetData>
    <row r="1" spans="1:5">
      <c r="A1" t="s">
        <v>0</v>
      </c>
      <c r="B1">
        <v>1973</v>
      </c>
      <c r="D1" t="s">
        <v>1</v>
      </c>
      <c r="E1" t="s">
        <v>2</v>
      </c>
    </row>
    <row r="2" spans="4:5">
      <c r="D2" t="s">
        <v>3</v>
      </c>
      <c r="E2" t="s">
        <v>4</v>
      </c>
    </row>
    <row r="3" spans="1:6">
      <c r="A3" t="str">
        <f>A1</f>
        <v>Elma Cristina</v>
      </c>
      <c r="B3">
        <f>2024-B1</f>
        <v>51</v>
      </c>
      <c r="D3" t="s">
        <v>5</v>
      </c>
      <c r="E3" t="s">
        <v>6</v>
      </c>
      <c r="F3" t="s">
        <v>7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zoomScale="160" zoomScaleNormal="160" workbookViewId="0">
      <selection activeCell="K8" sqref="K8"/>
    </sheetView>
  </sheetViews>
  <sheetFormatPr defaultColWidth="9.14285714285714" defaultRowHeight="12.75" outlineLevelCol="5"/>
  <cols>
    <col min="1" max="1" width="8.83809523809524" customWidth="1"/>
  </cols>
  <sheetData>
    <row r="1" spans="1:5">
      <c r="A1" t="s">
        <v>107</v>
      </c>
      <c r="E1" t="s">
        <v>108</v>
      </c>
    </row>
    <row r="3" spans="1:5">
      <c r="A3" s="20" t="s">
        <v>109</v>
      </c>
      <c r="B3" s="20"/>
      <c r="C3" s="20"/>
      <c r="E3" t="s">
        <v>110</v>
      </c>
    </row>
    <row r="4" spans="1:6">
      <c r="A4" s="21" t="s">
        <v>47</v>
      </c>
      <c r="B4" s="22"/>
      <c r="C4" s="22"/>
      <c r="E4" s="23" t="s">
        <v>111</v>
      </c>
      <c r="F4" s="23" t="s">
        <v>112</v>
      </c>
    </row>
    <row r="5" spans="1:6">
      <c r="A5" s="24" t="s">
        <v>22</v>
      </c>
      <c r="B5" s="24" t="s">
        <v>113</v>
      </c>
      <c r="C5" s="24" t="s">
        <v>114</v>
      </c>
      <c r="E5" s="4">
        <v>1</v>
      </c>
      <c r="F5" s="4">
        <f ca="1" t="shared" ref="F5:F10" si="0">RANDBETWEEN(-100,100)</f>
        <v>-85</v>
      </c>
    </row>
    <row r="6" spans="1:6">
      <c r="A6" s="4" t="s">
        <v>115</v>
      </c>
      <c r="B6" s="4">
        <f ca="1" t="shared" ref="B6:B11" si="1">RANDBETWEEN(10,1000)/100</f>
        <v>1.42</v>
      </c>
      <c r="C6" s="4">
        <f ca="1" t="shared" ref="C6:C11" si="2">B6</f>
        <v>1.42</v>
      </c>
      <c r="E6" s="4">
        <v>2</v>
      </c>
      <c r="F6" s="4">
        <f ca="1" t="shared" si="0"/>
        <v>-79</v>
      </c>
    </row>
    <row r="7" spans="1:6">
      <c r="A7" s="4" t="s">
        <v>116</v>
      </c>
      <c r="B7" s="4">
        <f ca="1" t="shared" si="1"/>
        <v>2.8</v>
      </c>
      <c r="C7" s="4">
        <f ca="1" t="shared" si="2"/>
        <v>2.8</v>
      </c>
      <c r="E7" s="4">
        <v>3</v>
      </c>
      <c r="F7" s="4">
        <f ca="1" t="shared" si="0"/>
        <v>93</v>
      </c>
    </row>
    <row r="8" spans="1:6">
      <c r="A8" s="4" t="s">
        <v>117</v>
      </c>
      <c r="B8" s="4">
        <f ca="1" t="shared" si="1"/>
        <v>0.22</v>
      </c>
      <c r="C8" s="4">
        <f ca="1" t="shared" si="2"/>
        <v>0.22</v>
      </c>
      <c r="E8" s="4">
        <v>4</v>
      </c>
      <c r="F8" s="4">
        <f ca="1" t="shared" si="0"/>
        <v>90</v>
      </c>
    </row>
    <row r="9" spans="1:6">
      <c r="A9" s="4" t="s">
        <v>118</v>
      </c>
      <c r="B9" s="4">
        <f ca="1" t="shared" si="1"/>
        <v>1.46</v>
      </c>
      <c r="C9" s="4">
        <f ca="1" t="shared" si="2"/>
        <v>1.46</v>
      </c>
      <c r="E9" s="4">
        <v>5</v>
      </c>
      <c r="F9" s="4">
        <f ca="1" t="shared" si="0"/>
        <v>-98</v>
      </c>
    </row>
    <row r="10" spans="1:6">
      <c r="A10" s="4" t="s">
        <v>119</v>
      </c>
      <c r="B10" s="4">
        <f ca="1" t="shared" si="1"/>
        <v>5.81</v>
      </c>
      <c r="C10" s="4">
        <f ca="1" t="shared" si="2"/>
        <v>5.81</v>
      </c>
      <c r="E10" s="4">
        <v>6</v>
      </c>
      <c r="F10" s="4">
        <f ca="1" t="shared" si="0"/>
        <v>-7</v>
      </c>
    </row>
    <row r="11" spans="1:3">
      <c r="A11" s="4" t="s">
        <v>120</v>
      </c>
      <c r="B11" s="4">
        <f ca="1" t="shared" si="1"/>
        <v>3.25</v>
      </c>
      <c r="C11" s="4">
        <f ca="1" t="shared" si="2"/>
        <v>3.25</v>
      </c>
    </row>
  </sheetData>
  <mergeCells count="2">
    <mergeCell ref="A3:C3"/>
    <mergeCell ref="A4:C4"/>
  </mergeCells>
  <conditionalFormatting sqref="C6:C11">
    <cfRule type="iconSet" priority="3">
      <iconSet iconSet="3Symbols" showValue="0">
        <cfvo type="percent" val="0"/>
        <cfvo type="num" val="3" gte="0"/>
        <cfvo type="num" val="6"/>
      </iconSet>
    </cfRule>
  </conditionalFormatting>
  <conditionalFormatting sqref="F5:F10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{2b90a740-0045-41ce-b4d4-4902ed4c41a3}</x14:id>
        </ext>
      </extLst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90a740-0045-41ce-b4d4-4902ed4c41a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F5:F10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"/>
  <sheetViews>
    <sheetView zoomScale="205" zoomScaleNormal="205" workbookViewId="0">
      <selection activeCell="B13" sqref="B13"/>
    </sheetView>
  </sheetViews>
  <sheetFormatPr defaultColWidth="9.14285714285714" defaultRowHeight="12.75" outlineLevelCol="5"/>
  <cols>
    <col min="2" max="2" width="11.2857142857143" customWidth="1"/>
    <col min="3" max="3" width="13.1619047619048" customWidth="1"/>
    <col min="4" max="4" width="10.2380952380952" customWidth="1"/>
    <col min="6" max="6" width="14.1428571428571"/>
  </cols>
  <sheetData>
    <row r="1" spans="1:1">
      <c r="A1" t="s">
        <v>121</v>
      </c>
    </row>
    <row r="2" spans="1:6">
      <c r="A2" s="12" t="s">
        <v>21</v>
      </c>
      <c r="B2" s="12" t="s">
        <v>122</v>
      </c>
      <c r="C2" s="12" t="s">
        <v>123</v>
      </c>
      <c r="D2" s="12" t="s">
        <v>124</v>
      </c>
      <c r="E2" s="12" t="s">
        <v>125</v>
      </c>
      <c r="F2" s="12" t="s">
        <v>126</v>
      </c>
    </row>
    <row r="3" spans="1:6">
      <c r="A3" s="4" t="s">
        <v>127</v>
      </c>
      <c r="B3" s="4" t="s">
        <v>128</v>
      </c>
      <c r="C3" s="4" t="s">
        <v>129</v>
      </c>
      <c r="D3" s="4" t="s">
        <v>130</v>
      </c>
      <c r="E3" s="4" t="s">
        <v>131</v>
      </c>
      <c r="F3" s="13">
        <v>10100</v>
      </c>
    </row>
    <row r="4" spans="1:6">
      <c r="A4" s="4" t="s">
        <v>132</v>
      </c>
      <c r="B4" s="4" t="s">
        <v>133</v>
      </c>
      <c r="C4" s="4" t="s">
        <v>134</v>
      </c>
      <c r="D4" s="4" t="s">
        <v>130</v>
      </c>
      <c r="E4" s="4" t="s">
        <v>135</v>
      </c>
      <c r="F4" s="13">
        <v>50000</v>
      </c>
    </row>
    <row r="5" spans="1:6">
      <c r="A5" s="4" t="s">
        <v>136</v>
      </c>
      <c r="B5" s="4" t="s">
        <v>137</v>
      </c>
      <c r="C5" s="4" t="s">
        <v>138</v>
      </c>
      <c r="D5" s="4" t="s">
        <v>139</v>
      </c>
      <c r="E5" s="4" t="s">
        <v>140</v>
      </c>
      <c r="F5" s="13">
        <v>150000</v>
      </c>
    </row>
    <row r="6" spans="1:6">
      <c r="A6" s="4" t="s">
        <v>141</v>
      </c>
      <c r="B6" s="4" t="s">
        <v>142</v>
      </c>
      <c r="C6" s="4" t="s">
        <v>143</v>
      </c>
      <c r="D6" s="4" t="s">
        <v>144</v>
      </c>
      <c r="E6" s="4" t="s">
        <v>131</v>
      </c>
      <c r="F6" s="13">
        <v>670000</v>
      </c>
    </row>
    <row r="7" spans="1:6">
      <c r="A7" s="4" t="s">
        <v>145</v>
      </c>
      <c r="B7" s="4" t="s">
        <v>146</v>
      </c>
      <c r="C7" s="4" t="s">
        <v>147</v>
      </c>
      <c r="D7" s="4" t="s">
        <v>130</v>
      </c>
      <c r="E7" s="4" t="s">
        <v>140</v>
      </c>
      <c r="F7" s="13">
        <v>200000</v>
      </c>
    </row>
    <row r="8" spans="1:6">
      <c r="A8" s="4" t="s">
        <v>148</v>
      </c>
      <c r="B8" s="4" t="s">
        <v>149</v>
      </c>
      <c r="C8" s="4" t="s">
        <v>150</v>
      </c>
      <c r="D8" s="4" t="s">
        <v>139</v>
      </c>
      <c r="E8" s="4" t="s">
        <v>135</v>
      </c>
      <c r="F8" s="13">
        <v>40000</v>
      </c>
    </row>
    <row r="9" spans="1:6">
      <c r="A9" s="4" t="s">
        <v>151</v>
      </c>
      <c r="B9" s="4" t="s">
        <v>152</v>
      </c>
      <c r="C9" s="4" t="s">
        <v>153</v>
      </c>
      <c r="D9" s="4" t="s">
        <v>130</v>
      </c>
      <c r="E9" s="4" t="s">
        <v>140</v>
      </c>
      <c r="F9" s="13">
        <v>350000</v>
      </c>
    </row>
    <row r="11" spans="1:5">
      <c r="A11" s="14" t="s">
        <v>154</v>
      </c>
      <c r="B11" s="14"/>
      <c r="C11" s="14"/>
      <c r="D11" s="14"/>
      <c r="E11" s="14"/>
    </row>
    <row r="12" spans="1:5">
      <c r="A12" s="15" t="s">
        <v>21</v>
      </c>
      <c r="B12" s="16" t="s">
        <v>132</v>
      </c>
      <c r="C12" s="16"/>
      <c r="D12" s="16"/>
      <c r="E12" s="16"/>
    </row>
    <row r="13" spans="1:5">
      <c r="A13" s="17"/>
      <c r="B13" s="15" t="s">
        <v>155</v>
      </c>
      <c r="C13" s="15" t="s">
        <v>156</v>
      </c>
      <c r="D13" s="14" t="s">
        <v>157</v>
      </c>
      <c r="E13" s="14"/>
    </row>
    <row r="14" spans="1:5">
      <c r="A14" s="18" t="str">
        <f>VLOOKUP(B12,A3:F9,5,FALSE)</f>
        <v>compras</v>
      </c>
      <c r="B14" s="19"/>
      <c r="C14" s="4"/>
      <c r="D14" s="7"/>
      <c r="E14" s="7"/>
    </row>
    <row r="15" spans="4:5">
      <c r="D15" s="11"/>
      <c r="E15" s="11"/>
    </row>
    <row r="16" spans="4:5">
      <c r="D16" s="11"/>
      <c r="E16" s="11"/>
    </row>
  </sheetData>
  <mergeCells count="7">
    <mergeCell ref="A11:E11"/>
    <mergeCell ref="B12:E12"/>
    <mergeCell ref="D13:E13"/>
    <mergeCell ref="A14:B14"/>
    <mergeCell ref="D14:E14"/>
    <mergeCell ref="D15:E15"/>
    <mergeCell ref="D16:E16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zoomScale="220" zoomScaleNormal="220" workbookViewId="0">
      <selection activeCell="L9" sqref="L7:L9"/>
    </sheetView>
  </sheetViews>
  <sheetFormatPr defaultColWidth="9.14285714285714" defaultRowHeight="12.75" outlineLevelCol="5"/>
  <cols>
    <col min="1" max="1" width="15.8380952380952" customWidth="1"/>
    <col min="2" max="2" width="11.1428571428571"/>
    <col min="3" max="3" width="4.41904761904762" customWidth="1"/>
    <col min="4" max="4" width="3.76190476190476" customWidth="1"/>
  </cols>
  <sheetData>
    <row r="1" spans="1:6">
      <c r="A1" s="6" t="s">
        <v>21</v>
      </c>
      <c r="B1" s="4" t="s">
        <v>158</v>
      </c>
      <c r="E1" s="4" t="s">
        <v>111</v>
      </c>
      <c r="F1" s="7" t="s">
        <v>159</v>
      </c>
    </row>
    <row r="2" spans="1:6">
      <c r="A2" s="6" t="s">
        <v>160</v>
      </c>
      <c r="B2" s="8">
        <v>39877</v>
      </c>
      <c r="E2" s="4">
        <v>1</v>
      </c>
      <c r="F2" s="4" t="s">
        <v>161</v>
      </c>
    </row>
    <row r="3" spans="5:6">
      <c r="E3" s="4">
        <v>2</v>
      </c>
      <c r="F3" s="4" t="s">
        <v>162</v>
      </c>
    </row>
    <row r="4" ht="14" customHeight="1" spans="1:6">
      <c r="A4" s="9" t="s">
        <v>163</v>
      </c>
      <c r="B4" s="9"/>
      <c r="E4" s="4">
        <v>3</v>
      </c>
      <c r="F4" s="4" t="s">
        <v>164</v>
      </c>
    </row>
    <row r="5" ht="48" customHeight="1" spans="1:6">
      <c r="A5" s="10" t="str">
        <f ca="1">"olá "&amp;B1&amp;",esse ano você faz "&amp;YEAR(TODAY())-YEAR(B2)&amp;"anos.Até o momento você viveu "&amp;DAYS360(B2,TODAY())&amp;" dias."&amp;VLOOKUP(MONTH(B2),E1:F13,2,0)&amp;" é seu mês de aniversário"</f>
        <v>olá Ph,esse ano você faz 15anos.Até o momento você viveu 5465 dias.março é seu mês de aniversário</v>
      </c>
      <c r="B5" s="11"/>
      <c r="E5" s="4">
        <v>4</v>
      </c>
      <c r="F5" s="4" t="s">
        <v>165</v>
      </c>
    </row>
    <row r="6" spans="5:6">
      <c r="E6" s="4">
        <v>5</v>
      </c>
      <c r="F6" s="4" t="s">
        <v>166</v>
      </c>
    </row>
    <row r="7" spans="5:6">
      <c r="E7" s="4">
        <v>6</v>
      </c>
      <c r="F7" s="4" t="s">
        <v>167</v>
      </c>
    </row>
    <row r="8" spans="5:6">
      <c r="E8" s="4">
        <v>7</v>
      </c>
      <c r="F8" s="4" t="s">
        <v>168</v>
      </c>
    </row>
    <row r="9" spans="5:6">
      <c r="E9" s="4">
        <v>8</v>
      </c>
      <c r="F9" s="4" t="s">
        <v>169</v>
      </c>
    </row>
    <row r="10" spans="5:6">
      <c r="E10" s="4">
        <v>9</v>
      </c>
      <c r="F10" s="4" t="s">
        <v>170</v>
      </c>
    </row>
    <row r="11" spans="5:6">
      <c r="E11" s="4">
        <v>10</v>
      </c>
      <c r="F11" s="4" t="s">
        <v>171</v>
      </c>
    </row>
    <row r="12" spans="5:6">
      <c r="E12" s="4">
        <v>11</v>
      </c>
      <c r="F12" s="4" t="s">
        <v>172</v>
      </c>
    </row>
    <row r="13" spans="5:6">
      <c r="E13" s="4">
        <v>12</v>
      </c>
      <c r="F13" s="4" t="s">
        <v>173</v>
      </c>
    </row>
  </sheetData>
  <mergeCells count="2">
    <mergeCell ref="A4:B4"/>
    <mergeCell ref="A5:B5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tabSelected="1" zoomScale="220" zoomScaleNormal="220" workbookViewId="0">
      <selection activeCell="F2" sqref="F2"/>
    </sheetView>
  </sheetViews>
  <sheetFormatPr defaultColWidth="9.14285714285714" defaultRowHeight="12.75" outlineLevelRow="6" outlineLevelCol="5"/>
  <cols>
    <col min="3" max="3" width="12.7428571428571" customWidth="1"/>
    <col min="4" max="4" width="3.95238095238095" customWidth="1"/>
    <col min="5" max="5" width="13.047619047619" customWidth="1"/>
    <col min="6" max="6" width="12.5904761904762" customWidth="1"/>
  </cols>
  <sheetData>
    <row r="1" spans="1:6">
      <c r="A1" s="1" t="s">
        <v>47</v>
      </c>
      <c r="B1" s="1" t="s">
        <v>174</v>
      </c>
      <c r="C1" s="1" t="s">
        <v>175</v>
      </c>
      <c r="E1" s="2" t="s">
        <v>176</v>
      </c>
      <c r="F1" s="3"/>
    </row>
    <row r="2" spans="1:6">
      <c r="A2" s="4" t="s">
        <v>177</v>
      </c>
      <c r="B2" s="4">
        <v>18</v>
      </c>
      <c r="C2" s="4" t="s">
        <v>178</v>
      </c>
      <c r="E2" s="1" t="s">
        <v>47</v>
      </c>
      <c r="F2" s="5" t="s">
        <v>179</v>
      </c>
    </row>
    <row r="3" spans="1:6">
      <c r="A3" s="4" t="s">
        <v>180</v>
      </c>
      <c r="B3" s="4">
        <v>19</v>
      </c>
      <c r="C3" s="4" t="s">
        <v>181</v>
      </c>
      <c r="E3" s="1" t="s">
        <v>174</v>
      </c>
      <c r="F3" s="1" t="s">
        <v>175</v>
      </c>
    </row>
    <row r="4" spans="1:6">
      <c r="A4" s="4" t="s">
        <v>182</v>
      </c>
      <c r="B4" s="4">
        <v>20</v>
      </c>
      <c r="C4" s="4" t="s">
        <v>183</v>
      </c>
      <c r="E4" s="4">
        <f>VLOOKUP(F2,A1:C7,2,0)</f>
        <v>23</v>
      </c>
      <c r="F4" s="4" t="str">
        <f>VLOOKUP(F2,A1:C7,3,0)</f>
        <v>64 9 9999-0006</v>
      </c>
    </row>
    <row r="5" spans="1:3">
      <c r="A5" s="4" t="s">
        <v>184</v>
      </c>
      <c r="B5" s="4">
        <v>21</v>
      </c>
      <c r="C5" s="4" t="s">
        <v>185</v>
      </c>
    </row>
    <row r="6" spans="1:3">
      <c r="A6" s="4" t="s">
        <v>186</v>
      </c>
      <c r="B6" s="4">
        <v>22</v>
      </c>
      <c r="C6" s="4" t="s">
        <v>187</v>
      </c>
    </row>
    <row r="7" spans="1:3">
      <c r="A7" s="4" t="s">
        <v>179</v>
      </c>
      <c r="B7" s="4">
        <v>23</v>
      </c>
      <c r="C7" s="4" t="s">
        <v>188</v>
      </c>
    </row>
  </sheetData>
  <sheetProtection sheet="1" selectLockedCells="1" objects="1"/>
  <mergeCells count="1">
    <mergeCell ref="E1:F1"/>
  </mergeCells>
  <dataValidations count="2">
    <dataValidation type="list" allowBlank="1" showInputMessage="1" showErrorMessage="1" sqref="F2">
      <formula1>$A$2:$A$7</formula1>
    </dataValidation>
    <dataValidation type="whole" operator="between" allowBlank="1" showInputMessage="1" showErrorMessage="1" errorTitle="mais um erro sua mãe é minha" error="digite uma idade entre 14 e 25 anos" promptTitle="restrição de idade" prompt="digite uma idade entre 14 e 25 anos" sqref="B2:B7">
      <formula1>14</formula1>
      <formula2>25</formula2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E8"/>
  <sheetViews>
    <sheetView zoomScale="310" zoomScaleNormal="310" topLeftCell="B2" workbookViewId="0">
      <selection activeCell="E9" sqref="E9"/>
    </sheetView>
  </sheetViews>
  <sheetFormatPr defaultColWidth="9.14285714285714" defaultRowHeight="12.75" outlineLevelRow="7" outlineLevelCol="4"/>
  <cols>
    <col min="1" max="1" width="11.8952380952381" customWidth="1"/>
    <col min="2" max="2" width="11" customWidth="1"/>
    <col min="4" max="4" width="13" customWidth="1"/>
    <col min="5" max="5" width="11.8571428571429"/>
  </cols>
  <sheetData>
    <row r="1" spans="1:2">
      <c r="A1" t="s">
        <v>8</v>
      </c>
      <c r="B1">
        <v>5.25</v>
      </c>
    </row>
    <row r="2" ht="14.25" spans="1:5">
      <c r="A2" s="42" t="s">
        <v>9</v>
      </c>
      <c r="B2" s="42"/>
      <c r="C2" s="42"/>
      <c r="D2" s="42"/>
      <c r="E2" s="42"/>
    </row>
    <row r="3" ht="14.25" spans="1:5">
      <c r="A3" s="43" t="s">
        <v>10</v>
      </c>
      <c r="B3" s="43" t="s">
        <v>11</v>
      </c>
      <c r="C3" s="43" t="s">
        <v>12</v>
      </c>
      <c r="D3" s="43" t="s">
        <v>13</v>
      </c>
      <c r="E3" s="43" t="s">
        <v>14</v>
      </c>
    </row>
    <row r="4" spans="1:5">
      <c r="A4" s="4" t="s">
        <v>15</v>
      </c>
      <c r="B4" s="4">
        <v>7520</v>
      </c>
      <c r="C4" s="13">
        <v>1.12</v>
      </c>
      <c r="D4" s="13">
        <f>B4*C4</f>
        <v>8422.4</v>
      </c>
      <c r="E4" s="13">
        <f>D4/B1</f>
        <v>1604.26666666667</v>
      </c>
    </row>
    <row r="5" spans="1:5">
      <c r="A5" s="4" t="s">
        <v>16</v>
      </c>
      <c r="B5" s="4">
        <v>3250</v>
      </c>
      <c r="C5" s="13">
        <v>0.7</v>
      </c>
      <c r="D5" s="13">
        <f>B5*C5</f>
        <v>2275</v>
      </c>
      <c r="E5" s="13">
        <f>D5/B1</f>
        <v>433.333333333333</v>
      </c>
    </row>
    <row r="6" spans="1:5">
      <c r="A6" s="4" t="s">
        <v>17</v>
      </c>
      <c r="B6" s="4">
        <v>8330</v>
      </c>
      <c r="C6" s="13">
        <v>0.12</v>
      </c>
      <c r="D6" s="13">
        <f>B6*C6</f>
        <v>999.6</v>
      </c>
      <c r="E6" s="13">
        <f>D6/B1</f>
        <v>190.4</v>
      </c>
    </row>
    <row r="7" spans="1:5">
      <c r="A7" s="4" t="s">
        <v>18</v>
      </c>
      <c r="B7" s="4">
        <v>11225</v>
      </c>
      <c r="C7" s="13">
        <v>0.07</v>
      </c>
      <c r="D7" s="13">
        <f>B7*C7</f>
        <v>785.75</v>
      </c>
      <c r="E7" s="13">
        <f>D7/B1</f>
        <v>149.666666666667</v>
      </c>
    </row>
    <row r="8" spans="1:5">
      <c r="A8" s="4" t="s">
        <v>19</v>
      </c>
      <c r="B8" s="4">
        <f>B7+B6+B5+B4</f>
        <v>30325</v>
      </c>
      <c r="C8" s="13">
        <f>C7+C6+C5+C4</f>
        <v>2.01</v>
      </c>
      <c r="D8" s="13">
        <f>D7+D6+D5+D4</f>
        <v>12482.75</v>
      </c>
      <c r="E8" s="13">
        <f>D8/B1</f>
        <v>2377.66666666667</v>
      </c>
    </row>
  </sheetData>
  <mergeCells count="1">
    <mergeCell ref="A2:E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G7"/>
  <sheetViews>
    <sheetView zoomScale="265" zoomScaleNormal="265" topLeftCell="B1" workbookViewId="0">
      <selection activeCell="G5" sqref="G5"/>
    </sheetView>
  </sheetViews>
  <sheetFormatPr defaultColWidth="9.14285714285714" defaultRowHeight="12.75" outlineLevelRow="6" outlineLevelCol="6"/>
  <cols>
    <col min="1" max="1" width="10.352380952381" customWidth="1"/>
  </cols>
  <sheetData>
    <row r="1" ht="14.25" spans="1:7">
      <c r="A1" s="38" t="s">
        <v>20</v>
      </c>
      <c r="B1" s="38"/>
      <c r="C1" s="38"/>
      <c r="D1" s="38"/>
      <c r="E1" s="38"/>
      <c r="F1" s="38"/>
      <c r="G1" s="38"/>
    </row>
    <row r="2" spans="1:7">
      <c r="A2" s="4" t="s">
        <v>21</v>
      </c>
      <c r="B2" s="7"/>
      <c r="C2" s="7"/>
      <c r="D2" s="7"/>
      <c r="E2" s="7"/>
      <c r="F2" s="7"/>
      <c r="G2" s="7"/>
    </row>
    <row r="3" spans="1:7">
      <c r="A3" s="39" t="s">
        <v>22</v>
      </c>
      <c r="B3" s="39" t="s">
        <v>23</v>
      </c>
      <c r="C3" s="39" t="s">
        <v>24</v>
      </c>
      <c r="D3" s="39" t="s">
        <v>25</v>
      </c>
      <c r="E3" s="39" t="s">
        <v>26</v>
      </c>
      <c r="F3" s="39" t="s">
        <v>27</v>
      </c>
      <c r="G3" s="40" t="s">
        <v>28</v>
      </c>
    </row>
    <row r="4" spans="1:7">
      <c r="A4" s="39" t="s">
        <v>29</v>
      </c>
      <c r="B4" s="4">
        <v>7.5</v>
      </c>
      <c r="C4" s="4">
        <v>7</v>
      </c>
      <c r="D4" s="4">
        <v>8.9</v>
      </c>
      <c r="E4" s="4">
        <v>6.5</v>
      </c>
      <c r="F4" s="41">
        <f>SUM(B4:E4)</f>
        <v>29.9</v>
      </c>
      <c r="G4" s="4">
        <f>AVERAGE(B4:E4)</f>
        <v>7.475</v>
      </c>
    </row>
    <row r="5" spans="1:7">
      <c r="A5" s="39" t="s">
        <v>30</v>
      </c>
      <c r="B5" s="4">
        <v>6.3</v>
      </c>
      <c r="C5" s="4">
        <v>6.7</v>
      </c>
      <c r="D5" s="4">
        <v>8.8</v>
      </c>
      <c r="E5" s="4">
        <v>9.5</v>
      </c>
      <c r="F5" s="41">
        <f>SUM(B5:E5)</f>
        <v>31.3</v>
      </c>
      <c r="G5" s="4">
        <f>AVERAGE(B5:E5)</f>
        <v>7.825</v>
      </c>
    </row>
    <row r="6" spans="1:7">
      <c r="A6" s="39" t="s">
        <v>31</v>
      </c>
      <c r="B6" s="4">
        <v>9.5</v>
      </c>
      <c r="C6" s="4">
        <v>8.6</v>
      </c>
      <c r="D6" s="4">
        <v>3.2</v>
      </c>
      <c r="E6" s="4">
        <v>4.5</v>
      </c>
      <c r="F6" s="41">
        <f>SUM(B6:E6)</f>
        <v>25.8</v>
      </c>
      <c r="G6" s="4">
        <f>AVERAGE(B6:E6)</f>
        <v>6.45</v>
      </c>
    </row>
    <row r="7" spans="1:7">
      <c r="A7" s="39" t="s">
        <v>32</v>
      </c>
      <c r="B7" s="4">
        <v>9</v>
      </c>
      <c r="C7" s="4">
        <v>7.2</v>
      </c>
      <c r="D7" s="4">
        <v>6.3</v>
      </c>
      <c r="E7" s="4">
        <v>8</v>
      </c>
      <c r="F7" s="41">
        <f>SUM(B7:E7)</f>
        <v>30.5</v>
      </c>
      <c r="G7" s="4">
        <f>AVERAGE(B7:E7)</f>
        <v>7.625</v>
      </c>
    </row>
  </sheetData>
  <mergeCells count="2">
    <mergeCell ref="A1:G1"/>
    <mergeCell ref="B2:G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zoomScale="355" zoomScaleNormal="355" workbookViewId="0">
      <selection activeCell="C5" sqref="C5"/>
    </sheetView>
  </sheetViews>
  <sheetFormatPr defaultColWidth="8.8" defaultRowHeight="12.75" outlineLevelRow="6" outlineLevelCol="1"/>
  <cols>
    <col min="1" max="1" width="17.552380952381" customWidth="1"/>
    <col min="2" max="2" width="13.4285714285714" customWidth="1"/>
  </cols>
  <sheetData>
    <row r="1" spans="1:1">
      <c r="A1" t="s">
        <v>33</v>
      </c>
    </row>
    <row r="2" spans="1:2">
      <c r="A2" t="s">
        <v>34</v>
      </c>
      <c r="B2" t="s">
        <v>35</v>
      </c>
    </row>
    <row r="3" spans="1:2">
      <c r="A3" t="s">
        <v>36</v>
      </c>
      <c r="B3" t="s">
        <v>37</v>
      </c>
    </row>
    <row r="4" spans="1:2">
      <c r="A4" t="s">
        <v>38</v>
      </c>
      <c r="B4" t="s">
        <v>39</v>
      </c>
    </row>
    <row r="5" spans="1:2">
      <c r="A5" t="s">
        <v>40</v>
      </c>
      <c r="B5" t="s">
        <v>41</v>
      </c>
    </row>
    <row r="6" spans="1:2">
      <c r="A6" t="s">
        <v>42</v>
      </c>
      <c r="B6" t="s">
        <v>43</v>
      </c>
    </row>
    <row r="7" spans="1:2">
      <c r="A7" t="s">
        <v>44</v>
      </c>
      <c r="B7" t="s">
        <v>45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zoomScale="190" zoomScaleNormal="190" workbookViewId="0">
      <selection activeCell="D23" sqref="D23"/>
    </sheetView>
  </sheetViews>
  <sheetFormatPr defaultColWidth="9.14285714285714" defaultRowHeight="12.75" outlineLevelRow="7" outlineLevelCol="5"/>
  <cols>
    <col min="5" max="5" width="12.8571428571429"/>
    <col min="6" max="6" width="18.2666666666667" customWidth="1"/>
  </cols>
  <sheetData>
    <row r="1" spans="1:6">
      <c r="A1" s="33" t="s">
        <v>46</v>
      </c>
      <c r="B1" s="34"/>
      <c r="C1" s="34"/>
      <c r="D1" s="34"/>
      <c r="E1" s="34"/>
      <c r="F1" s="35"/>
    </row>
    <row r="2" spans="1:6">
      <c r="A2" s="1" t="s">
        <v>47</v>
      </c>
      <c r="B2" s="18"/>
      <c r="C2" s="36"/>
      <c r="D2" s="36"/>
      <c r="E2" s="36"/>
      <c r="F2" s="19"/>
    </row>
    <row r="3" spans="1:6">
      <c r="A3" s="1" t="s">
        <v>48</v>
      </c>
      <c r="B3" s="4" t="s">
        <v>49</v>
      </c>
      <c r="C3" s="4" t="s">
        <v>50</v>
      </c>
      <c r="D3" s="4" t="s">
        <v>51</v>
      </c>
      <c r="E3" s="4" t="s">
        <v>52</v>
      </c>
      <c r="F3" s="4" t="s">
        <v>53</v>
      </c>
    </row>
    <row r="4" spans="1:6">
      <c r="A4" s="1" t="s">
        <v>54</v>
      </c>
      <c r="B4" s="4">
        <v>7</v>
      </c>
      <c r="C4" s="4">
        <v>8.2</v>
      </c>
      <c r="D4" s="4">
        <v>8.6</v>
      </c>
      <c r="E4" s="37">
        <f>AVERAGE(B4:D4)</f>
        <v>7.93333333333333</v>
      </c>
      <c r="F4" s="4" t="str">
        <f>IF(E4&gt;=7,"aprovado","recuperação")</f>
        <v>aprovado</v>
      </c>
    </row>
    <row r="5" spans="1:6">
      <c r="A5" s="1" t="s">
        <v>55</v>
      </c>
      <c r="B5" s="4">
        <v>7.2</v>
      </c>
      <c r="C5" s="4">
        <v>7.5</v>
      </c>
      <c r="D5" s="4">
        <v>8</v>
      </c>
      <c r="E5" s="37">
        <f>AVERAGE(B5:D5)</f>
        <v>7.56666666666667</v>
      </c>
      <c r="F5" s="4" t="str">
        <f>IF(E4&gt;=7,"aprovado","recuperação")</f>
        <v>aprovado</v>
      </c>
    </row>
    <row r="6" spans="1:6">
      <c r="A6" s="1" t="s">
        <v>56</v>
      </c>
      <c r="B6" s="4">
        <v>6.3</v>
      </c>
      <c r="C6" s="4">
        <v>10</v>
      </c>
      <c r="D6" s="4">
        <v>7.5</v>
      </c>
      <c r="E6" s="37">
        <f>AVERAGE(B6:D6)</f>
        <v>7.93333333333333</v>
      </c>
      <c r="F6" s="4" t="str">
        <f>IF(E4&gt;=7,"aprovado","recuperação")</f>
        <v>aprovado</v>
      </c>
    </row>
    <row r="7" spans="1:6">
      <c r="A7" s="1" t="s">
        <v>57</v>
      </c>
      <c r="B7" s="4">
        <v>9.2</v>
      </c>
      <c r="C7" s="4">
        <v>6.6</v>
      </c>
      <c r="D7" s="4">
        <v>7.2</v>
      </c>
      <c r="E7" s="37">
        <f>AVERAGE(B7:D7)</f>
        <v>7.66666666666667</v>
      </c>
      <c r="F7" s="4" t="str">
        <f>IF(E4&gt;=7,"aprovado","recuperação")</f>
        <v>aprovado</v>
      </c>
    </row>
    <row r="8" spans="1:6">
      <c r="A8" s="1" t="s">
        <v>58</v>
      </c>
      <c r="B8" s="4">
        <v>2.9</v>
      </c>
      <c r="C8" s="4">
        <v>3.4</v>
      </c>
      <c r="D8" s="4">
        <v>5.2</v>
      </c>
      <c r="E8" s="37">
        <f>AVERAGE(B8:D8)</f>
        <v>3.83333333333333</v>
      </c>
      <c r="F8" s="4" t="s">
        <v>59</v>
      </c>
    </row>
  </sheetData>
  <mergeCells count="2">
    <mergeCell ref="A1:F1"/>
    <mergeCell ref="B2:F2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zoomScale="265" zoomScaleNormal="265" workbookViewId="0">
      <selection activeCell="A3" sqref="A3:F6"/>
    </sheetView>
  </sheetViews>
  <sheetFormatPr defaultColWidth="9.14285714285714" defaultRowHeight="12.75" outlineLevelRow="5" outlineLevelCol="6"/>
  <cols>
    <col min="1" max="1" width="14.7619047619048" customWidth="1"/>
    <col min="2" max="6" width="9.28571428571429"/>
    <col min="7" max="7" width="11.3714285714286" customWidth="1"/>
  </cols>
  <sheetData>
    <row r="1" spans="1:7">
      <c r="A1" s="26" t="s">
        <v>60</v>
      </c>
      <c r="B1" s="27"/>
      <c r="C1" s="28"/>
      <c r="D1" s="28"/>
      <c r="E1" s="28"/>
      <c r="F1" s="28"/>
      <c r="G1" s="29"/>
    </row>
    <row r="2" spans="1:7">
      <c r="A2" s="27" t="s">
        <v>61</v>
      </c>
      <c r="B2" s="28"/>
      <c r="C2" s="28"/>
      <c r="D2" s="28"/>
      <c r="E2" s="28"/>
      <c r="F2" s="28"/>
      <c r="G2" s="29"/>
    </row>
    <row r="3" spans="1:7">
      <c r="A3" s="30" t="s">
        <v>62</v>
      </c>
      <c r="B3" s="30" t="s">
        <v>63</v>
      </c>
      <c r="C3" s="30" t="s">
        <v>64</v>
      </c>
      <c r="D3" s="30" t="s">
        <v>65</v>
      </c>
      <c r="E3" s="30" t="s">
        <v>66</v>
      </c>
      <c r="F3" s="30" t="s">
        <v>67</v>
      </c>
      <c r="G3" s="30" t="s">
        <v>68</v>
      </c>
    </row>
    <row r="4" spans="1:7">
      <c r="A4" s="30" t="s">
        <v>69</v>
      </c>
      <c r="B4" s="31">
        <f ca="1">RANDBETWEEN(400,800)/10</f>
        <v>66.6</v>
      </c>
      <c r="C4" s="31">
        <f ca="1">RANDBETWEEN(400,800)/10</f>
        <v>47.6</v>
      </c>
      <c r="D4" s="31">
        <f ca="1">RANDBETWEEN(400,800)/10</f>
        <v>62.7</v>
      </c>
      <c r="E4" s="31">
        <f ca="1">RANDBETWEEN(400,800)/10</f>
        <v>76.3</v>
      </c>
      <c r="F4" s="31">
        <f ca="1">RANDBETWEEN(400,800)/10</f>
        <v>49.9</v>
      </c>
      <c r="G4" s="32">
        <f ca="1">MAX(B4:F4)/MIN(B4:F4)-1</f>
        <v>0.602941176470588</v>
      </c>
    </row>
    <row r="5" spans="1:7">
      <c r="A5" s="30" t="s">
        <v>70</v>
      </c>
      <c r="B5" s="31">
        <f ca="1">RANDBETWEEN(400,800)/10</f>
        <v>42.1</v>
      </c>
      <c r="C5" s="31">
        <f ca="1">RANDBETWEEN(400,800)/10</f>
        <v>63.1</v>
      </c>
      <c r="D5" s="31">
        <f ca="1">RANDBETWEEN(400,800)/10</f>
        <v>50.2</v>
      </c>
      <c r="E5" s="31">
        <f ca="1">RANDBETWEEN(400,800)/10</f>
        <v>78.9</v>
      </c>
      <c r="F5" s="31">
        <f ca="1">RANDBETWEEN(400,800)/10</f>
        <v>72.3</v>
      </c>
      <c r="G5" s="32">
        <f ca="1">MAX(B5:F5)/MIN(B5:F5)-1</f>
        <v>0.874109263657957</v>
      </c>
    </row>
    <row r="6" spans="1:7">
      <c r="A6" s="30" t="s">
        <v>71</v>
      </c>
      <c r="B6" s="31">
        <f ca="1">RANDBETWEEN(400,800)/10</f>
        <v>67.1</v>
      </c>
      <c r="C6" s="31">
        <f ca="1">RANDBETWEEN(400,800)/10</f>
        <v>70.6</v>
      </c>
      <c r="D6" s="31">
        <f ca="1">RANDBETWEEN(400,800)/10</f>
        <v>71.9</v>
      </c>
      <c r="E6" s="31">
        <f ca="1">RANDBETWEEN(400,800)/10</f>
        <v>40.1</v>
      </c>
      <c r="F6" s="31">
        <f ca="1">RANDBETWEEN(400,800)/10</f>
        <v>71.8</v>
      </c>
      <c r="G6" s="32">
        <f ca="1">MAX(B6:F6)/MIN(B6:F6)-1</f>
        <v>0.793017456359102</v>
      </c>
    </row>
  </sheetData>
  <mergeCells count="2">
    <mergeCell ref="B1:G1"/>
    <mergeCell ref="A2:G2"/>
  </mergeCell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zoomScale="130" zoomScaleNormal="130" workbookViewId="0">
      <selection activeCell="H28" sqref="H27:H28"/>
    </sheetView>
  </sheetViews>
  <sheetFormatPr defaultColWidth="9.14285714285714" defaultRowHeight="12.75" outlineLevelCol="4"/>
  <cols>
    <col min="2" max="2" width="23.6952380952381" customWidth="1"/>
  </cols>
  <sheetData>
    <row r="1" spans="1:5">
      <c r="A1" t="s">
        <v>72</v>
      </c>
      <c r="D1" s="1" t="s">
        <v>73</v>
      </c>
      <c r="E1" s="1"/>
    </row>
    <row r="2" spans="4:5">
      <c r="D2" s="4" t="s">
        <v>74</v>
      </c>
      <c r="E2" s="4">
        <f ca="1">COUNTIF(B5:B10,D2)</f>
        <v>2</v>
      </c>
    </row>
    <row r="3" spans="1:5">
      <c r="A3" t="s">
        <v>75</v>
      </c>
      <c r="D3" s="4" t="s">
        <v>76</v>
      </c>
      <c r="E3" s="4">
        <f ca="1">COUNTIF(B5:B10,D3)</f>
        <v>2</v>
      </c>
    </row>
    <row r="4" spans="1:5">
      <c r="A4" s="25" t="s">
        <v>47</v>
      </c>
      <c r="B4" s="25" t="s">
        <v>52</v>
      </c>
      <c r="D4" s="4" t="s">
        <v>77</v>
      </c>
      <c r="E4" s="4">
        <f ca="1">COUNTA(B5:B10)-E3-E2</f>
        <v>2</v>
      </c>
    </row>
    <row r="5" spans="1:2">
      <c r="A5" s="4" t="s">
        <v>78</v>
      </c>
      <c r="B5" s="4">
        <f ca="1" t="shared" ref="B5:B10" si="0">RANDBETWEEN(600,1000)/100</f>
        <v>9.01</v>
      </c>
    </row>
    <row r="6" spans="1:2">
      <c r="A6" s="4" t="s">
        <v>79</v>
      </c>
      <c r="B6" s="4">
        <f ca="1" t="shared" si="0"/>
        <v>6.35</v>
      </c>
    </row>
    <row r="7" spans="1:2">
      <c r="A7" s="4" t="s">
        <v>80</v>
      </c>
      <c r="B7" s="4">
        <f ca="1" t="shared" si="0"/>
        <v>6.03</v>
      </c>
    </row>
    <row r="8" spans="1:2">
      <c r="A8" s="4" t="s">
        <v>81</v>
      </c>
      <c r="B8" s="4">
        <f ca="1" t="shared" si="0"/>
        <v>9.01</v>
      </c>
    </row>
    <row r="9" spans="1:2">
      <c r="A9" s="4" t="s">
        <v>82</v>
      </c>
      <c r="B9" s="4">
        <f ca="1" t="shared" si="0"/>
        <v>7.49</v>
      </c>
    </row>
    <row r="10" spans="1:2">
      <c r="A10" s="4" t="s">
        <v>83</v>
      </c>
      <c r="B10" s="4">
        <f ca="1" t="shared" si="0"/>
        <v>8.89</v>
      </c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zoomScale="130" zoomScaleNormal="130" workbookViewId="0">
      <selection activeCell="O22" sqref="N22:O22"/>
    </sheetView>
  </sheetViews>
  <sheetFormatPr defaultColWidth="9.14285714285714" defaultRowHeight="12.75" outlineLevelRow="4" outlineLevelCol="4"/>
  <cols>
    <col min="1" max="1" width="18.047619047619" customWidth="1"/>
  </cols>
  <sheetData>
    <row r="1" spans="1:1">
      <c r="A1" t="s">
        <v>84</v>
      </c>
    </row>
    <row r="3" spans="1:5">
      <c r="A3" s="4" t="s">
        <v>85</v>
      </c>
      <c r="B3" s="4">
        <f ca="1">RANDBETWEEN(1,10)</f>
        <v>1</v>
      </c>
      <c r="D3" s="4" t="s">
        <v>86</v>
      </c>
      <c r="E3" s="4">
        <f ca="1">RANDBETWEEN(1,10)</f>
        <v>6</v>
      </c>
    </row>
    <row r="4" spans="1:5">
      <c r="A4" s="4" t="s">
        <v>87</v>
      </c>
      <c r="B4" s="4">
        <f ca="1">RANDBETWEEN(1,10)</f>
        <v>10</v>
      </c>
      <c r="D4" s="4" t="s">
        <v>88</v>
      </c>
      <c r="E4" s="4">
        <f ca="1">RANDBETWEEN(1,10)</f>
        <v>5</v>
      </c>
    </row>
    <row r="5" spans="1:2">
      <c r="A5" s="4" t="s">
        <v>59</v>
      </c>
      <c r="B5" s="4">
        <f ca="1">RANDBETWEEN(1,10)</f>
        <v>7</v>
      </c>
    </row>
  </sheetData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6"/>
  <sheetViews>
    <sheetView zoomScale="70" zoomScaleNormal="70" workbookViewId="0">
      <selection activeCell="AC34" sqref="AC34"/>
    </sheetView>
  </sheetViews>
  <sheetFormatPr defaultColWidth="9.14285714285714" defaultRowHeight="12.75"/>
  <cols>
    <col min="1" max="1" width="18.4571428571429" customWidth="1"/>
    <col min="2" max="2" width="10.2857142857143"/>
    <col min="3" max="3" width="11.8571428571429"/>
    <col min="4" max="4" width="10.2857142857143"/>
    <col min="5" max="5" width="14.1428571428571" customWidth="1"/>
    <col min="6" max="6" width="10.7904761904762" customWidth="1"/>
    <col min="7" max="7" width="11.2095238095238" customWidth="1"/>
  </cols>
  <sheetData>
    <row r="1" spans="1:1">
      <c r="A1" t="s">
        <v>89</v>
      </c>
    </row>
    <row r="2" spans="1:1">
      <c r="A2" t="s">
        <v>90</v>
      </c>
    </row>
    <row r="3" spans="1:7">
      <c r="A3" s="4" t="s">
        <v>91</v>
      </c>
      <c r="B3" s="4" t="s">
        <v>92</v>
      </c>
      <c r="C3" s="4" t="s">
        <v>93</v>
      </c>
      <c r="D3" s="4" t="s">
        <v>94</v>
      </c>
      <c r="E3" s="4" t="s">
        <v>95</v>
      </c>
      <c r="F3" s="4" t="s">
        <v>96</v>
      </c>
      <c r="G3" s="4" t="s">
        <v>97</v>
      </c>
    </row>
    <row r="4" spans="1:7">
      <c r="A4" s="4" t="s">
        <v>98</v>
      </c>
      <c r="B4" s="13">
        <f ca="1" t="shared" ref="B4:G4" si="0">RANDBETWEEN(100,1000)</f>
        <v>852</v>
      </c>
      <c r="C4" s="13">
        <f ca="1" t="shared" si="0"/>
        <v>436</v>
      </c>
      <c r="D4" s="13">
        <f ca="1" t="shared" si="0"/>
        <v>535</v>
      </c>
      <c r="E4" s="13">
        <f ca="1" t="shared" si="0"/>
        <v>351</v>
      </c>
      <c r="F4" s="13">
        <f ca="1" t="shared" si="0"/>
        <v>655</v>
      </c>
      <c r="G4" s="13">
        <f ca="1" t="shared" si="0"/>
        <v>973</v>
      </c>
    </row>
    <row r="5" spans="1:7">
      <c r="A5" s="4" t="s">
        <v>99</v>
      </c>
      <c r="B5" s="13">
        <f ca="1" t="shared" ref="B5:B12" si="1">RANDBETWEEN(100,1000)</f>
        <v>641</v>
      </c>
      <c r="C5" s="13">
        <f ca="1" t="shared" ref="C5:C12" si="2">RANDBETWEEN(100,1000)</f>
        <v>757</v>
      </c>
      <c r="D5" s="13">
        <f ca="1" t="shared" ref="D5:D12" si="3">RANDBETWEEN(100,1000)</f>
        <v>148</v>
      </c>
      <c r="E5" s="13">
        <f ca="1" t="shared" ref="E5:E12" si="4">RANDBETWEEN(100,1000)</f>
        <v>309</v>
      </c>
      <c r="F5" s="13">
        <f ca="1" t="shared" ref="F5:F12" si="5">RANDBETWEEN(100,1000)</f>
        <v>500</v>
      </c>
      <c r="G5" s="13">
        <f ca="1" t="shared" ref="G5:G12" si="6">RANDBETWEEN(100,1000)</f>
        <v>806</v>
      </c>
    </row>
    <row r="6" spans="1:7">
      <c r="A6" s="4" t="s">
        <v>100</v>
      </c>
      <c r="B6" s="13">
        <f ca="1" t="shared" si="1"/>
        <v>321</v>
      </c>
      <c r="C6" s="13">
        <f ca="1" t="shared" si="2"/>
        <v>155</v>
      </c>
      <c r="D6" s="13">
        <f ca="1" t="shared" si="3"/>
        <v>181</v>
      </c>
      <c r="E6" s="13">
        <f ca="1" t="shared" si="4"/>
        <v>833</v>
      </c>
      <c r="F6" s="13">
        <f ca="1" t="shared" si="5"/>
        <v>132</v>
      </c>
      <c r="G6" s="13">
        <f ca="1" t="shared" si="6"/>
        <v>436</v>
      </c>
    </row>
    <row r="7" spans="1:7">
      <c r="A7" s="4" t="s">
        <v>101</v>
      </c>
      <c r="B7" s="13">
        <f ca="1" t="shared" si="1"/>
        <v>780</v>
      </c>
      <c r="C7" s="13">
        <f ca="1" t="shared" si="2"/>
        <v>516</v>
      </c>
      <c r="D7" s="13">
        <f ca="1" t="shared" si="3"/>
        <v>423</v>
      </c>
      <c r="E7" s="13">
        <f ca="1" t="shared" si="4"/>
        <v>414</v>
      </c>
      <c r="F7" s="13">
        <f ca="1" t="shared" si="5"/>
        <v>844</v>
      </c>
      <c r="G7" s="13">
        <f ca="1" t="shared" si="6"/>
        <v>341</v>
      </c>
    </row>
    <row r="8" spans="1:7">
      <c r="A8" s="4" t="s">
        <v>102</v>
      </c>
      <c r="B8" s="13">
        <f ca="1" t="shared" si="1"/>
        <v>539</v>
      </c>
      <c r="C8" s="13">
        <f ca="1" t="shared" si="2"/>
        <v>916</v>
      </c>
      <c r="D8" s="13">
        <f ca="1" t="shared" si="3"/>
        <v>522</v>
      </c>
      <c r="E8" s="13">
        <f ca="1" t="shared" si="4"/>
        <v>348</v>
      </c>
      <c r="F8" s="13">
        <f ca="1" t="shared" si="5"/>
        <v>399</v>
      </c>
      <c r="G8" s="13">
        <f ca="1" t="shared" si="6"/>
        <v>596</v>
      </c>
    </row>
    <row r="9" spans="1:7">
      <c r="A9" s="4" t="s">
        <v>103</v>
      </c>
      <c r="B9" s="13">
        <f ca="1" t="shared" si="1"/>
        <v>942</v>
      </c>
      <c r="C9" s="13">
        <f ca="1" t="shared" si="2"/>
        <v>713</v>
      </c>
      <c r="D9" s="13">
        <f ca="1" t="shared" si="3"/>
        <v>998</v>
      </c>
      <c r="E9" s="13">
        <f ca="1" t="shared" si="4"/>
        <v>737</v>
      </c>
      <c r="F9" s="13">
        <f ca="1" t="shared" si="5"/>
        <v>450</v>
      </c>
      <c r="G9" s="13">
        <f ca="1" t="shared" si="6"/>
        <v>870</v>
      </c>
    </row>
    <row r="10" spans="1:7">
      <c r="A10" s="4" t="s">
        <v>104</v>
      </c>
      <c r="B10" s="13">
        <f ca="1" t="shared" si="1"/>
        <v>752</v>
      </c>
      <c r="C10" s="13">
        <f ca="1" t="shared" si="2"/>
        <v>229</v>
      </c>
      <c r="D10" s="13">
        <f ca="1" t="shared" si="3"/>
        <v>100</v>
      </c>
      <c r="E10" s="13">
        <f ca="1" t="shared" si="4"/>
        <v>868</v>
      </c>
      <c r="F10" s="13">
        <f ca="1" t="shared" si="5"/>
        <v>631</v>
      </c>
      <c r="G10" s="13">
        <f ca="1" t="shared" si="6"/>
        <v>292</v>
      </c>
    </row>
    <row r="11" spans="1:7">
      <c r="A11" s="4" t="s">
        <v>105</v>
      </c>
      <c r="B11" s="13">
        <f ca="1" t="shared" si="1"/>
        <v>207</v>
      </c>
      <c r="C11" s="13">
        <f ca="1" t="shared" si="2"/>
        <v>480</v>
      </c>
      <c r="D11" s="13">
        <f ca="1" t="shared" si="3"/>
        <v>861</v>
      </c>
      <c r="E11" s="13">
        <f ca="1" t="shared" si="4"/>
        <v>822</v>
      </c>
      <c r="F11" s="13">
        <f ca="1" t="shared" si="5"/>
        <v>103</v>
      </c>
      <c r="G11" s="13">
        <f ca="1" t="shared" si="6"/>
        <v>706</v>
      </c>
    </row>
    <row r="12" spans="1:7">
      <c r="A12" s="4" t="s">
        <v>106</v>
      </c>
      <c r="B12" s="13">
        <f ca="1" t="shared" si="1"/>
        <v>752</v>
      </c>
      <c r="C12" s="13">
        <f ca="1" t="shared" si="2"/>
        <v>258</v>
      </c>
      <c r="D12" s="13">
        <f ca="1" t="shared" si="3"/>
        <v>935</v>
      </c>
      <c r="E12" s="13">
        <f ca="1" t="shared" si="4"/>
        <v>888</v>
      </c>
      <c r="F12" s="13">
        <f ca="1" t="shared" si="5"/>
        <v>263</v>
      </c>
      <c r="G12" s="13">
        <f ca="1" t="shared" si="6"/>
        <v>723</v>
      </c>
    </row>
    <row r="25" spans="15:21"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</row>
    <row r="26" spans="21:21">
      <c r="U26">
        <v>1</v>
      </c>
    </row>
    <row r="27" spans="21:21">
      <c r="U27">
        <v>1</v>
      </c>
    </row>
    <row r="28" spans="21:21">
      <c r="U28">
        <v>1</v>
      </c>
    </row>
    <row r="29" spans="12:21">
      <c r="L29">
        <v>1</v>
      </c>
      <c r="U29">
        <v>1</v>
      </c>
    </row>
    <row r="30" spans="11:21">
      <c r="K30">
        <v>1</v>
      </c>
      <c r="U30">
        <v>1</v>
      </c>
    </row>
    <row r="31" spans="10:21">
      <c r="J31">
        <v>1</v>
      </c>
      <c r="U31">
        <v>1</v>
      </c>
    </row>
    <row r="32" spans="9:21">
      <c r="I32">
        <v>1</v>
      </c>
      <c r="U32">
        <v>1</v>
      </c>
    </row>
    <row r="33" spans="8:21">
      <c r="H33">
        <v>1</v>
      </c>
      <c r="U33">
        <v>1</v>
      </c>
    </row>
    <row r="34" spans="7:21">
      <c r="G34">
        <v>1</v>
      </c>
      <c r="U34">
        <v>1</v>
      </c>
    </row>
    <row r="35" spans="6:21">
      <c r="F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</row>
    <row r="36" spans="5:21">
      <c r="E36">
        <v>1</v>
      </c>
      <c r="U36">
        <v>1</v>
      </c>
    </row>
    <row r="37" spans="4:21">
      <c r="D37">
        <v>1</v>
      </c>
      <c r="U37">
        <v>1</v>
      </c>
    </row>
    <row r="38" spans="4:21">
      <c r="D38">
        <v>1</v>
      </c>
      <c r="U38">
        <v>1</v>
      </c>
    </row>
    <row r="39" spans="5:21">
      <c r="E39">
        <v>1</v>
      </c>
      <c r="U39">
        <v>1</v>
      </c>
    </row>
    <row r="40" spans="6:21">
      <c r="F40">
        <v>1</v>
      </c>
      <c r="U40">
        <v>1</v>
      </c>
    </row>
    <row r="41" spans="7:21">
      <c r="G41">
        <v>1</v>
      </c>
      <c r="U41">
        <v>1</v>
      </c>
    </row>
    <row r="42" spans="8:21">
      <c r="H42">
        <v>1</v>
      </c>
      <c r="U42">
        <v>1</v>
      </c>
    </row>
    <row r="43" spans="9:21">
      <c r="I43">
        <v>1</v>
      </c>
      <c r="U43">
        <v>1</v>
      </c>
    </row>
    <row r="44" spans="10:21">
      <c r="J44">
        <v>1</v>
      </c>
      <c r="U44">
        <v>1</v>
      </c>
    </row>
    <row r="45" spans="11:21">
      <c r="K45">
        <v>1</v>
      </c>
      <c r="U45">
        <v>1</v>
      </c>
    </row>
    <row r="46" spans="12:21">
      <c r="L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</row>
  </sheetData>
  <conditionalFormatting sqref="W$1:XFD$1048576;A1:T46;A47:V1048576;U1:V25;V27:V46;U26:U46">
    <cfRule type="cellIs" dxfId="0" priority="1" operator="equal">
      <formula>2</formula>
    </cfRule>
    <cfRule type="cellIs" dxfId="1" priority="2" operator="equal">
      <formula>1</formula>
    </cfRule>
  </conditionalFormatting>
  <conditionalFormatting sqref="B4:G12">
    <cfRule type="top10" dxfId="2" priority="3" bottom="1" rank="10"/>
  </conditionalFormatting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Aula 1</vt:lpstr>
      <vt:lpstr>Aula2</vt:lpstr>
      <vt:lpstr>Aula3</vt:lpstr>
      <vt:lpstr>aula 4</vt:lpstr>
      <vt:lpstr>aula 5</vt:lpstr>
      <vt:lpstr>aula6</vt:lpstr>
      <vt:lpstr>aula 7</vt:lpstr>
      <vt:lpstr>aula 8</vt:lpstr>
      <vt:lpstr>aula9</vt:lpstr>
      <vt:lpstr>aula 10</vt:lpstr>
      <vt:lpstr>aula 11</vt:lpstr>
      <vt:lpstr>aula 12</vt:lpstr>
      <vt:lpstr>aula 13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05</dc:creator>
  <cp:lastModifiedBy>PC 23</cp:lastModifiedBy>
  <dcterms:created xsi:type="dcterms:W3CDTF">2024-04-15T18:37:00Z</dcterms:created>
  <dcterms:modified xsi:type="dcterms:W3CDTF">2024-05-10T17:50:38Z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EBA1CF97A7894A60A6E91957BEFDB1E5_13</vt:lpwstr>
  </property>
  <property fmtid="{D5CDD505-2E9C-101B-9397-08002B2CF9AE}" pid="3" name="KSOProductBuildVer">
    <vt:lpwstr>1046-12.2.0.16731</vt:lpwstr>
  </property>
</Properties>
</file>