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8.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eorla\OneDrive\Escritorio\Nomada\KODIGO\1. DataAnalisJr\9. Proyecto\"/>
    </mc:Choice>
  </mc:AlternateContent>
  <xr:revisionPtr revIDLastSave="0" documentId="13_ncr:1_{E9B01B52-9063-4C2E-8872-58FF4A6650B0}" xr6:coauthVersionLast="47" xr6:coauthVersionMax="47" xr10:uidLastSave="{00000000-0000-0000-0000-000000000000}"/>
  <bookViews>
    <workbookView xWindow="-120" yWindow="-120" windowWidth="20730" windowHeight="11040" xr2:uid="{6D3AF94D-7A44-4319-B19D-E7A771B1BC39}"/>
  </bookViews>
  <sheets>
    <sheet name="1. Graficos D." sheetId="1" r:id="rId1"/>
    <sheet name="2. Tabla D." sheetId="2" r:id="rId2"/>
    <sheet name="3. Graficos" sheetId="3" r:id="rId3"/>
    <sheet name="4. Análisis" sheetId="4" r:id="rId4"/>
  </sheets>
  <definedNames>
    <definedName name="Slicer_Mon_Yr">#N/A</definedName>
    <definedName name="Slicer_Shopping_Mall">#N/A</definedName>
    <definedName name="Slicer_Year">#N/A</definedName>
  </definedNames>
  <calcPr calcId="191029"/>
  <pivotCaches>
    <pivotCache cacheId="0" r:id="rId5"/>
    <pivotCache cacheId="1" r:id="rId6"/>
  </pivotCaches>
  <extLst>
    <ext xmlns:x14="http://schemas.microsoft.com/office/spreadsheetml/2009/9/main" uri="{876F7934-8845-4945-9796-88D515C7AA90}">
      <x14:pivotCaches>
        <pivotCache cacheId="2" r:id="rId7"/>
        <pivotCache cacheId="3" r:id="rId8"/>
      </x14:pivotCaches>
    </ex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841E416B-1EF1-43b6-AB56-02D37102CBD5}">
      <x15:pivotCaches>
        <pivotCache cacheId="4" r:id="rId12"/>
        <pivotCache cacheId="5" r:id="rId13"/>
        <pivotCache cacheId="6" r:id="rId14"/>
        <pivotCache cacheId="7" r:id="rId15"/>
        <pivotCache cacheId="8" r:id="rId16"/>
        <pivotCache cacheId="9" r:id="rId17"/>
        <pivotCache cacheId="10" r:id="rId18"/>
      </x15:pivotCaches>
    </ext>
    <ext xmlns:x15="http://schemas.microsoft.com/office/spreadsheetml/2010/11/main" uri="{983426D0-5260-488c-9760-48F4B6AC55F4}">
      <x15:pivotTableReferences>
        <x15:pivotTableReference r:id="rId19"/>
        <x15:pivotTableReference r:id="rId20"/>
        <x15:pivotTableReference r:id="rId21"/>
        <x15:pivotTableReference r:id="rId22"/>
        <x15:pivotTableReference r:id="rId23"/>
        <x15:pivotTableReference r:id="rId24"/>
        <x15:pivotTableReference r:id="rId25"/>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 Shopping_21c3c60e-787a-448f-9c66-ffd9370e7445" name="Customer Shopping" connection="Query - Customer Shopping"/>
          <x15:modelTable id="Calendar_e4d8e92f-03d2-4c8b-8d9b-1d761608891c" name="Calendar" connection="Query - Calendar"/>
        </x15:modelTables>
        <x15:modelRelationships>
          <x15:modelRelationship fromTable="Customer Shopping" fromColumn="Invoice Date" toTable="Calendar"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4" i="4" l="1"/>
  <c r="B13" i="4"/>
  <c r="B12" i="4"/>
  <c r="D8" i="4"/>
  <c r="E8" i="4" s="1"/>
  <c r="D7" i="4"/>
  <c r="D6" i="4"/>
  <c r="E7" i="4"/>
  <c r="E6" i="4"/>
  <c r="B15" i="4"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678BC13-84B3-4DB7-BE58-C49FE0BA4346}" name="Query - Calendar" description="Connection to the 'Calendar' query in the workbook." type="100" refreshedVersion="8" minRefreshableVersion="5">
    <extLst>
      <ext xmlns:x15="http://schemas.microsoft.com/office/spreadsheetml/2010/11/main" uri="{DE250136-89BD-433C-8126-D09CA5730AF9}">
        <x15:connection id="24128c88-83ab-41ae-a3a4-8b9144569206">
          <x15:oledbPr connection="Provider=Microsoft.Mashup.OleDb.1;Data Source=$Workbook$;Location=Calendar;Extended Properties=&quot;&quot;">
            <x15:dbTables>
              <x15:dbTable name="Calendar"/>
            </x15:dbTables>
          </x15:oledbPr>
        </x15:connection>
      </ext>
    </extLst>
  </connection>
  <connection id="2" xr16:uid="{E0855D7D-FEA3-458A-B8A3-3B361E0D2B33}" name="Query - Customer Shopping" description="Connection to the 'Customer Shopping' query in the workbook." type="100" refreshedVersion="8" minRefreshableVersion="5">
    <extLst>
      <ext xmlns:x15="http://schemas.microsoft.com/office/spreadsheetml/2010/11/main" uri="{DE250136-89BD-433C-8126-D09CA5730AF9}">
        <x15:connection id="156c93a4-6825-4370-8c82-7c9d1e2e23bd"/>
      </ext>
    </extLst>
  </connection>
  <connection id="3" xr16:uid="{20B1CFD4-1C23-481B-8E40-976992DF535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5">
    <s v="ThisWorkbookDataModel"/>
    <s v="{[Calendar].[Year].&amp;[2023]}"/>
    <s v="{[Customer Shopping].[Shopping Mall].&amp;[Kanyon]}"/>
    <s v="{[Customer Shopping].[Category].&amp;[Books]}"/>
    <s v="{[Customer Shopping].[Shopping Mall].&amp;[Forum Istanbul]}"/>
  </metadataStrings>
  <mdxMetadata count="4">
    <mdx n="0" f="s">
      <ms ns="1" c="0"/>
    </mdx>
    <mdx n="0" f="s">
      <ms ns="2" c="0"/>
    </mdx>
    <mdx n="0" f="s">
      <ms ns="3" c="0"/>
    </mdx>
    <mdx n="0" f="s">
      <ms ns="4" c="0"/>
    </mdx>
  </mdxMetadata>
  <valueMetadata count="4">
    <bk>
      <rc t="1" v="0"/>
    </bk>
    <bk>
      <rc t="1" v="1"/>
    </bk>
    <bk>
      <rc t="1" v="2"/>
    </bk>
    <bk>
      <rc t="1" v="3"/>
    </bk>
  </valueMetadata>
</metadata>
</file>

<file path=xl/sharedStrings.xml><?xml version="1.0" encoding="utf-8"?>
<sst xmlns="http://schemas.openxmlformats.org/spreadsheetml/2006/main" count="71" uniqueCount="44">
  <si>
    <t>Sales</t>
  </si>
  <si>
    <t>Mon</t>
  </si>
  <si>
    <t>ene</t>
  </si>
  <si>
    <t>feb</t>
  </si>
  <si>
    <t>mar</t>
  </si>
  <si>
    <t>Grand Total</t>
  </si>
  <si>
    <t>Year</t>
  </si>
  <si>
    <t>2023</t>
  </si>
  <si>
    <t>Shopping Mall</t>
  </si>
  <si>
    <t>Kanyon</t>
  </si>
  <si>
    <t>Category</t>
  </si>
  <si>
    <t>Books</t>
  </si>
  <si>
    <t>Clothing</t>
  </si>
  <si>
    <t>Cosmetics</t>
  </si>
  <si>
    <t>Food &amp; Beverage</t>
  </si>
  <si>
    <t>Shoes</t>
  </si>
  <si>
    <t>Souvenir</t>
  </si>
  <si>
    <t>Technology</t>
  </si>
  <si>
    <t>Toys</t>
  </si>
  <si>
    <t>Books Total</t>
  </si>
  <si>
    <t>Clothing Total</t>
  </si>
  <si>
    <t>Cosmetics Total</t>
  </si>
  <si>
    <t>Food &amp; Beverage Total</t>
  </si>
  <si>
    <t>Shoes Total</t>
  </si>
  <si>
    <t>Souvenir Total</t>
  </si>
  <si>
    <t>Technology Total</t>
  </si>
  <si>
    <t>Toys Total</t>
  </si>
  <si>
    <t>Payment Method</t>
  </si>
  <si>
    <t>Cash</t>
  </si>
  <si>
    <t>Credit Card</t>
  </si>
  <si>
    <t>Debit Card</t>
  </si>
  <si>
    <t>Quantity</t>
  </si>
  <si>
    <t>2021</t>
  </si>
  <si>
    <t>2022</t>
  </si>
  <si>
    <t>Values</t>
  </si>
  <si>
    <t>Average Price</t>
  </si>
  <si>
    <t>Forum Istanbul</t>
  </si>
  <si>
    <t>Impacto Volumen:</t>
  </si>
  <si>
    <t>Impacto Precio:</t>
  </si>
  <si>
    <t>Impacto Combinado:</t>
  </si>
  <si>
    <t>Variación</t>
  </si>
  <si>
    <t>Variación %</t>
  </si>
  <si>
    <t>Análisis Impacto</t>
  </si>
  <si>
    <t>Variación Venta: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</si>
</sst>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Calibri"/>
      <family val="2"/>
      <scheme val="minor"/>
    </font>
    <font>
      <sz val="9"/>
      <color theme="1"/>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s>
  <borders count="5">
    <border>
      <left/>
      <right/>
      <top/>
      <bottom/>
      <diagonal/>
    </border>
    <border>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s>
  <cellStyleXfs count="1">
    <xf numFmtId="0" fontId="0" fillId="0" borderId="0"/>
  </cellStyleXfs>
  <cellXfs count="24">
    <xf numFmtId="0" fontId="0" fillId="0" borderId="0" xfId="0"/>
    <xf numFmtId="3" fontId="0" fillId="0" borderId="0" xfId="0" applyNumberFormat="1"/>
    <xf numFmtId="0" fontId="0" fillId="0" borderId="0" xfId="0" pivotButton="1"/>
    <xf numFmtId="0" fontId="1" fillId="0" borderId="0" xfId="0" applyFont="1"/>
    <xf numFmtId="4" fontId="0" fillId="0" borderId="0" xfId="0" applyNumberFormat="1"/>
    <xf numFmtId="0" fontId="2" fillId="0" borderId="0" xfId="0" applyFont="1"/>
    <xf numFmtId="10" fontId="0" fillId="0" borderId="0" xfId="0" applyNumberFormat="1"/>
    <xf numFmtId="164" fontId="0" fillId="0" borderId="0" xfId="0" applyNumberFormat="1"/>
    <xf numFmtId="0" fontId="0" fillId="0" borderId="2" xfId="0" applyBorder="1"/>
    <xf numFmtId="164" fontId="0" fillId="0" borderId="2" xfId="0" applyNumberFormat="1" applyBorder="1"/>
    <xf numFmtId="0" fontId="1" fillId="0" borderId="1" xfId="0" applyFont="1" applyBorder="1"/>
    <xf numFmtId="3" fontId="1" fillId="0" borderId="1" xfId="0" applyNumberFormat="1" applyFont="1" applyBorder="1"/>
    <xf numFmtId="0" fontId="0" fillId="0" borderId="3" xfId="0" applyBorder="1"/>
    <xf numFmtId="3" fontId="1" fillId="0" borderId="4" xfId="0" applyNumberFormat="1" applyFont="1" applyBorder="1"/>
    <xf numFmtId="3" fontId="0" fillId="0" borderId="3" xfId="0" applyNumberFormat="1" applyBorder="1"/>
    <xf numFmtId="4" fontId="0" fillId="0" borderId="3" xfId="0" applyNumberFormat="1" applyBorder="1"/>
    <xf numFmtId="0" fontId="0" fillId="2" borderId="0" xfId="0" applyFill="1"/>
    <xf numFmtId="3" fontId="0" fillId="2" borderId="2" xfId="0" applyNumberFormat="1" applyFill="1" applyBorder="1"/>
    <xf numFmtId="3" fontId="0" fillId="2" borderId="0" xfId="0" applyNumberFormat="1" applyFill="1"/>
    <xf numFmtId="4" fontId="0" fillId="2" borderId="0" xfId="0" applyNumberFormat="1" applyFill="1"/>
    <xf numFmtId="0" fontId="0" fillId="3" borderId="0" xfId="0" applyFill="1"/>
    <xf numFmtId="3" fontId="0" fillId="3" borderId="2" xfId="0" applyNumberFormat="1" applyFill="1" applyBorder="1"/>
    <xf numFmtId="3" fontId="0" fillId="3" borderId="0" xfId="0" applyNumberFormat="1" applyFill="1"/>
    <xf numFmtId="4" fontId="0" fillId="3" borderId="0" xfId="0" applyNumberFormat="1" applyFill="1"/>
  </cellXfs>
  <cellStyles count="1">
    <cellStyle name="Normal" xfId="0" builtinId="0"/>
  </cellStyles>
  <dxfs count="8">
    <dxf>
      <fill>
        <patternFill patternType="solid">
          <bgColor theme="7" tint="0.79998168889431442"/>
        </patternFill>
      </fill>
    </dxf>
    <dxf>
      <fill>
        <patternFill patternType="solid">
          <bgColor theme="7" tint="0.79998168889431442"/>
        </patternFill>
      </fill>
    </dxf>
    <dxf>
      <fill>
        <patternFill patternType="solid">
          <bgColor theme="5" tint="0.79998168889431442"/>
        </patternFill>
      </fill>
    </dxf>
    <dxf>
      <fill>
        <patternFill patternType="solid">
          <bgColor theme="5" tint="0.79998168889431442"/>
        </patternFill>
      </fill>
    </dxf>
    <dxf>
      <border>
        <bottom style="thin">
          <color indexed="64"/>
        </bottom>
      </border>
    </dxf>
    <dxf>
      <border>
        <bottom style="thin">
          <color indexed="64"/>
        </bottom>
      </border>
    </dxf>
    <dxf>
      <border>
        <top style="thin">
          <color indexed="64"/>
        </top>
      </border>
    </dxf>
    <dxf>
      <border>
        <top style="thin">
          <color indexed="64"/>
        </top>
      </border>
    </dxf>
  </dxfs>
  <tableStyles count="0" defaultTableStyle="TableStyleMedium2" defaultPivotStyle="PivotStyleLight16"/>
  <colors>
    <mruColors>
      <color rgb="FFFF6699"/>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theme" Target="theme/theme1.xml"/><Relationship Id="rId39" Type="http://schemas.openxmlformats.org/officeDocument/2006/relationships/customXml" Target="../customXml/item7.xml"/><Relationship Id="rId21" Type="http://schemas.openxmlformats.org/officeDocument/2006/relationships/pivotTable" Target="pivotTables/pivotTable3.xml"/><Relationship Id="rId34" Type="http://schemas.openxmlformats.org/officeDocument/2006/relationships/customXml" Target="../customXml/item2.xml"/><Relationship Id="rId42" Type="http://schemas.openxmlformats.org/officeDocument/2006/relationships/customXml" Target="../customXml/item10.xml"/><Relationship Id="rId47" Type="http://schemas.openxmlformats.org/officeDocument/2006/relationships/customXml" Target="../customXml/item15.xml"/><Relationship Id="rId50" Type="http://schemas.openxmlformats.org/officeDocument/2006/relationships/customXml" Target="../customXml/item18.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sharedStrings" Target="sharedStrings.xml"/><Relationship Id="rId11" Type="http://schemas.microsoft.com/office/2007/relationships/slicerCache" Target="slicerCaches/slicerCache3.xml"/><Relationship Id="rId24" Type="http://schemas.openxmlformats.org/officeDocument/2006/relationships/pivotTable" Target="pivotTables/pivotTable6.xml"/><Relationship Id="rId32" Type="http://schemas.openxmlformats.org/officeDocument/2006/relationships/calcChain" Target="calcChain.xml"/><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3" Type="http://schemas.openxmlformats.org/officeDocument/2006/relationships/customXml" Target="../customXml/item21.xml"/><Relationship Id="rId5" Type="http://schemas.openxmlformats.org/officeDocument/2006/relationships/pivotCacheDefinition" Target="pivotCache/pivotCacheDefinition1.xml"/><Relationship Id="rId10" Type="http://schemas.microsoft.com/office/2007/relationships/slicerCache" Target="slicerCaches/slicerCache2.xml"/><Relationship Id="rId19" Type="http://schemas.openxmlformats.org/officeDocument/2006/relationships/pivotTable" Target="pivotTables/pivotTable1.xml"/><Relationship Id="rId31" Type="http://schemas.openxmlformats.org/officeDocument/2006/relationships/powerPivotData" Target="model/item.data"/><Relationship Id="rId44" Type="http://schemas.openxmlformats.org/officeDocument/2006/relationships/customXml" Target="../customXml/item12.xml"/><Relationship Id="rId52" Type="http://schemas.openxmlformats.org/officeDocument/2006/relationships/customXml" Target="../customXml/item20.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pivotCacheDefinition" Target="pivotCache/pivotCacheDefinition7.xml"/><Relationship Id="rId22" Type="http://schemas.openxmlformats.org/officeDocument/2006/relationships/pivotTable" Target="pivotTables/pivotTable4.xml"/><Relationship Id="rId27" Type="http://schemas.openxmlformats.org/officeDocument/2006/relationships/connections" Target="connections.xml"/><Relationship Id="rId30" Type="http://schemas.openxmlformats.org/officeDocument/2006/relationships/sheetMetadata" Target="metadata.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8" Type="http://schemas.openxmlformats.org/officeDocument/2006/relationships/pivotCacheDefinition" Target="pivotCache/pivotCacheDefinition4.xml"/><Relationship Id="rId51" Type="http://schemas.openxmlformats.org/officeDocument/2006/relationships/customXml" Target="../customXml/item19.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pivotTable" Target="pivotTables/pivotTable7.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20" Type="http://schemas.openxmlformats.org/officeDocument/2006/relationships/pivotTable" Target="pivotTables/pivotTable2.xml"/><Relationship Id="rId41" Type="http://schemas.openxmlformats.org/officeDocument/2006/relationships/customXml" Target="../customXml/item9.xml"/><Relationship Id="rId54"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5" Type="http://schemas.openxmlformats.org/officeDocument/2006/relationships/pivotCacheDefinition" Target="pivotCache/pivotCacheDefinition8.xml"/><Relationship Id="rId23" Type="http://schemas.openxmlformats.org/officeDocument/2006/relationships/pivotTable" Target="pivotTables/pivotTable5.xml"/><Relationship Id="rId28" Type="http://schemas.openxmlformats.org/officeDocument/2006/relationships/styles" Target="styles.xml"/><Relationship Id="rId36" Type="http://schemas.openxmlformats.org/officeDocument/2006/relationships/customXml" Target="../customXml/item4.xml"/><Relationship Id="rId49"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SV"/>
              <a:t>Ventas</a:t>
            </a:r>
            <a:r>
              <a:rPr lang="es-SV" baseline="0"/>
              <a:t> Mensuales CC de Turquia (TRY) </a:t>
            </a:r>
            <a:endParaRPr lang="es-SV"/>
          </a:p>
        </c:rich>
      </c:tx>
      <c:layout>
        <c:manualLayout>
          <c:xMode val="edge"/>
          <c:yMode val="edge"/>
          <c:x val="0.25228723606425091"/>
          <c:y val="6.65557939449640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SV"/>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2021</c:v>
          </c:tx>
          <c:spPr>
            <a:solidFill>
              <a:schemeClr val="accent6"/>
            </a:solidFill>
            <a:ln>
              <a:noFill/>
            </a:ln>
            <a:effectLst/>
          </c:spPr>
          <c:invertIfNegative val="0"/>
          <c:cat>
            <c:strLit>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Lit>
          </c:cat>
          <c:val>
            <c:numLit>
              <c:formatCode>#,##0</c:formatCode>
              <c:ptCount val="12"/>
              <c:pt idx="0">
                <c:v>9641614.6200001854</c:v>
              </c:pt>
              <c:pt idx="1">
                <c:v>8772315.2200000416</c:v>
              </c:pt>
              <c:pt idx="2">
                <c:v>9455359.3800001089</c:v>
              </c:pt>
              <c:pt idx="3">
                <c:v>9389541.5400000475</c:v>
              </c:pt>
              <c:pt idx="4">
                <c:v>9771756.9700001683</c:v>
              </c:pt>
              <c:pt idx="5">
                <c:v>9286271.3500000611</c:v>
              </c:pt>
              <c:pt idx="6">
                <c:v>10311119.680000121</c:v>
              </c:pt>
              <c:pt idx="7">
                <c:v>9630655.7000001296</c:v>
              </c:pt>
              <c:pt idx="8">
                <c:v>9188165.6200000606</c:v>
              </c:pt>
              <c:pt idx="9">
                <c:v>10263015.060000103</c:v>
              </c:pt>
              <c:pt idx="10">
                <c:v>9265555.2900000568</c:v>
              </c:pt>
              <c:pt idx="11">
                <c:v>9585200.1600001343</c:v>
              </c:pt>
            </c:numLit>
          </c:val>
          <c:extLst>
            <c:ext xmlns:c16="http://schemas.microsoft.com/office/drawing/2014/chart" uri="{C3380CC4-5D6E-409C-BE32-E72D297353CC}">
              <c16:uniqueId val="{00000000-1613-4B2D-8B5E-14B205C6C44A}"/>
            </c:ext>
          </c:extLst>
        </c:ser>
        <c:ser>
          <c:idx val="1"/>
          <c:order val="1"/>
          <c:tx>
            <c:v>2022</c:v>
          </c:tx>
          <c:spPr>
            <a:solidFill>
              <a:schemeClr val="accent5"/>
            </a:solidFill>
            <a:ln>
              <a:noFill/>
            </a:ln>
            <a:effectLst/>
          </c:spPr>
          <c:invertIfNegative val="0"/>
          <c:cat>
            <c:strLit>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Lit>
          </c:cat>
          <c:val>
            <c:numLit>
              <c:formatCode>#,##0</c:formatCode>
              <c:ptCount val="12"/>
              <c:pt idx="0">
                <c:v>9764311.1400001403</c:v>
              </c:pt>
              <c:pt idx="1">
                <c:v>8344111.920000053</c:v>
              </c:pt>
              <c:pt idx="2">
                <c:v>9986685.1600001547</c:v>
              </c:pt>
              <c:pt idx="3">
                <c:v>9326144.4400000554</c:v>
              </c:pt>
              <c:pt idx="4">
                <c:v>9947574.1300001182</c:v>
              </c:pt>
              <c:pt idx="5">
                <c:v>9647503.9500001464</c:v>
              </c:pt>
              <c:pt idx="6">
                <c:v>10067602.950000118</c:v>
              </c:pt>
              <c:pt idx="7">
                <c:v>9651705.5900001135</c:v>
              </c:pt>
              <c:pt idx="8">
                <c:v>9607629.2900000922</c:v>
              </c:pt>
              <c:pt idx="9">
                <c:v>10282075.370000079</c:v>
              </c:pt>
              <c:pt idx="10">
                <c:v>8941584.6600000411</c:v>
              </c:pt>
              <c:pt idx="11">
                <c:v>9869885.4800001848</c:v>
              </c:pt>
            </c:numLit>
          </c:val>
          <c:extLst>
            <c:ext xmlns:c16="http://schemas.microsoft.com/office/drawing/2014/chart" uri="{C3380CC4-5D6E-409C-BE32-E72D297353CC}">
              <c16:uniqueId val="{0000001F-1613-4B2D-8B5E-14B205C6C44A}"/>
            </c:ext>
          </c:extLst>
        </c:ser>
        <c:ser>
          <c:idx val="2"/>
          <c:order val="2"/>
          <c:tx>
            <c:v>2023</c:v>
          </c:tx>
          <c:spPr>
            <a:solidFill>
              <a:schemeClr val="accent4"/>
            </a:solidFill>
            <a:ln>
              <a:noFill/>
            </a:ln>
            <a:effectLst/>
          </c:spPr>
          <c:invertIfNegative val="0"/>
          <c:cat>
            <c:strLit>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Lit>
          </c:cat>
          <c:val>
            <c:numLit>
              <c:formatCode>#,##0</c:formatCode>
              <c:ptCount val="12"/>
              <c:pt idx="0">
                <c:v>9485599.8300000876</c:v>
              </c:pt>
              <c:pt idx="1">
                <c:v>9508662.9600001071</c:v>
              </c:pt>
              <c:pt idx="2">
                <c:v>2514146.7899999982</c:v>
              </c:pt>
            </c:numLit>
          </c:val>
          <c:extLst>
            <c:ext xmlns:c16="http://schemas.microsoft.com/office/drawing/2014/chart" uri="{C3380CC4-5D6E-409C-BE32-E72D297353CC}">
              <c16:uniqueId val="{00000020-1613-4B2D-8B5E-14B205C6C44A}"/>
            </c:ext>
          </c:extLst>
        </c:ser>
        <c:dLbls>
          <c:showLegendKey val="0"/>
          <c:showVal val="0"/>
          <c:showCatName val="0"/>
          <c:showSerName val="0"/>
          <c:showPercent val="0"/>
          <c:showBubbleSize val="0"/>
        </c:dLbls>
        <c:gapWidth val="50"/>
        <c:axId val="657587263"/>
        <c:axId val="739092015"/>
      </c:barChart>
      <c:catAx>
        <c:axId val="65758726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SV"/>
          </a:p>
        </c:txPr>
        <c:crossAx val="739092015"/>
        <c:crosses val="autoZero"/>
        <c:auto val="1"/>
        <c:lblAlgn val="ctr"/>
        <c:lblOffset val="100"/>
        <c:noMultiLvlLbl val="0"/>
        <c:extLst>
          <c:ext xmlns:c15="http://schemas.microsoft.com/office/drawing/2012/chart" uri="{F40574EE-89B7-4290-83BB-5DA773EAF853}">
            <c15:numFmt c:formatCode="General" c:sourceLinked="1"/>
          </c:ext>
        </c:extLst>
      </c:catAx>
      <c:valAx>
        <c:axId val="7390920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SV"/>
          </a:p>
        </c:txPr>
        <c:crossAx val="657587263"/>
        <c:crosses val="autoZero"/>
        <c:crossBetween val="between"/>
        <c:extLst>
          <c:ext xmlns:c15="http://schemas.microsoft.com/office/drawing/2012/chart" uri="{F40574EE-89B7-4290-83BB-5DA773EAF853}">
            <c15:numFmt c:formatCode="#,##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SV"/>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SV"/>
    </a:p>
  </c:txPr>
  <c:printSettings>
    <c:headerFooter/>
    <c:pageMargins b="0.75" l="0.7" r="0.7" t="0.75" header="0.3" footer="0.3"/>
    <c:pageSetup/>
  </c:printSettings>
  <c:extLst>
    <c:ext xmlns:c15="http://schemas.microsoft.com/office/drawing/2012/chart" uri="{723BEF56-08C2-4564-9609-F4CBC75E7E54}">
      <c15:pivotSource>
        <c15:name>[Proyecto DA4 Data Model Grupo 3.xlsx]PivotChartTable2</c15:name>
        <c15:fmtId val="0"/>
      </c15:pivotSource>
      <c15:pivotOptions>
        <c15:dropZoneFilter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SV"/>
              <a:t>Precio Promedio (TRY)</a:t>
            </a:r>
          </a:p>
        </c:rich>
      </c:tx>
      <c:layout>
        <c:manualLayout>
          <c:xMode val="edge"/>
          <c:yMode val="edge"/>
          <c:x val="0.26497777777777776"/>
          <c:y val="0.1236706630612415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SV"/>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Clothing</c:v>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Lit>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Lit>
          </c:cat>
          <c:val>
            <c:numLit>
              <c:formatCode>#,##0.00</c:formatCode>
              <c:ptCount val="12"/>
              <c:pt idx="0">
                <c:v>1155.8637037037038</c:v>
              </c:pt>
              <c:pt idx="1">
                <c:v>1070.2853333333333</c:v>
              </c:pt>
              <c:pt idx="2">
                <c:v>1143.2495705521471</c:v>
              </c:pt>
              <c:pt idx="3">
                <c:v>1134.0685714285714</c:v>
              </c:pt>
              <c:pt idx="4">
                <c:v>1100.2933333333335</c:v>
              </c:pt>
              <c:pt idx="5">
                <c:v>1092.883950617284</c:v>
              </c:pt>
              <c:pt idx="6">
                <c:v>1123.3361256544504</c:v>
              </c:pt>
              <c:pt idx="7">
                <c:v>1106.5450000000001</c:v>
              </c:pt>
              <c:pt idx="8">
                <c:v>1025.5898734177215</c:v>
              </c:pt>
              <c:pt idx="9">
                <c:v>1121.3515789473686</c:v>
              </c:pt>
              <c:pt idx="10">
                <c:v>1099.3452132701423</c:v>
              </c:pt>
              <c:pt idx="11">
                <c:v>1079.7521428571429</c:v>
              </c:pt>
            </c:numLit>
          </c:val>
          <c:smooth val="0"/>
          <c:extLst>
            <c:ext xmlns:c16="http://schemas.microsoft.com/office/drawing/2014/chart" uri="{C3380CC4-5D6E-409C-BE32-E72D297353CC}">
              <c16:uniqueId val="{00000000-A47B-4324-B308-481858E88872}"/>
            </c:ext>
          </c:extLst>
        </c:ser>
        <c:ser>
          <c:idx val="1"/>
          <c:order val="1"/>
          <c:tx>
            <c:v>Shoes</c:v>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Lit>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Lit>
          </c:cat>
          <c:val>
            <c:numLit>
              <c:formatCode>#,##0.00</c:formatCode>
              <c:ptCount val="12"/>
              <c:pt idx="0">
                <c:v>2115.3532786885244</c:v>
              </c:pt>
              <c:pt idx="1">
                <c:v>2687.7178260869564</c:v>
              </c:pt>
              <c:pt idx="2">
                <c:v>2616.125641025641</c:v>
              </c:pt>
              <c:pt idx="3">
                <c:v>2280.6459999999997</c:v>
              </c:pt>
              <c:pt idx="4">
                <c:v>2557.6475384615383</c:v>
              </c:pt>
              <c:pt idx="5">
                <c:v>2141.5156818181813</c:v>
              </c:pt>
              <c:pt idx="6">
                <c:v>2494.0397777777775</c:v>
              </c:pt>
              <c:pt idx="7">
                <c:v>2200.623333333333</c:v>
              </c:pt>
              <c:pt idx="8">
                <c:v>2409.3781159420291</c:v>
              </c:pt>
              <c:pt idx="9">
                <c:v>2618.923636363636</c:v>
              </c:pt>
              <c:pt idx="10">
                <c:v>2486.4185714285718</c:v>
              </c:pt>
              <c:pt idx="11">
                <c:v>2400.6799999999998</c:v>
              </c:pt>
            </c:numLit>
          </c:val>
          <c:smooth val="0"/>
          <c:extLst>
            <c:ext xmlns:c16="http://schemas.microsoft.com/office/drawing/2014/chart" uri="{C3380CC4-5D6E-409C-BE32-E72D297353CC}">
              <c16:uniqueId val="{00000002-A47B-4324-B308-481858E88872}"/>
            </c:ext>
          </c:extLst>
        </c:ser>
        <c:ser>
          <c:idx val="2"/>
          <c:order val="2"/>
          <c:tx>
            <c:v>Technology</c:v>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Lit>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Lit>
          </c:cat>
          <c:val>
            <c:numLit>
              <c:formatCode>#,##0.00</c:formatCode>
              <c:ptCount val="12"/>
              <c:pt idx="0">
                <c:v>3750</c:v>
              </c:pt>
              <c:pt idx="1">
                <c:v>4011.5384615384614</c:v>
              </c:pt>
              <c:pt idx="2">
                <c:v>3371.0526315789475</c:v>
              </c:pt>
              <c:pt idx="3">
                <c:v>3966.6666666666665</c:v>
              </c:pt>
              <c:pt idx="4">
                <c:v>3520.5882352941176</c:v>
              </c:pt>
              <c:pt idx="5">
                <c:v>3500</c:v>
              </c:pt>
              <c:pt idx="6">
                <c:v>3245.4545454545455</c:v>
              </c:pt>
              <c:pt idx="7">
                <c:v>2161.7647058823532</c:v>
              </c:pt>
              <c:pt idx="8">
                <c:v>3360</c:v>
              </c:pt>
              <c:pt idx="9">
                <c:v>3982.0754716981132</c:v>
              </c:pt>
              <c:pt idx="10">
                <c:v>3150</c:v>
              </c:pt>
              <c:pt idx="11">
                <c:v>4350</c:v>
              </c:pt>
            </c:numLit>
          </c:val>
          <c:smooth val="0"/>
          <c:extLst>
            <c:ext xmlns:c16="http://schemas.microsoft.com/office/drawing/2014/chart" uri="{C3380CC4-5D6E-409C-BE32-E72D297353CC}">
              <c16:uniqueId val="{00000003-A47B-4324-B308-481858E88872}"/>
            </c:ext>
          </c:extLst>
        </c:ser>
        <c:dLbls>
          <c:showLegendKey val="0"/>
          <c:showVal val="0"/>
          <c:showCatName val="0"/>
          <c:showSerName val="0"/>
          <c:showPercent val="0"/>
          <c:showBubbleSize val="0"/>
        </c:dLbls>
        <c:marker val="1"/>
        <c:smooth val="0"/>
        <c:axId val="1263699007"/>
        <c:axId val="1260569423"/>
      </c:lineChart>
      <c:catAx>
        <c:axId val="1263699007"/>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SV"/>
          </a:p>
        </c:txPr>
        <c:crossAx val="1260569423"/>
        <c:crosses val="autoZero"/>
        <c:auto val="1"/>
        <c:lblAlgn val="ctr"/>
        <c:lblOffset val="100"/>
        <c:noMultiLvlLbl val="0"/>
        <c:extLst>
          <c:ext xmlns:c15="http://schemas.microsoft.com/office/drawing/2012/chart" uri="{F40574EE-89B7-4290-83BB-5DA773EAF853}">
            <c15:numFmt c:formatCode="General" c:sourceLinked="1"/>
          </c:ext>
        </c:extLst>
      </c:catAx>
      <c:valAx>
        <c:axId val="12605694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SV"/>
          </a:p>
        </c:txPr>
        <c:crossAx val="1263699007"/>
        <c:crosses val="autoZero"/>
        <c:crossBetween val="between"/>
        <c:extLst>
          <c:ext xmlns:c15="http://schemas.microsoft.com/office/drawing/2012/chart" uri="{F40574EE-89B7-4290-83BB-5DA773EAF853}">
            <c15:numFmt c:formatCode="#,##0.0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SV"/>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SV"/>
    </a:p>
  </c:txPr>
  <c:printSettings>
    <c:headerFooter/>
    <c:pageMargins b="0.75" l="0.7" r="0.7" t="0.75" header="0.3" footer="0.3"/>
    <c:pageSetup/>
  </c:printSettings>
  <c:extLst>
    <c:ext xmlns:c15="http://schemas.microsoft.com/office/drawing/2012/chart" uri="{723BEF56-08C2-4564-9609-F4CBC75E7E54}">
      <c15:pivotSource>
        <c15:name>[Proyecto DA4 Data Model Grupo 3.xlsx]PivotChartTable3</c15:name>
        <c15:fmtId val="0"/>
      </c15:pivotSource>
      <c15:pivotOptions>
        <c15:dropZoneFilter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SV"/>
              <a:t>Compras Diarias / Metodo de Pago</a:t>
            </a:r>
          </a:p>
          <a:p>
            <a:pPr>
              <a:defRPr/>
            </a:pPr>
            <a:r>
              <a:rPr lang="es-SV" sz="1200"/>
              <a:t>Miles</a:t>
            </a:r>
            <a:r>
              <a:rPr lang="es-SV" sz="1200" baseline="0"/>
              <a:t> de Liras Turcas</a:t>
            </a:r>
            <a:endParaRPr lang="es-SV" sz="1200"/>
          </a:p>
        </c:rich>
      </c:tx>
      <c:layout>
        <c:manualLayout>
          <c:xMode val="edge"/>
          <c:yMode val="edge"/>
          <c:x val="0.35502734849996881"/>
          <c:y val="8.436862058909303E-2"/>
        </c:manualLayout>
      </c:layout>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SV"/>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0"/>
          <c:showCatName val="0"/>
          <c:showSerName val="0"/>
          <c:showPercent val="0"/>
          <c:showBubbleSize val="0"/>
          <c:extLst>
            <c:ext xmlns:c15="http://schemas.microsoft.com/office/drawing/2012/chart" uri="{CE6537A1-D6FC-4f65-9D91-7224C49458BB}"/>
          </c:extLst>
        </c:dLbl>
      </c:pivotFmt>
      <c:pivotFmt>
        <c:idx val="183"/>
        <c:dLbl>
          <c:idx val="0"/>
          <c:showLegendKey val="0"/>
          <c:showVal val="0"/>
          <c:showCatName val="0"/>
          <c:showSerName val="0"/>
          <c:showPercent val="0"/>
          <c:showBubbleSize val="0"/>
          <c:extLst>
            <c:ext xmlns:c15="http://schemas.microsoft.com/office/drawing/2012/chart" uri="{CE6537A1-D6FC-4f65-9D91-7224C49458BB}"/>
          </c:extLst>
        </c:dLbl>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dLbl>
          <c:idx val="0"/>
          <c:showLegendKey val="0"/>
          <c:showVal val="0"/>
          <c:showCatName val="0"/>
          <c:showSerName val="0"/>
          <c:showPercent val="0"/>
          <c:showBubbleSize val="0"/>
          <c:extLst>
            <c:ext xmlns:c15="http://schemas.microsoft.com/office/drawing/2012/chart" uri="{CE6537A1-D6FC-4f65-9D91-7224C49458BB}"/>
          </c:extLst>
        </c:dLbl>
      </c:pivotFmt>
      <c:pivotFmt>
        <c:idx val="186"/>
        <c:dLbl>
          <c:idx val="0"/>
          <c:showLegendKey val="0"/>
          <c:showVal val="0"/>
          <c:showCatName val="0"/>
          <c:showSerName val="0"/>
          <c:showPercent val="0"/>
          <c:showBubbleSize val="0"/>
          <c:extLst>
            <c:ext xmlns:c15="http://schemas.microsoft.com/office/drawing/2012/chart" uri="{CE6537A1-D6FC-4f65-9D91-7224C49458BB}"/>
          </c:extLst>
        </c:dLbl>
      </c:pivotFmt>
      <c:pivotFmt>
        <c:idx val="187"/>
        <c:dLbl>
          <c:idx val="0"/>
          <c:showLegendKey val="0"/>
          <c:showVal val="0"/>
          <c:showCatName val="0"/>
          <c:showSerName val="0"/>
          <c:showPercent val="0"/>
          <c:showBubbleSize val="0"/>
          <c:extLst>
            <c:ext xmlns:c15="http://schemas.microsoft.com/office/drawing/2012/chart" uri="{CE6537A1-D6FC-4f65-9D91-7224C49458BB}"/>
          </c:extLst>
        </c:dLbl>
      </c:pivotFmt>
      <c:pivotFmt>
        <c:idx val="188"/>
        <c:dLbl>
          <c:idx val="0"/>
          <c:showLegendKey val="0"/>
          <c:showVal val="0"/>
          <c:showCatName val="0"/>
          <c:showSerName val="0"/>
          <c:showPercent val="0"/>
          <c:showBubbleSize val="0"/>
          <c:extLst>
            <c:ext xmlns:c15="http://schemas.microsoft.com/office/drawing/2012/chart" uri="{CE6537A1-D6FC-4f65-9D91-7224C49458BB}"/>
          </c:extLst>
        </c:dLbl>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dLbl>
          <c:idx val="0"/>
          <c:showLegendKey val="0"/>
          <c:showVal val="0"/>
          <c:showCatName val="0"/>
          <c:showSerName val="0"/>
          <c:showPercent val="0"/>
          <c:showBubbleSize val="0"/>
          <c:extLst>
            <c:ext xmlns:c15="http://schemas.microsoft.com/office/drawing/2012/chart" uri="{CE6537A1-D6FC-4f65-9D91-7224C49458BB}"/>
          </c:extLst>
        </c:dLbl>
      </c:pivotFmt>
      <c:pivotFmt>
        <c:idx val="191"/>
        <c:dLbl>
          <c:idx val="0"/>
          <c:showLegendKey val="0"/>
          <c:showVal val="0"/>
          <c:showCatName val="0"/>
          <c:showSerName val="0"/>
          <c:showPercent val="0"/>
          <c:showBubbleSize val="0"/>
          <c:extLst>
            <c:ext xmlns:c15="http://schemas.microsoft.com/office/drawing/2012/chart" uri="{CE6537A1-D6FC-4f65-9D91-7224C49458BB}"/>
          </c:extLst>
        </c:dLbl>
      </c:pivotFmt>
      <c:pivotFmt>
        <c:idx val="192"/>
        <c:dLbl>
          <c:idx val="0"/>
          <c:showLegendKey val="0"/>
          <c:showVal val="0"/>
          <c:showCatName val="0"/>
          <c:showSerName val="0"/>
          <c:showPercent val="0"/>
          <c:showBubbleSize val="0"/>
          <c:extLst>
            <c:ext xmlns:c15="http://schemas.microsoft.com/office/drawing/2012/chart" uri="{CE6537A1-D6FC-4f65-9D91-7224C49458BB}"/>
          </c:extLst>
        </c:dLbl>
      </c:pivotFmt>
      <c:pivotFmt>
        <c:idx val="193"/>
        <c:dLbl>
          <c:idx val="0"/>
          <c:showLegendKey val="0"/>
          <c:showVal val="0"/>
          <c:showCatName val="0"/>
          <c:showSerName val="0"/>
          <c:showPercent val="0"/>
          <c:showBubbleSize val="0"/>
          <c:extLst>
            <c:ext xmlns:c15="http://schemas.microsoft.com/office/drawing/2012/chart" uri="{CE6537A1-D6FC-4f65-9D91-7224C49458BB}"/>
          </c:extLst>
        </c:dLbl>
      </c:pivotFmt>
      <c:pivotFmt>
        <c:idx val="194"/>
        <c:dLbl>
          <c:idx val="0"/>
          <c:showLegendKey val="0"/>
          <c:showVal val="0"/>
          <c:showCatName val="0"/>
          <c:showSerName val="0"/>
          <c:showPercent val="0"/>
          <c:showBubbleSize val="0"/>
          <c:extLst>
            <c:ext xmlns:c15="http://schemas.microsoft.com/office/drawing/2012/chart" uri="{CE6537A1-D6FC-4f65-9D91-7224C49458BB}"/>
          </c:extLst>
        </c:dLbl>
      </c:pivotFmt>
      <c:pivotFmt>
        <c:idx val="195"/>
        <c:dLbl>
          <c:idx val="0"/>
          <c:showLegendKey val="0"/>
          <c:showVal val="0"/>
          <c:showCatName val="0"/>
          <c:showSerName val="0"/>
          <c:showPercent val="0"/>
          <c:showBubbleSize val="0"/>
          <c:extLst>
            <c:ext xmlns:c15="http://schemas.microsoft.com/office/drawing/2012/chart" uri="{CE6537A1-D6FC-4f65-9D91-7224C49458BB}"/>
          </c:extLst>
        </c:dLbl>
      </c:pivotFmt>
      <c:pivotFmt>
        <c:idx val="196"/>
        <c:dLbl>
          <c:idx val="0"/>
          <c:showLegendKey val="0"/>
          <c:showVal val="0"/>
          <c:showCatName val="0"/>
          <c:showSerName val="0"/>
          <c:showPercent val="0"/>
          <c:showBubbleSize val="0"/>
          <c:extLst>
            <c:ext xmlns:c15="http://schemas.microsoft.com/office/drawing/2012/chart" uri="{CE6537A1-D6FC-4f65-9D91-7224C49458BB}"/>
          </c:extLst>
        </c:dLbl>
      </c:pivotFmt>
      <c:pivotFmt>
        <c:idx val="197"/>
        <c:dLbl>
          <c:idx val="0"/>
          <c:showLegendKey val="0"/>
          <c:showVal val="0"/>
          <c:showCatName val="0"/>
          <c:showSerName val="0"/>
          <c:showPercent val="0"/>
          <c:showBubbleSize val="0"/>
          <c:extLst>
            <c:ext xmlns:c15="http://schemas.microsoft.com/office/drawing/2012/chart" uri="{CE6537A1-D6FC-4f65-9D91-7224C49458BB}"/>
          </c:extLst>
        </c:dLbl>
      </c:pivotFmt>
      <c:pivotFmt>
        <c:idx val="198"/>
        <c:dLbl>
          <c:idx val="0"/>
          <c:showLegendKey val="0"/>
          <c:showVal val="0"/>
          <c:showCatName val="0"/>
          <c:showSerName val="0"/>
          <c:showPercent val="0"/>
          <c:showBubbleSize val="0"/>
          <c:extLst>
            <c:ext xmlns:c15="http://schemas.microsoft.com/office/drawing/2012/chart" uri="{CE6537A1-D6FC-4f65-9D91-7224C49458BB}"/>
          </c:extLst>
        </c:dLbl>
      </c:pivotFmt>
      <c:pivotFmt>
        <c:idx val="199"/>
        <c:dLbl>
          <c:idx val="0"/>
          <c:showLegendKey val="0"/>
          <c:showVal val="0"/>
          <c:showCatName val="0"/>
          <c:showSerName val="0"/>
          <c:showPercent val="0"/>
          <c:showBubbleSize val="0"/>
          <c:extLst>
            <c:ext xmlns:c15="http://schemas.microsoft.com/office/drawing/2012/chart" uri="{CE6537A1-D6FC-4f65-9D91-7224C49458BB}"/>
          </c:extLst>
        </c:dLbl>
      </c:pivotFmt>
      <c:pivotFmt>
        <c:idx val="200"/>
        <c:dLbl>
          <c:idx val="0"/>
          <c:showLegendKey val="0"/>
          <c:showVal val="0"/>
          <c:showCatName val="0"/>
          <c:showSerName val="0"/>
          <c:showPercent val="0"/>
          <c:showBubbleSize val="0"/>
          <c:extLst>
            <c:ext xmlns:c15="http://schemas.microsoft.com/office/drawing/2012/chart" uri="{CE6537A1-D6FC-4f65-9D91-7224C49458BB}"/>
          </c:extLst>
        </c:dLbl>
      </c:pivotFmt>
      <c:pivotFmt>
        <c:idx val="201"/>
        <c:dLbl>
          <c:idx val="0"/>
          <c:showLegendKey val="0"/>
          <c:showVal val="0"/>
          <c:showCatName val="0"/>
          <c:showSerName val="0"/>
          <c:showPercent val="0"/>
          <c:showBubbleSize val="0"/>
          <c:extLst>
            <c:ext xmlns:c15="http://schemas.microsoft.com/office/drawing/2012/chart" uri="{CE6537A1-D6FC-4f65-9D91-7224C49458BB}"/>
          </c:extLst>
        </c:dLbl>
      </c:pivotFmt>
      <c:pivotFmt>
        <c:idx val="202"/>
        <c:dLbl>
          <c:idx val="0"/>
          <c:showLegendKey val="0"/>
          <c:showVal val="0"/>
          <c:showCatName val="0"/>
          <c:showSerName val="0"/>
          <c:showPercent val="0"/>
          <c:showBubbleSize val="0"/>
          <c:extLst>
            <c:ext xmlns:c15="http://schemas.microsoft.com/office/drawing/2012/chart" uri="{CE6537A1-D6FC-4f65-9D91-7224C49458BB}"/>
          </c:extLst>
        </c:dLbl>
      </c:pivotFmt>
      <c:pivotFmt>
        <c:idx val="203"/>
        <c:dLbl>
          <c:idx val="0"/>
          <c:showLegendKey val="0"/>
          <c:showVal val="0"/>
          <c:showCatName val="0"/>
          <c:showSerName val="0"/>
          <c:showPercent val="0"/>
          <c:showBubbleSize val="0"/>
          <c:extLst>
            <c:ext xmlns:c15="http://schemas.microsoft.com/office/drawing/2012/chart" uri="{CE6537A1-D6FC-4f65-9D91-7224C49458BB}"/>
          </c:extLst>
        </c:dLbl>
      </c:pivotFmt>
      <c:pivotFmt>
        <c:idx val="204"/>
        <c:dLbl>
          <c:idx val="0"/>
          <c:showLegendKey val="0"/>
          <c:showVal val="0"/>
          <c:showCatName val="0"/>
          <c:showSerName val="0"/>
          <c:showPercent val="0"/>
          <c:showBubbleSize val="0"/>
          <c:extLst>
            <c:ext xmlns:c15="http://schemas.microsoft.com/office/drawing/2012/chart" uri="{CE6537A1-D6FC-4f65-9D91-7224C49458BB}"/>
          </c:extLst>
        </c:dLbl>
      </c:pivotFmt>
      <c:pivotFmt>
        <c:idx val="205"/>
        <c:dLbl>
          <c:idx val="0"/>
          <c:showLegendKey val="0"/>
          <c:showVal val="0"/>
          <c:showCatName val="0"/>
          <c:showSerName val="0"/>
          <c:showPercent val="0"/>
          <c:showBubbleSize val="0"/>
          <c:extLst>
            <c:ext xmlns:c15="http://schemas.microsoft.com/office/drawing/2012/chart" uri="{CE6537A1-D6FC-4f65-9D91-7224C49458BB}"/>
          </c:extLst>
        </c:dLbl>
      </c:pivotFmt>
      <c:pivotFmt>
        <c:idx val="206"/>
        <c:dLbl>
          <c:idx val="0"/>
          <c:showLegendKey val="0"/>
          <c:showVal val="0"/>
          <c:showCatName val="0"/>
          <c:showSerName val="0"/>
          <c:showPercent val="0"/>
          <c:showBubbleSize val="0"/>
          <c:extLst>
            <c:ext xmlns:c15="http://schemas.microsoft.com/office/drawing/2012/chart" uri="{CE6537A1-D6FC-4f65-9D91-7224C49458BB}"/>
          </c:extLst>
        </c:dLbl>
      </c:pivotFmt>
      <c:pivotFmt>
        <c:idx val="207"/>
        <c:dLbl>
          <c:idx val="0"/>
          <c:showLegendKey val="0"/>
          <c:showVal val="0"/>
          <c:showCatName val="0"/>
          <c:showSerName val="0"/>
          <c:showPercent val="0"/>
          <c:showBubbleSize val="0"/>
          <c:extLst>
            <c:ext xmlns:c15="http://schemas.microsoft.com/office/drawing/2012/chart" uri="{CE6537A1-D6FC-4f65-9D91-7224C49458BB}"/>
          </c:extLst>
        </c:dLbl>
      </c:pivotFmt>
      <c:pivotFmt>
        <c:idx val="208"/>
        <c:dLbl>
          <c:idx val="0"/>
          <c:showLegendKey val="0"/>
          <c:showVal val="0"/>
          <c:showCatName val="0"/>
          <c:showSerName val="0"/>
          <c:showPercent val="0"/>
          <c:showBubbleSize val="0"/>
          <c:extLst>
            <c:ext xmlns:c15="http://schemas.microsoft.com/office/drawing/2012/chart" uri="{CE6537A1-D6FC-4f65-9D91-7224C49458BB}"/>
          </c:extLst>
        </c:dLbl>
      </c:pivotFmt>
      <c:pivotFmt>
        <c:idx val="209"/>
        <c:dLbl>
          <c:idx val="0"/>
          <c:showLegendKey val="0"/>
          <c:showVal val="0"/>
          <c:showCatName val="0"/>
          <c:showSerName val="0"/>
          <c:showPercent val="0"/>
          <c:showBubbleSize val="0"/>
          <c:extLst>
            <c:ext xmlns:c15="http://schemas.microsoft.com/office/drawing/2012/chart" uri="{CE6537A1-D6FC-4f65-9D91-7224C49458BB}"/>
          </c:extLst>
        </c:dLbl>
      </c:pivotFmt>
      <c:pivotFmt>
        <c:idx val="210"/>
        <c:dLbl>
          <c:idx val="0"/>
          <c:showLegendKey val="0"/>
          <c:showVal val="0"/>
          <c:showCatName val="0"/>
          <c:showSerName val="0"/>
          <c:showPercent val="0"/>
          <c:showBubbleSize val="0"/>
          <c:extLst>
            <c:ext xmlns:c15="http://schemas.microsoft.com/office/drawing/2012/chart" uri="{CE6537A1-D6FC-4f65-9D91-7224C49458BB}"/>
          </c:extLst>
        </c:dLbl>
      </c:pivotFmt>
      <c:pivotFmt>
        <c:idx val="211"/>
        <c:dLbl>
          <c:idx val="0"/>
          <c:showLegendKey val="0"/>
          <c:showVal val="0"/>
          <c:showCatName val="0"/>
          <c:showSerName val="0"/>
          <c:showPercent val="0"/>
          <c:showBubbleSize val="0"/>
          <c:extLst>
            <c:ext xmlns:c15="http://schemas.microsoft.com/office/drawing/2012/chart" uri="{CE6537A1-D6FC-4f65-9D91-7224C49458BB}"/>
          </c:extLst>
        </c:dLbl>
      </c:pivotFmt>
      <c:pivotFmt>
        <c:idx val="212"/>
        <c:dLbl>
          <c:idx val="0"/>
          <c:showLegendKey val="0"/>
          <c:showVal val="0"/>
          <c:showCatName val="0"/>
          <c:showSerName val="0"/>
          <c:showPercent val="0"/>
          <c:showBubbleSize val="0"/>
          <c:extLst>
            <c:ext xmlns:c15="http://schemas.microsoft.com/office/drawing/2012/chart" uri="{CE6537A1-D6FC-4f65-9D91-7224C49458BB}"/>
          </c:extLst>
        </c:dLbl>
      </c:pivotFmt>
      <c:pivotFmt>
        <c:idx val="213"/>
        <c:dLbl>
          <c:idx val="0"/>
          <c:showLegendKey val="0"/>
          <c:showVal val="0"/>
          <c:showCatName val="0"/>
          <c:showSerName val="0"/>
          <c:showPercent val="0"/>
          <c:showBubbleSize val="0"/>
          <c:extLst>
            <c:ext xmlns:c15="http://schemas.microsoft.com/office/drawing/2012/chart" uri="{CE6537A1-D6FC-4f65-9D91-7224C49458BB}"/>
          </c:extLst>
        </c:dLbl>
      </c:pivotFmt>
      <c:pivotFmt>
        <c:idx val="214"/>
        <c:dLbl>
          <c:idx val="0"/>
          <c:showLegendKey val="0"/>
          <c:showVal val="0"/>
          <c:showCatName val="0"/>
          <c:showSerName val="0"/>
          <c:showPercent val="0"/>
          <c:showBubbleSize val="0"/>
          <c:extLst>
            <c:ext xmlns:c15="http://schemas.microsoft.com/office/drawing/2012/chart" uri="{CE6537A1-D6FC-4f65-9D91-7224C49458BB}"/>
          </c:extLst>
        </c:dLbl>
      </c:pivotFmt>
      <c:pivotFmt>
        <c:idx val="215"/>
        <c:dLbl>
          <c:idx val="0"/>
          <c:showLegendKey val="0"/>
          <c:showVal val="0"/>
          <c:showCatName val="0"/>
          <c:showSerName val="0"/>
          <c:showPercent val="0"/>
          <c:showBubbleSize val="0"/>
          <c:extLst>
            <c:ext xmlns:c15="http://schemas.microsoft.com/office/drawing/2012/chart" uri="{CE6537A1-D6FC-4f65-9D91-7224C49458BB}"/>
          </c:extLst>
        </c:dLbl>
      </c:pivotFmt>
      <c:pivotFmt>
        <c:idx val="216"/>
        <c:dLbl>
          <c:idx val="0"/>
          <c:showLegendKey val="0"/>
          <c:showVal val="0"/>
          <c:showCatName val="0"/>
          <c:showSerName val="0"/>
          <c:showPercent val="0"/>
          <c:showBubbleSize val="0"/>
          <c:extLst>
            <c:ext xmlns:c15="http://schemas.microsoft.com/office/drawing/2012/chart" uri="{CE6537A1-D6FC-4f65-9D91-7224C49458BB}"/>
          </c:extLst>
        </c:dLbl>
      </c:pivotFmt>
      <c:pivotFmt>
        <c:idx val="217"/>
        <c:dLbl>
          <c:idx val="0"/>
          <c:showLegendKey val="0"/>
          <c:showVal val="0"/>
          <c:showCatName val="0"/>
          <c:showSerName val="0"/>
          <c:showPercent val="0"/>
          <c:showBubbleSize val="0"/>
          <c:extLst>
            <c:ext xmlns:c15="http://schemas.microsoft.com/office/drawing/2012/chart" uri="{CE6537A1-D6FC-4f65-9D91-7224C49458BB}"/>
          </c:extLst>
        </c:dLbl>
      </c:pivotFmt>
      <c:pivotFmt>
        <c:idx val="218"/>
        <c:dLbl>
          <c:idx val="0"/>
          <c:showLegendKey val="0"/>
          <c:showVal val="0"/>
          <c:showCatName val="0"/>
          <c:showSerName val="0"/>
          <c:showPercent val="0"/>
          <c:showBubbleSize val="0"/>
          <c:extLst>
            <c:ext xmlns:c15="http://schemas.microsoft.com/office/drawing/2012/chart" uri="{CE6537A1-D6FC-4f65-9D91-7224C49458BB}"/>
          </c:extLst>
        </c:dLbl>
      </c:pivotFmt>
      <c:pivotFmt>
        <c:idx val="219"/>
        <c:dLbl>
          <c:idx val="0"/>
          <c:showLegendKey val="0"/>
          <c:showVal val="0"/>
          <c:showCatName val="0"/>
          <c:showSerName val="0"/>
          <c:showPercent val="0"/>
          <c:showBubbleSize val="0"/>
          <c:extLst>
            <c:ext xmlns:c15="http://schemas.microsoft.com/office/drawing/2012/chart" uri="{CE6537A1-D6FC-4f65-9D91-7224C49458BB}"/>
          </c:extLst>
        </c:dLbl>
      </c:pivotFmt>
      <c:pivotFmt>
        <c:idx val="220"/>
        <c:dLbl>
          <c:idx val="0"/>
          <c:showLegendKey val="0"/>
          <c:showVal val="0"/>
          <c:showCatName val="0"/>
          <c:showSerName val="0"/>
          <c:showPercent val="0"/>
          <c:showBubbleSize val="0"/>
          <c:extLst>
            <c:ext xmlns:c15="http://schemas.microsoft.com/office/drawing/2012/chart" uri="{CE6537A1-D6FC-4f65-9D91-7224C49458BB}"/>
          </c:extLst>
        </c:dLbl>
      </c:pivotFmt>
      <c:pivotFmt>
        <c:idx val="221"/>
        <c:dLbl>
          <c:idx val="0"/>
          <c:showLegendKey val="0"/>
          <c:showVal val="0"/>
          <c:showCatName val="0"/>
          <c:showSerName val="0"/>
          <c:showPercent val="0"/>
          <c:showBubbleSize val="0"/>
          <c:extLst>
            <c:ext xmlns:c15="http://schemas.microsoft.com/office/drawing/2012/chart" uri="{CE6537A1-D6FC-4f65-9D91-7224C49458BB}"/>
          </c:extLst>
        </c:dLbl>
      </c:pivotFmt>
      <c:pivotFmt>
        <c:idx val="222"/>
        <c:dLbl>
          <c:idx val="0"/>
          <c:showLegendKey val="0"/>
          <c:showVal val="0"/>
          <c:showCatName val="0"/>
          <c:showSerName val="0"/>
          <c:showPercent val="0"/>
          <c:showBubbleSize val="0"/>
          <c:extLst>
            <c:ext xmlns:c15="http://schemas.microsoft.com/office/drawing/2012/chart" uri="{CE6537A1-D6FC-4f65-9D91-7224C49458BB}"/>
          </c:extLst>
        </c:dLbl>
      </c:pivotFmt>
      <c:pivotFmt>
        <c:idx val="223"/>
        <c:dLbl>
          <c:idx val="0"/>
          <c:showLegendKey val="0"/>
          <c:showVal val="0"/>
          <c:showCatName val="0"/>
          <c:showSerName val="0"/>
          <c:showPercent val="0"/>
          <c:showBubbleSize val="0"/>
          <c:extLst>
            <c:ext xmlns:c15="http://schemas.microsoft.com/office/drawing/2012/chart" uri="{CE6537A1-D6FC-4f65-9D91-7224C49458BB}"/>
          </c:extLst>
        </c:dLbl>
      </c:pivotFmt>
      <c:pivotFmt>
        <c:idx val="224"/>
        <c:dLbl>
          <c:idx val="0"/>
          <c:showLegendKey val="0"/>
          <c:showVal val="0"/>
          <c:showCatName val="0"/>
          <c:showSerName val="0"/>
          <c:showPercent val="0"/>
          <c:showBubbleSize val="0"/>
          <c:extLst>
            <c:ext xmlns:c15="http://schemas.microsoft.com/office/drawing/2012/chart" uri="{CE6537A1-D6FC-4f65-9D91-7224C49458BB}"/>
          </c:extLst>
        </c:dLbl>
      </c:pivotFmt>
      <c:pivotFmt>
        <c:idx val="225"/>
        <c:dLbl>
          <c:idx val="0"/>
          <c:showLegendKey val="0"/>
          <c:showVal val="0"/>
          <c:showCatName val="0"/>
          <c:showSerName val="0"/>
          <c:showPercent val="0"/>
          <c:showBubbleSize val="0"/>
          <c:extLst>
            <c:ext xmlns:c15="http://schemas.microsoft.com/office/drawing/2012/chart" uri="{CE6537A1-D6FC-4f65-9D91-7224C49458BB}"/>
          </c:extLst>
        </c:dLbl>
      </c:pivotFmt>
      <c:pivotFmt>
        <c:idx val="226"/>
        <c:dLbl>
          <c:idx val="0"/>
          <c:showLegendKey val="0"/>
          <c:showVal val="0"/>
          <c:showCatName val="0"/>
          <c:showSerName val="0"/>
          <c:showPercent val="0"/>
          <c:showBubbleSize val="0"/>
          <c:extLst>
            <c:ext xmlns:c15="http://schemas.microsoft.com/office/drawing/2012/chart" uri="{CE6537A1-D6FC-4f65-9D91-7224C49458BB}"/>
          </c:extLst>
        </c:dLbl>
      </c:pivotFmt>
      <c:pivotFmt>
        <c:idx val="227"/>
        <c:dLbl>
          <c:idx val="0"/>
          <c:showLegendKey val="0"/>
          <c:showVal val="0"/>
          <c:showCatName val="0"/>
          <c:showSerName val="0"/>
          <c:showPercent val="0"/>
          <c:showBubbleSize val="0"/>
          <c:extLst>
            <c:ext xmlns:c15="http://schemas.microsoft.com/office/drawing/2012/chart" uri="{CE6537A1-D6FC-4f65-9D91-7224C49458BB}"/>
          </c:extLst>
        </c:dLbl>
      </c:pivotFmt>
      <c:pivotFmt>
        <c:idx val="228"/>
        <c:dLbl>
          <c:idx val="0"/>
          <c:showLegendKey val="0"/>
          <c:showVal val="0"/>
          <c:showCatName val="0"/>
          <c:showSerName val="0"/>
          <c:showPercent val="0"/>
          <c:showBubbleSize val="0"/>
          <c:extLst>
            <c:ext xmlns:c15="http://schemas.microsoft.com/office/drawing/2012/chart" uri="{CE6537A1-D6FC-4f65-9D91-7224C49458BB}"/>
          </c:extLst>
        </c:dLbl>
      </c:pivotFmt>
      <c:pivotFmt>
        <c:idx val="229"/>
        <c:dLbl>
          <c:idx val="0"/>
          <c:showLegendKey val="0"/>
          <c:showVal val="0"/>
          <c:showCatName val="0"/>
          <c:showSerName val="0"/>
          <c:showPercent val="0"/>
          <c:showBubbleSize val="0"/>
          <c:extLst>
            <c:ext xmlns:c15="http://schemas.microsoft.com/office/drawing/2012/chart" uri="{CE6537A1-D6FC-4f65-9D91-7224C49458BB}"/>
          </c:extLst>
        </c:dLbl>
      </c:pivotFmt>
      <c:pivotFmt>
        <c:idx val="230"/>
        <c:dLbl>
          <c:idx val="0"/>
          <c:showLegendKey val="0"/>
          <c:showVal val="0"/>
          <c:showCatName val="0"/>
          <c:showSerName val="0"/>
          <c:showPercent val="0"/>
          <c:showBubbleSize val="0"/>
          <c:extLst>
            <c:ext xmlns:c15="http://schemas.microsoft.com/office/drawing/2012/chart" uri="{CE6537A1-D6FC-4f65-9D91-7224C49458BB}"/>
          </c:extLst>
        </c:dLbl>
      </c:pivotFmt>
      <c:pivotFmt>
        <c:idx val="231"/>
        <c:dLbl>
          <c:idx val="0"/>
          <c:showLegendKey val="0"/>
          <c:showVal val="0"/>
          <c:showCatName val="0"/>
          <c:showSerName val="0"/>
          <c:showPercent val="0"/>
          <c:showBubbleSize val="0"/>
          <c:extLst>
            <c:ext xmlns:c15="http://schemas.microsoft.com/office/drawing/2012/chart" uri="{CE6537A1-D6FC-4f65-9D91-7224C49458BB}"/>
          </c:extLst>
        </c:dLbl>
      </c:pivotFmt>
      <c:pivotFmt>
        <c:idx val="232"/>
      </c:pivotFmt>
      <c:pivotFmt>
        <c:idx val="233"/>
        <c:dLbl>
          <c:idx val="0"/>
          <c:showLegendKey val="0"/>
          <c:showVal val="0"/>
          <c:showCatName val="0"/>
          <c:showSerName val="0"/>
          <c:showPercent val="0"/>
          <c:showBubbleSize val="0"/>
          <c:extLst>
            <c:ext xmlns:c15="http://schemas.microsoft.com/office/drawing/2012/chart" uri="{CE6537A1-D6FC-4f65-9D91-7224C49458BB}"/>
          </c:extLst>
        </c:dLbl>
      </c:pivotFmt>
      <c:pivotFmt>
        <c:idx val="234"/>
        <c:dLbl>
          <c:idx val="0"/>
          <c:showLegendKey val="0"/>
          <c:showVal val="0"/>
          <c:showCatName val="0"/>
          <c:showSerName val="0"/>
          <c:showPercent val="0"/>
          <c:showBubbleSize val="0"/>
          <c:extLst>
            <c:ext xmlns:c15="http://schemas.microsoft.com/office/drawing/2012/chart" uri="{CE6537A1-D6FC-4f65-9D91-7224C49458BB}"/>
          </c:extLst>
        </c:dLbl>
      </c:pivotFmt>
      <c:pivotFmt>
        <c:idx val="235"/>
        <c:dLbl>
          <c:idx val="0"/>
          <c:showLegendKey val="0"/>
          <c:showVal val="0"/>
          <c:showCatName val="0"/>
          <c:showSerName val="0"/>
          <c:showPercent val="0"/>
          <c:showBubbleSize val="0"/>
          <c:extLst>
            <c:ext xmlns:c15="http://schemas.microsoft.com/office/drawing/2012/chart" uri="{CE6537A1-D6FC-4f65-9D91-7224C49458BB}"/>
          </c:extLst>
        </c:dLbl>
      </c:pivotFmt>
      <c:pivotFmt>
        <c:idx val="236"/>
        <c:dLbl>
          <c:idx val="0"/>
          <c:showLegendKey val="0"/>
          <c:showVal val="0"/>
          <c:showCatName val="0"/>
          <c:showSerName val="0"/>
          <c:showPercent val="0"/>
          <c:showBubbleSize val="0"/>
          <c:extLst>
            <c:ext xmlns:c15="http://schemas.microsoft.com/office/drawing/2012/chart" uri="{CE6537A1-D6FC-4f65-9D91-7224C49458BB}"/>
          </c:extLst>
        </c:dLbl>
      </c:pivotFmt>
      <c:pivotFmt>
        <c:idx val="237"/>
        <c:dLbl>
          <c:idx val="0"/>
          <c:showLegendKey val="0"/>
          <c:showVal val="0"/>
          <c:showCatName val="0"/>
          <c:showSerName val="0"/>
          <c:showPercent val="0"/>
          <c:showBubbleSize val="0"/>
          <c:extLst>
            <c:ext xmlns:c15="http://schemas.microsoft.com/office/drawing/2012/chart" uri="{CE6537A1-D6FC-4f65-9D91-7224C49458BB}"/>
          </c:extLst>
        </c:dLbl>
      </c:pivotFmt>
      <c:pivotFmt>
        <c:idx val="238"/>
        <c:dLbl>
          <c:idx val="0"/>
          <c:showLegendKey val="0"/>
          <c:showVal val="0"/>
          <c:showCatName val="0"/>
          <c:showSerName val="0"/>
          <c:showPercent val="0"/>
          <c:showBubbleSize val="0"/>
          <c:extLst>
            <c:ext xmlns:c15="http://schemas.microsoft.com/office/drawing/2012/chart" uri="{CE6537A1-D6FC-4f65-9D91-7224C49458BB}"/>
          </c:extLst>
        </c:dLbl>
      </c:pivotFmt>
      <c:pivotFmt>
        <c:idx val="239"/>
        <c:dLbl>
          <c:idx val="0"/>
          <c:showLegendKey val="0"/>
          <c:showVal val="0"/>
          <c:showCatName val="0"/>
          <c:showSerName val="0"/>
          <c:showPercent val="0"/>
          <c:showBubbleSize val="0"/>
          <c:extLst>
            <c:ext xmlns:c15="http://schemas.microsoft.com/office/drawing/2012/chart" uri="{CE6537A1-D6FC-4f65-9D91-7224C49458BB}"/>
          </c:extLst>
        </c:dLbl>
      </c:pivotFmt>
      <c:pivotFmt>
        <c:idx val="240"/>
        <c:dLbl>
          <c:idx val="0"/>
          <c:showLegendKey val="0"/>
          <c:showVal val="0"/>
          <c:showCatName val="0"/>
          <c:showSerName val="0"/>
          <c:showPercent val="0"/>
          <c:showBubbleSize val="0"/>
          <c:extLst>
            <c:ext xmlns:c15="http://schemas.microsoft.com/office/drawing/2012/chart" uri="{CE6537A1-D6FC-4f65-9D91-7224C49458BB}"/>
          </c:extLst>
        </c:dLbl>
      </c:pivotFmt>
      <c:pivotFmt>
        <c:idx val="241"/>
        <c:dLbl>
          <c:idx val="0"/>
          <c:showLegendKey val="0"/>
          <c:showVal val="0"/>
          <c:showCatName val="0"/>
          <c:showSerName val="0"/>
          <c:showPercent val="0"/>
          <c:showBubbleSize val="0"/>
          <c:extLst>
            <c:ext xmlns:c15="http://schemas.microsoft.com/office/drawing/2012/chart" uri="{CE6537A1-D6FC-4f65-9D91-7224C49458BB}"/>
          </c:extLst>
        </c:dLbl>
      </c:pivotFmt>
      <c:pivotFmt>
        <c:idx val="242"/>
        <c:dLbl>
          <c:idx val="0"/>
          <c:showLegendKey val="0"/>
          <c:showVal val="0"/>
          <c:showCatName val="0"/>
          <c:showSerName val="0"/>
          <c:showPercent val="0"/>
          <c:showBubbleSize val="0"/>
          <c:extLst>
            <c:ext xmlns:c15="http://schemas.microsoft.com/office/drawing/2012/chart" uri="{CE6537A1-D6FC-4f65-9D91-7224C49458BB}"/>
          </c:extLst>
        </c:dLbl>
      </c:pivotFmt>
      <c:pivotFmt>
        <c:idx val="243"/>
        <c:dLbl>
          <c:idx val="0"/>
          <c:showLegendKey val="0"/>
          <c:showVal val="0"/>
          <c:showCatName val="0"/>
          <c:showSerName val="0"/>
          <c:showPercent val="0"/>
          <c:showBubbleSize val="0"/>
          <c:extLst>
            <c:ext xmlns:c15="http://schemas.microsoft.com/office/drawing/2012/chart" uri="{CE6537A1-D6FC-4f65-9D91-7224C49458BB}"/>
          </c:extLst>
        </c:dLbl>
      </c:pivotFmt>
      <c:pivotFmt>
        <c:idx val="244"/>
        <c:dLbl>
          <c:idx val="0"/>
          <c:showLegendKey val="0"/>
          <c:showVal val="0"/>
          <c:showCatName val="0"/>
          <c:showSerName val="0"/>
          <c:showPercent val="0"/>
          <c:showBubbleSize val="0"/>
          <c:extLst>
            <c:ext xmlns:c15="http://schemas.microsoft.com/office/drawing/2012/chart" uri="{CE6537A1-D6FC-4f65-9D91-7224C49458BB}"/>
          </c:extLst>
        </c:dLbl>
      </c:pivotFmt>
      <c:pivotFmt>
        <c:idx val="245"/>
        <c:dLbl>
          <c:idx val="0"/>
          <c:showLegendKey val="0"/>
          <c:showVal val="0"/>
          <c:showCatName val="0"/>
          <c:showSerName val="0"/>
          <c:showPercent val="0"/>
          <c:showBubbleSize val="0"/>
          <c:extLst>
            <c:ext xmlns:c15="http://schemas.microsoft.com/office/drawing/2012/chart" uri="{CE6537A1-D6FC-4f65-9D91-7224C49458BB}"/>
          </c:extLst>
        </c:dLbl>
      </c:pivotFmt>
      <c:pivotFmt>
        <c:idx val="246"/>
        <c:dLbl>
          <c:idx val="0"/>
          <c:showLegendKey val="0"/>
          <c:showVal val="0"/>
          <c:showCatName val="0"/>
          <c:showSerName val="0"/>
          <c:showPercent val="0"/>
          <c:showBubbleSize val="0"/>
          <c:extLst>
            <c:ext xmlns:c15="http://schemas.microsoft.com/office/drawing/2012/chart" uri="{CE6537A1-D6FC-4f65-9D91-7224C49458BB}"/>
          </c:extLst>
        </c:dLbl>
      </c:pivotFmt>
      <c:pivotFmt>
        <c:idx val="247"/>
        <c:dLbl>
          <c:idx val="0"/>
          <c:showLegendKey val="0"/>
          <c:showVal val="0"/>
          <c:showCatName val="0"/>
          <c:showSerName val="0"/>
          <c:showPercent val="0"/>
          <c:showBubbleSize val="0"/>
          <c:extLst>
            <c:ext xmlns:c15="http://schemas.microsoft.com/office/drawing/2012/chart" uri="{CE6537A1-D6FC-4f65-9D91-7224C49458BB}"/>
          </c:extLst>
        </c:dLbl>
      </c:pivotFmt>
      <c:pivotFmt>
        <c:idx val="248"/>
        <c:dLbl>
          <c:idx val="0"/>
          <c:showLegendKey val="0"/>
          <c:showVal val="0"/>
          <c:showCatName val="0"/>
          <c:showSerName val="0"/>
          <c:showPercent val="0"/>
          <c:showBubbleSize val="0"/>
          <c:extLst>
            <c:ext xmlns:c15="http://schemas.microsoft.com/office/drawing/2012/chart" uri="{CE6537A1-D6FC-4f65-9D91-7224C49458BB}"/>
          </c:extLst>
        </c:dLbl>
      </c:pivotFmt>
      <c:pivotFmt>
        <c:idx val="249"/>
        <c:dLbl>
          <c:idx val="0"/>
          <c:showLegendKey val="0"/>
          <c:showVal val="0"/>
          <c:showCatName val="0"/>
          <c:showSerName val="0"/>
          <c:showPercent val="0"/>
          <c:showBubbleSize val="0"/>
          <c:extLst>
            <c:ext xmlns:c15="http://schemas.microsoft.com/office/drawing/2012/chart" uri="{CE6537A1-D6FC-4f65-9D91-7224C49458BB}"/>
          </c:extLst>
        </c:dLbl>
      </c:pivotFmt>
      <c:pivotFmt>
        <c:idx val="250"/>
        <c:dLbl>
          <c:idx val="0"/>
          <c:showLegendKey val="0"/>
          <c:showVal val="0"/>
          <c:showCatName val="0"/>
          <c:showSerName val="0"/>
          <c:showPercent val="0"/>
          <c:showBubbleSize val="0"/>
          <c:extLst>
            <c:ext xmlns:c15="http://schemas.microsoft.com/office/drawing/2012/chart" uri="{CE6537A1-D6FC-4f65-9D91-7224C49458BB}"/>
          </c:extLst>
        </c:dLbl>
      </c:pivotFmt>
      <c:pivotFmt>
        <c:idx val="251"/>
        <c:dLbl>
          <c:idx val="0"/>
          <c:showLegendKey val="0"/>
          <c:showVal val="0"/>
          <c:showCatName val="0"/>
          <c:showSerName val="0"/>
          <c:showPercent val="0"/>
          <c:showBubbleSize val="0"/>
          <c:extLst>
            <c:ext xmlns:c15="http://schemas.microsoft.com/office/drawing/2012/chart" uri="{CE6537A1-D6FC-4f65-9D91-7224C49458BB}"/>
          </c:extLst>
        </c:dLbl>
      </c:pivotFmt>
      <c:pivotFmt>
        <c:idx val="252"/>
        <c:dLbl>
          <c:idx val="0"/>
          <c:showLegendKey val="0"/>
          <c:showVal val="0"/>
          <c:showCatName val="0"/>
          <c:showSerName val="0"/>
          <c:showPercent val="0"/>
          <c:showBubbleSize val="0"/>
          <c:extLst>
            <c:ext xmlns:c15="http://schemas.microsoft.com/office/drawing/2012/chart" uri="{CE6537A1-D6FC-4f65-9D91-7224C49458BB}"/>
          </c:extLst>
        </c:dLbl>
      </c:pivotFmt>
      <c:pivotFmt>
        <c:idx val="253"/>
        <c:dLbl>
          <c:idx val="0"/>
          <c:showLegendKey val="0"/>
          <c:showVal val="0"/>
          <c:showCatName val="0"/>
          <c:showSerName val="0"/>
          <c:showPercent val="0"/>
          <c:showBubbleSize val="0"/>
          <c:extLst>
            <c:ext xmlns:c15="http://schemas.microsoft.com/office/drawing/2012/chart" uri="{CE6537A1-D6FC-4f65-9D91-7224C49458BB}"/>
          </c:extLst>
        </c:dLbl>
      </c:pivotFmt>
      <c:pivotFmt>
        <c:idx val="254"/>
        <c:dLbl>
          <c:idx val="0"/>
          <c:showLegendKey val="0"/>
          <c:showVal val="0"/>
          <c:showCatName val="0"/>
          <c:showSerName val="0"/>
          <c:showPercent val="0"/>
          <c:showBubbleSize val="0"/>
          <c:extLst>
            <c:ext xmlns:c15="http://schemas.microsoft.com/office/drawing/2012/chart" uri="{CE6537A1-D6FC-4f65-9D91-7224C49458BB}"/>
          </c:extLst>
        </c:dLbl>
      </c:pivotFmt>
      <c:pivotFmt>
        <c:idx val="255"/>
        <c:dLbl>
          <c:idx val="0"/>
          <c:showLegendKey val="0"/>
          <c:showVal val="0"/>
          <c:showCatName val="0"/>
          <c:showSerName val="0"/>
          <c:showPercent val="0"/>
          <c:showBubbleSize val="0"/>
          <c:extLst>
            <c:ext xmlns:c15="http://schemas.microsoft.com/office/drawing/2012/chart" uri="{CE6537A1-D6FC-4f65-9D91-7224C49458BB}"/>
          </c:extLst>
        </c:dLbl>
      </c:pivotFmt>
      <c:pivotFmt>
        <c:idx val="256"/>
        <c:dLbl>
          <c:idx val="0"/>
          <c:showLegendKey val="0"/>
          <c:showVal val="0"/>
          <c:showCatName val="0"/>
          <c:showSerName val="0"/>
          <c:showPercent val="0"/>
          <c:showBubbleSize val="0"/>
          <c:extLst>
            <c:ext xmlns:c15="http://schemas.microsoft.com/office/drawing/2012/chart" uri="{CE6537A1-D6FC-4f65-9D91-7224C49458BB}"/>
          </c:extLst>
        </c:dLbl>
      </c:pivotFmt>
      <c:pivotFmt>
        <c:idx val="257"/>
        <c:dLbl>
          <c:idx val="0"/>
          <c:showLegendKey val="0"/>
          <c:showVal val="0"/>
          <c:showCatName val="0"/>
          <c:showSerName val="0"/>
          <c:showPercent val="0"/>
          <c:showBubbleSize val="0"/>
          <c:extLst>
            <c:ext xmlns:c15="http://schemas.microsoft.com/office/drawing/2012/chart" uri="{CE6537A1-D6FC-4f65-9D91-7224C49458BB}"/>
          </c:extLst>
        </c:dLbl>
      </c:pivotFmt>
      <c:pivotFmt>
        <c:idx val="258"/>
        <c:dLbl>
          <c:idx val="0"/>
          <c:showLegendKey val="0"/>
          <c:showVal val="0"/>
          <c:showCatName val="0"/>
          <c:showSerName val="0"/>
          <c:showPercent val="0"/>
          <c:showBubbleSize val="0"/>
          <c:extLst>
            <c:ext xmlns:c15="http://schemas.microsoft.com/office/drawing/2012/chart" uri="{CE6537A1-D6FC-4f65-9D91-7224C49458BB}"/>
          </c:extLst>
        </c:dLbl>
      </c:pivotFmt>
      <c:pivotFmt>
        <c:idx val="259"/>
        <c:dLbl>
          <c:idx val="0"/>
          <c:showLegendKey val="0"/>
          <c:showVal val="0"/>
          <c:showCatName val="0"/>
          <c:showSerName val="0"/>
          <c:showPercent val="0"/>
          <c:showBubbleSize val="0"/>
          <c:extLst>
            <c:ext xmlns:c15="http://schemas.microsoft.com/office/drawing/2012/chart" uri="{CE6537A1-D6FC-4f65-9D91-7224C49458BB}"/>
          </c:extLst>
        </c:dLbl>
      </c:pivotFmt>
      <c:pivotFmt>
        <c:idx val="260"/>
        <c:dLbl>
          <c:idx val="0"/>
          <c:showLegendKey val="0"/>
          <c:showVal val="0"/>
          <c:showCatName val="0"/>
          <c:showSerName val="0"/>
          <c:showPercent val="0"/>
          <c:showBubbleSize val="0"/>
          <c:extLst>
            <c:ext xmlns:c15="http://schemas.microsoft.com/office/drawing/2012/chart" uri="{CE6537A1-D6FC-4f65-9D91-7224C49458BB}"/>
          </c:extLst>
        </c:dLbl>
      </c:pivotFmt>
      <c:pivotFmt>
        <c:idx val="261"/>
        <c:dLbl>
          <c:idx val="0"/>
          <c:showLegendKey val="0"/>
          <c:showVal val="0"/>
          <c:showCatName val="0"/>
          <c:showSerName val="0"/>
          <c:showPercent val="0"/>
          <c:showBubbleSize val="0"/>
          <c:extLst>
            <c:ext xmlns:c15="http://schemas.microsoft.com/office/drawing/2012/chart" uri="{CE6537A1-D6FC-4f65-9D91-7224C49458BB}"/>
          </c:extLst>
        </c:dLbl>
      </c:pivotFmt>
      <c:pivotFmt>
        <c:idx val="262"/>
        <c:dLbl>
          <c:idx val="0"/>
          <c:showLegendKey val="0"/>
          <c:showVal val="0"/>
          <c:showCatName val="0"/>
          <c:showSerName val="0"/>
          <c:showPercent val="0"/>
          <c:showBubbleSize val="0"/>
          <c:extLst>
            <c:ext xmlns:c15="http://schemas.microsoft.com/office/drawing/2012/chart" uri="{CE6537A1-D6FC-4f65-9D91-7224C49458BB}"/>
          </c:extLst>
        </c:dLbl>
      </c:pivotFmt>
      <c:pivotFmt>
        <c:idx val="263"/>
        <c:dLbl>
          <c:idx val="0"/>
          <c:showLegendKey val="0"/>
          <c:showVal val="0"/>
          <c:showCatName val="0"/>
          <c:showSerName val="0"/>
          <c:showPercent val="0"/>
          <c:showBubbleSize val="0"/>
          <c:extLst>
            <c:ext xmlns:c15="http://schemas.microsoft.com/office/drawing/2012/chart" uri="{CE6537A1-D6FC-4f65-9D91-7224C49458BB}"/>
          </c:extLst>
        </c:dLbl>
      </c:pivotFmt>
      <c:pivotFmt>
        <c:idx val="264"/>
        <c:dLbl>
          <c:idx val="0"/>
          <c:showLegendKey val="0"/>
          <c:showVal val="0"/>
          <c:showCatName val="0"/>
          <c:showSerName val="0"/>
          <c:showPercent val="0"/>
          <c:showBubbleSize val="0"/>
          <c:extLst>
            <c:ext xmlns:c15="http://schemas.microsoft.com/office/drawing/2012/chart" uri="{CE6537A1-D6FC-4f65-9D91-7224C49458BB}"/>
          </c:extLst>
        </c:dLbl>
      </c:pivotFmt>
      <c:pivotFmt>
        <c:idx val="265"/>
        <c:dLbl>
          <c:idx val="0"/>
          <c:showLegendKey val="0"/>
          <c:showVal val="0"/>
          <c:showCatName val="0"/>
          <c:showSerName val="0"/>
          <c:showPercent val="0"/>
          <c:showBubbleSize val="0"/>
          <c:extLst>
            <c:ext xmlns:c15="http://schemas.microsoft.com/office/drawing/2012/chart" uri="{CE6537A1-D6FC-4f65-9D91-7224C49458BB}"/>
          </c:extLst>
        </c:dLbl>
      </c:pivotFmt>
      <c:pivotFmt>
        <c:idx val="266"/>
        <c:dLbl>
          <c:idx val="0"/>
          <c:showLegendKey val="0"/>
          <c:showVal val="0"/>
          <c:showCatName val="0"/>
          <c:showSerName val="0"/>
          <c:showPercent val="0"/>
          <c:showBubbleSize val="0"/>
          <c:extLst>
            <c:ext xmlns:c15="http://schemas.microsoft.com/office/drawing/2012/chart" uri="{CE6537A1-D6FC-4f65-9D91-7224C49458BB}"/>
          </c:extLst>
        </c:dLbl>
      </c:pivotFmt>
      <c:pivotFmt>
        <c:idx val="267"/>
        <c:dLbl>
          <c:idx val="0"/>
          <c:showLegendKey val="0"/>
          <c:showVal val="0"/>
          <c:showCatName val="0"/>
          <c:showSerName val="0"/>
          <c:showPercent val="0"/>
          <c:showBubbleSize val="0"/>
          <c:extLst>
            <c:ext xmlns:c15="http://schemas.microsoft.com/office/drawing/2012/chart" uri="{CE6537A1-D6FC-4f65-9D91-7224C49458BB}"/>
          </c:extLst>
        </c:dLbl>
      </c:pivotFmt>
      <c:pivotFmt>
        <c:idx val="268"/>
        <c:dLbl>
          <c:idx val="0"/>
          <c:showLegendKey val="0"/>
          <c:showVal val="0"/>
          <c:showCatName val="0"/>
          <c:showSerName val="0"/>
          <c:showPercent val="0"/>
          <c:showBubbleSize val="0"/>
          <c:extLst>
            <c:ext xmlns:c15="http://schemas.microsoft.com/office/drawing/2012/chart" uri="{CE6537A1-D6FC-4f65-9D91-7224C49458BB}"/>
          </c:extLst>
        </c:dLbl>
      </c:pivotFmt>
      <c:pivotFmt>
        <c:idx val="269"/>
        <c:dLbl>
          <c:idx val="0"/>
          <c:showLegendKey val="0"/>
          <c:showVal val="0"/>
          <c:showCatName val="0"/>
          <c:showSerName val="0"/>
          <c:showPercent val="0"/>
          <c:showBubbleSize val="0"/>
          <c:extLst>
            <c:ext xmlns:c15="http://schemas.microsoft.com/office/drawing/2012/chart" uri="{CE6537A1-D6FC-4f65-9D91-7224C49458BB}"/>
          </c:extLst>
        </c:dLbl>
      </c:pivotFmt>
      <c:pivotFmt>
        <c:idx val="270"/>
        <c:dLbl>
          <c:idx val="0"/>
          <c:showLegendKey val="0"/>
          <c:showVal val="0"/>
          <c:showCatName val="0"/>
          <c:showSerName val="0"/>
          <c:showPercent val="0"/>
          <c:showBubbleSize val="0"/>
          <c:extLst>
            <c:ext xmlns:c15="http://schemas.microsoft.com/office/drawing/2012/chart" uri="{CE6537A1-D6FC-4f65-9D91-7224C49458BB}"/>
          </c:extLst>
        </c:dLbl>
      </c:pivotFmt>
      <c:pivotFmt>
        <c:idx val="271"/>
        <c:dLbl>
          <c:idx val="0"/>
          <c:showLegendKey val="0"/>
          <c:showVal val="0"/>
          <c:showCatName val="0"/>
          <c:showSerName val="0"/>
          <c:showPercent val="0"/>
          <c:showBubbleSize val="0"/>
          <c:extLst>
            <c:ext xmlns:c15="http://schemas.microsoft.com/office/drawing/2012/chart" uri="{CE6537A1-D6FC-4f65-9D91-7224C49458BB}"/>
          </c:extLst>
        </c:dLbl>
      </c:pivotFmt>
      <c:pivotFmt>
        <c:idx val="272"/>
        <c:dLbl>
          <c:idx val="0"/>
          <c:showLegendKey val="0"/>
          <c:showVal val="0"/>
          <c:showCatName val="0"/>
          <c:showSerName val="0"/>
          <c:showPercent val="0"/>
          <c:showBubbleSize val="0"/>
          <c:extLst>
            <c:ext xmlns:c15="http://schemas.microsoft.com/office/drawing/2012/chart" uri="{CE6537A1-D6FC-4f65-9D91-7224C49458BB}"/>
          </c:extLst>
        </c:dLbl>
      </c:pivotFmt>
      <c:pivotFmt>
        <c:idx val="273"/>
        <c:dLbl>
          <c:idx val="0"/>
          <c:showLegendKey val="0"/>
          <c:showVal val="0"/>
          <c:showCatName val="0"/>
          <c:showSerName val="0"/>
          <c:showPercent val="0"/>
          <c:showBubbleSize val="0"/>
          <c:extLst>
            <c:ext xmlns:c15="http://schemas.microsoft.com/office/drawing/2012/chart" uri="{CE6537A1-D6FC-4f65-9D91-7224C49458BB}"/>
          </c:extLst>
        </c:dLbl>
      </c:pivotFmt>
      <c:pivotFmt>
        <c:idx val="274"/>
        <c:dLbl>
          <c:idx val="0"/>
          <c:showLegendKey val="0"/>
          <c:showVal val="0"/>
          <c:showCatName val="0"/>
          <c:showSerName val="0"/>
          <c:showPercent val="0"/>
          <c:showBubbleSize val="0"/>
          <c:extLst>
            <c:ext xmlns:c15="http://schemas.microsoft.com/office/drawing/2012/chart" uri="{CE6537A1-D6FC-4f65-9D91-7224C49458BB}"/>
          </c:extLst>
        </c:dLbl>
      </c:pivotFmt>
      <c:pivotFmt>
        <c:idx val="275"/>
        <c:dLbl>
          <c:idx val="0"/>
          <c:showLegendKey val="0"/>
          <c:showVal val="0"/>
          <c:showCatName val="0"/>
          <c:showSerName val="0"/>
          <c:showPercent val="0"/>
          <c:showBubbleSize val="0"/>
          <c:extLst>
            <c:ext xmlns:c15="http://schemas.microsoft.com/office/drawing/2012/chart" uri="{CE6537A1-D6FC-4f65-9D91-7224C49458BB}"/>
          </c:extLst>
        </c:dLbl>
      </c:pivotFmt>
      <c:pivotFmt>
        <c:idx val="276"/>
        <c:dLbl>
          <c:idx val="0"/>
          <c:showLegendKey val="0"/>
          <c:showVal val="0"/>
          <c:showCatName val="0"/>
          <c:showSerName val="0"/>
          <c:showPercent val="0"/>
          <c:showBubbleSize val="0"/>
          <c:extLst>
            <c:ext xmlns:c15="http://schemas.microsoft.com/office/drawing/2012/chart" uri="{CE6537A1-D6FC-4f65-9D91-7224C49458BB}"/>
          </c:extLst>
        </c:dLbl>
      </c:pivotFmt>
      <c:pivotFmt>
        <c:idx val="277"/>
        <c:dLbl>
          <c:idx val="0"/>
          <c:showLegendKey val="0"/>
          <c:showVal val="0"/>
          <c:showCatName val="0"/>
          <c:showSerName val="0"/>
          <c:showPercent val="0"/>
          <c:showBubbleSize val="0"/>
          <c:extLst>
            <c:ext xmlns:c15="http://schemas.microsoft.com/office/drawing/2012/chart" uri="{CE6537A1-D6FC-4f65-9D91-7224C49458BB}"/>
          </c:extLst>
        </c:dLbl>
      </c:pivotFmt>
      <c:pivotFmt>
        <c:idx val="278"/>
        <c:dLbl>
          <c:idx val="0"/>
          <c:showLegendKey val="0"/>
          <c:showVal val="0"/>
          <c:showCatName val="0"/>
          <c:showSerName val="0"/>
          <c:showPercent val="0"/>
          <c:showBubbleSize val="0"/>
          <c:extLst>
            <c:ext xmlns:c15="http://schemas.microsoft.com/office/drawing/2012/chart" uri="{CE6537A1-D6FC-4f65-9D91-7224C49458BB}"/>
          </c:extLst>
        </c:dLbl>
      </c:pivotFmt>
      <c:pivotFmt>
        <c:idx val="279"/>
        <c:dLbl>
          <c:idx val="0"/>
          <c:showLegendKey val="0"/>
          <c:showVal val="0"/>
          <c:showCatName val="0"/>
          <c:showSerName val="0"/>
          <c:showPercent val="0"/>
          <c:showBubbleSize val="0"/>
          <c:extLst>
            <c:ext xmlns:c15="http://schemas.microsoft.com/office/drawing/2012/chart" uri="{CE6537A1-D6FC-4f65-9D91-7224C49458BB}"/>
          </c:extLst>
        </c:dLbl>
      </c:pivotFmt>
      <c:pivotFmt>
        <c:idx val="280"/>
        <c:dLbl>
          <c:idx val="0"/>
          <c:showLegendKey val="0"/>
          <c:showVal val="0"/>
          <c:showCatName val="0"/>
          <c:showSerName val="0"/>
          <c:showPercent val="0"/>
          <c:showBubbleSize val="0"/>
          <c:extLst>
            <c:ext xmlns:c15="http://schemas.microsoft.com/office/drawing/2012/chart" uri="{CE6537A1-D6FC-4f65-9D91-7224C49458BB}"/>
          </c:extLst>
        </c:dLbl>
      </c:pivotFmt>
      <c:pivotFmt>
        <c:idx val="281"/>
        <c:dLbl>
          <c:idx val="0"/>
          <c:showLegendKey val="0"/>
          <c:showVal val="0"/>
          <c:showCatName val="0"/>
          <c:showSerName val="0"/>
          <c:showPercent val="0"/>
          <c:showBubbleSize val="0"/>
          <c:extLst>
            <c:ext xmlns:c15="http://schemas.microsoft.com/office/drawing/2012/chart" uri="{CE6537A1-D6FC-4f65-9D91-7224C49458BB}"/>
          </c:extLst>
        </c:dLbl>
      </c:pivotFmt>
      <c:pivotFmt>
        <c:idx val="282"/>
        <c:dLbl>
          <c:idx val="0"/>
          <c:showLegendKey val="0"/>
          <c:showVal val="0"/>
          <c:showCatName val="0"/>
          <c:showSerName val="0"/>
          <c:showPercent val="0"/>
          <c:showBubbleSize val="0"/>
          <c:extLst>
            <c:ext xmlns:c15="http://schemas.microsoft.com/office/drawing/2012/chart" uri="{CE6537A1-D6FC-4f65-9D91-7224C49458BB}"/>
          </c:extLst>
        </c:dLbl>
      </c:pivotFmt>
      <c:pivotFmt>
        <c:idx val="283"/>
        <c:dLbl>
          <c:idx val="0"/>
          <c:showLegendKey val="0"/>
          <c:showVal val="0"/>
          <c:showCatName val="0"/>
          <c:showSerName val="0"/>
          <c:showPercent val="0"/>
          <c:showBubbleSize val="0"/>
          <c:extLst>
            <c:ext xmlns:c15="http://schemas.microsoft.com/office/drawing/2012/chart" uri="{CE6537A1-D6FC-4f65-9D91-7224C49458BB}"/>
          </c:extLst>
        </c:dLbl>
      </c:pivotFmt>
      <c:pivotFmt>
        <c:idx val="284"/>
        <c:dLbl>
          <c:idx val="0"/>
          <c:showLegendKey val="0"/>
          <c:showVal val="0"/>
          <c:showCatName val="0"/>
          <c:showSerName val="0"/>
          <c:showPercent val="0"/>
          <c:showBubbleSize val="0"/>
          <c:extLst>
            <c:ext xmlns:c15="http://schemas.microsoft.com/office/drawing/2012/chart" uri="{CE6537A1-D6FC-4f65-9D91-7224C49458BB}"/>
          </c:extLst>
        </c:dLbl>
      </c:pivotFmt>
      <c:pivotFmt>
        <c:idx val="285"/>
        <c:dLbl>
          <c:idx val="0"/>
          <c:showLegendKey val="0"/>
          <c:showVal val="0"/>
          <c:showCatName val="0"/>
          <c:showSerName val="0"/>
          <c:showPercent val="0"/>
          <c:showBubbleSize val="0"/>
          <c:extLst>
            <c:ext xmlns:c15="http://schemas.microsoft.com/office/drawing/2012/chart" uri="{CE6537A1-D6FC-4f65-9D91-7224C49458BB}"/>
          </c:extLst>
        </c:dLbl>
      </c:pivotFmt>
      <c:pivotFmt>
        <c:idx val="286"/>
        <c:dLbl>
          <c:idx val="0"/>
          <c:showLegendKey val="0"/>
          <c:showVal val="0"/>
          <c:showCatName val="0"/>
          <c:showSerName val="0"/>
          <c:showPercent val="0"/>
          <c:showBubbleSize val="0"/>
          <c:extLst>
            <c:ext xmlns:c15="http://schemas.microsoft.com/office/drawing/2012/chart" uri="{CE6537A1-D6FC-4f65-9D91-7224C49458BB}"/>
          </c:extLst>
        </c:dLbl>
      </c:pivotFmt>
      <c:pivotFmt>
        <c:idx val="287"/>
        <c:dLbl>
          <c:idx val="0"/>
          <c:showLegendKey val="0"/>
          <c:showVal val="0"/>
          <c:showCatName val="0"/>
          <c:showSerName val="0"/>
          <c:showPercent val="0"/>
          <c:showBubbleSize val="0"/>
          <c:extLst>
            <c:ext xmlns:c15="http://schemas.microsoft.com/office/drawing/2012/chart" uri="{CE6537A1-D6FC-4f65-9D91-7224C49458BB}"/>
          </c:extLst>
        </c:dLbl>
      </c:pivotFmt>
      <c:pivotFmt>
        <c:idx val="288"/>
        <c:dLbl>
          <c:idx val="0"/>
          <c:showLegendKey val="0"/>
          <c:showVal val="0"/>
          <c:showCatName val="0"/>
          <c:showSerName val="0"/>
          <c:showPercent val="0"/>
          <c:showBubbleSize val="0"/>
          <c:extLst>
            <c:ext xmlns:c15="http://schemas.microsoft.com/office/drawing/2012/chart" uri="{CE6537A1-D6FC-4f65-9D91-7224C49458BB}"/>
          </c:extLst>
        </c:dLbl>
      </c:pivotFmt>
      <c:pivotFmt>
        <c:idx val="289"/>
        <c:dLbl>
          <c:idx val="0"/>
          <c:showLegendKey val="0"/>
          <c:showVal val="0"/>
          <c:showCatName val="0"/>
          <c:showSerName val="0"/>
          <c:showPercent val="0"/>
          <c:showBubbleSize val="0"/>
          <c:extLst>
            <c:ext xmlns:c15="http://schemas.microsoft.com/office/drawing/2012/chart" uri="{CE6537A1-D6FC-4f65-9D91-7224C49458BB}"/>
          </c:extLst>
        </c:dLbl>
      </c:pivotFmt>
      <c:pivotFmt>
        <c:idx val="290"/>
        <c:dLbl>
          <c:idx val="0"/>
          <c:showLegendKey val="0"/>
          <c:showVal val="0"/>
          <c:showCatName val="0"/>
          <c:showSerName val="0"/>
          <c:showPercent val="0"/>
          <c:showBubbleSize val="0"/>
          <c:extLst>
            <c:ext xmlns:c15="http://schemas.microsoft.com/office/drawing/2012/chart" uri="{CE6537A1-D6FC-4f65-9D91-7224C49458BB}"/>
          </c:extLst>
        </c:dLbl>
      </c:pivotFmt>
      <c:pivotFmt>
        <c:idx val="291"/>
        <c:dLbl>
          <c:idx val="0"/>
          <c:showLegendKey val="0"/>
          <c:showVal val="0"/>
          <c:showCatName val="0"/>
          <c:showSerName val="0"/>
          <c:showPercent val="0"/>
          <c:showBubbleSize val="0"/>
          <c:extLst>
            <c:ext xmlns:c15="http://schemas.microsoft.com/office/drawing/2012/chart" uri="{CE6537A1-D6FC-4f65-9D91-7224C49458BB}"/>
          </c:extLst>
        </c:dLbl>
      </c:pivotFmt>
      <c:pivotFmt>
        <c:idx val="292"/>
        <c:dLbl>
          <c:idx val="0"/>
          <c:showLegendKey val="0"/>
          <c:showVal val="0"/>
          <c:showCatName val="0"/>
          <c:showSerName val="0"/>
          <c:showPercent val="0"/>
          <c:showBubbleSize val="0"/>
          <c:extLst>
            <c:ext xmlns:c15="http://schemas.microsoft.com/office/drawing/2012/chart" uri="{CE6537A1-D6FC-4f65-9D91-7224C49458BB}"/>
          </c:extLst>
        </c:dLbl>
      </c:pivotFmt>
      <c:pivotFmt>
        <c:idx val="293"/>
        <c:dLbl>
          <c:idx val="0"/>
          <c:showLegendKey val="0"/>
          <c:showVal val="0"/>
          <c:showCatName val="0"/>
          <c:showSerName val="0"/>
          <c:showPercent val="0"/>
          <c:showBubbleSize val="0"/>
          <c:extLst>
            <c:ext xmlns:c15="http://schemas.microsoft.com/office/drawing/2012/chart" uri="{CE6537A1-D6FC-4f65-9D91-7224C49458BB}"/>
          </c:extLst>
        </c:dLbl>
      </c:pivotFmt>
      <c:pivotFmt>
        <c:idx val="294"/>
        <c:dLbl>
          <c:idx val="0"/>
          <c:showLegendKey val="0"/>
          <c:showVal val="0"/>
          <c:showCatName val="0"/>
          <c:showSerName val="0"/>
          <c:showPercent val="0"/>
          <c:showBubbleSize val="0"/>
          <c:extLst>
            <c:ext xmlns:c15="http://schemas.microsoft.com/office/drawing/2012/chart" uri="{CE6537A1-D6FC-4f65-9D91-7224C49458BB}"/>
          </c:extLst>
        </c:dLbl>
      </c:pivotFmt>
      <c:pivotFmt>
        <c:idx val="295"/>
        <c:dLbl>
          <c:idx val="0"/>
          <c:showLegendKey val="0"/>
          <c:showVal val="0"/>
          <c:showCatName val="0"/>
          <c:showSerName val="0"/>
          <c:showPercent val="0"/>
          <c:showBubbleSize val="0"/>
          <c:extLst>
            <c:ext xmlns:c15="http://schemas.microsoft.com/office/drawing/2012/chart" uri="{CE6537A1-D6FC-4f65-9D91-7224C49458BB}"/>
          </c:extLst>
        </c:dLbl>
      </c:pivotFmt>
      <c:pivotFmt>
        <c:idx val="296"/>
        <c:dLbl>
          <c:idx val="0"/>
          <c:showLegendKey val="0"/>
          <c:showVal val="0"/>
          <c:showCatName val="0"/>
          <c:showSerName val="0"/>
          <c:showPercent val="0"/>
          <c:showBubbleSize val="0"/>
          <c:extLst>
            <c:ext xmlns:c15="http://schemas.microsoft.com/office/drawing/2012/chart" uri="{CE6537A1-D6FC-4f65-9D91-7224C49458BB}"/>
          </c:extLst>
        </c:dLbl>
      </c:pivotFmt>
      <c:pivotFmt>
        <c:idx val="297"/>
        <c:dLbl>
          <c:idx val="0"/>
          <c:showLegendKey val="0"/>
          <c:showVal val="0"/>
          <c:showCatName val="0"/>
          <c:showSerName val="0"/>
          <c:showPercent val="0"/>
          <c:showBubbleSize val="0"/>
          <c:extLst>
            <c:ext xmlns:c15="http://schemas.microsoft.com/office/drawing/2012/chart" uri="{CE6537A1-D6FC-4f65-9D91-7224C49458BB}"/>
          </c:extLst>
        </c:dLbl>
      </c:pivotFmt>
      <c:pivotFmt>
        <c:idx val="298"/>
        <c:dLbl>
          <c:idx val="0"/>
          <c:showLegendKey val="0"/>
          <c:showVal val="0"/>
          <c:showCatName val="0"/>
          <c:showSerName val="0"/>
          <c:showPercent val="0"/>
          <c:showBubbleSize val="0"/>
          <c:extLst>
            <c:ext xmlns:c15="http://schemas.microsoft.com/office/drawing/2012/chart" uri="{CE6537A1-D6FC-4f65-9D91-7224C49458BB}"/>
          </c:extLst>
        </c:dLbl>
      </c:pivotFmt>
      <c:pivotFmt>
        <c:idx val="299"/>
        <c:dLbl>
          <c:idx val="0"/>
          <c:showLegendKey val="0"/>
          <c:showVal val="0"/>
          <c:showCatName val="0"/>
          <c:showSerName val="0"/>
          <c:showPercent val="0"/>
          <c:showBubbleSize val="0"/>
          <c:extLst>
            <c:ext xmlns:c15="http://schemas.microsoft.com/office/drawing/2012/chart" uri="{CE6537A1-D6FC-4f65-9D91-7224C49458BB}"/>
          </c:extLst>
        </c:dLbl>
      </c:pivotFmt>
      <c:pivotFmt>
        <c:idx val="300"/>
        <c:dLbl>
          <c:idx val="0"/>
          <c:showLegendKey val="0"/>
          <c:showVal val="0"/>
          <c:showCatName val="0"/>
          <c:showSerName val="0"/>
          <c:showPercent val="0"/>
          <c:showBubbleSize val="0"/>
          <c:extLst>
            <c:ext xmlns:c15="http://schemas.microsoft.com/office/drawing/2012/chart" uri="{CE6537A1-D6FC-4f65-9D91-7224C49458BB}"/>
          </c:extLst>
        </c:dLbl>
      </c:pivotFmt>
      <c:pivotFmt>
        <c:idx val="301"/>
        <c:dLbl>
          <c:idx val="0"/>
          <c:showLegendKey val="0"/>
          <c:showVal val="0"/>
          <c:showCatName val="0"/>
          <c:showSerName val="0"/>
          <c:showPercent val="0"/>
          <c:showBubbleSize val="0"/>
          <c:extLst>
            <c:ext xmlns:c15="http://schemas.microsoft.com/office/drawing/2012/chart" uri="{CE6537A1-D6FC-4f65-9D91-7224C49458BB}"/>
          </c:extLst>
        </c:dLbl>
      </c:pivotFmt>
      <c:pivotFmt>
        <c:idx val="302"/>
        <c:dLbl>
          <c:idx val="0"/>
          <c:showLegendKey val="0"/>
          <c:showVal val="0"/>
          <c:showCatName val="0"/>
          <c:showSerName val="0"/>
          <c:showPercent val="0"/>
          <c:showBubbleSize val="0"/>
          <c:extLst>
            <c:ext xmlns:c15="http://schemas.microsoft.com/office/drawing/2012/chart" uri="{CE6537A1-D6FC-4f65-9D91-7224C49458BB}"/>
          </c:extLst>
        </c:dLbl>
      </c:pivotFmt>
      <c:pivotFmt>
        <c:idx val="303"/>
        <c:dLbl>
          <c:idx val="0"/>
          <c:showLegendKey val="0"/>
          <c:showVal val="0"/>
          <c:showCatName val="0"/>
          <c:showSerName val="0"/>
          <c:showPercent val="0"/>
          <c:showBubbleSize val="0"/>
          <c:extLst>
            <c:ext xmlns:c15="http://schemas.microsoft.com/office/drawing/2012/chart" uri="{CE6537A1-D6FC-4f65-9D91-7224C49458BB}"/>
          </c:extLst>
        </c:dLbl>
      </c:pivotFmt>
      <c:pivotFmt>
        <c:idx val="304"/>
        <c:dLbl>
          <c:idx val="0"/>
          <c:showLegendKey val="0"/>
          <c:showVal val="0"/>
          <c:showCatName val="0"/>
          <c:showSerName val="0"/>
          <c:showPercent val="0"/>
          <c:showBubbleSize val="0"/>
          <c:extLst>
            <c:ext xmlns:c15="http://schemas.microsoft.com/office/drawing/2012/chart" uri="{CE6537A1-D6FC-4f65-9D91-7224C49458BB}"/>
          </c:extLst>
        </c:dLbl>
      </c:pivotFmt>
      <c:pivotFmt>
        <c:idx val="305"/>
        <c:dLbl>
          <c:idx val="0"/>
          <c:showLegendKey val="0"/>
          <c:showVal val="0"/>
          <c:showCatName val="0"/>
          <c:showSerName val="0"/>
          <c:showPercent val="0"/>
          <c:showBubbleSize val="0"/>
          <c:extLst>
            <c:ext xmlns:c15="http://schemas.microsoft.com/office/drawing/2012/chart" uri="{CE6537A1-D6FC-4f65-9D91-7224C49458BB}"/>
          </c:extLst>
        </c:dLbl>
      </c:pivotFmt>
      <c:pivotFmt>
        <c:idx val="306"/>
        <c:dLbl>
          <c:idx val="0"/>
          <c:showLegendKey val="0"/>
          <c:showVal val="0"/>
          <c:showCatName val="0"/>
          <c:showSerName val="0"/>
          <c:showPercent val="0"/>
          <c:showBubbleSize val="0"/>
          <c:extLst>
            <c:ext xmlns:c15="http://schemas.microsoft.com/office/drawing/2012/chart" uri="{CE6537A1-D6FC-4f65-9D91-7224C49458BB}"/>
          </c:extLst>
        </c:dLbl>
      </c:pivotFmt>
      <c:pivotFmt>
        <c:idx val="307"/>
        <c:dLbl>
          <c:idx val="0"/>
          <c:showLegendKey val="0"/>
          <c:showVal val="0"/>
          <c:showCatName val="0"/>
          <c:showSerName val="0"/>
          <c:showPercent val="0"/>
          <c:showBubbleSize val="0"/>
          <c:extLst>
            <c:ext xmlns:c15="http://schemas.microsoft.com/office/drawing/2012/chart" uri="{CE6537A1-D6FC-4f65-9D91-7224C49458BB}"/>
          </c:extLst>
        </c:dLbl>
      </c:pivotFmt>
      <c:pivotFmt>
        <c:idx val="308"/>
        <c:dLbl>
          <c:idx val="0"/>
          <c:showLegendKey val="0"/>
          <c:showVal val="0"/>
          <c:showCatName val="0"/>
          <c:showSerName val="0"/>
          <c:showPercent val="0"/>
          <c:showBubbleSize val="0"/>
          <c:extLst>
            <c:ext xmlns:c15="http://schemas.microsoft.com/office/drawing/2012/chart" uri="{CE6537A1-D6FC-4f65-9D91-7224C49458BB}"/>
          </c:extLst>
        </c:dLbl>
      </c:pivotFmt>
      <c:pivotFmt>
        <c:idx val="309"/>
        <c:dLbl>
          <c:idx val="0"/>
          <c:showLegendKey val="0"/>
          <c:showVal val="0"/>
          <c:showCatName val="0"/>
          <c:showSerName val="0"/>
          <c:showPercent val="0"/>
          <c:showBubbleSize val="0"/>
          <c:extLst>
            <c:ext xmlns:c15="http://schemas.microsoft.com/office/drawing/2012/chart" uri="{CE6537A1-D6FC-4f65-9D91-7224C49458BB}"/>
          </c:extLst>
        </c:dLbl>
      </c:pivotFmt>
      <c:pivotFmt>
        <c:idx val="310"/>
        <c:dLbl>
          <c:idx val="0"/>
          <c:showLegendKey val="0"/>
          <c:showVal val="0"/>
          <c:showCatName val="0"/>
          <c:showSerName val="0"/>
          <c:showPercent val="0"/>
          <c:showBubbleSize val="0"/>
          <c:extLst>
            <c:ext xmlns:c15="http://schemas.microsoft.com/office/drawing/2012/chart" uri="{CE6537A1-D6FC-4f65-9D91-7224C49458BB}"/>
          </c:extLst>
        </c:dLbl>
      </c:pivotFmt>
      <c:pivotFmt>
        <c:idx val="311"/>
        <c:dLbl>
          <c:idx val="0"/>
          <c:showLegendKey val="0"/>
          <c:showVal val="0"/>
          <c:showCatName val="0"/>
          <c:showSerName val="0"/>
          <c:showPercent val="0"/>
          <c:showBubbleSize val="0"/>
          <c:extLst>
            <c:ext xmlns:c15="http://schemas.microsoft.com/office/drawing/2012/chart" uri="{CE6537A1-D6FC-4f65-9D91-7224C49458BB}"/>
          </c:extLst>
        </c:dLbl>
      </c:pivotFmt>
      <c:pivotFmt>
        <c:idx val="312"/>
        <c:dLbl>
          <c:idx val="0"/>
          <c:showLegendKey val="0"/>
          <c:showVal val="0"/>
          <c:showCatName val="0"/>
          <c:showSerName val="0"/>
          <c:showPercent val="0"/>
          <c:showBubbleSize val="0"/>
          <c:extLst>
            <c:ext xmlns:c15="http://schemas.microsoft.com/office/drawing/2012/chart" uri="{CE6537A1-D6FC-4f65-9D91-7224C49458BB}"/>
          </c:extLst>
        </c:dLbl>
      </c:pivotFmt>
      <c:pivotFmt>
        <c:idx val="313"/>
        <c:dLbl>
          <c:idx val="0"/>
          <c:showLegendKey val="0"/>
          <c:showVal val="0"/>
          <c:showCatName val="0"/>
          <c:showSerName val="0"/>
          <c:showPercent val="0"/>
          <c:showBubbleSize val="0"/>
          <c:extLst>
            <c:ext xmlns:c15="http://schemas.microsoft.com/office/drawing/2012/chart" uri="{CE6537A1-D6FC-4f65-9D91-7224C49458BB}"/>
          </c:extLst>
        </c:dLbl>
      </c:pivotFmt>
      <c:pivotFmt>
        <c:idx val="314"/>
        <c:dLbl>
          <c:idx val="0"/>
          <c:showLegendKey val="0"/>
          <c:showVal val="0"/>
          <c:showCatName val="0"/>
          <c:showSerName val="0"/>
          <c:showPercent val="0"/>
          <c:showBubbleSize val="0"/>
          <c:extLst>
            <c:ext xmlns:c15="http://schemas.microsoft.com/office/drawing/2012/chart" uri="{CE6537A1-D6FC-4f65-9D91-7224C49458BB}"/>
          </c:extLst>
        </c:dLbl>
      </c:pivotFmt>
      <c:pivotFmt>
        <c:idx val="315"/>
        <c:dLbl>
          <c:idx val="0"/>
          <c:showLegendKey val="0"/>
          <c:showVal val="0"/>
          <c:showCatName val="0"/>
          <c:showSerName val="0"/>
          <c:showPercent val="0"/>
          <c:showBubbleSize val="0"/>
          <c:extLst>
            <c:ext xmlns:c15="http://schemas.microsoft.com/office/drawing/2012/chart" uri="{CE6537A1-D6FC-4f65-9D91-7224C49458BB}"/>
          </c:extLst>
        </c:dLbl>
      </c:pivotFmt>
      <c:pivotFmt>
        <c:idx val="316"/>
        <c:dLbl>
          <c:idx val="0"/>
          <c:showLegendKey val="0"/>
          <c:showVal val="0"/>
          <c:showCatName val="0"/>
          <c:showSerName val="0"/>
          <c:showPercent val="0"/>
          <c:showBubbleSize val="0"/>
          <c:extLst>
            <c:ext xmlns:c15="http://schemas.microsoft.com/office/drawing/2012/chart" uri="{CE6537A1-D6FC-4f65-9D91-7224C49458BB}"/>
          </c:extLst>
        </c:dLbl>
      </c:pivotFmt>
      <c:pivotFmt>
        <c:idx val="317"/>
        <c:dLbl>
          <c:idx val="0"/>
          <c:showLegendKey val="0"/>
          <c:showVal val="0"/>
          <c:showCatName val="0"/>
          <c:showSerName val="0"/>
          <c:showPercent val="0"/>
          <c:showBubbleSize val="0"/>
          <c:extLst>
            <c:ext xmlns:c15="http://schemas.microsoft.com/office/drawing/2012/chart" uri="{CE6537A1-D6FC-4f65-9D91-7224C49458BB}"/>
          </c:extLst>
        </c:dLbl>
      </c:pivotFmt>
      <c:pivotFmt>
        <c:idx val="318"/>
        <c:dLbl>
          <c:idx val="0"/>
          <c:showLegendKey val="0"/>
          <c:showVal val="0"/>
          <c:showCatName val="0"/>
          <c:showSerName val="0"/>
          <c:showPercent val="0"/>
          <c:showBubbleSize val="0"/>
          <c:extLst>
            <c:ext xmlns:c15="http://schemas.microsoft.com/office/drawing/2012/chart" uri="{CE6537A1-D6FC-4f65-9D91-7224C49458BB}"/>
          </c:extLst>
        </c:dLbl>
      </c:pivotFmt>
      <c:pivotFmt>
        <c:idx val="319"/>
        <c:dLbl>
          <c:idx val="0"/>
          <c:showLegendKey val="0"/>
          <c:showVal val="0"/>
          <c:showCatName val="0"/>
          <c:showSerName val="0"/>
          <c:showPercent val="0"/>
          <c:showBubbleSize val="0"/>
          <c:extLst>
            <c:ext xmlns:c15="http://schemas.microsoft.com/office/drawing/2012/chart" uri="{CE6537A1-D6FC-4f65-9D91-7224C49458BB}"/>
          </c:extLst>
        </c:dLbl>
      </c:pivotFmt>
      <c:pivotFmt>
        <c:idx val="320"/>
        <c:dLbl>
          <c:idx val="0"/>
          <c:showLegendKey val="0"/>
          <c:showVal val="0"/>
          <c:showCatName val="0"/>
          <c:showSerName val="0"/>
          <c:showPercent val="0"/>
          <c:showBubbleSize val="0"/>
          <c:extLst>
            <c:ext xmlns:c15="http://schemas.microsoft.com/office/drawing/2012/chart" uri="{CE6537A1-D6FC-4f65-9D91-7224C49458BB}"/>
          </c:extLst>
        </c:dLbl>
      </c:pivotFmt>
      <c:pivotFmt>
        <c:idx val="321"/>
        <c:dLbl>
          <c:idx val="0"/>
          <c:showLegendKey val="0"/>
          <c:showVal val="0"/>
          <c:showCatName val="0"/>
          <c:showSerName val="0"/>
          <c:showPercent val="0"/>
          <c:showBubbleSize val="0"/>
          <c:extLst>
            <c:ext xmlns:c15="http://schemas.microsoft.com/office/drawing/2012/chart" uri="{CE6537A1-D6FC-4f65-9D91-7224C49458BB}"/>
          </c:extLst>
        </c:dLbl>
      </c:pivotFmt>
      <c:pivotFmt>
        <c:idx val="322"/>
        <c:dLbl>
          <c:idx val="0"/>
          <c:showLegendKey val="0"/>
          <c:showVal val="0"/>
          <c:showCatName val="0"/>
          <c:showSerName val="0"/>
          <c:showPercent val="0"/>
          <c:showBubbleSize val="0"/>
          <c:extLst>
            <c:ext xmlns:c15="http://schemas.microsoft.com/office/drawing/2012/chart" uri="{CE6537A1-D6FC-4f65-9D91-7224C49458BB}"/>
          </c:extLst>
        </c:dLbl>
      </c:pivotFmt>
      <c:pivotFmt>
        <c:idx val="323"/>
        <c:dLbl>
          <c:idx val="0"/>
          <c:showLegendKey val="0"/>
          <c:showVal val="0"/>
          <c:showCatName val="0"/>
          <c:showSerName val="0"/>
          <c:showPercent val="0"/>
          <c:showBubbleSize val="0"/>
          <c:extLst>
            <c:ext xmlns:c15="http://schemas.microsoft.com/office/drawing/2012/chart" uri="{CE6537A1-D6FC-4f65-9D91-7224C49458BB}"/>
          </c:extLst>
        </c:dLbl>
      </c:pivotFmt>
      <c:pivotFmt>
        <c:idx val="324"/>
        <c:dLbl>
          <c:idx val="0"/>
          <c:showLegendKey val="0"/>
          <c:showVal val="0"/>
          <c:showCatName val="0"/>
          <c:showSerName val="0"/>
          <c:showPercent val="0"/>
          <c:showBubbleSize val="0"/>
          <c:extLst>
            <c:ext xmlns:c15="http://schemas.microsoft.com/office/drawing/2012/chart" uri="{CE6537A1-D6FC-4f65-9D91-7224C49458BB}"/>
          </c:extLst>
        </c:dLbl>
      </c:pivotFmt>
      <c:pivotFmt>
        <c:idx val="325"/>
        <c:dLbl>
          <c:idx val="0"/>
          <c:showLegendKey val="0"/>
          <c:showVal val="0"/>
          <c:showCatName val="0"/>
          <c:showSerName val="0"/>
          <c:showPercent val="0"/>
          <c:showBubbleSize val="0"/>
          <c:extLst>
            <c:ext xmlns:c15="http://schemas.microsoft.com/office/drawing/2012/chart" uri="{CE6537A1-D6FC-4f65-9D91-7224C49458BB}"/>
          </c:extLst>
        </c:dLbl>
      </c:pivotFmt>
      <c:pivotFmt>
        <c:idx val="326"/>
        <c:dLbl>
          <c:idx val="0"/>
          <c:showLegendKey val="0"/>
          <c:showVal val="0"/>
          <c:showCatName val="0"/>
          <c:showSerName val="0"/>
          <c:showPercent val="0"/>
          <c:showBubbleSize val="0"/>
          <c:extLst>
            <c:ext xmlns:c15="http://schemas.microsoft.com/office/drawing/2012/chart" uri="{CE6537A1-D6FC-4f65-9D91-7224C49458BB}"/>
          </c:extLst>
        </c:dLbl>
      </c:pivotFmt>
      <c:pivotFmt>
        <c:idx val="327"/>
        <c:dLbl>
          <c:idx val="0"/>
          <c:showLegendKey val="0"/>
          <c:showVal val="0"/>
          <c:showCatName val="0"/>
          <c:showSerName val="0"/>
          <c:showPercent val="0"/>
          <c:showBubbleSize val="0"/>
          <c:extLst>
            <c:ext xmlns:c15="http://schemas.microsoft.com/office/drawing/2012/chart" uri="{CE6537A1-D6FC-4f65-9D91-7224C49458BB}"/>
          </c:extLst>
        </c:dLbl>
      </c:pivotFmt>
      <c:pivotFmt>
        <c:idx val="328"/>
        <c:dLbl>
          <c:idx val="0"/>
          <c:showLegendKey val="0"/>
          <c:showVal val="0"/>
          <c:showCatName val="0"/>
          <c:showSerName val="0"/>
          <c:showPercent val="0"/>
          <c:showBubbleSize val="0"/>
          <c:extLst>
            <c:ext xmlns:c15="http://schemas.microsoft.com/office/drawing/2012/chart" uri="{CE6537A1-D6FC-4f65-9D91-7224C49458BB}"/>
          </c:extLst>
        </c:dLbl>
      </c:pivotFmt>
      <c:pivotFmt>
        <c:idx val="329"/>
        <c:dLbl>
          <c:idx val="0"/>
          <c:showLegendKey val="0"/>
          <c:showVal val="0"/>
          <c:showCatName val="0"/>
          <c:showSerName val="0"/>
          <c:showPercent val="0"/>
          <c:showBubbleSize val="0"/>
          <c:extLst>
            <c:ext xmlns:c15="http://schemas.microsoft.com/office/drawing/2012/chart" uri="{CE6537A1-D6FC-4f65-9D91-7224C49458BB}"/>
          </c:extLst>
        </c:dLbl>
      </c:pivotFmt>
      <c:pivotFmt>
        <c:idx val="330"/>
        <c:dLbl>
          <c:idx val="0"/>
          <c:showLegendKey val="0"/>
          <c:showVal val="0"/>
          <c:showCatName val="0"/>
          <c:showSerName val="0"/>
          <c:showPercent val="0"/>
          <c:showBubbleSize val="0"/>
          <c:extLst>
            <c:ext xmlns:c15="http://schemas.microsoft.com/office/drawing/2012/chart" uri="{CE6537A1-D6FC-4f65-9D91-7224C49458BB}"/>
          </c:extLst>
        </c:dLbl>
      </c:pivotFmt>
      <c:pivotFmt>
        <c:idx val="331"/>
        <c:dLbl>
          <c:idx val="0"/>
          <c:showLegendKey val="0"/>
          <c:showVal val="0"/>
          <c:showCatName val="0"/>
          <c:showSerName val="0"/>
          <c:showPercent val="0"/>
          <c:showBubbleSize val="0"/>
          <c:extLst>
            <c:ext xmlns:c15="http://schemas.microsoft.com/office/drawing/2012/chart" uri="{CE6537A1-D6FC-4f65-9D91-7224C49458BB}"/>
          </c:extLst>
        </c:dLbl>
      </c:pivotFmt>
      <c:pivotFmt>
        <c:idx val="332"/>
        <c:dLbl>
          <c:idx val="0"/>
          <c:showLegendKey val="0"/>
          <c:showVal val="0"/>
          <c:showCatName val="0"/>
          <c:showSerName val="0"/>
          <c:showPercent val="0"/>
          <c:showBubbleSize val="0"/>
          <c:extLst>
            <c:ext xmlns:c15="http://schemas.microsoft.com/office/drawing/2012/chart" uri="{CE6537A1-D6FC-4f65-9D91-7224C49458BB}"/>
          </c:extLst>
        </c:dLbl>
      </c:pivotFmt>
      <c:pivotFmt>
        <c:idx val="333"/>
        <c:dLbl>
          <c:idx val="0"/>
          <c:showLegendKey val="0"/>
          <c:showVal val="0"/>
          <c:showCatName val="0"/>
          <c:showSerName val="0"/>
          <c:showPercent val="0"/>
          <c:showBubbleSize val="0"/>
          <c:extLst>
            <c:ext xmlns:c15="http://schemas.microsoft.com/office/drawing/2012/chart" uri="{CE6537A1-D6FC-4f65-9D91-7224C49458BB}"/>
          </c:extLst>
        </c:dLbl>
      </c:pivotFmt>
      <c:pivotFmt>
        <c:idx val="334"/>
        <c:dLbl>
          <c:idx val="0"/>
          <c:showLegendKey val="0"/>
          <c:showVal val="0"/>
          <c:showCatName val="0"/>
          <c:showSerName val="0"/>
          <c:showPercent val="0"/>
          <c:showBubbleSize val="0"/>
          <c:extLst>
            <c:ext xmlns:c15="http://schemas.microsoft.com/office/drawing/2012/chart" uri="{CE6537A1-D6FC-4f65-9D91-7224C49458BB}"/>
          </c:extLst>
        </c:dLbl>
      </c:pivotFmt>
      <c:pivotFmt>
        <c:idx val="335"/>
        <c:dLbl>
          <c:idx val="0"/>
          <c:showLegendKey val="0"/>
          <c:showVal val="0"/>
          <c:showCatName val="0"/>
          <c:showSerName val="0"/>
          <c:showPercent val="0"/>
          <c:showBubbleSize val="0"/>
          <c:extLst>
            <c:ext xmlns:c15="http://schemas.microsoft.com/office/drawing/2012/chart" uri="{CE6537A1-D6FC-4f65-9D91-7224C49458BB}"/>
          </c:extLst>
        </c:dLbl>
      </c:pivotFmt>
      <c:pivotFmt>
        <c:idx val="336"/>
        <c:dLbl>
          <c:idx val="0"/>
          <c:showLegendKey val="0"/>
          <c:showVal val="0"/>
          <c:showCatName val="0"/>
          <c:showSerName val="0"/>
          <c:showPercent val="0"/>
          <c:showBubbleSize val="0"/>
          <c:extLst>
            <c:ext xmlns:c15="http://schemas.microsoft.com/office/drawing/2012/chart" uri="{CE6537A1-D6FC-4f65-9D91-7224C49458BB}"/>
          </c:extLst>
        </c:dLbl>
      </c:pivotFmt>
      <c:pivotFmt>
        <c:idx val="337"/>
        <c:dLbl>
          <c:idx val="0"/>
          <c:showLegendKey val="0"/>
          <c:showVal val="0"/>
          <c:showCatName val="0"/>
          <c:showSerName val="0"/>
          <c:showPercent val="0"/>
          <c:showBubbleSize val="0"/>
          <c:extLst>
            <c:ext xmlns:c15="http://schemas.microsoft.com/office/drawing/2012/chart" uri="{CE6537A1-D6FC-4f65-9D91-7224C49458BB}"/>
          </c:extLst>
        </c:dLbl>
      </c:pivotFmt>
      <c:pivotFmt>
        <c:idx val="338"/>
        <c:dLbl>
          <c:idx val="0"/>
          <c:showLegendKey val="0"/>
          <c:showVal val="0"/>
          <c:showCatName val="0"/>
          <c:showSerName val="0"/>
          <c:showPercent val="0"/>
          <c:showBubbleSize val="0"/>
          <c:extLst>
            <c:ext xmlns:c15="http://schemas.microsoft.com/office/drawing/2012/chart" uri="{CE6537A1-D6FC-4f65-9D91-7224C49458BB}"/>
          </c:extLst>
        </c:dLbl>
      </c:pivotFmt>
      <c:pivotFmt>
        <c:idx val="339"/>
        <c:dLbl>
          <c:idx val="0"/>
          <c:showLegendKey val="0"/>
          <c:showVal val="0"/>
          <c:showCatName val="0"/>
          <c:showSerName val="0"/>
          <c:showPercent val="0"/>
          <c:showBubbleSize val="0"/>
          <c:extLst>
            <c:ext xmlns:c15="http://schemas.microsoft.com/office/drawing/2012/chart" uri="{CE6537A1-D6FC-4f65-9D91-7224C49458BB}"/>
          </c:extLst>
        </c:dLbl>
      </c:pivotFmt>
      <c:pivotFmt>
        <c:idx val="340"/>
        <c:dLbl>
          <c:idx val="0"/>
          <c:showLegendKey val="0"/>
          <c:showVal val="0"/>
          <c:showCatName val="0"/>
          <c:showSerName val="0"/>
          <c:showPercent val="0"/>
          <c:showBubbleSize val="0"/>
          <c:extLst>
            <c:ext xmlns:c15="http://schemas.microsoft.com/office/drawing/2012/chart" uri="{CE6537A1-D6FC-4f65-9D91-7224C49458BB}"/>
          </c:extLst>
        </c:dLbl>
      </c:pivotFmt>
      <c:pivotFmt>
        <c:idx val="3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3"/>
        <c:dLbl>
          <c:idx val="0"/>
          <c:showLegendKey val="0"/>
          <c:showVal val="0"/>
          <c:showCatName val="0"/>
          <c:showSerName val="0"/>
          <c:showPercent val="0"/>
          <c:showBubbleSize val="0"/>
          <c:extLst>
            <c:ext xmlns:c15="http://schemas.microsoft.com/office/drawing/2012/chart" uri="{CE6537A1-D6FC-4f65-9D91-7224C49458BB}"/>
          </c:extLst>
        </c:dLbl>
      </c:pivotFmt>
      <c:pivotFmt>
        <c:idx val="344"/>
        <c:dLbl>
          <c:idx val="0"/>
          <c:showLegendKey val="0"/>
          <c:showVal val="0"/>
          <c:showCatName val="0"/>
          <c:showSerName val="0"/>
          <c:showPercent val="0"/>
          <c:showBubbleSize val="0"/>
          <c:extLst>
            <c:ext xmlns:c15="http://schemas.microsoft.com/office/drawing/2012/chart" uri="{CE6537A1-D6FC-4f65-9D91-7224C49458BB}"/>
          </c:extLst>
        </c:dLbl>
      </c:pivotFmt>
      <c:pivotFmt>
        <c:idx val="345"/>
        <c:dLbl>
          <c:idx val="0"/>
          <c:showLegendKey val="0"/>
          <c:showVal val="0"/>
          <c:showCatName val="0"/>
          <c:showSerName val="0"/>
          <c:showPercent val="0"/>
          <c:showBubbleSize val="0"/>
          <c:extLst>
            <c:ext xmlns:c15="http://schemas.microsoft.com/office/drawing/2012/chart" uri="{CE6537A1-D6FC-4f65-9D91-7224C49458BB}"/>
          </c:extLst>
        </c:dLbl>
      </c:pivotFmt>
      <c:pivotFmt>
        <c:idx val="346"/>
        <c:dLbl>
          <c:idx val="0"/>
          <c:showLegendKey val="0"/>
          <c:showVal val="0"/>
          <c:showCatName val="0"/>
          <c:showSerName val="0"/>
          <c:showPercent val="0"/>
          <c:showBubbleSize val="0"/>
          <c:extLst>
            <c:ext xmlns:c15="http://schemas.microsoft.com/office/drawing/2012/chart" uri="{CE6537A1-D6FC-4f65-9D91-7224C49458BB}"/>
          </c:extLst>
        </c:dLbl>
      </c:pivotFmt>
      <c:pivotFmt>
        <c:idx val="347"/>
        <c:dLbl>
          <c:idx val="0"/>
          <c:showLegendKey val="0"/>
          <c:showVal val="0"/>
          <c:showCatName val="0"/>
          <c:showSerName val="0"/>
          <c:showPercent val="0"/>
          <c:showBubbleSize val="0"/>
          <c:extLst>
            <c:ext xmlns:c15="http://schemas.microsoft.com/office/drawing/2012/chart" uri="{CE6537A1-D6FC-4f65-9D91-7224C49458BB}"/>
          </c:extLst>
        </c:dLbl>
      </c:pivotFmt>
      <c:pivotFmt>
        <c:idx val="348"/>
        <c:dLbl>
          <c:idx val="0"/>
          <c:showLegendKey val="0"/>
          <c:showVal val="0"/>
          <c:showCatName val="0"/>
          <c:showSerName val="0"/>
          <c:showPercent val="0"/>
          <c:showBubbleSize val="0"/>
          <c:extLst>
            <c:ext xmlns:c15="http://schemas.microsoft.com/office/drawing/2012/chart" uri="{CE6537A1-D6FC-4f65-9D91-7224C49458BB}"/>
          </c:extLst>
        </c:dLbl>
      </c:pivotFmt>
      <c:pivotFmt>
        <c:idx val="349"/>
        <c:dLbl>
          <c:idx val="0"/>
          <c:showLegendKey val="0"/>
          <c:showVal val="0"/>
          <c:showCatName val="0"/>
          <c:showSerName val="0"/>
          <c:showPercent val="0"/>
          <c:showBubbleSize val="0"/>
          <c:extLst>
            <c:ext xmlns:c15="http://schemas.microsoft.com/office/drawing/2012/chart" uri="{CE6537A1-D6FC-4f65-9D91-7224C49458BB}"/>
          </c:extLst>
        </c:dLbl>
      </c:pivotFmt>
      <c:pivotFmt>
        <c:idx val="350"/>
        <c:dLbl>
          <c:idx val="0"/>
          <c:showLegendKey val="0"/>
          <c:showVal val="0"/>
          <c:showCatName val="0"/>
          <c:showSerName val="0"/>
          <c:showPercent val="0"/>
          <c:showBubbleSize val="0"/>
          <c:extLst>
            <c:ext xmlns:c15="http://schemas.microsoft.com/office/drawing/2012/chart" uri="{CE6537A1-D6FC-4f65-9D91-7224C49458BB}"/>
          </c:extLst>
        </c:dLbl>
      </c:pivotFmt>
      <c:pivotFmt>
        <c:idx val="351"/>
        <c:dLbl>
          <c:idx val="0"/>
          <c:showLegendKey val="0"/>
          <c:showVal val="0"/>
          <c:showCatName val="0"/>
          <c:showSerName val="0"/>
          <c:showPercent val="0"/>
          <c:showBubbleSize val="0"/>
          <c:extLst>
            <c:ext xmlns:c15="http://schemas.microsoft.com/office/drawing/2012/chart" uri="{CE6537A1-D6FC-4f65-9D91-7224C49458BB}"/>
          </c:extLst>
        </c:dLbl>
      </c:pivotFmt>
      <c:pivotFmt>
        <c:idx val="352"/>
        <c:dLbl>
          <c:idx val="0"/>
          <c:showLegendKey val="0"/>
          <c:showVal val="0"/>
          <c:showCatName val="0"/>
          <c:showSerName val="0"/>
          <c:showPercent val="0"/>
          <c:showBubbleSize val="0"/>
          <c:extLst>
            <c:ext xmlns:c15="http://schemas.microsoft.com/office/drawing/2012/chart" uri="{CE6537A1-D6FC-4f65-9D91-7224C49458BB}"/>
          </c:extLst>
        </c:dLbl>
      </c:pivotFmt>
      <c:pivotFmt>
        <c:idx val="353"/>
        <c:dLbl>
          <c:idx val="0"/>
          <c:showLegendKey val="0"/>
          <c:showVal val="0"/>
          <c:showCatName val="0"/>
          <c:showSerName val="0"/>
          <c:showPercent val="0"/>
          <c:showBubbleSize val="0"/>
          <c:extLst>
            <c:ext xmlns:c15="http://schemas.microsoft.com/office/drawing/2012/chart" uri="{CE6537A1-D6FC-4f65-9D91-7224C49458BB}"/>
          </c:extLst>
        </c:dLbl>
      </c:pivotFmt>
      <c:pivotFmt>
        <c:idx val="354"/>
        <c:dLbl>
          <c:idx val="0"/>
          <c:showLegendKey val="0"/>
          <c:showVal val="0"/>
          <c:showCatName val="0"/>
          <c:showSerName val="0"/>
          <c:showPercent val="0"/>
          <c:showBubbleSize val="0"/>
          <c:extLst>
            <c:ext xmlns:c15="http://schemas.microsoft.com/office/drawing/2012/chart" uri="{CE6537A1-D6FC-4f65-9D91-7224C49458BB}"/>
          </c:extLst>
        </c:dLbl>
      </c:pivotFmt>
      <c:pivotFmt>
        <c:idx val="355"/>
        <c:dLbl>
          <c:idx val="0"/>
          <c:showLegendKey val="0"/>
          <c:showVal val="0"/>
          <c:showCatName val="0"/>
          <c:showSerName val="0"/>
          <c:showPercent val="0"/>
          <c:showBubbleSize val="0"/>
          <c:extLst>
            <c:ext xmlns:c15="http://schemas.microsoft.com/office/drawing/2012/chart" uri="{CE6537A1-D6FC-4f65-9D91-7224C49458BB}"/>
          </c:extLst>
        </c:dLbl>
      </c:pivotFmt>
      <c:pivotFmt>
        <c:idx val="356"/>
        <c:dLbl>
          <c:idx val="0"/>
          <c:showLegendKey val="0"/>
          <c:showVal val="0"/>
          <c:showCatName val="0"/>
          <c:showSerName val="0"/>
          <c:showPercent val="0"/>
          <c:showBubbleSize val="0"/>
          <c:extLst>
            <c:ext xmlns:c15="http://schemas.microsoft.com/office/drawing/2012/chart" uri="{CE6537A1-D6FC-4f65-9D91-7224C49458BB}"/>
          </c:extLst>
        </c:dLbl>
      </c:pivotFmt>
      <c:pivotFmt>
        <c:idx val="357"/>
        <c:dLbl>
          <c:idx val="0"/>
          <c:showLegendKey val="0"/>
          <c:showVal val="0"/>
          <c:showCatName val="0"/>
          <c:showSerName val="0"/>
          <c:showPercent val="0"/>
          <c:showBubbleSize val="0"/>
          <c:extLst>
            <c:ext xmlns:c15="http://schemas.microsoft.com/office/drawing/2012/chart" uri="{CE6537A1-D6FC-4f65-9D91-7224C49458BB}"/>
          </c:extLst>
        </c:dLbl>
      </c:pivotFmt>
      <c:pivotFmt>
        <c:idx val="358"/>
        <c:dLbl>
          <c:idx val="0"/>
          <c:showLegendKey val="0"/>
          <c:showVal val="0"/>
          <c:showCatName val="0"/>
          <c:showSerName val="0"/>
          <c:showPercent val="0"/>
          <c:showBubbleSize val="0"/>
          <c:extLst>
            <c:ext xmlns:c15="http://schemas.microsoft.com/office/drawing/2012/chart" uri="{CE6537A1-D6FC-4f65-9D91-7224C49458BB}"/>
          </c:extLst>
        </c:dLbl>
      </c:pivotFmt>
      <c:pivotFmt>
        <c:idx val="359"/>
        <c:dLbl>
          <c:idx val="0"/>
          <c:showLegendKey val="0"/>
          <c:showVal val="0"/>
          <c:showCatName val="0"/>
          <c:showSerName val="0"/>
          <c:showPercent val="0"/>
          <c:showBubbleSize val="0"/>
          <c:extLst>
            <c:ext xmlns:c15="http://schemas.microsoft.com/office/drawing/2012/chart" uri="{CE6537A1-D6FC-4f65-9D91-7224C49458BB}"/>
          </c:extLst>
        </c:dLbl>
      </c:pivotFmt>
      <c:pivotFmt>
        <c:idx val="360"/>
        <c:dLbl>
          <c:idx val="0"/>
          <c:showLegendKey val="0"/>
          <c:showVal val="0"/>
          <c:showCatName val="0"/>
          <c:showSerName val="0"/>
          <c:showPercent val="0"/>
          <c:showBubbleSize val="0"/>
          <c:extLst>
            <c:ext xmlns:c15="http://schemas.microsoft.com/office/drawing/2012/chart" uri="{CE6537A1-D6FC-4f65-9D91-7224C49458BB}"/>
          </c:extLst>
        </c:dLbl>
      </c:pivotFmt>
      <c:pivotFmt>
        <c:idx val="361"/>
        <c:dLbl>
          <c:idx val="0"/>
          <c:showLegendKey val="0"/>
          <c:showVal val="0"/>
          <c:showCatName val="0"/>
          <c:showSerName val="0"/>
          <c:showPercent val="0"/>
          <c:showBubbleSize val="0"/>
          <c:extLst>
            <c:ext xmlns:c15="http://schemas.microsoft.com/office/drawing/2012/chart" uri="{CE6537A1-D6FC-4f65-9D91-7224C49458BB}"/>
          </c:extLst>
        </c:dLbl>
      </c:pivotFmt>
      <c:pivotFmt>
        <c:idx val="362"/>
        <c:dLbl>
          <c:idx val="0"/>
          <c:showLegendKey val="0"/>
          <c:showVal val="0"/>
          <c:showCatName val="0"/>
          <c:showSerName val="0"/>
          <c:showPercent val="0"/>
          <c:showBubbleSize val="0"/>
          <c:extLst>
            <c:ext xmlns:c15="http://schemas.microsoft.com/office/drawing/2012/chart" uri="{CE6537A1-D6FC-4f65-9D91-7224C49458BB}"/>
          </c:extLst>
        </c:dLbl>
      </c:pivotFmt>
      <c:pivotFmt>
        <c:idx val="363"/>
        <c:dLbl>
          <c:idx val="0"/>
          <c:showLegendKey val="0"/>
          <c:showVal val="0"/>
          <c:showCatName val="0"/>
          <c:showSerName val="0"/>
          <c:showPercent val="0"/>
          <c:showBubbleSize val="0"/>
          <c:extLst>
            <c:ext xmlns:c15="http://schemas.microsoft.com/office/drawing/2012/chart" uri="{CE6537A1-D6FC-4f65-9D91-7224C49458BB}"/>
          </c:extLst>
        </c:dLbl>
      </c:pivotFmt>
      <c:pivotFmt>
        <c:idx val="364"/>
        <c:dLbl>
          <c:idx val="0"/>
          <c:showLegendKey val="0"/>
          <c:showVal val="0"/>
          <c:showCatName val="0"/>
          <c:showSerName val="0"/>
          <c:showPercent val="0"/>
          <c:showBubbleSize val="0"/>
          <c:extLst>
            <c:ext xmlns:c15="http://schemas.microsoft.com/office/drawing/2012/chart" uri="{CE6537A1-D6FC-4f65-9D91-7224C49458BB}"/>
          </c:extLst>
        </c:dLbl>
      </c:pivotFmt>
      <c:pivotFmt>
        <c:idx val="365"/>
        <c:dLbl>
          <c:idx val="0"/>
          <c:showLegendKey val="0"/>
          <c:showVal val="0"/>
          <c:showCatName val="0"/>
          <c:showSerName val="0"/>
          <c:showPercent val="0"/>
          <c:showBubbleSize val="0"/>
          <c:extLst>
            <c:ext xmlns:c15="http://schemas.microsoft.com/office/drawing/2012/chart" uri="{CE6537A1-D6FC-4f65-9D91-7224C49458BB}"/>
          </c:extLst>
        </c:dLbl>
      </c:pivotFmt>
      <c:pivotFmt>
        <c:idx val="366"/>
        <c:dLbl>
          <c:idx val="0"/>
          <c:showLegendKey val="0"/>
          <c:showVal val="0"/>
          <c:showCatName val="0"/>
          <c:showSerName val="0"/>
          <c:showPercent val="0"/>
          <c:showBubbleSize val="0"/>
          <c:extLst>
            <c:ext xmlns:c15="http://schemas.microsoft.com/office/drawing/2012/chart" uri="{CE6537A1-D6FC-4f65-9D91-7224C49458BB}"/>
          </c:extLst>
        </c:dLbl>
      </c:pivotFmt>
      <c:pivotFmt>
        <c:idx val="367"/>
        <c:dLbl>
          <c:idx val="0"/>
          <c:showLegendKey val="0"/>
          <c:showVal val="0"/>
          <c:showCatName val="0"/>
          <c:showSerName val="0"/>
          <c:showPercent val="0"/>
          <c:showBubbleSize val="0"/>
          <c:extLst>
            <c:ext xmlns:c15="http://schemas.microsoft.com/office/drawing/2012/chart" uri="{CE6537A1-D6FC-4f65-9D91-7224C49458BB}"/>
          </c:extLst>
        </c:dLbl>
      </c:pivotFmt>
      <c:pivotFmt>
        <c:idx val="368"/>
        <c:dLbl>
          <c:idx val="0"/>
          <c:showLegendKey val="0"/>
          <c:showVal val="0"/>
          <c:showCatName val="0"/>
          <c:showSerName val="0"/>
          <c:showPercent val="0"/>
          <c:showBubbleSize val="0"/>
          <c:extLst>
            <c:ext xmlns:c15="http://schemas.microsoft.com/office/drawing/2012/chart" uri="{CE6537A1-D6FC-4f65-9D91-7224C49458BB}"/>
          </c:extLst>
        </c:dLbl>
      </c:pivotFmt>
      <c:pivotFmt>
        <c:idx val="369"/>
        <c:dLbl>
          <c:idx val="0"/>
          <c:showLegendKey val="0"/>
          <c:showVal val="0"/>
          <c:showCatName val="0"/>
          <c:showSerName val="0"/>
          <c:showPercent val="0"/>
          <c:showBubbleSize val="0"/>
          <c:extLst>
            <c:ext xmlns:c15="http://schemas.microsoft.com/office/drawing/2012/chart" uri="{CE6537A1-D6FC-4f65-9D91-7224C49458BB}"/>
          </c:extLst>
        </c:dLbl>
      </c:pivotFmt>
      <c:pivotFmt>
        <c:idx val="370"/>
        <c:dLbl>
          <c:idx val="0"/>
          <c:showLegendKey val="0"/>
          <c:showVal val="0"/>
          <c:showCatName val="0"/>
          <c:showSerName val="0"/>
          <c:showPercent val="0"/>
          <c:showBubbleSize val="0"/>
          <c:extLst>
            <c:ext xmlns:c15="http://schemas.microsoft.com/office/drawing/2012/chart" uri="{CE6537A1-D6FC-4f65-9D91-7224C49458BB}"/>
          </c:extLst>
        </c:dLbl>
      </c:pivotFmt>
      <c:pivotFmt>
        <c:idx val="371"/>
        <c:dLbl>
          <c:idx val="0"/>
          <c:showLegendKey val="0"/>
          <c:showVal val="0"/>
          <c:showCatName val="0"/>
          <c:showSerName val="0"/>
          <c:showPercent val="0"/>
          <c:showBubbleSize val="0"/>
          <c:extLst>
            <c:ext xmlns:c15="http://schemas.microsoft.com/office/drawing/2012/chart" uri="{CE6537A1-D6FC-4f65-9D91-7224C49458BB}"/>
          </c:extLst>
        </c:dLbl>
      </c:pivotFmt>
      <c:pivotFmt>
        <c:idx val="372"/>
        <c:dLbl>
          <c:idx val="0"/>
          <c:showLegendKey val="0"/>
          <c:showVal val="0"/>
          <c:showCatName val="0"/>
          <c:showSerName val="0"/>
          <c:showPercent val="0"/>
          <c:showBubbleSize val="0"/>
          <c:extLst>
            <c:ext xmlns:c15="http://schemas.microsoft.com/office/drawing/2012/chart" uri="{CE6537A1-D6FC-4f65-9D91-7224C49458BB}"/>
          </c:extLst>
        </c:dLbl>
      </c:pivotFmt>
      <c:pivotFmt>
        <c:idx val="373"/>
        <c:dLbl>
          <c:idx val="0"/>
          <c:showLegendKey val="0"/>
          <c:showVal val="0"/>
          <c:showCatName val="0"/>
          <c:showSerName val="0"/>
          <c:showPercent val="0"/>
          <c:showBubbleSize val="0"/>
          <c:extLst>
            <c:ext xmlns:c15="http://schemas.microsoft.com/office/drawing/2012/chart" uri="{CE6537A1-D6FC-4f65-9D91-7224C49458BB}"/>
          </c:extLst>
        </c:dLbl>
      </c:pivotFmt>
      <c:pivotFmt>
        <c:idx val="374"/>
        <c:dLbl>
          <c:idx val="0"/>
          <c:showLegendKey val="0"/>
          <c:showVal val="0"/>
          <c:showCatName val="0"/>
          <c:showSerName val="0"/>
          <c:showPercent val="0"/>
          <c:showBubbleSize val="0"/>
          <c:extLst>
            <c:ext xmlns:c15="http://schemas.microsoft.com/office/drawing/2012/chart" uri="{CE6537A1-D6FC-4f65-9D91-7224C49458BB}"/>
          </c:extLst>
        </c:dLbl>
      </c:pivotFmt>
      <c:pivotFmt>
        <c:idx val="375"/>
        <c:dLbl>
          <c:idx val="0"/>
          <c:showLegendKey val="0"/>
          <c:showVal val="0"/>
          <c:showCatName val="0"/>
          <c:showSerName val="0"/>
          <c:showPercent val="0"/>
          <c:showBubbleSize val="0"/>
          <c:extLst>
            <c:ext xmlns:c15="http://schemas.microsoft.com/office/drawing/2012/chart" uri="{CE6537A1-D6FC-4f65-9D91-7224C49458BB}"/>
          </c:extLst>
        </c:dLbl>
      </c:pivotFmt>
      <c:pivotFmt>
        <c:idx val="376"/>
        <c:dLbl>
          <c:idx val="0"/>
          <c:showLegendKey val="0"/>
          <c:showVal val="0"/>
          <c:showCatName val="0"/>
          <c:showSerName val="0"/>
          <c:showPercent val="0"/>
          <c:showBubbleSize val="0"/>
          <c:extLst>
            <c:ext xmlns:c15="http://schemas.microsoft.com/office/drawing/2012/chart" uri="{CE6537A1-D6FC-4f65-9D91-7224C49458BB}"/>
          </c:extLst>
        </c:dLbl>
      </c:pivotFmt>
      <c:pivotFmt>
        <c:idx val="377"/>
        <c:dLbl>
          <c:idx val="0"/>
          <c:showLegendKey val="0"/>
          <c:showVal val="0"/>
          <c:showCatName val="0"/>
          <c:showSerName val="0"/>
          <c:showPercent val="0"/>
          <c:showBubbleSize val="0"/>
          <c:extLst>
            <c:ext xmlns:c15="http://schemas.microsoft.com/office/drawing/2012/chart" uri="{CE6537A1-D6FC-4f65-9D91-7224C49458BB}"/>
          </c:extLst>
        </c:dLbl>
      </c:pivotFmt>
      <c:pivotFmt>
        <c:idx val="378"/>
        <c:dLbl>
          <c:idx val="0"/>
          <c:showLegendKey val="0"/>
          <c:showVal val="0"/>
          <c:showCatName val="0"/>
          <c:showSerName val="0"/>
          <c:showPercent val="0"/>
          <c:showBubbleSize val="0"/>
          <c:extLst>
            <c:ext xmlns:c15="http://schemas.microsoft.com/office/drawing/2012/chart" uri="{CE6537A1-D6FC-4f65-9D91-7224C49458BB}"/>
          </c:extLst>
        </c:dLbl>
      </c:pivotFmt>
      <c:pivotFmt>
        <c:idx val="379"/>
        <c:dLbl>
          <c:idx val="0"/>
          <c:showLegendKey val="0"/>
          <c:showVal val="0"/>
          <c:showCatName val="0"/>
          <c:showSerName val="0"/>
          <c:showPercent val="0"/>
          <c:showBubbleSize val="0"/>
          <c:extLst>
            <c:ext xmlns:c15="http://schemas.microsoft.com/office/drawing/2012/chart" uri="{CE6537A1-D6FC-4f65-9D91-7224C49458BB}"/>
          </c:extLst>
        </c:dLbl>
      </c:pivotFmt>
      <c:pivotFmt>
        <c:idx val="380"/>
        <c:dLbl>
          <c:idx val="0"/>
          <c:showLegendKey val="0"/>
          <c:showVal val="0"/>
          <c:showCatName val="0"/>
          <c:showSerName val="0"/>
          <c:showPercent val="0"/>
          <c:showBubbleSize val="0"/>
          <c:extLst>
            <c:ext xmlns:c15="http://schemas.microsoft.com/office/drawing/2012/chart" uri="{CE6537A1-D6FC-4f65-9D91-7224C49458BB}"/>
          </c:extLst>
        </c:dLbl>
      </c:pivotFmt>
      <c:pivotFmt>
        <c:idx val="381"/>
        <c:dLbl>
          <c:idx val="0"/>
          <c:showLegendKey val="0"/>
          <c:showVal val="0"/>
          <c:showCatName val="0"/>
          <c:showSerName val="0"/>
          <c:showPercent val="0"/>
          <c:showBubbleSize val="0"/>
          <c:extLst>
            <c:ext xmlns:c15="http://schemas.microsoft.com/office/drawing/2012/chart" uri="{CE6537A1-D6FC-4f65-9D91-7224C49458BB}"/>
          </c:extLst>
        </c:dLbl>
      </c:pivotFmt>
      <c:pivotFmt>
        <c:idx val="382"/>
        <c:dLbl>
          <c:idx val="0"/>
          <c:showLegendKey val="0"/>
          <c:showVal val="0"/>
          <c:showCatName val="0"/>
          <c:showSerName val="0"/>
          <c:showPercent val="0"/>
          <c:showBubbleSize val="0"/>
          <c:extLst>
            <c:ext xmlns:c15="http://schemas.microsoft.com/office/drawing/2012/chart" uri="{CE6537A1-D6FC-4f65-9D91-7224C49458BB}"/>
          </c:extLst>
        </c:dLbl>
      </c:pivotFmt>
      <c:pivotFmt>
        <c:idx val="383"/>
        <c:dLbl>
          <c:idx val="0"/>
          <c:showLegendKey val="0"/>
          <c:showVal val="0"/>
          <c:showCatName val="0"/>
          <c:showSerName val="0"/>
          <c:showPercent val="0"/>
          <c:showBubbleSize val="0"/>
          <c:extLst>
            <c:ext xmlns:c15="http://schemas.microsoft.com/office/drawing/2012/chart" uri="{CE6537A1-D6FC-4f65-9D91-7224C49458BB}"/>
          </c:extLst>
        </c:dLbl>
      </c:pivotFmt>
      <c:pivotFmt>
        <c:idx val="384"/>
        <c:dLbl>
          <c:idx val="0"/>
          <c:showLegendKey val="0"/>
          <c:showVal val="0"/>
          <c:showCatName val="0"/>
          <c:showSerName val="0"/>
          <c:showPercent val="0"/>
          <c:showBubbleSize val="0"/>
          <c:extLst>
            <c:ext xmlns:c15="http://schemas.microsoft.com/office/drawing/2012/chart" uri="{CE6537A1-D6FC-4f65-9D91-7224C49458BB}"/>
          </c:extLst>
        </c:dLbl>
      </c:pivotFmt>
      <c:pivotFmt>
        <c:idx val="385"/>
        <c:dLbl>
          <c:idx val="0"/>
          <c:showLegendKey val="0"/>
          <c:showVal val="0"/>
          <c:showCatName val="0"/>
          <c:showSerName val="0"/>
          <c:showPercent val="0"/>
          <c:showBubbleSize val="0"/>
          <c:extLst>
            <c:ext xmlns:c15="http://schemas.microsoft.com/office/drawing/2012/chart" uri="{CE6537A1-D6FC-4f65-9D91-7224C49458BB}"/>
          </c:extLst>
        </c:dLbl>
      </c:pivotFmt>
      <c:pivotFmt>
        <c:idx val="386"/>
        <c:dLbl>
          <c:idx val="0"/>
          <c:showLegendKey val="0"/>
          <c:showVal val="0"/>
          <c:showCatName val="0"/>
          <c:showSerName val="0"/>
          <c:showPercent val="0"/>
          <c:showBubbleSize val="0"/>
          <c:extLst>
            <c:ext xmlns:c15="http://schemas.microsoft.com/office/drawing/2012/chart" uri="{CE6537A1-D6FC-4f65-9D91-7224C49458BB}"/>
          </c:extLst>
        </c:dLbl>
      </c:pivotFmt>
      <c:pivotFmt>
        <c:idx val="387"/>
        <c:dLbl>
          <c:idx val="0"/>
          <c:showLegendKey val="0"/>
          <c:showVal val="0"/>
          <c:showCatName val="0"/>
          <c:showSerName val="0"/>
          <c:showPercent val="0"/>
          <c:showBubbleSize val="0"/>
          <c:extLst>
            <c:ext xmlns:c15="http://schemas.microsoft.com/office/drawing/2012/chart" uri="{CE6537A1-D6FC-4f65-9D91-7224C49458BB}"/>
          </c:extLst>
        </c:dLbl>
      </c:pivotFmt>
      <c:pivotFmt>
        <c:idx val="388"/>
        <c:dLbl>
          <c:idx val="0"/>
          <c:showLegendKey val="0"/>
          <c:showVal val="0"/>
          <c:showCatName val="0"/>
          <c:showSerName val="0"/>
          <c:showPercent val="0"/>
          <c:showBubbleSize val="0"/>
          <c:extLst>
            <c:ext xmlns:c15="http://schemas.microsoft.com/office/drawing/2012/chart" uri="{CE6537A1-D6FC-4f65-9D91-7224C49458BB}"/>
          </c:extLst>
        </c:dLbl>
      </c:pivotFmt>
      <c:pivotFmt>
        <c:idx val="389"/>
        <c:dLbl>
          <c:idx val="0"/>
          <c:showLegendKey val="0"/>
          <c:showVal val="0"/>
          <c:showCatName val="0"/>
          <c:showSerName val="0"/>
          <c:showPercent val="0"/>
          <c:showBubbleSize val="0"/>
          <c:extLst>
            <c:ext xmlns:c15="http://schemas.microsoft.com/office/drawing/2012/chart" uri="{CE6537A1-D6FC-4f65-9D91-7224C49458BB}"/>
          </c:extLst>
        </c:dLbl>
      </c:pivotFmt>
      <c:pivotFmt>
        <c:idx val="390"/>
        <c:dLbl>
          <c:idx val="0"/>
          <c:showLegendKey val="0"/>
          <c:showVal val="0"/>
          <c:showCatName val="0"/>
          <c:showSerName val="0"/>
          <c:showPercent val="0"/>
          <c:showBubbleSize val="0"/>
          <c:extLst>
            <c:ext xmlns:c15="http://schemas.microsoft.com/office/drawing/2012/chart" uri="{CE6537A1-D6FC-4f65-9D91-7224C49458BB}"/>
          </c:extLst>
        </c:dLbl>
      </c:pivotFmt>
      <c:pivotFmt>
        <c:idx val="391"/>
        <c:dLbl>
          <c:idx val="0"/>
          <c:showLegendKey val="0"/>
          <c:showVal val="0"/>
          <c:showCatName val="0"/>
          <c:showSerName val="0"/>
          <c:showPercent val="0"/>
          <c:showBubbleSize val="0"/>
          <c:extLst>
            <c:ext xmlns:c15="http://schemas.microsoft.com/office/drawing/2012/chart" uri="{CE6537A1-D6FC-4f65-9D91-7224C49458BB}"/>
          </c:extLst>
        </c:dLbl>
      </c:pivotFmt>
      <c:pivotFmt>
        <c:idx val="392"/>
        <c:dLbl>
          <c:idx val="0"/>
          <c:showLegendKey val="0"/>
          <c:showVal val="0"/>
          <c:showCatName val="0"/>
          <c:showSerName val="0"/>
          <c:showPercent val="0"/>
          <c:showBubbleSize val="0"/>
          <c:extLst>
            <c:ext xmlns:c15="http://schemas.microsoft.com/office/drawing/2012/chart" uri="{CE6537A1-D6FC-4f65-9D91-7224C49458BB}"/>
          </c:extLst>
        </c:dLbl>
      </c:pivotFmt>
      <c:pivotFmt>
        <c:idx val="393"/>
        <c:dLbl>
          <c:idx val="0"/>
          <c:showLegendKey val="0"/>
          <c:showVal val="0"/>
          <c:showCatName val="0"/>
          <c:showSerName val="0"/>
          <c:showPercent val="0"/>
          <c:showBubbleSize val="0"/>
          <c:extLst>
            <c:ext xmlns:c15="http://schemas.microsoft.com/office/drawing/2012/chart" uri="{CE6537A1-D6FC-4f65-9D91-7224C49458BB}"/>
          </c:extLst>
        </c:dLbl>
      </c:pivotFmt>
      <c:pivotFmt>
        <c:idx val="394"/>
        <c:dLbl>
          <c:idx val="0"/>
          <c:showLegendKey val="0"/>
          <c:showVal val="0"/>
          <c:showCatName val="0"/>
          <c:showSerName val="0"/>
          <c:showPercent val="0"/>
          <c:showBubbleSize val="0"/>
          <c:extLst>
            <c:ext xmlns:c15="http://schemas.microsoft.com/office/drawing/2012/chart" uri="{CE6537A1-D6FC-4f65-9D91-7224C49458BB}"/>
          </c:extLst>
        </c:dLbl>
      </c:pivotFmt>
      <c:pivotFmt>
        <c:idx val="395"/>
        <c:dLbl>
          <c:idx val="0"/>
          <c:showLegendKey val="0"/>
          <c:showVal val="0"/>
          <c:showCatName val="0"/>
          <c:showSerName val="0"/>
          <c:showPercent val="0"/>
          <c:showBubbleSize val="0"/>
          <c:extLst>
            <c:ext xmlns:c15="http://schemas.microsoft.com/office/drawing/2012/chart" uri="{CE6537A1-D6FC-4f65-9D91-7224C49458BB}"/>
          </c:extLst>
        </c:dLbl>
      </c:pivotFmt>
      <c:pivotFmt>
        <c:idx val="396"/>
        <c:dLbl>
          <c:idx val="0"/>
          <c:showLegendKey val="0"/>
          <c:showVal val="0"/>
          <c:showCatName val="0"/>
          <c:showSerName val="0"/>
          <c:showPercent val="0"/>
          <c:showBubbleSize val="0"/>
          <c:extLst>
            <c:ext xmlns:c15="http://schemas.microsoft.com/office/drawing/2012/chart" uri="{CE6537A1-D6FC-4f65-9D91-7224C49458BB}"/>
          </c:extLst>
        </c:dLbl>
      </c:pivotFmt>
      <c:pivotFmt>
        <c:idx val="397"/>
        <c:dLbl>
          <c:idx val="0"/>
          <c:showLegendKey val="0"/>
          <c:showVal val="0"/>
          <c:showCatName val="0"/>
          <c:showSerName val="0"/>
          <c:showPercent val="0"/>
          <c:showBubbleSize val="0"/>
          <c:extLst>
            <c:ext xmlns:c15="http://schemas.microsoft.com/office/drawing/2012/chart" uri="{CE6537A1-D6FC-4f65-9D91-7224C49458BB}"/>
          </c:extLst>
        </c:dLbl>
      </c:pivotFmt>
      <c:pivotFmt>
        <c:idx val="398"/>
        <c:dLbl>
          <c:idx val="0"/>
          <c:showLegendKey val="0"/>
          <c:showVal val="0"/>
          <c:showCatName val="0"/>
          <c:showSerName val="0"/>
          <c:showPercent val="0"/>
          <c:showBubbleSize val="0"/>
          <c:extLst>
            <c:ext xmlns:c15="http://schemas.microsoft.com/office/drawing/2012/chart" uri="{CE6537A1-D6FC-4f65-9D91-7224C49458BB}"/>
          </c:extLst>
        </c:dLbl>
      </c:pivotFmt>
      <c:pivotFmt>
        <c:idx val="399"/>
        <c:dLbl>
          <c:idx val="0"/>
          <c:showLegendKey val="0"/>
          <c:showVal val="0"/>
          <c:showCatName val="0"/>
          <c:showSerName val="0"/>
          <c:showPercent val="0"/>
          <c:showBubbleSize val="0"/>
          <c:extLst>
            <c:ext xmlns:c15="http://schemas.microsoft.com/office/drawing/2012/chart" uri="{CE6537A1-D6FC-4f65-9D91-7224C49458BB}"/>
          </c:extLst>
        </c:dLbl>
      </c:pivotFmt>
      <c:pivotFmt>
        <c:idx val="400"/>
        <c:dLbl>
          <c:idx val="0"/>
          <c:showLegendKey val="0"/>
          <c:showVal val="0"/>
          <c:showCatName val="0"/>
          <c:showSerName val="0"/>
          <c:showPercent val="0"/>
          <c:showBubbleSize val="0"/>
          <c:extLst>
            <c:ext xmlns:c15="http://schemas.microsoft.com/office/drawing/2012/chart" uri="{CE6537A1-D6FC-4f65-9D91-7224C49458BB}"/>
          </c:extLst>
        </c:dLbl>
      </c:pivotFmt>
      <c:pivotFmt>
        <c:idx val="401"/>
        <c:dLbl>
          <c:idx val="0"/>
          <c:showLegendKey val="0"/>
          <c:showVal val="0"/>
          <c:showCatName val="0"/>
          <c:showSerName val="0"/>
          <c:showPercent val="0"/>
          <c:showBubbleSize val="0"/>
          <c:extLst>
            <c:ext xmlns:c15="http://schemas.microsoft.com/office/drawing/2012/chart" uri="{CE6537A1-D6FC-4f65-9D91-7224C49458BB}"/>
          </c:extLst>
        </c:dLbl>
      </c:pivotFmt>
      <c:pivotFmt>
        <c:idx val="402"/>
        <c:dLbl>
          <c:idx val="0"/>
          <c:showLegendKey val="0"/>
          <c:showVal val="0"/>
          <c:showCatName val="0"/>
          <c:showSerName val="0"/>
          <c:showPercent val="0"/>
          <c:showBubbleSize val="0"/>
          <c:extLst>
            <c:ext xmlns:c15="http://schemas.microsoft.com/office/drawing/2012/chart" uri="{CE6537A1-D6FC-4f65-9D91-7224C49458BB}"/>
          </c:extLst>
        </c:dLbl>
      </c:pivotFmt>
      <c:pivotFmt>
        <c:idx val="403"/>
        <c:dLbl>
          <c:idx val="0"/>
          <c:showLegendKey val="0"/>
          <c:showVal val="0"/>
          <c:showCatName val="0"/>
          <c:showSerName val="0"/>
          <c:showPercent val="0"/>
          <c:showBubbleSize val="0"/>
          <c:extLst>
            <c:ext xmlns:c15="http://schemas.microsoft.com/office/drawing/2012/chart" uri="{CE6537A1-D6FC-4f65-9D91-7224C49458BB}"/>
          </c:extLst>
        </c:dLbl>
      </c:pivotFmt>
      <c:pivotFmt>
        <c:idx val="404"/>
        <c:dLbl>
          <c:idx val="0"/>
          <c:showLegendKey val="0"/>
          <c:showVal val="0"/>
          <c:showCatName val="0"/>
          <c:showSerName val="0"/>
          <c:showPercent val="0"/>
          <c:showBubbleSize val="0"/>
          <c:extLst>
            <c:ext xmlns:c15="http://schemas.microsoft.com/office/drawing/2012/chart" uri="{CE6537A1-D6FC-4f65-9D91-7224C49458BB}"/>
          </c:extLst>
        </c:dLbl>
      </c:pivotFmt>
      <c:pivotFmt>
        <c:idx val="405"/>
        <c:dLbl>
          <c:idx val="0"/>
          <c:showLegendKey val="0"/>
          <c:showVal val="0"/>
          <c:showCatName val="0"/>
          <c:showSerName val="0"/>
          <c:showPercent val="0"/>
          <c:showBubbleSize val="0"/>
          <c:extLst>
            <c:ext xmlns:c15="http://schemas.microsoft.com/office/drawing/2012/chart" uri="{CE6537A1-D6FC-4f65-9D91-7224C49458BB}"/>
          </c:extLst>
        </c:dLbl>
      </c:pivotFmt>
      <c:pivotFmt>
        <c:idx val="406"/>
        <c:dLbl>
          <c:idx val="0"/>
          <c:showLegendKey val="0"/>
          <c:showVal val="0"/>
          <c:showCatName val="0"/>
          <c:showSerName val="0"/>
          <c:showPercent val="0"/>
          <c:showBubbleSize val="0"/>
          <c:extLst>
            <c:ext xmlns:c15="http://schemas.microsoft.com/office/drawing/2012/chart" uri="{CE6537A1-D6FC-4f65-9D91-7224C49458BB}"/>
          </c:extLst>
        </c:dLbl>
      </c:pivotFmt>
      <c:pivotFmt>
        <c:idx val="407"/>
        <c:dLbl>
          <c:idx val="0"/>
          <c:showLegendKey val="0"/>
          <c:showVal val="0"/>
          <c:showCatName val="0"/>
          <c:showSerName val="0"/>
          <c:showPercent val="0"/>
          <c:showBubbleSize val="0"/>
          <c:extLst>
            <c:ext xmlns:c15="http://schemas.microsoft.com/office/drawing/2012/chart" uri="{CE6537A1-D6FC-4f65-9D91-7224C49458BB}"/>
          </c:extLst>
        </c:dLbl>
      </c:pivotFmt>
      <c:pivotFmt>
        <c:idx val="408"/>
        <c:dLbl>
          <c:idx val="0"/>
          <c:showLegendKey val="0"/>
          <c:showVal val="0"/>
          <c:showCatName val="0"/>
          <c:showSerName val="0"/>
          <c:showPercent val="0"/>
          <c:showBubbleSize val="0"/>
          <c:extLst>
            <c:ext xmlns:c15="http://schemas.microsoft.com/office/drawing/2012/chart" uri="{CE6537A1-D6FC-4f65-9D91-7224C49458BB}"/>
          </c:extLst>
        </c:dLbl>
      </c:pivotFmt>
      <c:pivotFmt>
        <c:idx val="409"/>
        <c:dLbl>
          <c:idx val="0"/>
          <c:showLegendKey val="0"/>
          <c:showVal val="0"/>
          <c:showCatName val="0"/>
          <c:showSerName val="0"/>
          <c:showPercent val="0"/>
          <c:showBubbleSize val="0"/>
          <c:extLst>
            <c:ext xmlns:c15="http://schemas.microsoft.com/office/drawing/2012/chart" uri="{CE6537A1-D6FC-4f65-9D91-7224C49458BB}"/>
          </c:extLst>
        </c:dLbl>
      </c:pivotFmt>
      <c:pivotFmt>
        <c:idx val="410"/>
        <c:dLbl>
          <c:idx val="0"/>
          <c:showLegendKey val="0"/>
          <c:showVal val="0"/>
          <c:showCatName val="0"/>
          <c:showSerName val="0"/>
          <c:showPercent val="0"/>
          <c:showBubbleSize val="0"/>
          <c:extLst>
            <c:ext xmlns:c15="http://schemas.microsoft.com/office/drawing/2012/chart" uri="{CE6537A1-D6FC-4f65-9D91-7224C49458BB}"/>
          </c:extLst>
        </c:dLbl>
      </c:pivotFmt>
      <c:pivotFmt>
        <c:idx val="411"/>
        <c:dLbl>
          <c:idx val="0"/>
          <c:showLegendKey val="0"/>
          <c:showVal val="0"/>
          <c:showCatName val="0"/>
          <c:showSerName val="0"/>
          <c:showPercent val="0"/>
          <c:showBubbleSize val="0"/>
          <c:extLst>
            <c:ext xmlns:c15="http://schemas.microsoft.com/office/drawing/2012/chart" uri="{CE6537A1-D6FC-4f65-9D91-7224C49458BB}"/>
          </c:extLst>
        </c:dLbl>
      </c:pivotFmt>
      <c:pivotFmt>
        <c:idx val="412"/>
        <c:dLbl>
          <c:idx val="0"/>
          <c:showLegendKey val="0"/>
          <c:showVal val="0"/>
          <c:showCatName val="0"/>
          <c:showSerName val="0"/>
          <c:showPercent val="0"/>
          <c:showBubbleSize val="0"/>
          <c:extLst>
            <c:ext xmlns:c15="http://schemas.microsoft.com/office/drawing/2012/chart" uri="{CE6537A1-D6FC-4f65-9D91-7224C49458BB}"/>
          </c:extLst>
        </c:dLbl>
      </c:pivotFmt>
      <c:pivotFmt>
        <c:idx val="413"/>
        <c:dLbl>
          <c:idx val="0"/>
          <c:showLegendKey val="0"/>
          <c:showVal val="0"/>
          <c:showCatName val="0"/>
          <c:showSerName val="0"/>
          <c:showPercent val="0"/>
          <c:showBubbleSize val="0"/>
          <c:extLst>
            <c:ext xmlns:c15="http://schemas.microsoft.com/office/drawing/2012/chart" uri="{CE6537A1-D6FC-4f65-9D91-7224C49458BB}"/>
          </c:extLst>
        </c:dLbl>
      </c:pivotFmt>
      <c:pivotFmt>
        <c:idx val="414"/>
        <c:dLbl>
          <c:idx val="0"/>
          <c:showLegendKey val="0"/>
          <c:showVal val="0"/>
          <c:showCatName val="0"/>
          <c:showSerName val="0"/>
          <c:showPercent val="0"/>
          <c:showBubbleSize val="0"/>
          <c:extLst>
            <c:ext xmlns:c15="http://schemas.microsoft.com/office/drawing/2012/chart" uri="{CE6537A1-D6FC-4f65-9D91-7224C49458BB}"/>
          </c:extLst>
        </c:dLbl>
      </c:pivotFmt>
      <c:pivotFmt>
        <c:idx val="415"/>
        <c:dLbl>
          <c:idx val="0"/>
          <c:showLegendKey val="0"/>
          <c:showVal val="0"/>
          <c:showCatName val="0"/>
          <c:showSerName val="0"/>
          <c:showPercent val="0"/>
          <c:showBubbleSize val="0"/>
          <c:extLst>
            <c:ext xmlns:c15="http://schemas.microsoft.com/office/drawing/2012/chart" uri="{CE6537A1-D6FC-4f65-9D91-7224C49458BB}"/>
          </c:extLst>
        </c:dLbl>
      </c:pivotFmt>
      <c:pivotFmt>
        <c:idx val="416"/>
        <c:dLbl>
          <c:idx val="0"/>
          <c:showLegendKey val="0"/>
          <c:showVal val="0"/>
          <c:showCatName val="0"/>
          <c:showSerName val="0"/>
          <c:showPercent val="0"/>
          <c:showBubbleSize val="0"/>
          <c:extLst>
            <c:ext xmlns:c15="http://schemas.microsoft.com/office/drawing/2012/chart" uri="{CE6537A1-D6FC-4f65-9D91-7224C49458BB}"/>
          </c:extLst>
        </c:dLbl>
      </c:pivotFmt>
      <c:pivotFmt>
        <c:idx val="417"/>
        <c:dLbl>
          <c:idx val="0"/>
          <c:showLegendKey val="0"/>
          <c:showVal val="0"/>
          <c:showCatName val="0"/>
          <c:showSerName val="0"/>
          <c:showPercent val="0"/>
          <c:showBubbleSize val="0"/>
          <c:extLst>
            <c:ext xmlns:c15="http://schemas.microsoft.com/office/drawing/2012/chart" uri="{CE6537A1-D6FC-4f65-9D91-7224C49458BB}"/>
          </c:extLst>
        </c:dLbl>
      </c:pivotFmt>
      <c:pivotFmt>
        <c:idx val="418"/>
        <c:dLbl>
          <c:idx val="0"/>
          <c:showLegendKey val="0"/>
          <c:showVal val="0"/>
          <c:showCatName val="0"/>
          <c:showSerName val="0"/>
          <c:showPercent val="0"/>
          <c:showBubbleSize val="0"/>
          <c:extLst>
            <c:ext xmlns:c15="http://schemas.microsoft.com/office/drawing/2012/chart" uri="{CE6537A1-D6FC-4f65-9D91-7224C49458BB}"/>
          </c:extLst>
        </c:dLbl>
      </c:pivotFmt>
      <c:pivotFmt>
        <c:idx val="419"/>
        <c:dLbl>
          <c:idx val="0"/>
          <c:showLegendKey val="0"/>
          <c:showVal val="0"/>
          <c:showCatName val="0"/>
          <c:showSerName val="0"/>
          <c:showPercent val="0"/>
          <c:showBubbleSize val="0"/>
          <c:extLst>
            <c:ext xmlns:c15="http://schemas.microsoft.com/office/drawing/2012/chart" uri="{CE6537A1-D6FC-4f65-9D91-7224C49458BB}"/>
          </c:extLst>
        </c:dLbl>
      </c:pivotFmt>
      <c:pivotFmt>
        <c:idx val="420"/>
        <c:dLbl>
          <c:idx val="0"/>
          <c:showLegendKey val="0"/>
          <c:showVal val="0"/>
          <c:showCatName val="0"/>
          <c:showSerName val="0"/>
          <c:showPercent val="0"/>
          <c:showBubbleSize val="0"/>
          <c:extLst>
            <c:ext xmlns:c15="http://schemas.microsoft.com/office/drawing/2012/chart" uri="{CE6537A1-D6FC-4f65-9D91-7224C49458BB}"/>
          </c:extLst>
        </c:dLbl>
      </c:pivotFmt>
      <c:pivotFmt>
        <c:idx val="421"/>
        <c:dLbl>
          <c:idx val="0"/>
          <c:showLegendKey val="0"/>
          <c:showVal val="0"/>
          <c:showCatName val="0"/>
          <c:showSerName val="0"/>
          <c:showPercent val="0"/>
          <c:showBubbleSize val="0"/>
          <c:extLst>
            <c:ext xmlns:c15="http://schemas.microsoft.com/office/drawing/2012/chart" uri="{CE6537A1-D6FC-4f65-9D91-7224C49458BB}"/>
          </c:extLst>
        </c:dLbl>
      </c:pivotFmt>
      <c:pivotFmt>
        <c:idx val="422"/>
        <c:dLbl>
          <c:idx val="0"/>
          <c:showLegendKey val="0"/>
          <c:showVal val="0"/>
          <c:showCatName val="0"/>
          <c:showSerName val="0"/>
          <c:showPercent val="0"/>
          <c:showBubbleSize val="0"/>
          <c:extLst>
            <c:ext xmlns:c15="http://schemas.microsoft.com/office/drawing/2012/chart" uri="{CE6537A1-D6FC-4f65-9D91-7224C49458BB}"/>
          </c:extLst>
        </c:dLbl>
      </c:pivotFmt>
      <c:pivotFmt>
        <c:idx val="423"/>
        <c:dLbl>
          <c:idx val="0"/>
          <c:showLegendKey val="0"/>
          <c:showVal val="0"/>
          <c:showCatName val="0"/>
          <c:showSerName val="0"/>
          <c:showPercent val="0"/>
          <c:showBubbleSize val="0"/>
          <c:extLst>
            <c:ext xmlns:c15="http://schemas.microsoft.com/office/drawing/2012/chart" uri="{CE6537A1-D6FC-4f65-9D91-7224C49458BB}"/>
          </c:extLst>
        </c:dLbl>
      </c:pivotFmt>
      <c:pivotFmt>
        <c:idx val="424"/>
        <c:dLbl>
          <c:idx val="0"/>
          <c:showLegendKey val="0"/>
          <c:showVal val="0"/>
          <c:showCatName val="0"/>
          <c:showSerName val="0"/>
          <c:showPercent val="0"/>
          <c:showBubbleSize val="0"/>
          <c:extLst>
            <c:ext xmlns:c15="http://schemas.microsoft.com/office/drawing/2012/chart" uri="{CE6537A1-D6FC-4f65-9D91-7224C49458BB}"/>
          </c:extLst>
        </c:dLbl>
      </c:pivotFmt>
      <c:pivotFmt>
        <c:idx val="425"/>
        <c:dLbl>
          <c:idx val="0"/>
          <c:showLegendKey val="0"/>
          <c:showVal val="0"/>
          <c:showCatName val="0"/>
          <c:showSerName val="0"/>
          <c:showPercent val="0"/>
          <c:showBubbleSize val="0"/>
          <c:extLst>
            <c:ext xmlns:c15="http://schemas.microsoft.com/office/drawing/2012/chart" uri="{CE6537A1-D6FC-4f65-9D91-7224C49458BB}"/>
          </c:extLst>
        </c:dLbl>
      </c:pivotFmt>
      <c:pivotFmt>
        <c:idx val="426"/>
        <c:dLbl>
          <c:idx val="0"/>
          <c:showLegendKey val="0"/>
          <c:showVal val="0"/>
          <c:showCatName val="0"/>
          <c:showSerName val="0"/>
          <c:showPercent val="0"/>
          <c:showBubbleSize val="0"/>
          <c:extLst>
            <c:ext xmlns:c15="http://schemas.microsoft.com/office/drawing/2012/chart" uri="{CE6537A1-D6FC-4f65-9D91-7224C49458BB}"/>
          </c:extLst>
        </c:dLbl>
      </c:pivotFmt>
      <c:pivotFmt>
        <c:idx val="427"/>
        <c:dLbl>
          <c:idx val="0"/>
          <c:showLegendKey val="0"/>
          <c:showVal val="0"/>
          <c:showCatName val="0"/>
          <c:showSerName val="0"/>
          <c:showPercent val="0"/>
          <c:showBubbleSize val="0"/>
          <c:extLst>
            <c:ext xmlns:c15="http://schemas.microsoft.com/office/drawing/2012/chart" uri="{CE6537A1-D6FC-4f65-9D91-7224C49458BB}"/>
          </c:extLst>
        </c:dLbl>
      </c:pivotFmt>
      <c:pivotFmt>
        <c:idx val="428"/>
        <c:dLbl>
          <c:idx val="0"/>
          <c:showLegendKey val="0"/>
          <c:showVal val="0"/>
          <c:showCatName val="0"/>
          <c:showSerName val="0"/>
          <c:showPercent val="0"/>
          <c:showBubbleSize val="0"/>
          <c:extLst>
            <c:ext xmlns:c15="http://schemas.microsoft.com/office/drawing/2012/chart" uri="{CE6537A1-D6FC-4f65-9D91-7224C49458BB}"/>
          </c:extLst>
        </c:dLbl>
      </c:pivotFmt>
      <c:pivotFmt>
        <c:idx val="429"/>
        <c:dLbl>
          <c:idx val="0"/>
          <c:showLegendKey val="0"/>
          <c:showVal val="0"/>
          <c:showCatName val="0"/>
          <c:showSerName val="0"/>
          <c:showPercent val="0"/>
          <c:showBubbleSize val="0"/>
          <c:extLst>
            <c:ext xmlns:c15="http://schemas.microsoft.com/office/drawing/2012/chart" uri="{CE6537A1-D6FC-4f65-9D91-7224C49458BB}"/>
          </c:extLst>
        </c:dLbl>
      </c:pivotFmt>
      <c:pivotFmt>
        <c:idx val="430"/>
        <c:dLbl>
          <c:idx val="0"/>
          <c:showLegendKey val="0"/>
          <c:showVal val="0"/>
          <c:showCatName val="0"/>
          <c:showSerName val="0"/>
          <c:showPercent val="0"/>
          <c:showBubbleSize val="0"/>
          <c:extLst>
            <c:ext xmlns:c15="http://schemas.microsoft.com/office/drawing/2012/chart" uri="{CE6537A1-D6FC-4f65-9D91-7224C49458BB}"/>
          </c:extLst>
        </c:dLbl>
      </c:pivotFmt>
      <c:pivotFmt>
        <c:idx val="431"/>
        <c:dLbl>
          <c:idx val="0"/>
          <c:showLegendKey val="0"/>
          <c:showVal val="0"/>
          <c:showCatName val="0"/>
          <c:showSerName val="0"/>
          <c:showPercent val="0"/>
          <c:showBubbleSize val="0"/>
          <c:extLst>
            <c:ext xmlns:c15="http://schemas.microsoft.com/office/drawing/2012/chart" uri="{CE6537A1-D6FC-4f65-9D91-7224C49458BB}"/>
          </c:extLst>
        </c:dLbl>
      </c:pivotFmt>
      <c:pivotFmt>
        <c:idx val="432"/>
        <c:dLbl>
          <c:idx val="0"/>
          <c:showLegendKey val="0"/>
          <c:showVal val="0"/>
          <c:showCatName val="0"/>
          <c:showSerName val="0"/>
          <c:showPercent val="0"/>
          <c:showBubbleSize val="0"/>
          <c:extLst>
            <c:ext xmlns:c15="http://schemas.microsoft.com/office/drawing/2012/chart" uri="{CE6537A1-D6FC-4f65-9D91-7224C49458BB}"/>
          </c:extLst>
        </c:dLbl>
      </c:pivotFmt>
      <c:pivotFmt>
        <c:idx val="433"/>
        <c:dLbl>
          <c:idx val="0"/>
          <c:showLegendKey val="0"/>
          <c:showVal val="0"/>
          <c:showCatName val="0"/>
          <c:showSerName val="0"/>
          <c:showPercent val="0"/>
          <c:showBubbleSize val="0"/>
          <c:extLst>
            <c:ext xmlns:c15="http://schemas.microsoft.com/office/drawing/2012/chart" uri="{CE6537A1-D6FC-4f65-9D91-7224C49458BB}"/>
          </c:extLst>
        </c:dLbl>
      </c:pivotFmt>
      <c:pivotFmt>
        <c:idx val="434"/>
        <c:dLbl>
          <c:idx val="0"/>
          <c:showLegendKey val="0"/>
          <c:showVal val="0"/>
          <c:showCatName val="0"/>
          <c:showSerName val="0"/>
          <c:showPercent val="0"/>
          <c:showBubbleSize val="0"/>
          <c:extLst>
            <c:ext xmlns:c15="http://schemas.microsoft.com/office/drawing/2012/chart" uri="{CE6537A1-D6FC-4f65-9D91-7224C49458BB}"/>
          </c:extLst>
        </c:dLbl>
      </c:pivotFmt>
      <c:pivotFmt>
        <c:idx val="435"/>
        <c:dLbl>
          <c:idx val="0"/>
          <c:showLegendKey val="0"/>
          <c:showVal val="0"/>
          <c:showCatName val="0"/>
          <c:showSerName val="0"/>
          <c:showPercent val="0"/>
          <c:showBubbleSize val="0"/>
          <c:extLst>
            <c:ext xmlns:c15="http://schemas.microsoft.com/office/drawing/2012/chart" uri="{CE6537A1-D6FC-4f65-9D91-7224C49458BB}"/>
          </c:extLst>
        </c:dLbl>
      </c:pivotFmt>
      <c:pivotFmt>
        <c:idx val="436"/>
        <c:dLbl>
          <c:idx val="0"/>
          <c:showLegendKey val="0"/>
          <c:showVal val="0"/>
          <c:showCatName val="0"/>
          <c:showSerName val="0"/>
          <c:showPercent val="0"/>
          <c:showBubbleSize val="0"/>
          <c:extLst>
            <c:ext xmlns:c15="http://schemas.microsoft.com/office/drawing/2012/chart" uri="{CE6537A1-D6FC-4f65-9D91-7224C49458BB}"/>
          </c:extLst>
        </c:dLbl>
      </c:pivotFmt>
      <c:pivotFmt>
        <c:idx val="437"/>
        <c:dLbl>
          <c:idx val="0"/>
          <c:showLegendKey val="0"/>
          <c:showVal val="0"/>
          <c:showCatName val="0"/>
          <c:showSerName val="0"/>
          <c:showPercent val="0"/>
          <c:showBubbleSize val="0"/>
          <c:extLst>
            <c:ext xmlns:c15="http://schemas.microsoft.com/office/drawing/2012/chart" uri="{CE6537A1-D6FC-4f65-9D91-7224C49458BB}"/>
          </c:extLst>
        </c:dLbl>
      </c:pivotFmt>
      <c:pivotFmt>
        <c:idx val="438"/>
        <c:dLbl>
          <c:idx val="0"/>
          <c:showLegendKey val="0"/>
          <c:showVal val="0"/>
          <c:showCatName val="0"/>
          <c:showSerName val="0"/>
          <c:showPercent val="0"/>
          <c:showBubbleSize val="0"/>
          <c:extLst>
            <c:ext xmlns:c15="http://schemas.microsoft.com/office/drawing/2012/chart" uri="{CE6537A1-D6FC-4f65-9D91-7224C49458BB}"/>
          </c:extLst>
        </c:dLbl>
      </c:pivotFmt>
      <c:pivotFmt>
        <c:idx val="439"/>
        <c:dLbl>
          <c:idx val="0"/>
          <c:showLegendKey val="0"/>
          <c:showVal val="0"/>
          <c:showCatName val="0"/>
          <c:showSerName val="0"/>
          <c:showPercent val="0"/>
          <c:showBubbleSize val="0"/>
          <c:extLst>
            <c:ext xmlns:c15="http://schemas.microsoft.com/office/drawing/2012/chart" uri="{CE6537A1-D6FC-4f65-9D91-7224C49458BB}"/>
          </c:extLst>
        </c:dLbl>
      </c:pivotFmt>
      <c:pivotFmt>
        <c:idx val="440"/>
        <c:dLbl>
          <c:idx val="0"/>
          <c:showLegendKey val="0"/>
          <c:showVal val="0"/>
          <c:showCatName val="0"/>
          <c:showSerName val="0"/>
          <c:showPercent val="0"/>
          <c:showBubbleSize val="0"/>
          <c:extLst>
            <c:ext xmlns:c15="http://schemas.microsoft.com/office/drawing/2012/chart" uri="{CE6537A1-D6FC-4f65-9D91-7224C49458BB}"/>
          </c:extLst>
        </c:dLbl>
      </c:pivotFmt>
      <c:pivotFmt>
        <c:idx val="441"/>
        <c:dLbl>
          <c:idx val="0"/>
          <c:showLegendKey val="0"/>
          <c:showVal val="0"/>
          <c:showCatName val="0"/>
          <c:showSerName val="0"/>
          <c:showPercent val="0"/>
          <c:showBubbleSize val="0"/>
          <c:extLst>
            <c:ext xmlns:c15="http://schemas.microsoft.com/office/drawing/2012/chart" uri="{CE6537A1-D6FC-4f65-9D91-7224C49458BB}"/>
          </c:extLst>
        </c:dLbl>
      </c:pivotFmt>
      <c:pivotFmt>
        <c:idx val="442"/>
        <c:dLbl>
          <c:idx val="0"/>
          <c:showLegendKey val="0"/>
          <c:showVal val="0"/>
          <c:showCatName val="0"/>
          <c:showSerName val="0"/>
          <c:showPercent val="0"/>
          <c:showBubbleSize val="0"/>
          <c:extLst>
            <c:ext xmlns:c15="http://schemas.microsoft.com/office/drawing/2012/chart" uri="{CE6537A1-D6FC-4f65-9D91-7224C49458BB}"/>
          </c:extLst>
        </c:dLbl>
      </c:pivotFmt>
      <c:pivotFmt>
        <c:idx val="443"/>
        <c:dLbl>
          <c:idx val="0"/>
          <c:showLegendKey val="0"/>
          <c:showVal val="0"/>
          <c:showCatName val="0"/>
          <c:showSerName val="0"/>
          <c:showPercent val="0"/>
          <c:showBubbleSize val="0"/>
          <c:extLst>
            <c:ext xmlns:c15="http://schemas.microsoft.com/office/drawing/2012/chart" uri="{CE6537A1-D6FC-4f65-9D91-7224C49458BB}"/>
          </c:extLst>
        </c:dLbl>
      </c:pivotFmt>
      <c:pivotFmt>
        <c:idx val="444"/>
        <c:dLbl>
          <c:idx val="0"/>
          <c:showLegendKey val="0"/>
          <c:showVal val="0"/>
          <c:showCatName val="0"/>
          <c:showSerName val="0"/>
          <c:showPercent val="0"/>
          <c:showBubbleSize val="0"/>
          <c:extLst>
            <c:ext xmlns:c15="http://schemas.microsoft.com/office/drawing/2012/chart" uri="{CE6537A1-D6FC-4f65-9D91-7224C49458BB}"/>
          </c:extLst>
        </c:dLbl>
      </c:pivotFmt>
      <c:pivotFmt>
        <c:idx val="445"/>
        <c:dLbl>
          <c:idx val="0"/>
          <c:showLegendKey val="0"/>
          <c:showVal val="0"/>
          <c:showCatName val="0"/>
          <c:showSerName val="0"/>
          <c:showPercent val="0"/>
          <c:showBubbleSize val="0"/>
          <c:extLst>
            <c:ext xmlns:c15="http://schemas.microsoft.com/office/drawing/2012/chart" uri="{CE6537A1-D6FC-4f65-9D91-7224C49458BB}"/>
          </c:extLst>
        </c:dLbl>
      </c:pivotFmt>
      <c:pivotFmt>
        <c:idx val="446"/>
        <c:dLbl>
          <c:idx val="0"/>
          <c:showLegendKey val="0"/>
          <c:showVal val="0"/>
          <c:showCatName val="0"/>
          <c:showSerName val="0"/>
          <c:showPercent val="0"/>
          <c:showBubbleSize val="0"/>
          <c:extLst>
            <c:ext xmlns:c15="http://schemas.microsoft.com/office/drawing/2012/chart" uri="{CE6537A1-D6FC-4f65-9D91-7224C49458BB}"/>
          </c:extLst>
        </c:dLbl>
      </c:pivotFmt>
      <c:pivotFmt>
        <c:idx val="447"/>
        <c:dLbl>
          <c:idx val="0"/>
          <c:showLegendKey val="0"/>
          <c:showVal val="0"/>
          <c:showCatName val="0"/>
          <c:showSerName val="0"/>
          <c:showPercent val="0"/>
          <c:showBubbleSize val="0"/>
          <c:extLst>
            <c:ext xmlns:c15="http://schemas.microsoft.com/office/drawing/2012/chart" uri="{CE6537A1-D6FC-4f65-9D91-7224C49458BB}"/>
          </c:extLst>
        </c:dLbl>
      </c:pivotFmt>
      <c:pivotFmt>
        <c:idx val="448"/>
        <c:dLbl>
          <c:idx val="0"/>
          <c:showLegendKey val="0"/>
          <c:showVal val="0"/>
          <c:showCatName val="0"/>
          <c:showSerName val="0"/>
          <c:showPercent val="0"/>
          <c:showBubbleSize val="0"/>
          <c:extLst>
            <c:ext xmlns:c15="http://schemas.microsoft.com/office/drawing/2012/chart" uri="{CE6537A1-D6FC-4f65-9D91-7224C49458BB}"/>
          </c:extLst>
        </c:dLbl>
      </c:pivotFmt>
      <c:pivotFmt>
        <c:idx val="449"/>
        <c:dLbl>
          <c:idx val="0"/>
          <c:showLegendKey val="0"/>
          <c:showVal val="0"/>
          <c:showCatName val="0"/>
          <c:showSerName val="0"/>
          <c:showPercent val="0"/>
          <c:showBubbleSize val="0"/>
          <c:extLst>
            <c:ext xmlns:c15="http://schemas.microsoft.com/office/drawing/2012/chart" uri="{CE6537A1-D6FC-4f65-9D91-7224C49458BB}"/>
          </c:extLst>
        </c:dLbl>
      </c:pivotFmt>
      <c:pivotFmt>
        <c:idx val="450"/>
        <c:dLbl>
          <c:idx val="0"/>
          <c:showLegendKey val="0"/>
          <c:showVal val="0"/>
          <c:showCatName val="0"/>
          <c:showSerName val="0"/>
          <c:showPercent val="0"/>
          <c:showBubbleSize val="0"/>
          <c:extLst>
            <c:ext xmlns:c15="http://schemas.microsoft.com/office/drawing/2012/chart" uri="{CE6537A1-D6FC-4f65-9D91-7224C49458BB}"/>
          </c:extLst>
        </c:dLbl>
      </c:pivotFmt>
      <c:pivotFmt>
        <c:idx val="451"/>
        <c:dLbl>
          <c:idx val="0"/>
          <c:showLegendKey val="0"/>
          <c:showVal val="0"/>
          <c:showCatName val="0"/>
          <c:showSerName val="0"/>
          <c:showPercent val="0"/>
          <c:showBubbleSize val="0"/>
          <c:extLst>
            <c:ext xmlns:c15="http://schemas.microsoft.com/office/drawing/2012/chart" uri="{CE6537A1-D6FC-4f65-9D91-7224C49458BB}"/>
          </c:extLst>
        </c:dLbl>
      </c:pivotFmt>
      <c:pivotFmt>
        <c:idx val="452"/>
        <c:dLbl>
          <c:idx val="0"/>
          <c:showLegendKey val="0"/>
          <c:showVal val="0"/>
          <c:showCatName val="0"/>
          <c:showSerName val="0"/>
          <c:showPercent val="0"/>
          <c:showBubbleSize val="0"/>
          <c:extLst>
            <c:ext xmlns:c15="http://schemas.microsoft.com/office/drawing/2012/chart" uri="{CE6537A1-D6FC-4f65-9D91-7224C49458BB}"/>
          </c:extLst>
        </c:dLbl>
      </c:pivotFmt>
      <c:pivotFmt>
        <c:idx val="453"/>
        <c:dLbl>
          <c:idx val="0"/>
          <c:showLegendKey val="0"/>
          <c:showVal val="0"/>
          <c:showCatName val="0"/>
          <c:showSerName val="0"/>
          <c:showPercent val="0"/>
          <c:showBubbleSize val="0"/>
          <c:extLst>
            <c:ext xmlns:c15="http://schemas.microsoft.com/office/drawing/2012/chart" uri="{CE6537A1-D6FC-4f65-9D91-7224C49458BB}"/>
          </c:extLst>
        </c:dLbl>
      </c:pivotFmt>
      <c:pivotFmt>
        <c:idx val="454"/>
        <c:dLbl>
          <c:idx val="0"/>
          <c:showLegendKey val="0"/>
          <c:showVal val="0"/>
          <c:showCatName val="0"/>
          <c:showSerName val="0"/>
          <c:showPercent val="0"/>
          <c:showBubbleSize val="0"/>
          <c:extLst>
            <c:ext xmlns:c15="http://schemas.microsoft.com/office/drawing/2012/chart" uri="{CE6537A1-D6FC-4f65-9D91-7224C49458BB}"/>
          </c:extLst>
        </c:dLbl>
      </c:pivotFmt>
      <c:pivotFmt>
        <c:idx val="455"/>
        <c:dLbl>
          <c:idx val="0"/>
          <c:showLegendKey val="0"/>
          <c:showVal val="0"/>
          <c:showCatName val="0"/>
          <c:showSerName val="0"/>
          <c:showPercent val="0"/>
          <c:showBubbleSize val="0"/>
          <c:extLst>
            <c:ext xmlns:c15="http://schemas.microsoft.com/office/drawing/2012/chart" uri="{CE6537A1-D6FC-4f65-9D91-7224C49458BB}"/>
          </c:extLst>
        </c:dLbl>
      </c:pivotFmt>
      <c:pivotFmt>
        <c:idx val="456"/>
        <c:dLbl>
          <c:idx val="0"/>
          <c:showLegendKey val="0"/>
          <c:showVal val="0"/>
          <c:showCatName val="0"/>
          <c:showSerName val="0"/>
          <c:showPercent val="0"/>
          <c:showBubbleSize val="0"/>
          <c:extLst>
            <c:ext xmlns:c15="http://schemas.microsoft.com/office/drawing/2012/chart" uri="{CE6537A1-D6FC-4f65-9D91-7224C49458BB}"/>
          </c:extLst>
        </c:dLbl>
      </c:pivotFmt>
      <c:pivotFmt>
        <c:idx val="457"/>
        <c:dLbl>
          <c:idx val="0"/>
          <c:showLegendKey val="0"/>
          <c:showVal val="0"/>
          <c:showCatName val="0"/>
          <c:showSerName val="0"/>
          <c:showPercent val="0"/>
          <c:showBubbleSize val="0"/>
          <c:extLst>
            <c:ext xmlns:c15="http://schemas.microsoft.com/office/drawing/2012/chart" uri="{CE6537A1-D6FC-4f65-9D91-7224C49458BB}"/>
          </c:extLst>
        </c:dLbl>
      </c:pivotFmt>
      <c:pivotFmt>
        <c:idx val="458"/>
        <c:dLbl>
          <c:idx val="0"/>
          <c:showLegendKey val="0"/>
          <c:showVal val="0"/>
          <c:showCatName val="0"/>
          <c:showSerName val="0"/>
          <c:showPercent val="0"/>
          <c:showBubbleSize val="0"/>
          <c:extLst>
            <c:ext xmlns:c15="http://schemas.microsoft.com/office/drawing/2012/chart" uri="{CE6537A1-D6FC-4f65-9D91-7224C49458BB}"/>
          </c:extLst>
        </c:dLbl>
      </c:pivotFmt>
      <c:pivotFmt>
        <c:idx val="4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60"/>
        <c:dLbl>
          <c:idx val="0"/>
          <c:showLegendKey val="0"/>
          <c:showVal val="0"/>
          <c:showCatName val="0"/>
          <c:showSerName val="0"/>
          <c:showPercent val="0"/>
          <c:showBubbleSize val="0"/>
          <c:extLst>
            <c:ext xmlns:c15="http://schemas.microsoft.com/office/drawing/2012/chart" uri="{CE6537A1-D6FC-4f65-9D91-7224C49458BB}"/>
          </c:extLst>
        </c:dLbl>
      </c:pivotFmt>
      <c:pivotFmt>
        <c:idx val="461"/>
        <c:dLbl>
          <c:idx val="0"/>
          <c:showLegendKey val="0"/>
          <c:showVal val="0"/>
          <c:showCatName val="0"/>
          <c:showSerName val="0"/>
          <c:showPercent val="0"/>
          <c:showBubbleSize val="0"/>
          <c:extLst>
            <c:ext xmlns:c15="http://schemas.microsoft.com/office/drawing/2012/chart" uri="{CE6537A1-D6FC-4f65-9D91-7224C49458BB}"/>
          </c:extLst>
        </c:dLbl>
      </c:pivotFmt>
      <c:pivotFmt>
        <c:idx val="462"/>
        <c:dLbl>
          <c:idx val="0"/>
          <c:showLegendKey val="0"/>
          <c:showVal val="0"/>
          <c:showCatName val="0"/>
          <c:showSerName val="0"/>
          <c:showPercent val="0"/>
          <c:showBubbleSize val="0"/>
          <c:extLst>
            <c:ext xmlns:c15="http://schemas.microsoft.com/office/drawing/2012/chart" uri="{CE6537A1-D6FC-4f65-9D91-7224C49458BB}"/>
          </c:extLst>
        </c:dLbl>
      </c:pivotFmt>
      <c:pivotFmt>
        <c:idx val="463"/>
        <c:dLbl>
          <c:idx val="0"/>
          <c:showLegendKey val="0"/>
          <c:showVal val="0"/>
          <c:showCatName val="0"/>
          <c:showSerName val="0"/>
          <c:showPercent val="0"/>
          <c:showBubbleSize val="0"/>
          <c:extLst>
            <c:ext xmlns:c15="http://schemas.microsoft.com/office/drawing/2012/chart" uri="{CE6537A1-D6FC-4f65-9D91-7224C49458BB}"/>
          </c:extLst>
        </c:dLbl>
      </c:pivotFmt>
      <c:pivotFmt>
        <c:idx val="464"/>
        <c:dLbl>
          <c:idx val="0"/>
          <c:showLegendKey val="0"/>
          <c:showVal val="0"/>
          <c:showCatName val="0"/>
          <c:showSerName val="0"/>
          <c:showPercent val="0"/>
          <c:showBubbleSize val="0"/>
          <c:extLst>
            <c:ext xmlns:c15="http://schemas.microsoft.com/office/drawing/2012/chart" uri="{CE6537A1-D6FC-4f65-9D91-7224C49458BB}"/>
          </c:extLst>
        </c:dLbl>
      </c:pivotFmt>
      <c:pivotFmt>
        <c:idx val="465"/>
        <c:dLbl>
          <c:idx val="0"/>
          <c:showLegendKey val="0"/>
          <c:showVal val="0"/>
          <c:showCatName val="0"/>
          <c:showSerName val="0"/>
          <c:showPercent val="0"/>
          <c:showBubbleSize val="0"/>
          <c:extLst>
            <c:ext xmlns:c15="http://schemas.microsoft.com/office/drawing/2012/chart" uri="{CE6537A1-D6FC-4f65-9D91-7224C49458BB}"/>
          </c:extLst>
        </c:dLbl>
      </c:pivotFmt>
      <c:pivotFmt>
        <c:idx val="466"/>
        <c:dLbl>
          <c:idx val="0"/>
          <c:showLegendKey val="0"/>
          <c:showVal val="0"/>
          <c:showCatName val="0"/>
          <c:showSerName val="0"/>
          <c:showPercent val="0"/>
          <c:showBubbleSize val="0"/>
          <c:extLst>
            <c:ext xmlns:c15="http://schemas.microsoft.com/office/drawing/2012/chart" uri="{CE6537A1-D6FC-4f65-9D91-7224C49458BB}"/>
          </c:extLst>
        </c:dLbl>
      </c:pivotFmt>
      <c:pivotFmt>
        <c:idx val="467"/>
        <c:dLbl>
          <c:idx val="0"/>
          <c:showLegendKey val="0"/>
          <c:showVal val="0"/>
          <c:showCatName val="0"/>
          <c:showSerName val="0"/>
          <c:showPercent val="0"/>
          <c:showBubbleSize val="0"/>
          <c:extLst>
            <c:ext xmlns:c15="http://schemas.microsoft.com/office/drawing/2012/chart" uri="{CE6537A1-D6FC-4f65-9D91-7224C49458BB}"/>
          </c:extLst>
        </c:dLbl>
      </c:pivotFmt>
      <c:pivotFmt>
        <c:idx val="468"/>
        <c:dLbl>
          <c:idx val="0"/>
          <c:showLegendKey val="0"/>
          <c:showVal val="0"/>
          <c:showCatName val="0"/>
          <c:showSerName val="0"/>
          <c:showPercent val="0"/>
          <c:showBubbleSize val="0"/>
          <c:extLst>
            <c:ext xmlns:c15="http://schemas.microsoft.com/office/drawing/2012/chart" uri="{CE6537A1-D6FC-4f65-9D91-7224C49458BB}"/>
          </c:extLst>
        </c:dLbl>
      </c:pivotFmt>
      <c:pivotFmt>
        <c:idx val="469"/>
        <c:dLbl>
          <c:idx val="0"/>
          <c:showLegendKey val="0"/>
          <c:showVal val="0"/>
          <c:showCatName val="0"/>
          <c:showSerName val="0"/>
          <c:showPercent val="0"/>
          <c:showBubbleSize val="0"/>
          <c:extLst>
            <c:ext xmlns:c15="http://schemas.microsoft.com/office/drawing/2012/chart" uri="{CE6537A1-D6FC-4f65-9D91-7224C49458BB}"/>
          </c:extLst>
        </c:dLbl>
      </c:pivotFmt>
      <c:pivotFmt>
        <c:idx val="470"/>
        <c:dLbl>
          <c:idx val="0"/>
          <c:showLegendKey val="0"/>
          <c:showVal val="0"/>
          <c:showCatName val="0"/>
          <c:showSerName val="0"/>
          <c:showPercent val="0"/>
          <c:showBubbleSize val="0"/>
          <c:extLst>
            <c:ext xmlns:c15="http://schemas.microsoft.com/office/drawing/2012/chart" uri="{CE6537A1-D6FC-4f65-9D91-7224C49458BB}"/>
          </c:extLst>
        </c:dLbl>
      </c:pivotFmt>
      <c:pivotFmt>
        <c:idx val="471"/>
        <c:dLbl>
          <c:idx val="0"/>
          <c:showLegendKey val="0"/>
          <c:showVal val="0"/>
          <c:showCatName val="0"/>
          <c:showSerName val="0"/>
          <c:showPercent val="0"/>
          <c:showBubbleSize val="0"/>
          <c:extLst>
            <c:ext xmlns:c15="http://schemas.microsoft.com/office/drawing/2012/chart" uri="{CE6537A1-D6FC-4f65-9D91-7224C49458BB}"/>
          </c:extLst>
        </c:dLbl>
      </c:pivotFmt>
      <c:pivotFmt>
        <c:idx val="472"/>
        <c:dLbl>
          <c:idx val="0"/>
          <c:showLegendKey val="0"/>
          <c:showVal val="0"/>
          <c:showCatName val="0"/>
          <c:showSerName val="0"/>
          <c:showPercent val="0"/>
          <c:showBubbleSize val="0"/>
          <c:extLst>
            <c:ext xmlns:c15="http://schemas.microsoft.com/office/drawing/2012/chart" uri="{CE6537A1-D6FC-4f65-9D91-7224C49458BB}"/>
          </c:extLst>
        </c:dLbl>
      </c:pivotFmt>
      <c:pivotFmt>
        <c:idx val="473"/>
        <c:dLbl>
          <c:idx val="0"/>
          <c:showLegendKey val="0"/>
          <c:showVal val="0"/>
          <c:showCatName val="0"/>
          <c:showSerName val="0"/>
          <c:showPercent val="0"/>
          <c:showBubbleSize val="0"/>
          <c:extLst>
            <c:ext xmlns:c15="http://schemas.microsoft.com/office/drawing/2012/chart" uri="{CE6537A1-D6FC-4f65-9D91-7224C49458BB}"/>
          </c:extLst>
        </c:dLbl>
      </c:pivotFmt>
      <c:pivotFmt>
        <c:idx val="474"/>
        <c:dLbl>
          <c:idx val="0"/>
          <c:showLegendKey val="0"/>
          <c:showVal val="0"/>
          <c:showCatName val="0"/>
          <c:showSerName val="0"/>
          <c:showPercent val="0"/>
          <c:showBubbleSize val="0"/>
          <c:extLst>
            <c:ext xmlns:c15="http://schemas.microsoft.com/office/drawing/2012/chart" uri="{CE6537A1-D6FC-4f65-9D91-7224C49458BB}"/>
          </c:extLst>
        </c:dLbl>
      </c:pivotFmt>
      <c:pivotFmt>
        <c:idx val="475"/>
        <c:dLbl>
          <c:idx val="0"/>
          <c:showLegendKey val="0"/>
          <c:showVal val="0"/>
          <c:showCatName val="0"/>
          <c:showSerName val="0"/>
          <c:showPercent val="0"/>
          <c:showBubbleSize val="0"/>
          <c:extLst>
            <c:ext xmlns:c15="http://schemas.microsoft.com/office/drawing/2012/chart" uri="{CE6537A1-D6FC-4f65-9D91-7224C49458BB}"/>
          </c:extLst>
        </c:dLbl>
      </c:pivotFmt>
      <c:pivotFmt>
        <c:idx val="476"/>
        <c:dLbl>
          <c:idx val="0"/>
          <c:showLegendKey val="0"/>
          <c:showVal val="0"/>
          <c:showCatName val="0"/>
          <c:showSerName val="0"/>
          <c:showPercent val="0"/>
          <c:showBubbleSize val="0"/>
          <c:extLst>
            <c:ext xmlns:c15="http://schemas.microsoft.com/office/drawing/2012/chart" uri="{CE6537A1-D6FC-4f65-9D91-7224C49458BB}"/>
          </c:extLst>
        </c:dLbl>
      </c:pivotFmt>
      <c:pivotFmt>
        <c:idx val="477"/>
        <c:dLbl>
          <c:idx val="0"/>
          <c:showLegendKey val="0"/>
          <c:showVal val="0"/>
          <c:showCatName val="0"/>
          <c:showSerName val="0"/>
          <c:showPercent val="0"/>
          <c:showBubbleSize val="0"/>
          <c:extLst>
            <c:ext xmlns:c15="http://schemas.microsoft.com/office/drawing/2012/chart" uri="{CE6537A1-D6FC-4f65-9D91-7224C49458BB}"/>
          </c:extLst>
        </c:dLbl>
      </c:pivotFmt>
      <c:pivotFmt>
        <c:idx val="478"/>
        <c:dLbl>
          <c:idx val="0"/>
          <c:showLegendKey val="0"/>
          <c:showVal val="0"/>
          <c:showCatName val="0"/>
          <c:showSerName val="0"/>
          <c:showPercent val="0"/>
          <c:showBubbleSize val="0"/>
          <c:extLst>
            <c:ext xmlns:c15="http://schemas.microsoft.com/office/drawing/2012/chart" uri="{CE6537A1-D6FC-4f65-9D91-7224C49458BB}"/>
          </c:extLst>
        </c:dLbl>
      </c:pivotFmt>
      <c:pivotFmt>
        <c:idx val="479"/>
        <c:dLbl>
          <c:idx val="0"/>
          <c:showLegendKey val="0"/>
          <c:showVal val="0"/>
          <c:showCatName val="0"/>
          <c:showSerName val="0"/>
          <c:showPercent val="0"/>
          <c:showBubbleSize val="0"/>
          <c:extLst>
            <c:ext xmlns:c15="http://schemas.microsoft.com/office/drawing/2012/chart" uri="{CE6537A1-D6FC-4f65-9D91-7224C49458BB}"/>
          </c:extLst>
        </c:dLbl>
      </c:pivotFmt>
      <c:pivotFmt>
        <c:idx val="480"/>
        <c:dLbl>
          <c:idx val="0"/>
          <c:showLegendKey val="0"/>
          <c:showVal val="0"/>
          <c:showCatName val="0"/>
          <c:showSerName val="0"/>
          <c:showPercent val="0"/>
          <c:showBubbleSize val="0"/>
          <c:extLst>
            <c:ext xmlns:c15="http://schemas.microsoft.com/office/drawing/2012/chart" uri="{CE6537A1-D6FC-4f65-9D91-7224C49458BB}"/>
          </c:extLst>
        </c:dLbl>
      </c:pivotFmt>
      <c:pivotFmt>
        <c:idx val="481"/>
        <c:dLbl>
          <c:idx val="0"/>
          <c:showLegendKey val="0"/>
          <c:showVal val="0"/>
          <c:showCatName val="0"/>
          <c:showSerName val="0"/>
          <c:showPercent val="0"/>
          <c:showBubbleSize val="0"/>
          <c:extLst>
            <c:ext xmlns:c15="http://schemas.microsoft.com/office/drawing/2012/chart" uri="{CE6537A1-D6FC-4f65-9D91-7224C49458BB}"/>
          </c:extLst>
        </c:dLbl>
      </c:pivotFmt>
      <c:pivotFmt>
        <c:idx val="482"/>
        <c:dLbl>
          <c:idx val="0"/>
          <c:showLegendKey val="0"/>
          <c:showVal val="0"/>
          <c:showCatName val="0"/>
          <c:showSerName val="0"/>
          <c:showPercent val="0"/>
          <c:showBubbleSize val="0"/>
          <c:extLst>
            <c:ext xmlns:c15="http://schemas.microsoft.com/office/drawing/2012/chart" uri="{CE6537A1-D6FC-4f65-9D91-7224C49458BB}"/>
          </c:extLst>
        </c:dLbl>
      </c:pivotFmt>
      <c:pivotFmt>
        <c:idx val="483"/>
        <c:dLbl>
          <c:idx val="0"/>
          <c:showLegendKey val="0"/>
          <c:showVal val="0"/>
          <c:showCatName val="0"/>
          <c:showSerName val="0"/>
          <c:showPercent val="0"/>
          <c:showBubbleSize val="0"/>
          <c:extLst>
            <c:ext xmlns:c15="http://schemas.microsoft.com/office/drawing/2012/chart" uri="{CE6537A1-D6FC-4f65-9D91-7224C49458BB}"/>
          </c:extLst>
        </c:dLbl>
      </c:pivotFmt>
      <c:pivotFmt>
        <c:idx val="484"/>
        <c:dLbl>
          <c:idx val="0"/>
          <c:showLegendKey val="0"/>
          <c:showVal val="0"/>
          <c:showCatName val="0"/>
          <c:showSerName val="0"/>
          <c:showPercent val="0"/>
          <c:showBubbleSize val="0"/>
          <c:extLst>
            <c:ext xmlns:c15="http://schemas.microsoft.com/office/drawing/2012/chart" uri="{CE6537A1-D6FC-4f65-9D91-7224C49458BB}"/>
          </c:extLst>
        </c:dLbl>
      </c:pivotFmt>
      <c:pivotFmt>
        <c:idx val="485"/>
        <c:dLbl>
          <c:idx val="0"/>
          <c:showLegendKey val="0"/>
          <c:showVal val="0"/>
          <c:showCatName val="0"/>
          <c:showSerName val="0"/>
          <c:showPercent val="0"/>
          <c:showBubbleSize val="0"/>
          <c:extLst>
            <c:ext xmlns:c15="http://schemas.microsoft.com/office/drawing/2012/chart" uri="{CE6537A1-D6FC-4f65-9D91-7224C49458BB}"/>
          </c:extLst>
        </c:dLbl>
      </c:pivotFmt>
      <c:pivotFmt>
        <c:idx val="486"/>
        <c:dLbl>
          <c:idx val="0"/>
          <c:showLegendKey val="0"/>
          <c:showVal val="0"/>
          <c:showCatName val="0"/>
          <c:showSerName val="0"/>
          <c:showPercent val="0"/>
          <c:showBubbleSize val="0"/>
          <c:extLst>
            <c:ext xmlns:c15="http://schemas.microsoft.com/office/drawing/2012/chart" uri="{CE6537A1-D6FC-4f65-9D91-7224C49458BB}"/>
          </c:extLst>
        </c:dLbl>
      </c:pivotFmt>
      <c:pivotFmt>
        <c:idx val="487"/>
        <c:dLbl>
          <c:idx val="0"/>
          <c:showLegendKey val="0"/>
          <c:showVal val="0"/>
          <c:showCatName val="0"/>
          <c:showSerName val="0"/>
          <c:showPercent val="0"/>
          <c:showBubbleSize val="0"/>
          <c:extLst>
            <c:ext xmlns:c15="http://schemas.microsoft.com/office/drawing/2012/chart" uri="{CE6537A1-D6FC-4f65-9D91-7224C49458BB}"/>
          </c:extLst>
        </c:dLbl>
      </c:pivotFmt>
      <c:pivotFmt>
        <c:idx val="488"/>
        <c:dLbl>
          <c:idx val="0"/>
          <c:showLegendKey val="0"/>
          <c:showVal val="0"/>
          <c:showCatName val="0"/>
          <c:showSerName val="0"/>
          <c:showPercent val="0"/>
          <c:showBubbleSize val="0"/>
          <c:extLst>
            <c:ext xmlns:c15="http://schemas.microsoft.com/office/drawing/2012/chart" uri="{CE6537A1-D6FC-4f65-9D91-7224C49458BB}"/>
          </c:extLst>
        </c:dLbl>
      </c:pivotFmt>
      <c:pivotFmt>
        <c:idx val="489"/>
        <c:dLbl>
          <c:idx val="0"/>
          <c:showLegendKey val="0"/>
          <c:showVal val="0"/>
          <c:showCatName val="0"/>
          <c:showSerName val="0"/>
          <c:showPercent val="0"/>
          <c:showBubbleSize val="0"/>
          <c:extLst>
            <c:ext xmlns:c15="http://schemas.microsoft.com/office/drawing/2012/chart" uri="{CE6537A1-D6FC-4f65-9D91-7224C49458BB}"/>
          </c:extLst>
        </c:dLbl>
      </c:pivotFmt>
      <c:pivotFmt>
        <c:idx val="490"/>
        <c:dLbl>
          <c:idx val="0"/>
          <c:showLegendKey val="0"/>
          <c:showVal val="0"/>
          <c:showCatName val="0"/>
          <c:showSerName val="0"/>
          <c:showPercent val="0"/>
          <c:showBubbleSize val="0"/>
          <c:extLst>
            <c:ext xmlns:c15="http://schemas.microsoft.com/office/drawing/2012/chart" uri="{CE6537A1-D6FC-4f65-9D91-7224C49458BB}"/>
          </c:extLst>
        </c:dLbl>
      </c:pivotFmt>
      <c:pivotFmt>
        <c:idx val="491"/>
        <c:dLbl>
          <c:idx val="0"/>
          <c:showLegendKey val="0"/>
          <c:showVal val="0"/>
          <c:showCatName val="0"/>
          <c:showSerName val="0"/>
          <c:showPercent val="0"/>
          <c:showBubbleSize val="0"/>
          <c:extLst>
            <c:ext xmlns:c15="http://schemas.microsoft.com/office/drawing/2012/chart" uri="{CE6537A1-D6FC-4f65-9D91-7224C49458BB}"/>
          </c:extLst>
        </c:dLbl>
      </c:pivotFmt>
      <c:pivotFmt>
        <c:idx val="492"/>
        <c:dLbl>
          <c:idx val="0"/>
          <c:showLegendKey val="0"/>
          <c:showVal val="0"/>
          <c:showCatName val="0"/>
          <c:showSerName val="0"/>
          <c:showPercent val="0"/>
          <c:showBubbleSize val="0"/>
          <c:extLst>
            <c:ext xmlns:c15="http://schemas.microsoft.com/office/drawing/2012/chart" uri="{CE6537A1-D6FC-4f65-9D91-7224C49458BB}"/>
          </c:extLst>
        </c:dLbl>
      </c:pivotFmt>
      <c:pivotFmt>
        <c:idx val="493"/>
        <c:dLbl>
          <c:idx val="0"/>
          <c:showLegendKey val="0"/>
          <c:showVal val="0"/>
          <c:showCatName val="0"/>
          <c:showSerName val="0"/>
          <c:showPercent val="0"/>
          <c:showBubbleSize val="0"/>
          <c:extLst>
            <c:ext xmlns:c15="http://schemas.microsoft.com/office/drawing/2012/chart" uri="{CE6537A1-D6FC-4f65-9D91-7224C49458BB}"/>
          </c:extLst>
        </c:dLbl>
      </c:pivotFmt>
      <c:pivotFmt>
        <c:idx val="494"/>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913708979477894E-2"/>
          <c:y val="0.14281131525226012"/>
          <c:w val="0.85315963702988473"/>
          <c:h val="0.72764129483814532"/>
        </c:manualLayout>
      </c:layout>
      <c:barChart>
        <c:barDir val="col"/>
        <c:grouping val="stacked"/>
        <c:varyColors val="0"/>
        <c:ser>
          <c:idx val="0"/>
          <c:order val="0"/>
          <c:tx>
            <c:v>Cash</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Lit>
          </c:cat>
          <c:val>
            <c:numLit>
              <c:formatCode>#,##0</c:formatCode>
              <c:ptCount val="31"/>
              <c:pt idx="0">
                <c:v>75508.430000000008</c:v>
              </c:pt>
              <c:pt idx="1">
                <c:v>10375.98</c:v>
              </c:pt>
              <c:pt idx="2">
                <c:v>38927.380000000005</c:v>
              </c:pt>
              <c:pt idx="3">
                <c:v>35868.46</c:v>
              </c:pt>
              <c:pt idx="4">
                <c:v>26567.96</c:v>
              </c:pt>
              <c:pt idx="5">
                <c:v>21338.719999999998</c:v>
              </c:pt>
              <c:pt idx="6">
                <c:v>75925.22</c:v>
              </c:pt>
              <c:pt idx="7">
                <c:v>11673.89</c:v>
              </c:pt>
              <c:pt idx="8">
                <c:v>76769.48</c:v>
              </c:pt>
              <c:pt idx="9">
                <c:v>36892.030000000006</c:v>
              </c:pt>
              <c:pt idx="10">
                <c:v>62799.770000000004</c:v>
              </c:pt>
              <c:pt idx="11">
                <c:v>49882.85</c:v>
              </c:pt>
              <c:pt idx="12">
                <c:v>27027.170000000002</c:v>
              </c:pt>
              <c:pt idx="13">
                <c:v>20734.57</c:v>
              </c:pt>
              <c:pt idx="14">
                <c:v>12512.12</c:v>
              </c:pt>
              <c:pt idx="15">
                <c:v>18979.25</c:v>
              </c:pt>
              <c:pt idx="16">
                <c:v>6122.2900000000009</c:v>
              </c:pt>
              <c:pt idx="17">
                <c:v>36609.68</c:v>
              </c:pt>
              <c:pt idx="18">
                <c:v>12755.769999999999</c:v>
              </c:pt>
              <c:pt idx="19">
                <c:v>17349.21</c:v>
              </c:pt>
              <c:pt idx="20">
                <c:v>35688.03</c:v>
              </c:pt>
              <c:pt idx="21">
                <c:v>15496.419999999998</c:v>
              </c:pt>
              <c:pt idx="22">
                <c:v>31027.85</c:v>
              </c:pt>
              <c:pt idx="23">
                <c:v>16199.3</c:v>
              </c:pt>
              <c:pt idx="24">
                <c:v>4032.1099999999997</c:v>
              </c:pt>
              <c:pt idx="25">
                <c:v>25349.88</c:v>
              </c:pt>
              <c:pt idx="26">
                <c:v>35312.269999999997</c:v>
              </c:pt>
              <c:pt idx="27">
                <c:v>24354.690000000002</c:v>
              </c:pt>
              <c:pt idx="28">
                <c:v>24938.720000000001</c:v>
              </c:pt>
              <c:pt idx="29">
                <c:v>6938.17</c:v>
              </c:pt>
              <c:pt idx="30">
                <c:v>25292.14</c:v>
              </c:pt>
            </c:numLit>
          </c:val>
          <c:extLst>
            <c:ext xmlns:c16="http://schemas.microsoft.com/office/drawing/2014/chart" uri="{C3380CC4-5D6E-409C-BE32-E72D297353CC}">
              <c16:uniqueId val="{00000000-56C7-40C2-814D-ED218F5588F0}"/>
            </c:ext>
          </c:extLst>
        </c:ser>
        <c:ser>
          <c:idx val="1"/>
          <c:order val="1"/>
          <c:tx>
            <c:v>Credit Card</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Lit>
          </c:cat>
          <c:val>
            <c:numLit>
              <c:formatCode>#,##0</c:formatCode>
              <c:ptCount val="31"/>
              <c:pt idx="0">
                <c:v>52052.52</c:v>
              </c:pt>
              <c:pt idx="1">
                <c:v>33759.269999999997</c:v>
              </c:pt>
              <c:pt idx="2">
                <c:v>5757.3600000000006</c:v>
              </c:pt>
              <c:pt idx="3">
                <c:v>14122.33</c:v>
              </c:pt>
              <c:pt idx="4">
                <c:v>53515.469999999994</c:v>
              </c:pt>
              <c:pt idx="5">
                <c:v>11993.18</c:v>
              </c:pt>
              <c:pt idx="6">
                <c:v>12069.099999999999</c:v>
              </c:pt>
              <c:pt idx="7">
                <c:v>17784.3</c:v>
              </c:pt>
              <c:pt idx="8">
                <c:v>14193.3</c:v>
              </c:pt>
              <c:pt idx="9">
                <c:v>52874.82</c:v>
              </c:pt>
              <c:pt idx="10">
                <c:v>29048.87</c:v>
              </c:pt>
              <c:pt idx="11">
                <c:v>9725.57</c:v>
              </c:pt>
              <c:pt idx="12">
                <c:v>8925.49</c:v>
              </c:pt>
              <c:pt idx="13">
                <c:v>26617.21</c:v>
              </c:pt>
              <c:pt idx="14">
                <c:v>7672.4599999999991</c:v>
              </c:pt>
              <c:pt idx="15">
                <c:v>1216</c:v>
              </c:pt>
              <c:pt idx="16">
                <c:v>11253.35</c:v>
              </c:pt>
              <c:pt idx="17">
                <c:v>18218.48</c:v>
              </c:pt>
              <c:pt idx="18">
                <c:v>51906.380000000005</c:v>
              </c:pt>
              <c:pt idx="19">
                <c:v>30627.93</c:v>
              </c:pt>
              <c:pt idx="20">
                <c:v>10825.66</c:v>
              </c:pt>
              <c:pt idx="21">
                <c:v>68177.180000000008</c:v>
              </c:pt>
              <c:pt idx="22">
                <c:v>26777.989999999998</c:v>
              </c:pt>
              <c:pt idx="23">
                <c:v>17774.5</c:v>
              </c:pt>
              <c:pt idx="24">
                <c:v>23652.859999999997</c:v>
              </c:pt>
              <c:pt idx="25">
                <c:v>14313.279999999999</c:v>
              </c:pt>
              <c:pt idx="26">
                <c:v>10709.58</c:v>
              </c:pt>
              <c:pt idx="27">
                <c:v>4307.28</c:v>
              </c:pt>
              <c:pt idx="28">
                <c:v>22059.03</c:v>
              </c:pt>
              <c:pt idx="29">
                <c:v>66043.92</c:v>
              </c:pt>
              <c:pt idx="30">
                <c:v>27180.05</c:v>
              </c:pt>
            </c:numLit>
          </c:val>
          <c:extLst>
            <c:ext xmlns:c16="http://schemas.microsoft.com/office/drawing/2014/chart" uri="{C3380CC4-5D6E-409C-BE32-E72D297353CC}">
              <c16:uniqueId val="{00000099-56C7-40C2-814D-ED218F5588F0}"/>
            </c:ext>
          </c:extLst>
        </c:ser>
        <c:ser>
          <c:idx val="2"/>
          <c:order val="2"/>
          <c:tx>
            <c:v>Debit Card</c:v>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Lit>
          </c:cat>
          <c:val>
            <c:numLit>
              <c:formatCode>#,##0</c:formatCode>
              <c:ptCount val="31"/>
              <c:pt idx="0">
                <c:v>13621.92</c:v>
              </c:pt>
              <c:pt idx="2">
                <c:v>12106.57</c:v>
              </c:pt>
              <c:pt idx="3">
                <c:v>8442.0299999999988</c:v>
              </c:pt>
              <c:pt idx="4">
                <c:v>19430.400000000001</c:v>
              </c:pt>
              <c:pt idx="5">
                <c:v>83.68</c:v>
              </c:pt>
              <c:pt idx="6">
                <c:v>28134.770000000004</c:v>
              </c:pt>
              <c:pt idx="7">
                <c:v>9189.98</c:v>
              </c:pt>
              <c:pt idx="8">
                <c:v>14906.29</c:v>
              </c:pt>
              <c:pt idx="9">
                <c:v>2785.0099999999998</c:v>
              </c:pt>
              <c:pt idx="10">
                <c:v>3312.9800000000005</c:v>
              </c:pt>
              <c:pt idx="11">
                <c:v>20749.34</c:v>
              </c:pt>
              <c:pt idx="12">
                <c:v>2772.4</c:v>
              </c:pt>
              <c:pt idx="13">
                <c:v>465.92</c:v>
              </c:pt>
              <c:pt idx="14">
                <c:v>1879.1499999999999</c:v>
              </c:pt>
              <c:pt idx="15">
                <c:v>8786</c:v>
              </c:pt>
              <c:pt idx="16">
                <c:v>19198.52</c:v>
              </c:pt>
              <c:pt idx="17">
                <c:v>11586.98</c:v>
              </c:pt>
              <c:pt idx="18">
                <c:v>34336.080000000002</c:v>
              </c:pt>
              <c:pt idx="19">
                <c:v>5920.45</c:v>
              </c:pt>
              <c:pt idx="20">
                <c:v>341.95000000000005</c:v>
              </c:pt>
              <c:pt idx="21">
                <c:v>9779.14</c:v>
              </c:pt>
              <c:pt idx="22">
                <c:v>42247.91</c:v>
              </c:pt>
              <c:pt idx="23">
                <c:v>20.92</c:v>
              </c:pt>
              <c:pt idx="24">
                <c:v>10568.83</c:v>
              </c:pt>
              <c:pt idx="25">
                <c:v>12501.24</c:v>
              </c:pt>
              <c:pt idx="26">
                <c:v>23680.39</c:v>
              </c:pt>
              <c:pt idx="27">
                <c:v>10.46</c:v>
              </c:pt>
              <c:pt idx="28">
                <c:v>46023.22</c:v>
              </c:pt>
              <c:pt idx="29">
                <c:v>5582.29</c:v>
              </c:pt>
              <c:pt idx="30">
                <c:v>6990.98</c:v>
              </c:pt>
            </c:numLit>
          </c:val>
          <c:extLst>
            <c:ext xmlns:c16="http://schemas.microsoft.com/office/drawing/2014/chart" uri="{C3380CC4-5D6E-409C-BE32-E72D297353CC}">
              <c16:uniqueId val="{0000009A-56C7-40C2-814D-ED218F5588F0}"/>
            </c:ext>
          </c:extLst>
        </c:ser>
        <c:dLbls>
          <c:dLblPos val="ctr"/>
          <c:showLegendKey val="0"/>
          <c:showVal val="1"/>
          <c:showCatName val="0"/>
          <c:showSerName val="0"/>
          <c:showPercent val="0"/>
          <c:showBubbleSize val="0"/>
        </c:dLbls>
        <c:gapWidth val="50"/>
        <c:overlap val="100"/>
        <c:axId val="1263711967"/>
        <c:axId val="1260561487"/>
      </c:barChart>
      <c:catAx>
        <c:axId val="1263711967"/>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SV"/>
          </a:p>
        </c:txPr>
        <c:crossAx val="1260561487"/>
        <c:crosses val="autoZero"/>
        <c:auto val="1"/>
        <c:lblAlgn val="ctr"/>
        <c:lblOffset val="100"/>
        <c:noMultiLvlLbl val="0"/>
        <c:extLst>
          <c:ext xmlns:c15="http://schemas.microsoft.com/office/drawing/2012/chart" uri="{F40574EE-89B7-4290-83BB-5DA773EAF853}">
            <c15:numFmt c:formatCode="General" c:sourceLinked="1"/>
          </c:ext>
        </c:extLst>
      </c:catAx>
      <c:valAx>
        <c:axId val="12605614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SV"/>
          </a:p>
        </c:txPr>
        <c:crossAx val="1263711967"/>
        <c:crosses val="autoZero"/>
        <c:crossBetween val="between"/>
        <c:majorUnit val="10000"/>
        <c:minorUnit val="10000"/>
        <c:dispUnits>
          <c:builtInUnit val="thousands"/>
        </c:dispUnits>
        <c:extLst>
          <c:ext xmlns:c15="http://schemas.microsoft.com/office/drawing/2012/chart" uri="{F40574EE-89B7-4290-83BB-5DA773EAF853}">
            <c15:numFmt c:formatCode="#,##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SV"/>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SV"/>
    </a:p>
  </c:txPr>
  <c:printSettings>
    <c:headerFooter/>
    <c:pageMargins b="0.75" l="0.7" r="0.7" t="0.75" header="0.3" footer="0.3"/>
    <c:pageSetup/>
  </c:printSettings>
  <c:extLst>
    <c:ext xmlns:c15="http://schemas.microsoft.com/office/drawing/2012/chart" uri="{723BEF56-08C2-4564-9609-F4CBC75E7E54}">
      <c15:pivotSource>
        <c15:name>[Proyecto DA4 Data Model Grupo 3.xlsx]PivotChartTable1</c15:name>
        <c15:fmtId val="64"/>
      </c15:pivotSource>
      <c15:pivotOptions>
        <c15:dropZoneFilter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SV"/>
              <a:t>Ventas por</a:t>
            </a:r>
            <a:r>
              <a:rPr lang="es-SV" baseline="0"/>
              <a:t> Centro Comercial</a:t>
            </a:r>
          </a:p>
          <a:p>
            <a:pPr>
              <a:defRPr/>
            </a:pPr>
            <a:r>
              <a:rPr lang="es-SV" sz="1200" baseline="0"/>
              <a:t>Millones de Liras Turcas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SV"/>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s>
    <c:plotArea>
      <c:layout/>
      <c:barChart>
        <c:barDir val="bar"/>
        <c:grouping val="clustered"/>
        <c:varyColors val="0"/>
        <c:ser>
          <c:idx val="0"/>
          <c:order val="0"/>
          <c:tx>
            <c:v>Total</c:v>
          </c:tx>
          <c:spPr>
            <a:solidFill>
              <a:schemeClr val="accent1"/>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Emaar Square Mall</c:v>
              </c:pt>
              <c:pt idx="1">
                <c:v>Forum Istanbul</c:v>
              </c:pt>
              <c:pt idx="2">
                <c:v>Cevahir AVM</c:v>
              </c:pt>
              <c:pt idx="3">
                <c:v>Viaport Outlet</c:v>
              </c:pt>
              <c:pt idx="4">
                <c:v>Zorlu Center</c:v>
              </c:pt>
              <c:pt idx="5">
                <c:v>Metropol AVM</c:v>
              </c:pt>
              <c:pt idx="6">
                <c:v>Istinye Park</c:v>
              </c:pt>
              <c:pt idx="7">
                <c:v>Metrocity</c:v>
              </c:pt>
              <c:pt idx="8">
                <c:v>Kanyon</c:v>
              </c:pt>
              <c:pt idx="9">
                <c:v>Mall of Istanbul</c:v>
              </c:pt>
            </c:strLit>
          </c:cat>
          <c:val>
            <c:numLit>
              <c:formatCode>#,##0</c:formatCode>
              <c:ptCount val="10"/>
              <c:pt idx="0">
                <c:v>5423912.5100000044</c:v>
              </c:pt>
              <c:pt idx="1">
                <c:v>5800267.2199999951</c:v>
              </c:pt>
              <c:pt idx="2">
                <c:v>5831795.3499999968</c:v>
              </c:pt>
              <c:pt idx="3">
                <c:v>5920500.3299999945</c:v>
              </c:pt>
              <c:pt idx="4">
                <c:v>6037789.4399999976</c:v>
              </c:pt>
              <c:pt idx="5">
                <c:v>11375841</c:v>
              </c:pt>
              <c:pt idx="6">
                <c:v>11469526.739999993</c:v>
              </c:pt>
              <c:pt idx="7">
                <c:v>17244618.859999999</c:v>
              </c:pt>
              <c:pt idx="8">
                <c:v>22922200.329999998</c:v>
              </c:pt>
              <c:pt idx="9">
                <c:v>23410362.299999993</c:v>
              </c:pt>
            </c:numLit>
          </c:val>
          <c:extLst>
            <c:ext xmlns:c16="http://schemas.microsoft.com/office/drawing/2014/chart" uri="{C3380CC4-5D6E-409C-BE32-E72D297353CC}">
              <c16:uniqueId val="{00000000-508D-4FEA-AB6C-3FC775E0A28E}"/>
            </c:ext>
          </c:extLst>
        </c:ser>
        <c:dLbls>
          <c:showLegendKey val="0"/>
          <c:showVal val="1"/>
          <c:showCatName val="0"/>
          <c:showSerName val="0"/>
          <c:showPercent val="0"/>
          <c:showBubbleSize val="0"/>
        </c:dLbls>
        <c:gapWidth val="75"/>
        <c:axId val="1272899935"/>
        <c:axId val="1315150511"/>
      </c:barChart>
      <c:catAx>
        <c:axId val="1272899935"/>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SV"/>
          </a:p>
        </c:txPr>
        <c:crossAx val="1315150511"/>
        <c:crosses val="autoZero"/>
        <c:auto val="1"/>
        <c:lblAlgn val="ctr"/>
        <c:lblOffset val="100"/>
        <c:noMultiLvlLbl val="0"/>
        <c:extLst>
          <c:ext xmlns:c15="http://schemas.microsoft.com/office/drawing/2012/chart" uri="{F40574EE-89B7-4290-83BB-5DA773EAF853}">
            <c15:numFmt c:formatCode="General" c:sourceLinked="1"/>
          </c:ext>
        </c:extLst>
      </c:catAx>
      <c:valAx>
        <c:axId val="1315150511"/>
        <c:scaling>
          <c:orientation val="minMax"/>
        </c:scaling>
        <c:delete val="1"/>
        <c:axPos val="b"/>
        <c:numFmt formatCode="#,##0.0" sourceLinked="0"/>
        <c:majorTickMark val="out"/>
        <c:minorTickMark val="none"/>
        <c:tickLblPos val="nextTo"/>
        <c:crossAx val="1272899935"/>
        <c:crosses val="autoZero"/>
        <c:crossBetween val="between"/>
        <c:dispUnits>
          <c:builtInUnit val="millions"/>
        </c:dispUnits>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s-SV"/>
    </a:p>
  </c:txPr>
  <c:printSettings>
    <c:headerFooter/>
    <c:pageMargins b="0.75" l="0.7" r="0.7" t="0.75" header="0.3" footer="0.3"/>
    <c:pageSetup/>
  </c:printSettings>
  <c:extLst>
    <c:ext xmlns:c15="http://schemas.microsoft.com/office/drawing/2012/chart" uri="{723BEF56-08C2-4564-9609-F4CBC75E7E54}">
      <c15:pivotSource>
        <c15:name>[Proyecto DA4 Data Model Grupo 3.xlsx]PivotChartTable5</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SV"/>
              <a:t>Volumen</a:t>
            </a:r>
            <a:r>
              <a:rPr lang="es-SV" baseline="0"/>
              <a:t> Vendido vs Precio Promedio</a:t>
            </a:r>
          </a:p>
          <a:p>
            <a:pPr>
              <a:defRPr/>
            </a:pPr>
            <a:r>
              <a:rPr lang="es-SV" sz="1200" baseline="0"/>
              <a:t>Precios en Liras Turcas</a:t>
            </a:r>
            <a:endParaRPr lang="es-SV" sz="1200"/>
          </a:p>
        </c:rich>
      </c:tx>
      <c:layout>
        <c:manualLayout>
          <c:xMode val="edge"/>
          <c:yMode val="edge"/>
          <c:x val="0.34310680327493859"/>
          <c:y val="2.86173321886400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SV"/>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55"/>
        <c:spPr>
          <a:ln w="28575" cap="rnd">
            <a:solidFill>
              <a:srgbClr val="C00000"/>
            </a:solidFill>
            <a:bevel/>
          </a:ln>
          <a:effectLst/>
        </c:spPr>
        <c:marker>
          <c:symbol val="circle"/>
          <c:size val="5"/>
          <c:spPr>
            <a:solidFill>
              <a:srgbClr val="C0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lumMod val="40000"/>
              <a:lumOff val="60000"/>
            </a:schemeClr>
          </a:solidFill>
          <a:ln>
            <a:noFill/>
          </a:ln>
          <a:effectLst/>
        </c:spPr>
      </c:pivotFmt>
    </c:pivotFmts>
    <c:plotArea>
      <c:layout>
        <c:manualLayout>
          <c:layoutTarget val="inner"/>
          <c:xMode val="edge"/>
          <c:yMode val="edge"/>
          <c:x val="6.6509127471578916E-2"/>
          <c:y val="0.24141160812131346"/>
          <c:w val="0.86698174505684211"/>
          <c:h val="0.54680436035004776"/>
        </c:manualLayout>
      </c:layout>
      <c:barChart>
        <c:barDir val="col"/>
        <c:grouping val="clustered"/>
        <c:varyColors val="0"/>
        <c:ser>
          <c:idx val="1"/>
          <c:order val="1"/>
          <c:tx>
            <c:v>Quantity</c:v>
          </c:tx>
          <c:spPr>
            <a:solidFill>
              <a:schemeClr val="accent1">
                <a:lumMod val="40000"/>
                <a:lumOff val="60000"/>
              </a:schemeClr>
            </a:solidFill>
            <a:ln>
              <a:noFill/>
            </a:ln>
            <a:effectLst/>
          </c:spPr>
          <c:invertIfNegative val="0"/>
          <c:cat>
            <c:strLit>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strLit>
          </c:cat>
          <c:val>
            <c:numLit>
              <c:formatCode>#,##0</c:formatCode>
              <c:ptCount val="53"/>
              <c:pt idx="0">
                <c:v>665</c:v>
              </c:pt>
              <c:pt idx="1">
                <c:v>2605</c:v>
              </c:pt>
              <c:pt idx="2">
                <c:v>2663</c:v>
              </c:pt>
              <c:pt idx="3">
                <c:v>2666</c:v>
              </c:pt>
              <c:pt idx="4">
                <c:v>2666</c:v>
              </c:pt>
              <c:pt idx="5">
                <c:v>2556</c:v>
              </c:pt>
              <c:pt idx="6">
                <c:v>2661</c:v>
              </c:pt>
              <c:pt idx="7">
                <c:v>2560</c:v>
              </c:pt>
              <c:pt idx="8">
                <c:v>2519</c:v>
              </c:pt>
              <c:pt idx="9">
                <c:v>2626</c:v>
              </c:pt>
              <c:pt idx="10">
                <c:v>2705</c:v>
              </c:pt>
              <c:pt idx="11">
                <c:v>2589</c:v>
              </c:pt>
              <c:pt idx="12">
                <c:v>2914</c:v>
              </c:pt>
              <c:pt idx="13">
                <c:v>2486</c:v>
              </c:pt>
              <c:pt idx="14">
                <c:v>2518</c:v>
              </c:pt>
              <c:pt idx="15">
                <c:v>2685</c:v>
              </c:pt>
              <c:pt idx="16">
                <c:v>2767</c:v>
              </c:pt>
              <c:pt idx="17">
                <c:v>2636</c:v>
              </c:pt>
              <c:pt idx="18">
                <c:v>2593</c:v>
              </c:pt>
              <c:pt idx="19">
                <c:v>2567</c:v>
              </c:pt>
              <c:pt idx="20">
                <c:v>2691</c:v>
              </c:pt>
              <c:pt idx="21">
                <c:v>2552</c:v>
              </c:pt>
              <c:pt idx="22">
                <c:v>2680</c:v>
              </c:pt>
              <c:pt idx="23">
                <c:v>2730</c:v>
              </c:pt>
              <c:pt idx="24">
                <c:v>2467</c:v>
              </c:pt>
              <c:pt idx="25">
                <c:v>2670</c:v>
              </c:pt>
              <c:pt idx="26">
                <c:v>2682</c:v>
              </c:pt>
              <c:pt idx="27">
                <c:v>2613</c:v>
              </c:pt>
              <c:pt idx="28">
                <c:v>2749</c:v>
              </c:pt>
              <c:pt idx="29">
                <c:v>2485</c:v>
              </c:pt>
              <c:pt idx="30">
                <c:v>2770</c:v>
              </c:pt>
              <c:pt idx="31">
                <c:v>2669</c:v>
              </c:pt>
              <c:pt idx="32">
                <c:v>2785</c:v>
              </c:pt>
              <c:pt idx="33">
                <c:v>2535</c:v>
              </c:pt>
              <c:pt idx="34">
                <c:v>2635</c:v>
              </c:pt>
              <c:pt idx="35">
                <c:v>2447</c:v>
              </c:pt>
              <c:pt idx="36">
                <c:v>2578</c:v>
              </c:pt>
              <c:pt idx="37">
                <c:v>2686</c:v>
              </c:pt>
              <c:pt idx="38">
                <c:v>2719</c:v>
              </c:pt>
              <c:pt idx="39">
                <c:v>2686</c:v>
              </c:pt>
              <c:pt idx="40">
                <c:v>2613</c:v>
              </c:pt>
              <c:pt idx="41">
                <c:v>2789</c:v>
              </c:pt>
              <c:pt idx="42">
                <c:v>2669</c:v>
              </c:pt>
              <c:pt idx="43">
                <c:v>2498</c:v>
              </c:pt>
              <c:pt idx="44">
                <c:v>2648</c:v>
              </c:pt>
              <c:pt idx="45">
                <c:v>2709</c:v>
              </c:pt>
              <c:pt idx="46">
                <c:v>2534</c:v>
              </c:pt>
              <c:pt idx="47">
                <c:v>2541</c:v>
              </c:pt>
              <c:pt idx="48">
                <c:v>2750</c:v>
              </c:pt>
              <c:pt idx="49">
                <c:v>2659</c:v>
              </c:pt>
              <c:pt idx="50">
                <c:v>2461</c:v>
              </c:pt>
              <c:pt idx="51">
                <c:v>2681</c:v>
              </c:pt>
              <c:pt idx="52">
                <c:v>2119</c:v>
              </c:pt>
            </c:numLit>
          </c:val>
          <c:extLst>
            <c:ext xmlns:c16="http://schemas.microsoft.com/office/drawing/2014/chart" uri="{C3380CC4-5D6E-409C-BE32-E72D297353CC}">
              <c16:uniqueId val="{00000038-4676-4691-96B7-2F5F775B2CF3}"/>
            </c:ext>
          </c:extLst>
        </c:ser>
        <c:dLbls>
          <c:showLegendKey val="0"/>
          <c:showVal val="0"/>
          <c:showCatName val="0"/>
          <c:showSerName val="0"/>
          <c:showPercent val="0"/>
          <c:showBubbleSize val="0"/>
        </c:dLbls>
        <c:gapWidth val="100"/>
        <c:axId val="1430597103"/>
        <c:axId val="1315145551"/>
      </c:barChart>
      <c:lineChart>
        <c:grouping val="stacked"/>
        <c:varyColors val="0"/>
        <c:ser>
          <c:idx val="0"/>
          <c:order val="0"/>
          <c:tx>
            <c:v>Average Price</c:v>
          </c:tx>
          <c:spPr>
            <a:ln w="28575" cap="rnd">
              <a:solidFill>
                <a:srgbClr val="C00000"/>
              </a:solidFill>
              <a:bevel/>
            </a:ln>
            <a:effectLst/>
          </c:spPr>
          <c:marker>
            <c:symbol val="circle"/>
            <c:size val="5"/>
            <c:spPr>
              <a:solidFill>
                <a:srgbClr val="C00000"/>
              </a:solidFill>
              <a:ln w="9525">
                <a:solidFill>
                  <a:srgbClr val="FF0000"/>
                </a:solidFill>
              </a:ln>
              <a:effectLst/>
            </c:spPr>
          </c:marker>
          <c:cat>
            <c:strLit>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strLit>
          </c:cat>
          <c:val>
            <c:numLit>
              <c:formatCode>#,##0.00</c:formatCode>
              <c:ptCount val="53"/>
              <c:pt idx="0">
                <c:v>761.02616541353382</c:v>
              </c:pt>
              <c:pt idx="1">
                <c:v>840.98488675623639</c:v>
              </c:pt>
              <c:pt idx="2">
                <c:v>808.80748028539222</c:v>
              </c:pt>
              <c:pt idx="3">
                <c:v>950.59212678169399</c:v>
              </c:pt>
              <c:pt idx="4">
                <c:v>792.74178544636038</c:v>
              </c:pt>
              <c:pt idx="5">
                <c:v>802.37621283255078</c:v>
              </c:pt>
              <c:pt idx="6">
                <c:v>787.45773769259574</c:v>
              </c:pt>
              <c:pt idx="7">
                <c:v>866.9484453124993</c:v>
              </c:pt>
              <c:pt idx="8">
                <c:v>800.66411274315112</c:v>
              </c:pt>
              <c:pt idx="9">
                <c:v>803.38761995430161</c:v>
              </c:pt>
              <c:pt idx="10">
                <c:v>839.18954158964777</c:v>
              </c:pt>
              <c:pt idx="11">
                <c:v>887.43200463499272</c:v>
              </c:pt>
              <c:pt idx="12">
                <c:v>840.7128894989695</c:v>
              </c:pt>
              <c:pt idx="13">
                <c:v>799.4032139983899</c:v>
              </c:pt>
              <c:pt idx="14">
                <c:v>736.92173153296096</c:v>
              </c:pt>
              <c:pt idx="15">
                <c:v>878.40172439478579</c:v>
              </c:pt>
              <c:pt idx="16">
                <c:v>849.90135164437925</c:v>
              </c:pt>
              <c:pt idx="17">
                <c:v>834.16027693474859</c:v>
              </c:pt>
              <c:pt idx="18">
                <c:v>862.26652911685176</c:v>
              </c:pt>
              <c:pt idx="19">
                <c:v>869.80391118036573</c:v>
              </c:pt>
              <c:pt idx="20">
                <c:v>893.17026012634676</c:v>
              </c:pt>
              <c:pt idx="21">
                <c:v>847.27353448275812</c:v>
              </c:pt>
              <c:pt idx="22">
                <c:v>771.29139552238723</c:v>
              </c:pt>
              <c:pt idx="23">
                <c:v>839.64377655677526</c:v>
              </c:pt>
              <c:pt idx="24">
                <c:v>836.57143494122249</c:v>
              </c:pt>
              <c:pt idx="25">
                <c:v>853.24634456928641</c:v>
              </c:pt>
              <c:pt idx="26">
                <c:v>947.49579045488269</c:v>
              </c:pt>
              <c:pt idx="27">
                <c:v>882.39834290088061</c:v>
              </c:pt>
              <c:pt idx="28">
                <c:v>865.23236449618014</c:v>
              </c:pt>
              <c:pt idx="29">
                <c:v>798.10526358148797</c:v>
              </c:pt>
              <c:pt idx="30">
                <c:v>859.03712996389879</c:v>
              </c:pt>
              <c:pt idx="31">
                <c:v>814.77105657549578</c:v>
              </c:pt>
              <c:pt idx="32">
                <c:v>845.88962657091429</c:v>
              </c:pt>
              <c:pt idx="33">
                <c:v>821.19755029585656</c:v>
              </c:pt>
              <c:pt idx="34">
                <c:v>779.47530929791242</c:v>
              </c:pt>
              <c:pt idx="35">
                <c:v>912.59033919084504</c:v>
              </c:pt>
              <c:pt idx="36">
                <c:v>851.42021334367644</c:v>
              </c:pt>
              <c:pt idx="37">
                <c:v>914.57625465375895</c:v>
              </c:pt>
              <c:pt idx="38">
                <c:v>824.37806546524371</c:v>
              </c:pt>
              <c:pt idx="39">
                <c:v>809.71399106477907</c:v>
              </c:pt>
              <c:pt idx="40">
                <c:v>852.11843474932959</c:v>
              </c:pt>
              <c:pt idx="41">
                <c:v>888.11902115453563</c:v>
              </c:pt>
              <c:pt idx="42">
                <c:v>868.39439865117902</c:v>
              </c:pt>
              <c:pt idx="43">
                <c:v>908.86730184147223</c:v>
              </c:pt>
              <c:pt idx="44">
                <c:v>882.59453549848854</c:v>
              </c:pt>
              <c:pt idx="45">
                <c:v>767.2495607235129</c:v>
              </c:pt>
              <c:pt idx="46">
                <c:v>790.79422257300587</c:v>
              </c:pt>
              <c:pt idx="47">
                <c:v>728.99655647382758</c:v>
              </c:pt>
              <c:pt idx="48">
                <c:v>831.87934181818059</c:v>
              </c:pt>
              <c:pt idx="49">
                <c:v>890.62681835276283</c:v>
              </c:pt>
              <c:pt idx="50">
                <c:v>827.47839902478631</c:v>
              </c:pt>
              <c:pt idx="51">
                <c:v>782.43739649384463</c:v>
              </c:pt>
              <c:pt idx="52">
                <c:v>959.09980179329727</c:v>
              </c:pt>
            </c:numLit>
          </c:val>
          <c:smooth val="0"/>
          <c:extLst>
            <c:ext xmlns:c16="http://schemas.microsoft.com/office/drawing/2014/chart" uri="{C3380CC4-5D6E-409C-BE32-E72D297353CC}">
              <c16:uniqueId val="{00000000-4676-4691-96B7-2F5F775B2CF3}"/>
            </c:ext>
          </c:extLst>
        </c:ser>
        <c:dLbls>
          <c:showLegendKey val="0"/>
          <c:showVal val="0"/>
          <c:showCatName val="0"/>
          <c:showSerName val="0"/>
          <c:showPercent val="0"/>
          <c:showBubbleSize val="0"/>
        </c:dLbls>
        <c:marker val="1"/>
        <c:smooth val="0"/>
        <c:axId val="1430598543"/>
        <c:axId val="1309547311"/>
      </c:lineChart>
      <c:catAx>
        <c:axId val="1430597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SV"/>
                  <a:t>Week of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SV"/>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SV"/>
          </a:p>
        </c:txPr>
        <c:crossAx val="1315145551"/>
        <c:crosses val="autoZero"/>
        <c:auto val="1"/>
        <c:lblAlgn val="ctr"/>
        <c:lblOffset val="100"/>
        <c:noMultiLvlLbl val="0"/>
        <c:extLst>
          <c:ext xmlns:c15="http://schemas.microsoft.com/office/drawing/2012/chart" uri="{F40574EE-89B7-4290-83BB-5DA773EAF853}">
            <c15:numFmt c:formatCode="General" c:sourceLinked="1"/>
          </c:ext>
        </c:extLst>
      </c:catAx>
      <c:valAx>
        <c:axId val="13151455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s-SV"/>
          </a:p>
        </c:txPr>
        <c:crossAx val="1430597103"/>
        <c:crosses val="autoZero"/>
        <c:crossBetween val="between"/>
        <c:extLst>
          <c:ext xmlns:c15="http://schemas.microsoft.com/office/drawing/2012/chart" uri="{F40574EE-89B7-4290-83BB-5DA773EAF853}">
            <c15:numFmt c:formatCode="#,##0" c:sourceLinked="1"/>
          </c:ext>
        </c:extLst>
      </c:valAx>
      <c:valAx>
        <c:axId val="1309547311"/>
        <c:scaling>
          <c:orientation val="minMax"/>
          <c:max val="1000"/>
          <c:min val="700"/>
        </c:scaling>
        <c:delete val="0"/>
        <c:axPos val="r"/>
        <c:numFmt formatCode="#,##0" sourceLinked="0"/>
        <c:majorTickMark val="out"/>
        <c:minorTickMark val="none"/>
        <c:tickLblPos val="nextTo"/>
        <c:spPr>
          <a:noFill/>
          <a:ln>
            <a:solidFill>
              <a:srgbClr val="C00000"/>
            </a:solidFill>
          </a:ln>
          <a:effectLst/>
        </c:spPr>
        <c:txPr>
          <a:bodyPr rot="-6000000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s-SV"/>
          </a:p>
        </c:txPr>
        <c:crossAx val="1430598543"/>
        <c:crosses val="max"/>
        <c:crossBetween val="between"/>
        <c:majorUnit val="100"/>
        <c:minorUnit val="100"/>
      </c:valAx>
      <c:catAx>
        <c:axId val="1430598543"/>
        <c:scaling>
          <c:orientation val="minMax"/>
        </c:scaling>
        <c:delete val="1"/>
        <c:axPos val="b"/>
        <c:numFmt formatCode="General" sourceLinked="0"/>
        <c:majorTickMark val="out"/>
        <c:minorTickMark val="none"/>
        <c:tickLblPos val="nextTo"/>
        <c:crossAx val="1309547311"/>
        <c:crosses val="autoZero"/>
        <c:auto val="1"/>
        <c:lblAlgn val="ctr"/>
        <c:lblOffset val="100"/>
        <c:noMultiLvlLbl val="0"/>
        <c:extLst>
          <c:ext xmlns:c15="http://schemas.microsoft.com/office/drawing/2012/chart" uri="{F40574EE-89B7-4290-83BB-5DA773EAF853}">
            <c15:numFmt c:formatCode="General" c:sourceLinked="1"/>
          </c:ext>
        </c:extLst>
      </c:catAx>
      <c:spPr>
        <a:noFill/>
        <a:ln>
          <a:noFill/>
        </a:ln>
        <a:effectLst/>
      </c:spPr>
    </c:plotArea>
    <c:legend>
      <c:legendPos val="t"/>
      <c:layout>
        <c:manualLayout>
          <c:xMode val="edge"/>
          <c:yMode val="edge"/>
          <c:x val="0.32322802390214661"/>
          <c:y val="0.24367658358626998"/>
          <c:w val="0.29353233830845771"/>
          <c:h val="8.048681011386094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s-SV"/>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s-SV"/>
    </a:p>
  </c:txPr>
  <c:printSettings>
    <c:headerFooter/>
    <c:pageMargins b="0.75" l="0.7" r="0.7" t="0.75" header="0.3" footer="0.3"/>
    <c:pageSetup/>
  </c:printSettings>
  <c:extLst>
    <c:ext xmlns:c15="http://schemas.microsoft.com/office/drawing/2012/chart" uri="{723BEF56-08C2-4564-9609-F4CBC75E7E54}">
      <c15:pivotSource>
        <c15:name>[Proyecto DA4 Data Model Grupo 3.xlsx]PivotChartTable6</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SV"/>
              <a:t>Ventas</a:t>
            </a:r>
            <a:r>
              <a:rPr lang="es-SV" baseline="0"/>
              <a:t> Mensuales por Método de Pago</a:t>
            </a:r>
          </a:p>
          <a:p>
            <a:pPr>
              <a:defRPr/>
            </a:pPr>
            <a:r>
              <a:rPr lang="es-SV" sz="1200" baseline="0"/>
              <a:t>Miles de Liras Turcas</a:t>
            </a:r>
            <a:endParaRPr lang="es-SV" sz="1200"/>
          </a:p>
        </c:rich>
      </c:tx>
      <c:layout>
        <c:manualLayout>
          <c:xMode val="edge"/>
          <c:yMode val="edge"/>
          <c:x val="0.18908683466440884"/>
          <c:y val="8.5714317853137559E-2"/>
        </c:manualLayout>
      </c:layout>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SV"/>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421917032733951E-2"/>
          <c:y val="0.14638100726696934"/>
          <c:w val="0.74618585450754993"/>
          <c:h val="0.74315100980540294"/>
        </c:manualLayout>
      </c:layout>
      <c:areaChart>
        <c:grouping val="stacked"/>
        <c:varyColors val="0"/>
        <c:ser>
          <c:idx val="0"/>
          <c:order val="0"/>
          <c:tx>
            <c:v>Cash</c:v>
          </c:tx>
          <c:spPr>
            <a:solidFill>
              <a:schemeClr val="accent1"/>
            </a:solidFill>
            <a:ln>
              <a:noFill/>
            </a:ln>
            <a:effectLst/>
          </c:spPr>
          <c:cat>
            <c:strLit>
              <c:ptCount val="24"/>
              <c:pt idx="0">
                <c:v>mar-21</c:v>
              </c:pt>
              <c:pt idx="1">
                <c:v>abr-21</c:v>
              </c:pt>
              <c:pt idx="2">
                <c:v>may-21</c:v>
              </c:pt>
              <c:pt idx="3">
                <c:v>jun-21</c:v>
              </c:pt>
              <c:pt idx="4">
                <c:v>jul-21</c:v>
              </c:pt>
              <c:pt idx="5">
                <c:v>ago-21</c:v>
              </c:pt>
              <c:pt idx="6">
                <c:v>sep-21</c:v>
              </c:pt>
              <c:pt idx="7">
                <c:v>oct-21</c:v>
              </c:pt>
              <c:pt idx="8">
                <c:v>nov-21</c:v>
              </c:pt>
              <c:pt idx="9">
                <c:v>dic-21</c:v>
              </c:pt>
              <c:pt idx="10">
                <c:v>ene-22</c:v>
              </c:pt>
              <c:pt idx="11">
                <c:v>feb-22</c:v>
              </c:pt>
              <c:pt idx="12">
                <c:v>mar-22</c:v>
              </c:pt>
              <c:pt idx="13">
                <c:v>abr-22</c:v>
              </c:pt>
              <c:pt idx="14">
                <c:v>may-22</c:v>
              </c:pt>
              <c:pt idx="15">
                <c:v>jun-22</c:v>
              </c:pt>
              <c:pt idx="16">
                <c:v>jul-22</c:v>
              </c:pt>
              <c:pt idx="17">
                <c:v>ago-22</c:v>
              </c:pt>
              <c:pt idx="18">
                <c:v>sep-22</c:v>
              </c:pt>
              <c:pt idx="19">
                <c:v>oct-22</c:v>
              </c:pt>
              <c:pt idx="20">
                <c:v>nov-22</c:v>
              </c:pt>
              <c:pt idx="21">
                <c:v>dic-22</c:v>
              </c:pt>
              <c:pt idx="22">
                <c:v>ene-23</c:v>
              </c:pt>
              <c:pt idx="23">
                <c:v>feb-23</c:v>
              </c:pt>
            </c:strLit>
          </c:cat>
          <c:val>
            <c:numLit>
              <c:formatCode>#,##0</c:formatCode>
              <c:ptCount val="24"/>
              <c:pt idx="0">
                <c:v>204015.56</c:v>
              </c:pt>
              <c:pt idx="1">
                <c:v>193927.96000000002</c:v>
              </c:pt>
              <c:pt idx="2">
                <c:v>208766.87</c:v>
              </c:pt>
              <c:pt idx="3">
                <c:v>126110.48</c:v>
              </c:pt>
              <c:pt idx="4">
                <c:v>274302.80000000005</c:v>
              </c:pt>
              <c:pt idx="5">
                <c:v>226803.16999999998</c:v>
              </c:pt>
              <c:pt idx="6">
                <c:v>199060.90999999997</c:v>
              </c:pt>
              <c:pt idx="7">
                <c:v>262396.73</c:v>
              </c:pt>
              <c:pt idx="8">
                <c:v>283529.95999999996</c:v>
              </c:pt>
              <c:pt idx="9">
                <c:v>198768.31999999998</c:v>
              </c:pt>
              <c:pt idx="10">
                <c:v>246816.48</c:v>
              </c:pt>
              <c:pt idx="11">
                <c:v>153700.56</c:v>
              </c:pt>
              <c:pt idx="12">
                <c:v>161675.53</c:v>
              </c:pt>
              <c:pt idx="13">
                <c:v>220712.53</c:v>
              </c:pt>
              <c:pt idx="14">
                <c:v>280420.98</c:v>
              </c:pt>
              <c:pt idx="15">
                <c:v>262241.23</c:v>
              </c:pt>
              <c:pt idx="16">
                <c:v>260257.85</c:v>
              </c:pt>
              <c:pt idx="17">
                <c:v>244729.91999999998</c:v>
              </c:pt>
              <c:pt idx="18">
                <c:v>270921.15000000002</c:v>
              </c:pt>
              <c:pt idx="19">
                <c:v>116373.23999999999</c:v>
              </c:pt>
              <c:pt idx="20">
                <c:v>239419.79999999996</c:v>
              </c:pt>
              <c:pt idx="21">
                <c:v>139757.87</c:v>
              </c:pt>
              <c:pt idx="22">
                <c:v>182794.30999999997</c:v>
              </c:pt>
              <c:pt idx="23">
                <c:v>208689.46000000002</c:v>
              </c:pt>
            </c:numLit>
          </c:val>
          <c:extLst>
            <c:ext xmlns:c16="http://schemas.microsoft.com/office/drawing/2014/chart" uri="{C3380CC4-5D6E-409C-BE32-E72D297353CC}">
              <c16:uniqueId val="{00000004-1D4B-461E-9648-958DE92515F6}"/>
            </c:ext>
          </c:extLst>
        </c:ser>
        <c:ser>
          <c:idx val="1"/>
          <c:order val="1"/>
          <c:tx>
            <c:v>Credit Card</c:v>
          </c:tx>
          <c:spPr>
            <a:solidFill>
              <a:schemeClr val="accent2"/>
            </a:solidFill>
            <a:ln>
              <a:noFill/>
            </a:ln>
            <a:effectLst/>
          </c:spPr>
          <c:cat>
            <c:strLit>
              <c:ptCount val="24"/>
              <c:pt idx="0">
                <c:v>mar-21</c:v>
              </c:pt>
              <c:pt idx="1">
                <c:v>abr-21</c:v>
              </c:pt>
              <c:pt idx="2">
                <c:v>may-21</c:v>
              </c:pt>
              <c:pt idx="3">
                <c:v>jun-21</c:v>
              </c:pt>
              <c:pt idx="4">
                <c:v>jul-21</c:v>
              </c:pt>
              <c:pt idx="5">
                <c:v>ago-21</c:v>
              </c:pt>
              <c:pt idx="6">
                <c:v>sep-21</c:v>
              </c:pt>
              <c:pt idx="7">
                <c:v>oct-21</c:v>
              </c:pt>
              <c:pt idx="8">
                <c:v>nov-21</c:v>
              </c:pt>
              <c:pt idx="9">
                <c:v>dic-21</c:v>
              </c:pt>
              <c:pt idx="10">
                <c:v>ene-22</c:v>
              </c:pt>
              <c:pt idx="11">
                <c:v>feb-22</c:v>
              </c:pt>
              <c:pt idx="12">
                <c:v>mar-22</c:v>
              </c:pt>
              <c:pt idx="13">
                <c:v>abr-22</c:v>
              </c:pt>
              <c:pt idx="14">
                <c:v>may-22</c:v>
              </c:pt>
              <c:pt idx="15">
                <c:v>jun-22</c:v>
              </c:pt>
              <c:pt idx="16">
                <c:v>jul-22</c:v>
              </c:pt>
              <c:pt idx="17">
                <c:v>ago-22</c:v>
              </c:pt>
              <c:pt idx="18">
                <c:v>sep-22</c:v>
              </c:pt>
              <c:pt idx="19">
                <c:v>oct-22</c:v>
              </c:pt>
              <c:pt idx="20">
                <c:v>nov-22</c:v>
              </c:pt>
              <c:pt idx="21">
                <c:v>dic-22</c:v>
              </c:pt>
              <c:pt idx="22">
                <c:v>ene-23</c:v>
              </c:pt>
              <c:pt idx="23">
                <c:v>feb-23</c:v>
              </c:pt>
            </c:strLit>
          </c:cat>
          <c:val>
            <c:numLit>
              <c:formatCode>#,##0</c:formatCode>
              <c:ptCount val="24"/>
              <c:pt idx="0">
                <c:v>177761.49000000002</c:v>
              </c:pt>
              <c:pt idx="1">
                <c:v>145875.59999999998</c:v>
              </c:pt>
              <c:pt idx="2">
                <c:v>162894.87999999995</c:v>
              </c:pt>
              <c:pt idx="3">
                <c:v>196476.94</c:v>
              </c:pt>
              <c:pt idx="4">
                <c:v>140965.91999999998</c:v>
              </c:pt>
              <c:pt idx="5">
                <c:v>115351.04000000002</c:v>
              </c:pt>
              <c:pt idx="6">
                <c:v>194954.34000000003</c:v>
              </c:pt>
              <c:pt idx="7">
                <c:v>169516.34</c:v>
              </c:pt>
              <c:pt idx="8">
                <c:v>192310.19</c:v>
              </c:pt>
              <c:pt idx="9">
                <c:v>182214.83999999997</c:v>
              </c:pt>
              <c:pt idx="10">
                <c:v>188681.92</c:v>
              </c:pt>
              <c:pt idx="11">
                <c:v>164460.72</c:v>
              </c:pt>
              <c:pt idx="12">
                <c:v>115510.57000000002</c:v>
              </c:pt>
              <c:pt idx="13">
                <c:v>112403.39000000003</c:v>
              </c:pt>
              <c:pt idx="14">
                <c:v>184315.24</c:v>
              </c:pt>
              <c:pt idx="15">
                <c:v>214463.7900000001</c:v>
              </c:pt>
              <c:pt idx="16">
                <c:v>163159.35</c:v>
              </c:pt>
              <c:pt idx="17">
                <c:v>152399.91</c:v>
              </c:pt>
              <c:pt idx="18">
                <c:v>190210.31999999998</c:v>
              </c:pt>
              <c:pt idx="19">
                <c:v>205279.43</c:v>
              </c:pt>
              <c:pt idx="20">
                <c:v>160390.01999999999</c:v>
              </c:pt>
              <c:pt idx="21">
                <c:v>154789.85</c:v>
              </c:pt>
              <c:pt idx="22">
                <c:v>116527.27999999998</c:v>
              </c:pt>
              <c:pt idx="23">
                <c:v>211978.11000000002</c:v>
              </c:pt>
            </c:numLit>
          </c:val>
          <c:extLst>
            <c:ext xmlns:c16="http://schemas.microsoft.com/office/drawing/2014/chart" uri="{C3380CC4-5D6E-409C-BE32-E72D297353CC}">
              <c16:uniqueId val="{00000005-1D4B-461E-9648-958DE92515F6}"/>
            </c:ext>
          </c:extLst>
        </c:ser>
        <c:ser>
          <c:idx val="2"/>
          <c:order val="2"/>
          <c:tx>
            <c:v>Debit Card</c:v>
          </c:tx>
          <c:spPr>
            <a:solidFill>
              <a:schemeClr val="accent3"/>
            </a:solidFill>
            <a:ln>
              <a:noFill/>
            </a:ln>
            <a:effectLst/>
          </c:spPr>
          <c:cat>
            <c:strLit>
              <c:ptCount val="24"/>
              <c:pt idx="0">
                <c:v>mar-21</c:v>
              </c:pt>
              <c:pt idx="1">
                <c:v>abr-21</c:v>
              </c:pt>
              <c:pt idx="2">
                <c:v>may-21</c:v>
              </c:pt>
              <c:pt idx="3">
                <c:v>jun-21</c:v>
              </c:pt>
              <c:pt idx="4">
                <c:v>jul-21</c:v>
              </c:pt>
              <c:pt idx="5">
                <c:v>ago-21</c:v>
              </c:pt>
              <c:pt idx="6">
                <c:v>sep-21</c:v>
              </c:pt>
              <c:pt idx="7">
                <c:v>oct-21</c:v>
              </c:pt>
              <c:pt idx="8">
                <c:v>nov-21</c:v>
              </c:pt>
              <c:pt idx="9">
                <c:v>dic-21</c:v>
              </c:pt>
              <c:pt idx="10">
                <c:v>ene-22</c:v>
              </c:pt>
              <c:pt idx="11">
                <c:v>feb-22</c:v>
              </c:pt>
              <c:pt idx="12">
                <c:v>mar-22</c:v>
              </c:pt>
              <c:pt idx="13">
                <c:v>abr-22</c:v>
              </c:pt>
              <c:pt idx="14">
                <c:v>may-22</c:v>
              </c:pt>
              <c:pt idx="15">
                <c:v>jun-22</c:v>
              </c:pt>
              <c:pt idx="16">
                <c:v>jul-22</c:v>
              </c:pt>
              <c:pt idx="17">
                <c:v>ago-22</c:v>
              </c:pt>
              <c:pt idx="18">
                <c:v>sep-22</c:v>
              </c:pt>
              <c:pt idx="19">
                <c:v>oct-22</c:v>
              </c:pt>
              <c:pt idx="20">
                <c:v>nov-22</c:v>
              </c:pt>
              <c:pt idx="21">
                <c:v>dic-22</c:v>
              </c:pt>
              <c:pt idx="22">
                <c:v>ene-23</c:v>
              </c:pt>
              <c:pt idx="23">
                <c:v>feb-23</c:v>
              </c:pt>
            </c:strLit>
          </c:cat>
          <c:val>
            <c:numLit>
              <c:formatCode>#,##0</c:formatCode>
              <c:ptCount val="24"/>
              <c:pt idx="0">
                <c:v>131114.07</c:v>
              </c:pt>
              <c:pt idx="1">
                <c:v>92509.280000000013</c:v>
              </c:pt>
              <c:pt idx="2">
                <c:v>117683.24000000002</c:v>
              </c:pt>
              <c:pt idx="3">
                <c:v>77995.770000000019</c:v>
              </c:pt>
              <c:pt idx="4">
                <c:v>132188.99</c:v>
              </c:pt>
              <c:pt idx="5">
                <c:v>81550.940000000061</c:v>
              </c:pt>
              <c:pt idx="6">
                <c:v>94983.93</c:v>
              </c:pt>
              <c:pt idx="7">
                <c:v>105229.85000000002</c:v>
              </c:pt>
              <c:pt idx="8">
                <c:v>110764.65000000002</c:v>
              </c:pt>
              <c:pt idx="9">
                <c:v>145708.98000000004</c:v>
              </c:pt>
              <c:pt idx="10">
                <c:v>68536.399999999994</c:v>
              </c:pt>
              <c:pt idx="11">
                <c:v>188460.68000000005</c:v>
              </c:pt>
              <c:pt idx="12">
                <c:v>105710.86000000006</c:v>
              </c:pt>
              <c:pt idx="13">
                <c:v>73038.260000000009</c:v>
              </c:pt>
              <c:pt idx="14">
                <c:v>97738.580000000016</c:v>
              </c:pt>
              <c:pt idx="15">
                <c:v>56421.39</c:v>
              </c:pt>
              <c:pt idx="16">
                <c:v>71534.44</c:v>
              </c:pt>
              <c:pt idx="17">
                <c:v>124748.33</c:v>
              </c:pt>
              <c:pt idx="18">
                <c:v>147186.59999999998</c:v>
              </c:pt>
              <c:pt idx="19">
                <c:v>150692.13</c:v>
              </c:pt>
              <c:pt idx="20">
                <c:v>57941.219999999994</c:v>
              </c:pt>
              <c:pt idx="21">
                <c:v>86694.809999999983</c:v>
              </c:pt>
              <c:pt idx="22">
                <c:v>93773.750000000044</c:v>
              </c:pt>
              <c:pt idx="23">
                <c:v>65285.189999999995</c:v>
              </c:pt>
            </c:numLit>
          </c:val>
          <c:extLst>
            <c:ext xmlns:c16="http://schemas.microsoft.com/office/drawing/2014/chart" uri="{C3380CC4-5D6E-409C-BE32-E72D297353CC}">
              <c16:uniqueId val="{00000006-1D4B-461E-9648-958DE92515F6}"/>
            </c:ext>
          </c:extLst>
        </c:ser>
        <c:dLbls>
          <c:showLegendKey val="0"/>
          <c:showVal val="0"/>
          <c:showCatName val="0"/>
          <c:showSerName val="0"/>
          <c:showPercent val="0"/>
          <c:showBubbleSize val="0"/>
        </c:dLbls>
        <c:axId val="1430589423"/>
        <c:axId val="1309521023"/>
      </c:areaChart>
      <c:catAx>
        <c:axId val="1430589423"/>
        <c:scaling>
          <c:orientation val="minMax"/>
        </c:scaling>
        <c:delete val="0"/>
        <c:axPos val="b"/>
        <c:numFmt formatCode="General" sourceLinked="0"/>
        <c:majorTickMark val="out"/>
        <c:minorTickMark val="out"/>
        <c:tickLblPos val="nextTo"/>
        <c:spPr>
          <a:noFill/>
          <a:ln w="9525" cap="flat" cmpd="sng" algn="ctr">
            <a:solidFill>
              <a:schemeClr val="tx1"/>
            </a:solidFill>
            <a:round/>
          </a:ln>
          <a:effectLst/>
        </c:spPr>
        <c:txPr>
          <a:bodyPr rot="0" spcFirstLastPara="1" vertOverflow="ellipsis" wrap="square" anchor="b" anchorCtr="0"/>
          <a:lstStyle/>
          <a:p>
            <a:pPr>
              <a:defRPr sz="900" b="0" i="0" u="none" strike="noStrike" kern="1200" baseline="0">
                <a:solidFill>
                  <a:schemeClr val="tx1">
                    <a:lumMod val="65000"/>
                    <a:lumOff val="35000"/>
                  </a:schemeClr>
                </a:solidFill>
                <a:latin typeface="+mn-lt"/>
                <a:ea typeface="+mn-ea"/>
                <a:cs typeface="+mn-cs"/>
              </a:defRPr>
            </a:pPr>
            <a:endParaRPr lang="es-SV"/>
          </a:p>
        </c:txPr>
        <c:crossAx val="1309521023"/>
        <c:crosses val="autoZero"/>
        <c:auto val="1"/>
        <c:lblAlgn val="ctr"/>
        <c:lblOffset val="100"/>
        <c:noMultiLvlLbl val="0"/>
        <c:extLst>
          <c:ext xmlns:c15="http://schemas.microsoft.com/office/drawing/2012/chart" uri="{F40574EE-89B7-4290-83BB-5DA773EAF853}">
            <c15:numFmt c:formatCode="General" c:sourceLinked="1"/>
          </c:ext>
        </c:extLst>
      </c:catAx>
      <c:valAx>
        <c:axId val="1309521023"/>
        <c:scaling>
          <c:orientation val="minMax"/>
          <c:max val="7000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SV"/>
          </a:p>
        </c:txPr>
        <c:crossAx val="1430589423"/>
        <c:crossesAt val="1"/>
        <c:crossBetween val="midCat"/>
        <c:dispUnits>
          <c:builtInUnit val="thousands"/>
        </c:dispUnits>
        <c:extLst>
          <c:ext xmlns:c15="http://schemas.microsoft.com/office/drawing/2012/chart" uri="{F40574EE-89B7-4290-83BB-5DA773EAF853}">
            <c15:numFmt c:formatCode="#,##0" c:sourceLinked="1"/>
          </c:ext>
        </c:extLst>
      </c:valAx>
      <c:spPr>
        <a:noFill/>
        <a:ln>
          <a:noFill/>
        </a:ln>
        <a:effectLst/>
      </c:spPr>
    </c:plotArea>
    <c:legend>
      <c:legendPos val="r"/>
      <c:layout>
        <c:manualLayout>
          <c:xMode val="edge"/>
          <c:yMode val="edge"/>
          <c:x val="0.82247371410197134"/>
          <c:y val="0.44186930703761046"/>
          <c:w val="0.15890057721364531"/>
          <c:h val="0.310261458665713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SV"/>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SV"/>
    </a:p>
  </c:txPr>
  <c:printSettings>
    <c:headerFooter/>
    <c:pageMargins b="0.75" l="0.7" r="0.7" t="0.75" header="0.3" footer="0.3"/>
    <c:pageSetup/>
  </c:printSettings>
  <c:extLst>
    <c:ext xmlns:c15="http://schemas.microsoft.com/office/drawing/2012/chart" uri="{723BEF56-08C2-4564-9609-F4CBC75E7E54}">
      <c15:pivotSource>
        <c15:name>[Proyecto DA4 Data Model Grupo 3.xlsx]PivotChartTable7</c15:name>
        <c15:fmtId val="0"/>
      </c15:pivotSource>
      <c15:pivotOptions>
        <c15:dropZoneFilter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SV"/>
              <a:t>Distribucion</a:t>
            </a:r>
            <a:r>
              <a:rPr lang="es-SV" baseline="0"/>
              <a:t> de Ventas por Edad y Genero</a:t>
            </a:r>
          </a:p>
          <a:p>
            <a:pPr>
              <a:defRPr/>
            </a:pPr>
            <a:r>
              <a:rPr lang="es-SV" sz="1200" baseline="0"/>
              <a:t>Edades entre 17 y 49 años</a:t>
            </a:r>
          </a:p>
          <a:p>
            <a:pPr>
              <a:defRPr/>
            </a:pPr>
            <a:r>
              <a:rPr lang="es-SV" sz="1200" baseline="0"/>
              <a:t>Miles de Liras Turcas</a:t>
            </a:r>
            <a:endParaRPr lang="es-SV" sz="1200"/>
          </a:p>
        </c:rich>
      </c:tx>
      <c:layout>
        <c:manualLayout>
          <c:xMode val="edge"/>
          <c:yMode val="edge"/>
          <c:x val="0.24902229764556549"/>
          <c:y val="0.15848168652815825"/>
        </c:manualLayout>
      </c:layout>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SV"/>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rgbClr val="FF66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5"/>
          </a:solidFill>
          <a:ln>
            <a:noFill/>
          </a:ln>
          <a:effectLst/>
        </c:spPr>
      </c:pivotFmt>
    </c:pivotFmts>
    <c:plotArea>
      <c:layout>
        <c:manualLayout>
          <c:layoutTarget val="inner"/>
          <c:xMode val="edge"/>
          <c:yMode val="edge"/>
          <c:x val="5.9875954710959536E-2"/>
          <c:y val="0.31627579496293717"/>
          <c:w val="0.91703762755576312"/>
          <c:h val="0.48434081216739383"/>
        </c:manualLayout>
      </c:layout>
      <c:barChart>
        <c:barDir val="col"/>
        <c:grouping val="clustered"/>
        <c:varyColors val="0"/>
        <c:ser>
          <c:idx val="0"/>
          <c:order val="0"/>
          <c:tx>
            <c:v>Female</c:v>
          </c:tx>
          <c:spPr>
            <a:solidFill>
              <a:srgbClr val="FF6699"/>
            </a:solidFill>
            <a:ln>
              <a:noFill/>
            </a:ln>
            <a:effectLst/>
          </c:spPr>
          <c:invertIfNegative val="0"/>
          <c:cat>
            <c:strLit>
              <c:ptCount val="33"/>
              <c:pt idx="0">
                <c:v>17</c:v>
              </c:pt>
              <c:pt idx="1">
                <c:v>18</c:v>
              </c:pt>
              <c:pt idx="2">
                <c:v>19</c:v>
              </c:pt>
              <c:pt idx="3">
                <c:v>20</c:v>
              </c:pt>
              <c:pt idx="4">
                <c:v>21</c:v>
              </c:pt>
              <c:pt idx="5">
                <c:v>22</c:v>
              </c:pt>
              <c:pt idx="6">
                <c:v>23</c:v>
              </c:pt>
              <c:pt idx="7">
                <c:v>24</c:v>
              </c:pt>
              <c:pt idx="8">
                <c:v>25</c:v>
              </c:pt>
              <c:pt idx="9">
                <c:v>26</c:v>
              </c:pt>
              <c:pt idx="10">
                <c:v>27</c:v>
              </c:pt>
              <c:pt idx="11">
                <c:v>28</c:v>
              </c:pt>
              <c:pt idx="12">
                <c:v>29</c:v>
              </c:pt>
              <c:pt idx="13">
                <c:v>30</c:v>
              </c:pt>
              <c:pt idx="14">
                <c:v>31</c:v>
              </c:pt>
              <c:pt idx="15">
                <c:v>32</c:v>
              </c:pt>
              <c:pt idx="16">
                <c:v>33</c:v>
              </c:pt>
              <c:pt idx="17">
                <c:v>34</c:v>
              </c:pt>
              <c:pt idx="18">
                <c:v>35</c:v>
              </c:pt>
              <c:pt idx="19">
                <c:v>36</c:v>
              </c:pt>
              <c:pt idx="20">
                <c:v>37</c:v>
              </c:pt>
              <c:pt idx="21">
                <c:v>38</c:v>
              </c:pt>
              <c:pt idx="22">
                <c:v>39</c:v>
              </c:pt>
              <c:pt idx="23">
                <c:v>40</c:v>
              </c:pt>
              <c:pt idx="24">
                <c:v>41</c:v>
              </c:pt>
              <c:pt idx="25">
                <c:v>42</c:v>
              </c:pt>
              <c:pt idx="26">
                <c:v>43</c:v>
              </c:pt>
              <c:pt idx="27">
                <c:v>44</c:v>
              </c:pt>
              <c:pt idx="28">
                <c:v>45</c:v>
              </c:pt>
              <c:pt idx="29">
                <c:v>46</c:v>
              </c:pt>
              <c:pt idx="30">
                <c:v>47</c:v>
              </c:pt>
              <c:pt idx="31">
                <c:v>48</c:v>
              </c:pt>
              <c:pt idx="32">
                <c:v>49</c:v>
              </c:pt>
            </c:strLit>
          </c:cat>
          <c:val>
            <c:numLit>
              <c:formatCode>General</c:formatCode>
              <c:ptCount val="33"/>
              <c:pt idx="0">
                <c:v>82195.120000000039</c:v>
              </c:pt>
              <c:pt idx="1">
                <c:v>120606.19000000005</c:v>
              </c:pt>
              <c:pt idx="2">
                <c:v>144403.33000000002</c:v>
              </c:pt>
              <c:pt idx="3">
                <c:v>110958.12000000002</c:v>
              </c:pt>
              <c:pt idx="4">
                <c:v>176194.24000000002</c:v>
              </c:pt>
              <c:pt idx="5">
                <c:v>206531.22999999995</c:v>
              </c:pt>
              <c:pt idx="6">
                <c:v>178200.25000000006</c:v>
              </c:pt>
              <c:pt idx="7">
                <c:v>218538.2600000001</c:v>
              </c:pt>
              <c:pt idx="8">
                <c:v>237366.86</c:v>
              </c:pt>
              <c:pt idx="9">
                <c:v>215683.87000000002</c:v>
              </c:pt>
              <c:pt idx="10">
                <c:v>254969.79</c:v>
              </c:pt>
              <c:pt idx="11">
                <c:v>244409.10999999987</c:v>
              </c:pt>
              <c:pt idx="12">
                <c:v>213252.2</c:v>
              </c:pt>
              <c:pt idx="13">
                <c:v>215126.92000000007</c:v>
              </c:pt>
              <c:pt idx="14">
                <c:v>206637.73000000004</c:v>
              </c:pt>
              <c:pt idx="15">
                <c:v>155352.46000000002</c:v>
              </c:pt>
              <c:pt idx="16">
                <c:v>233336.90000000005</c:v>
              </c:pt>
              <c:pt idx="17">
                <c:v>216122.79000000004</c:v>
              </c:pt>
              <c:pt idx="18">
                <c:v>226740.46000000002</c:v>
              </c:pt>
              <c:pt idx="19">
                <c:v>243610.28999999995</c:v>
              </c:pt>
              <c:pt idx="20">
                <c:v>335180.00999999995</c:v>
              </c:pt>
              <c:pt idx="21">
                <c:v>140731.93000000005</c:v>
              </c:pt>
              <c:pt idx="22">
                <c:v>228086.24999999985</c:v>
              </c:pt>
              <c:pt idx="23">
                <c:v>181665.56000000006</c:v>
              </c:pt>
              <c:pt idx="24">
                <c:v>264190.83999999997</c:v>
              </c:pt>
              <c:pt idx="25">
                <c:v>243435.81000000006</c:v>
              </c:pt>
              <c:pt idx="26">
                <c:v>160865.31</c:v>
              </c:pt>
              <c:pt idx="27">
                <c:v>124577.40000000007</c:v>
              </c:pt>
              <c:pt idx="28">
                <c:v>138879.09000000003</c:v>
              </c:pt>
              <c:pt idx="29">
                <c:v>180983.75000000003</c:v>
              </c:pt>
              <c:pt idx="30">
                <c:v>81313.399999999994</c:v>
              </c:pt>
              <c:pt idx="31">
                <c:v>102533.93</c:v>
              </c:pt>
              <c:pt idx="32">
                <c:v>118987.95000000001</c:v>
              </c:pt>
            </c:numLit>
          </c:val>
          <c:extLst>
            <c:ext xmlns:c16="http://schemas.microsoft.com/office/drawing/2014/chart" uri="{C3380CC4-5D6E-409C-BE32-E72D297353CC}">
              <c16:uniqueId val="{00000000-F263-4DB0-A07E-C954C755FE03}"/>
            </c:ext>
          </c:extLst>
        </c:ser>
        <c:ser>
          <c:idx val="1"/>
          <c:order val="1"/>
          <c:tx>
            <c:v>Male</c:v>
          </c:tx>
          <c:spPr>
            <a:solidFill>
              <a:schemeClr val="accent5"/>
            </a:solidFill>
            <a:ln>
              <a:noFill/>
            </a:ln>
            <a:effectLst/>
          </c:spPr>
          <c:invertIfNegative val="0"/>
          <c:cat>
            <c:strLit>
              <c:ptCount val="33"/>
              <c:pt idx="0">
                <c:v>17</c:v>
              </c:pt>
              <c:pt idx="1">
                <c:v>18</c:v>
              </c:pt>
              <c:pt idx="2">
                <c:v>19</c:v>
              </c:pt>
              <c:pt idx="3">
                <c:v>20</c:v>
              </c:pt>
              <c:pt idx="4">
                <c:v>21</c:v>
              </c:pt>
              <c:pt idx="5">
                <c:v>22</c:v>
              </c:pt>
              <c:pt idx="6">
                <c:v>23</c:v>
              </c:pt>
              <c:pt idx="7">
                <c:v>24</c:v>
              </c:pt>
              <c:pt idx="8">
                <c:v>25</c:v>
              </c:pt>
              <c:pt idx="9">
                <c:v>26</c:v>
              </c:pt>
              <c:pt idx="10">
                <c:v>27</c:v>
              </c:pt>
              <c:pt idx="11">
                <c:v>28</c:v>
              </c:pt>
              <c:pt idx="12">
                <c:v>29</c:v>
              </c:pt>
              <c:pt idx="13">
                <c:v>30</c:v>
              </c:pt>
              <c:pt idx="14">
                <c:v>31</c:v>
              </c:pt>
              <c:pt idx="15">
                <c:v>32</c:v>
              </c:pt>
              <c:pt idx="16">
                <c:v>33</c:v>
              </c:pt>
              <c:pt idx="17">
                <c:v>34</c:v>
              </c:pt>
              <c:pt idx="18">
                <c:v>35</c:v>
              </c:pt>
              <c:pt idx="19">
                <c:v>36</c:v>
              </c:pt>
              <c:pt idx="20">
                <c:v>37</c:v>
              </c:pt>
              <c:pt idx="21">
                <c:v>38</c:v>
              </c:pt>
              <c:pt idx="22">
                <c:v>39</c:v>
              </c:pt>
              <c:pt idx="23">
                <c:v>40</c:v>
              </c:pt>
              <c:pt idx="24">
                <c:v>41</c:v>
              </c:pt>
              <c:pt idx="25">
                <c:v>42</c:v>
              </c:pt>
              <c:pt idx="26">
                <c:v>43</c:v>
              </c:pt>
              <c:pt idx="27">
                <c:v>44</c:v>
              </c:pt>
              <c:pt idx="28">
                <c:v>45</c:v>
              </c:pt>
              <c:pt idx="29">
                <c:v>46</c:v>
              </c:pt>
              <c:pt idx="30">
                <c:v>47</c:v>
              </c:pt>
              <c:pt idx="31">
                <c:v>48</c:v>
              </c:pt>
              <c:pt idx="32">
                <c:v>49</c:v>
              </c:pt>
            </c:strLit>
          </c:cat>
          <c:val>
            <c:numLit>
              <c:formatCode>General</c:formatCode>
              <c:ptCount val="33"/>
              <c:pt idx="0">
                <c:v>68946.510000000009</c:v>
              </c:pt>
              <c:pt idx="1">
                <c:v>71424.11</c:v>
              </c:pt>
              <c:pt idx="2">
                <c:v>78226.700000000012</c:v>
              </c:pt>
              <c:pt idx="3">
                <c:v>54429.94</c:v>
              </c:pt>
              <c:pt idx="4">
                <c:v>121049.16000000003</c:v>
              </c:pt>
              <c:pt idx="5">
                <c:v>173088.12000000005</c:v>
              </c:pt>
              <c:pt idx="6">
                <c:v>125247.97000000004</c:v>
              </c:pt>
              <c:pt idx="7">
                <c:v>106157.36000000004</c:v>
              </c:pt>
              <c:pt idx="8">
                <c:v>105170.37</c:v>
              </c:pt>
              <c:pt idx="9">
                <c:v>97351.810000000027</c:v>
              </c:pt>
              <c:pt idx="10">
                <c:v>174134.82</c:v>
              </c:pt>
              <c:pt idx="11">
                <c:v>172269.07000000004</c:v>
              </c:pt>
              <c:pt idx="12">
                <c:v>143956.98000000004</c:v>
              </c:pt>
              <c:pt idx="13">
                <c:v>196540.09</c:v>
              </c:pt>
              <c:pt idx="14">
                <c:v>86779.810000000027</c:v>
              </c:pt>
              <c:pt idx="15">
                <c:v>192934.11000000004</c:v>
              </c:pt>
              <c:pt idx="16">
                <c:v>188760.6999999999</c:v>
              </c:pt>
              <c:pt idx="17">
                <c:v>112860.35000000003</c:v>
              </c:pt>
              <c:pt idx="18">
                <c:v>179220.34000000003</c:v>
              </c:pt>
              <c:pt idx="19">
                <c:v>163606.30000000005</c:v>
              </c:pt>
              <c:pt idx="20">
                <c:v>104237.51000000004</c:v>
              </c:pt>
              <c:pt idx="21">
                <c:v>122808.63000000003</c:v>
              </c:pt>
              <c:pt idx="22">
                <c:v>171782.40000000005</c:v>
              </c:pt>
              <c:pt idx="23">
                <c:v>123136.72000000006</c:v>
              </c:pt>
              <c:pt idx="24">
                <c:v>139706.9</c:v>
              </c:pt>
              <c:pt idx="25">
                <c:v>96614.070000000022</c:v>
              </c:pt>
              <c:pt idx="26">
                <c:v>168201.7</c:v>
              </c:pt>
              <c:pt idx="27">
                <c:v>171171.5</c:v>
              </c:pt>
              <c:pt idx="28">
                <c:v>89549.670000000042</c:v>
              </c:pt>
              <c:pt idx="29">
                <c:v>47809.189999999995</c:v>
              </c:pt>
              <c:pt idx="30">
                <c:v>77619.430000000008</c:v>
              </c:pt>
              <c:pt idx="31">
                <c:v>39936.92</c:v>
              </c:pt>
              <c:pt idx="32">
                <c:v>87098.98000000001</c:v>
              </c:pt>
            </c:numLit>
          </c:val>
          <c:extLst>
            <c:ext xmlns:c16="http://schemas.microsoft.com/office/drawing/2014/chart" uri="{C3380CC4-5D6E-409C-BE32-E72D297353CC}">
              <c16:uniqueId val="{00000002-F263-4DB0-A07E-C954C755FE03}"/>
            </c:ext>
          </c:extLst>
        </c:ser>
        <c:dLbls>
          <c:showLegendKey val="0"/>
          <c:showVal val="0"/>
          <c:showCatName val="0"/>
          <c:showSerName val="0"/>
          <c:showPercent val="0"/>
          <c:showBubbleSize val="0"/>
        </c:dLbls>
        <c:gapWidth val="75"/>
        <c:axId val="1430603823"/>
        <c:axId val="1414908959"/>
      </c:barChart>
      <c:catAx>
        <c:axId val="143060382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SV"/>
          </a:p>
        </c:txPr>
        <c:crossAx val="1414908959"/>
        <c:crosses val="autoZero"/>
        <c:auto val="1"/>
        <c:lblAlgn val="ctr"/>
        <c:lblOffset val="100"/>
        <c:noMultiLvlLbl val="0"/>
        <c:extLst>
          <c:ext xmlns:c15="http://schemas.microsoft.com/office/drawing/2012/chart" uri="{F40574EE-89B7-4290-83BB-5DA773EAF853}">
            <c15:numFmt c:formatCode="General" c:sourceLinked="1"/>
          </c:ext>
        </c:extLst>
      </c:catAx>
      <c:valAx>
        <c:axId val="14149089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SV"/>
          </a:p>
        </c:txPr>
        <c:crossAx val="1430603823"/>
        <c:crosses val="autoZero"/>
        <c:crossBetween val="between"/>
        <c:majorUnit val="50000"/>
        <c:dispUnits>
          <c:builtInUnit val="thousands"/>
        </c:dispUnits>
      </c:valAx>
      <c:spPr>
        <a:noFill/>
        <a:ln>
          <a:noFill/>
        </a:ln>
        <a:effectLst/>
      </c:spPr>
    </c:plotArea>
    <c:legend>
      <c:legendPos val="b"/>
      <c:layout>
        <c:manualLayout>
          <c:xMode val="edge"/>
          <c:yMode val="edge"/>
          <c:x val="0.79714841777109513"/>
          <c:y val="0.32104330708661416"/>
          <c:w val="0.14734176936465831"/>
          <c:h val="6.5412305622465944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s-SV"/>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SV"/>
    </a:p>
  </c:txPr>
  <c:printSettings>
    <c:headerFooter/>
    <c:pageMargins b="0.75" l="0.7" r="0.7" t="0.75" header="0.3" footer="0.3"/>
    <c:pageSetup/>
  </c:printSettings>
  <c:extLst>
    <c:ext xmlns:c15="http://schemas.microsoft.com/office/drawing/2012/chart" uri="{723BEF56-08C2-4564-9609-F4CBC75E7E54}">
      <c15:pivotSource>
        <c15:name>[Proyecto DA4 Data Model Grupo 3.xlsx]PivotChartTable8</c15:name>
        <c15:fmtId val="0"/>
      </c15:pivotSource>
      <c15:pivotOptions>
        <c15:dropZoneFilter val="1"/>
        <c15:dropZoneCatego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2</xdr:colOff>
      <xdr:row>1</xdr:row>
      <xdr:rowOff>4762</xdr:rowOff>
    </xdr:from>
    <xdr:to>
      <xdr:col>10</xdr:col>
      <xdr:colOff>17318</xdr:colOff>
      <xdr:row>18</xdr:row>
      <xdr:rowOff>0</xdr:rowOff>
    </xdr:to>
    <xdr:graphicFrame macro="">
      <xdr:nvGraphicFramePr>
        <xdr:cNvPr id="3" name="Chart 2">
          <a:extLst>
            <a:ext uri="{FF2B5EF4-FFF2-40B4-BE49-F238E27FC236}">
              <a16:creationId xmlns:a16="http://schemas.microsoft.com/office/drawing/2014/main" id="{3A7E00A8-FDAE-B6AE-1CA3-80E1325F8C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xdr:row>
      <xdr:rowOff>0</xdr:rowOff>
    </xdr:from>
    <xdr:to>
      <xdr:col>20</xdr:col>
      <xdr:colOff>3</xdr:colOff>
      <xdr:row>18</xdr:row>
      <xdr:rowOff>0</xdr:rowOff>
    </xdr:to>
    <xdr:graphicFrame macro="">
      <xdr:nvGraphicFramePr>
        <xdr:cNvPr id="4" name="Chart 3">
          <a:extLst>
            <a:ext uri="{FF2B5EF4-FFF2-40B4-BE49-F238E27FC236}">
              <a16:creationId xmlns:a16="http://schemas.microsoft.com/office/drawing/2014/main" id="{4EB389AB-76EE-FABE-6490-FF1D1D4014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13607</xdr:colOff>
      <xdr:row>19</xdr:row>
      <xdr:rowOff>10206</xdr:rowOff>
    </xdr:from>
    <xdr:to>
      <xdr:col>20</xdr:col>
      <xdr:colOff>0</xdr:colOff>
      <xdr:row>37</xdr:row>
      <xdr:rowOff>10206</xdr:rowOff>
    </xdr:to>
    <xdr:graphicFrame macro="">
      <xdr:nvGraphicFramePr>
        <xdr:cNvPr id="2" name="Chart 1">
          <a:extLst>
            <a:ext uri="{FF2B5EF4-FFF2-40B4-BE49-F238E27FC236}">
              <a16:creationId xmlns:a16="http://schemas.microsoft.com/office/drawing/2014/main" id="{DAE034F4-6AE9-454E-AC1E-C20116D7F3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8281</xdr:colOff>
      <xdr:row>1</xdr:row>
      <xdr:rowOff>-1</xdr:rowOff>
    </xdr:from>
    <xdr:to>
      <xdr:col>17</xdr:col>
      <xdr:colOff>20281</xdr:colOff>
      <xdr:row>31</xdr:row>
      <xdr:rowOff>180975</xdr:rowOff>
    </xdr:to>
    <xdr:sp macro="" textlink="">
      <xdr:nvSpPr>
        <xdr:cNvPr id="5" name="Rectangle 4">
          <a:extLst>
            <a:ext uri="{FF2B5EF4-FFF2-40B4-BE49-F238E27FC236}">
              <a16:creationId xmlns:a16="http://schemas.microsoft.com/office/drawing/2014/main" id="{94DEF10A-CE24-C3D5-E00D-3697DDD628CE}"/>
            </a:ext>
          </a:extLst>
        </xdr:cNvPr>
        <xdr:cNvSpPr/>
      </xdr:nvSpPr>
      <xdr:spPr>
        <a:xfrm>
          <a:off x="627406" y="190499"/>
          <a:ext cx="9918000" cy="5895976"/>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SV" sz="1100"/>
        </a:p>
      </xdr:txBody>
    </xdr:sp>
    <xdr:clientData/>
  </xdr:twoCellAnchor>
  <xdr:twoCellAnchor>
    <xdr:from>
      <xdr:col>2</xdr:col>
      <xdr:colOff>2379</xdr:colOff>
      <xdr:row>2</xdr:row>
      <xdr:rowOff>4762</xdr:rowOff>
    </xdr:from>
    <xdr:to>
      <xdr:col>12</xdr:col>
      <xdr:colOff>0</xdr:colOff>
      <xdr:row>16</xdr:row>
      <xdr:rowOff>0</xdr:rowOff>
    </xdr:to>
    <xdr:graphicFrame macro="">
      <xdr:nvGraphicFramePr>
        <xdr:cNvPr id="2" name="Centro Comercial">
          <a:extLst>
            <a:ext uri="{FF2B5EF4-FFF2-40B4-BE49-F238E27FC236}">
              <a16:creationId xmlns:a16="http://schemas.microsoft.com/office/drawing/2014/main" id="{DA192A9B-C1DD-C0CC-B6BF-FCD41759B6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5605</xdr:colOff>
      <xdr:row>2</xdr:row>
      <xdr:rowOff>8311</xdr:rowOff>
    </xdr:from>
    <xdr:to>
      <xdr:col>16</xdr:col>
      <xdr:colOff>1</xdr:colOff>
      <xdr:row>9</xdr:row>
      <xdr:rowOff>3711</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5BCEB5D4-1877-3397-183A-52173B80E54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540005" y="389311"/>
              <a:ext cx="1213596" cy="1328900"/>
            </a:xfrm>
            <a:prstGeom prst="rect">
              <a:avLst/>
            </a:prstGeom>
            <a:solidFill>
              <a:prstClr val="white"/>
            </a:solidFill>
            <a:ln w="1">
              <a:solidFill>
                <a:prstClr val="green"/>
              </a:solidFill>
            </a:ln>
          </xdr:spPr>
          <xdr:txBody>
            <a:bodyPr vertOverflow="clip" horzOverflow="clip"/>
            <a:lstStyle/>
            <a:p>
              <a:r>
                <a:rPr lang="es-SV"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600754</xdr:colOff>
      <xdr:row>17</xdr:row>
      <xdr:rowOff>4278</xdr:rowOff>
    </xdr:from>
    <xdr:to>
      <xdr:col>15</xdr:col>
      <xdr:colOff>598715</xdr:colOff>
      <xdr:row>31</xdr:row>
      <xdr:rowOff>0</xdr:rowOff>
    </xdr:to>
    <xdr:graphicFrame macro="">
      <xdr:nvGraphicFramePr>
        <xdr:cNvPr id="4" name="Volumen/Precio">
          <a:extLst>
            <a:ext uri="{FF2B5EF4-FFF2-40B4-BE49-F238E27FC236}">
              <a16:creationId xmlns:a16="http://schemas.microsoft.com/office/drawing/2014/main" id="{01A91DB6-6886-C8B3-AD9A-B4CF3068CC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401</xdr:colOff>
      <xdr:row>2</xdr:row>
      <xdr:rowOff>0</xdr:rowOff>
    </xdr:from>
    <xdr:to>
      <xdr:col>27</xdr:col>
      <xdr:colOff>606135</xdr:colOff>
      <xdr:row>15</xdr:row>
      <xdr:rowOff>190499</xdr:rowOff>
    </xdr:to>
    <xdr:graphicFrame macro="">
      <xdr:nvGraphicFramePr>
        <xdr:cNvPr id="6" name="Ventas Metodo">
          <a:extLst>
            <a:ext uri="{FF2B5EF4-FFF2-40B4-BE49-F238E27FC236}">
              <a16:creationId xmlns:a16="http://schemas.microsoft.com/office/drawing/2014/main" id="{836B7C75-C1E2-0E17-8AC2-2B2B59B18A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28</xdr:col>
      <xdr:colOff>220436</xdr:colOff>
      <xdr:row>2</xdr:row>
      <xdr:rowOff>0</xdr:rowOff>
    </xdr:from>
    <xdr:to>
      <xdr:col>31</xdr:col>
      <xdr:colOff>225137</xdr:colOff>
      <xdr:row>31</xdr:row>
      <xdr:rowOff>17318</xdr:rowOff>
    </xdr:to>
    <mc:AlternateContent xmlns:mc="http://schemas.openxmlformats.org/markup-compatibility/2006" xmlns:a14="http://schemas.microsoft.com/office/drawing/2010/main">
      <mc:Choice Requires="a14">
        <xdr:graphicFrame macro="">
          <xdr:nvGraphicFramePr>
            <xdr:cNvPr id="7" name="Shopping Mall">
              <a:extLst>
                <a:ext uri="{FF2B5EF4-FFF2-40B4-BE49-F238E27FC236}">
                  <a16:creationId xmlns:a16="http://schemas.microsoft.com/office/drawing/2014/main" id="{396BF99D-6195-898E-45E4-E570F87BE046}"/>
                </a:ext>
              </a:extLst>
            </xdr:cNvPr>
            <xdr:cNvGraphicFramePr/>
          </xdr:nvGraphicFramePr>
          <xdr:xfrm>
            <a:off x="0" y="0"/>
            <a:ext cx="0" cy="0"/>
          </xdr:xfrm>
          <a:graphic>
            <a:graphicData uri="http://schemas.microsoft.com/office/drawing/2010/slicer">
              <sle:slicer xmlns:sle="http://schemas.microsoft.com/office/drawing/2010/slicer" name="Shopping Mall"/>
            </a:graphicData>
          </a:graphic>
        </xdr:graphicFrame>
      </mc:Choice>
      <mc:Fallback xmlns="">
        <xdr:sp macro="" textlink="">
          <xdr:nvSpPr>
            <xdr:cNvPr id="0" name=""/>
            <xdr:cNvSpPr>
              <a:spLocks noTextEdit="1"/>
            </xdr:cNvSpPr>
          </xdr:nvSpPr>
          <xdr:spPr>
            <a:xfrm>
              <a:off x="17289236" y="381000"/>
              <a:ext cx="1833501" cy="5541818"/>
            </a:xfrm>
            <a:prstGeom prst="rect">
              <a:avLst/>
            </a:prstGeom>
            <a:solidFill>
              <a:prstClr val="white"/>
            </a:solidFill>
            <a:ln w="1">
              <a:solidFill>
                <a:prstClr val="green"/>
              </a:solidFill>
            </a:ln>
          </xdr:spPr>
          <xdr:txBody>
            <a:bodyPr vertOverflow="clip" horzOverflow="clip"/>
            <a:lstStyle/>
            <a:p>
              <a:r>
                <a:rPr lang="es-SV"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387184</xdr:colOff>
      <xdr:row>2</xdr:row>
      <xdr:rowOff>7792</xdr:rowOff>
    </xdr:from>
    <xdr:to>
      <xdr:col>33</xdr:col>
      <xdr:colOff>432955</xdr:colOff>
      <xdr:row>31</xdr:row>
      <xdr:rowOff>1297</xdr:rowOff>
    </xdr:to>
    <mc:AlternateContent xmlns:mc="http://schemas.openxmlformats.org/markup-compatibility/2006" xmlns:a14="http://schemas.microsoft.com/office/drawing/2010/main">
      <mc:Choice Requires="a14">
        <xdr:graphicFrame macro="">
          <xdr:nvGraphicFramePr>
            <xdr:cNvPr id="8" name="Mon Yr">
              <a:extLst>
                <a:ext uri="{FF2B5EF4-FFF2-40B4-BE49-F238E27FC236}">
                  <a16:creationId xmlns:a16="http://schemas.microsoft.com/office/drawing/2014/main" id="{1FDF0D2B-314B-F72E-AB1F-27C88A6957E3}"/>
                </a:ext>
              </a:extLst>
            </xdr:cNvPr>
            <xdr:cNvGraphicFramePr/>
          </xdr:nvGraphicFramePr>
          <xdr:xfrm>
            <a:off x="0" y="0"/>
            <a:ext cx="0" cy="0"/>
          </xdr:xfrm>
          <a:graphic>
            <a:graphicData uri="http://schemas.microsoft.com/office/drawing/2010/slicer">
              <sle:slicer xmlns:sle="http://schemas.microsoft.com/office/drawing/2010/slicer" name="Mon Yr"/>
            </a:graphicData>
          </a:graphic>
        </xdr:graphicFrame>
      </mc:Choice>
      <mc:Fallback xmlns="">
        <xdr:sp macro="" textlink="">
          <xdr:nvSpPr>
            <xdr:cNvPr id="0" name=""/>
            <xdr:cNvSpPr>
              <a:spLocks noTextEdit="1"/>
            </xdr:cNvSpPr>
          </xdr:nvSpPr>
          <xdr:spPr>
            <a:xfrm>
              <a:off x="19284784" y="388792"/>
              <a:ext cx="1264971" cy="5518005"/>
            </a:xfrm>
            <a:prstGeom prst="rect">
              <a:avLst/>
            </a:prstGeom>
            <a:solidFill>
              <a:prstClr val="white"/>
            </a:solidFill>
            <a:ln w="1">
              <a:solidFill>
                <a:prstClr val="green"/>
              </a:solidFill>
            </a:ln>
          </xdr:spPr>
          <xdr:txBody>
            <a:bodyPr vertOverflow="clip" horzOverflow="clip"/>
            <a:lstStyle/>
            <a:p>
              <a:r>
                <a:rPr lang="es-SV"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1</xdr:colOff>
      <xdr:row>17</xdr:row>
      <xdr:rowOff>1121</xdr:rowOff>
    </xdr:from>
    <xdr:to>
      <xdr:col>28</xdr:col>
      <xdr:colOff>0</xdr:colOff>
      <xdr:row>31</xdr:row>
      <xdr:rowOff>0</xdr:rowOff>
    </xdr:to>
    <xdr:graphicFrame macro="">
      <xdr:nvGraphicFramePr>
        <xdr:cNvPr id="9" name="Edad/Genero">
          <a:extLst>
            <a:ext uri="{FF2B5EF4-FFF2-40B4-BE49-F238E27FC236}">
              <a16:creationId xmlns:a16="http://schemas.microsoft.com/office/drawing/2014/main" id="{B80B6EDE-D8FB-2EEA-10A9-CD11F48B62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4818</xdr:colOff>
      <xdr:row>0</xdr:row>
      <xdr:rowOff>187034</xdr:rowOff>
    </xdr:from>
    <xdr:to>
      <xdr:col>34</xdr:col>
      <xdr:colOff>17318</xdr:colOff>
      <xdr:row>31</xdr:row>
      <xdr:rowOff>177510</xdr:rowOff>
    </xdr:to>
    <xdr:sp macro="" textlink="">
      <xdr:nvSpPr>
        <xdr:cNvPr id="12" name="Rectangle 11">
          <a:extLst>
            <a:ext uri="{FF2B5EF4-FFF2-40B4-BE49-F238E27FC236}">
              <a16:creationId xmlns:a16="http://schemas.microsoft.com/office/drawing/2014/main" id="{59A83D6B-429E-486F-89FE-EA10597496B7}"/>
            </a:ext>
          </a:extLst>
        </xdr:cNvPr>
        <xdr:cNvSpPr/>
      </xdr:nvSpPr>
      <xdr:spPr>
        <a:xfrm>
          <a:off x="10915273" y="187034"/>
          <a:ext cx="9710681" cy="5895976"/>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SV"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rick Orlando Hernandez Moran" refreshedDate="45294.663032407407" backgroundQuery="1" createdVersion="8" refreshedVersion="8" minRefreshableVersion="3" recordCount="0" supportSubquery="1" supportAdvancedDrill="1" xr:uid="{BE2BA16D-E84B-4C28-9203-D71096D7EE7D}">
  <cacheSource type="external" connectionId="3"/>
  <cacheFields count="6">
    <cacheField name="[Measures].[Sales]" caption="Sales" numFmtId="0" hierarchy="34" level="32767"/>
    <cacheField name="[Calendar].[Year].[Year]" caption="Year" numFmtId="0" hierarchy="1" level="1">
      <sharedItems containsSemiMixedTypes="0" containsNonDate="0" containsString="0"/>
    </cacheField>
    <cacheField name="[Customer Shopping].[Shopping Mall].[Shopping Mall]" caption="Shopping Mall" numFmtId="0" hierarchy="24" level="1">
      <sharedItems containsSemiMixedTypes="0" containsNonDate="0" containsString="0"/>
    </cacheField>
    <cacheField name="[Customer Shopping].[Category].[Category]" caption="Category" numFmtId="0" hierarchy="29" level="1">
      <sharedItems count="8">
        <s v="Books"/>
        <s v="Clothing"/>
        <s v="Cosmetics"/>
        <s v="Food &amp; Beverage"/>
        <s v="Shoes"/>
        <s v="Souvenir"/>
        <s v="Technology"/>
        <s v="Toys"/>
      </sharedItems>
    </cacheField>
    <cacheField name="[Customer Shopping].[Payment Method].[Payment Method]" caption="Payment Method" numFmtId="0" hierarchy="30" level="1">
      <sharedItems count="3">
        <s v="Cash"/>
        <s v="Credit Card"/>
        <s v="Debit Card"/>
      </sharedItems>
    </cacheField>
    <cacheField name="[Calendar].[Mon].[Mon]" caption="Mon" numFmtId="0" hierarchy="4" level="1">
      <sharedItems count="3">
        <s v="ene"/>
        <s v="feb"/>
        <s v="mar"/>
      </sharedItems>
    </cacheField>
  </cacheFields>
  <cacheHierarchies count="43">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2" memberValueDatatype="130" unbalanced="0">
      <fieldsUsage count="2">
        <fieldUsage x="-1"/>
        <fieldUsage x="1"/>
      </fieldsUsage>
    </cacheHierarchy>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on]" caption="Mon" attribute="1" defaultMemberUniqueName="[Calendar].[Mon].[All]" allUniqueName="[Calendar].[Mon].[All]" dimensionUniqueName="[Calendar]" displayFolder="" count="2" memberValueDatatype="130" unbalanced="0">
      <fieldsUsage count="2">
        <fieldUsage x="-1"/>
        <fieldUsage x="5"/>
      </fieldsUsage>
    </cacheHierarchy>
    <cacheHierarchy uniqueName="[Calendar].[Day]" caption="Day" attribute="1" defaultMemberUniqueName="[Calendar].[Day].[All]" allUniqueName="[Calendar].[Day].[All]" dimensionUniqueName="[Calendar]" displayFolder="" count="0" memberValueDatatype="20" unbalanced="0"/>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0" memberValueDatatype="130" unbalanced="0"/>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Short DOW]" caption="Short DOW" attribute="1" defaultMemberUniqueName="[Calendar].[Short DOW].[All]" allUniqueName="[Calendar].[Short 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time="1" defaultMemberUniqueName="[Calendar].[Week Starting On].[All]" allUniqueName="[Calendar].[Week Starting On].[All]" dimensionUniqueName="[Calendar]" displayFolder="" count="0" memberValueDatatype="7"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fieldsUsage count="2">
        <fieldUsage x="-1"/>
        <fieldUsage x="2"/>
      </fieldsUsage>
    </cacheHierarchy>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2" memberValueDatatype="130" unbalanced="0">
      <fieldsUsage count="2">
        <fieldUsage x="-1"/>
        <fieldUsage x="3"/>
      </fieldsUsage>
    </cacheHierarchy>
    <cacheHierarchy uniqueName="[Customer Shopping].[Payment Method]" caption="Payment Method" attribute="1" defaultMemberUniqueName="[Customer Shopping].[Payment Method].[All]" allUniqueName="[Customer Shopping].[Payment Method].[All]" dimensionUniqueName="[Customer Shopping]" displayFolder="" count="2" memberValueDatatype="130" unbalanced="0">
      <fieldsUsage count="2">
        <fieldUsage x="-1"/>
        <fieldUsage x="4"/>
      </fieldsUsage>
    </cacheHierarchy>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Sales]" caption="Sales" measure="1" displayFolder="" measureGroup="Customer Shopping" count="0" oneField="1">
      <fieldsUsage count="1">
        <fieldUsage x="0"/>
      </fieldsUsage>
    </cacheHierarchy>
    <cacheHierarchy uniqueName="[Measures].[Quantity]" caption="Quantity" measure="1" displayFolder="" measureGroup="Customer Shopping" count="0"/>
    <cacheHierarchy uniqueName="[Measures].[Average Price]" caption="Average Price" measure="1" displayFolder="" measureGroup="Customer Shopping" count="0"/>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Mon]" caption="Count of Mon" measure="1" displayFolder="" measureGroup="Calendar" count="0" hidden="1">
      <extLst>
        <ext xmlns:x15="http://schemas.microsoft.com/office/spreadsheetml/2010/11/main" uri="{B97F6D7D-B522-45F9-BDA1-12C45D357490}">
          <x15:cacheHierarchy aggregatedColumn="4"/>
        </ext>
      </extLst>
    </cacheHierarchy>
    <cacheHierarchy uniqueName="[Measures].[Sum of Sales_]" caption="Sum of Sales_" measure="1" displayFolder="" measureGroup="Customer Shopping" count="0" hidden="1">
      <extLst>
        <ext xmlns:x15="http://schemas.microsoft.com/office/spreadsheetml/2010/11/main" uri="{B97F6D7D-B522-45F9-BDA1-12C45D357490}">
          <x15:cacheHierarchy aggregatedColumn="33"/>
        </ext>
      </extLst>
    </cacheHierarchy>
    <cacheHierarchy uniqueName="[Measures].[Sum of Day]" caption="Sum of Day" measure="1" displayFolder="" measureGroup="Calendar" count="0" hidden="1">
      <extLst>
        <ext xmlns:x15="http://schemas.microsoft.com/office/spreadsheetml/2010/11/main" uri="{B97F6D7D-B522-45F9-BDA1-12C45D357490}">
          <x15:cacheHierarchy aggregatedColumn="5"/>
        </ext>
      </extLst>
    </cacheHierarchy>
  </cacheHierarchies>
  <kpis count="0"/>
  <dimensions count="3">
    <dimension name="Calendar" uniqueName="[Calendar]" caption="Calendar"/>
    <dimension name="Customer Shopping" uniqueName="[Customer Shopping]" caption="Customer Shopping"/>
    <dimension measure="1" name="Measures" uniqueName="[Measures]" caption="Measures"/>
  </dimensions>
  <measureGroups count="2">
    <measureGroup name="Calendar" caption="Calendar"/>
    <measureGroup name="Customer Shopping" caption="Customer Shopping"/>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rick Orlando Hernandez Moran" refreshedDate="45294.906176736113" backgroundQuery="1" createdVersion="8" refreshedVersion="8" minRefreshableVersion="3" recordCount="0" supportSubquery="1" supportAdvancedDrill="1" xr:uid="{43888347-416C-43D7-A394-61EBB8C35732}">
  <cacheSource type="external" connectionId="3">
    <extLst>
      <ext xmlns:x14="http://schemas.microsoft.com/office/spreadsheetml/2009/9/main" uri="{F057638F-6D5F-4e77-A914-E7F072B9BCA8}">
        <x14:sourceConnection name="ThisWorkbookDataModel"/>
      </ext>
    </extLst>
  </cacheSource>
  <cacheFields count="6">
    <cacheField name="[Calendar].[Year].[Year]" caption="Year" numFmtId="0" hierarchy="1" level="1">
      <sharedItems containsSemiMixedTypes="0" containsNonDate="0" containsString="0"/>
    </cacheField>
    <cacheField name="[Customer Shopping].[Shopping Mall].[Shopping Mall]" caption="Shopping Mall" numFmtId="0" hierarchy="24" level="1">
      <sharedItems containsSemiMixedTypes="0" containsNonDate="0" containsString="0"/>
    </cacheField>
    <cacheField name="[Measures].[Sales]" caption="Sales" numFmtId="0" hierarchy="34" level="32767"/>
    <cacheField name="[Customer Shopping].[Payment Method].[Payment Method]" caption="Payment Method" numFmtId="0" hierarchy="30" level="1">
      <sharedItems count="3">
        <s v="Cash"/>
        <s v="Credit Card"/>
        <s v="Debit Card"/>
      </sharedItems>
    </cacheField>
    <cacheField name="[Calendar].[Day].[Day]" caption="Day" numFmtId="0" hierarchy="5" level="1">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extLst>
        <ext xmlns:x15="http://schemas.microsoft.com/office/spreadsheetml/2010/11/main" uri="{4F2E5C28-24EA-4eb8-9CBF-B6C8F9C3D259}">
          <x15:cachedUniqueNames>
            <x15:cachedUniqueName index="0" name="[Calendar].[Day].&amp;[1]"/>
            <x15:cachedUniqueName index="1" name="[Calendar].[Day].&amp;[2]"/>
            <x15:cachedUniqueName index="2" name="[Calendar].[Day].&amp;[3]"/>
            <x15:cachedUniqueName index="3" name="[Calendar].[Day].&amp;[4]"/>
            <x15:cachedUniqueName index="4" name="[Calendar].[Day].&amp;[5]"/>
            <x15:cachedUniqueName index="5" name="[Calendar].[Day].&amp;[6]"/>
            <x15:cachedUniqueName index="6" name="[Calendar].[Day].&amp;[7]"/>
            <x15:cachedUniqueName index="7" name="[Calendar].[Day].&amp;[8]"/>
            <x15:cachedUniqueName index="8" name="[Calendar].[Day].&amp;[9]"/>
            <x15:cachedUniqueName index="9" name="[Calendar].[Day].&amp;[10]"/>
            <x15:cachedUniqueName index="10" name="[Calendar].[Day].&amp;[11]"/>
            <x15:cachedUniqueName index="11" name="[Calendar].[Day].&amp;[12]"/>
            <x15:cachedUniqueName index="12" name="[Calendar].[Day].&amp;[13]"/>
            <x15:cachedUniqueName index="13" name="[Calendar].[Day].&amp;[14]"/>
            <x15:cachedUniqueName index="14" name="[Calendar].[Day].&amp;[15]"/>
            <x15:cachedUniqueName index="15" name="[Calendar].[Day].&amp;[16]"/>
            <x15:cachedUniqueName index="16" name="[Calendar].[Day].&amp;[17]"/>
            <x15:cachedUniqueName index="17" name="[Calendar].[Day].&amp;[18]"/>
            <x15:cachedUniqueName index="18" name="[Calendar].[Day].&amp;[19]"/>
            <x15:cachedUniqueName index="19" name="[Calendar].[Day].&amp;[20]"/>
            <x15:cachedUniqueName index="20" name="[Calendar].[Day].&amp;[21]"/>
            <x15:cachedUniqueName index="21" name="[Calendar].[Day].&amp;[22]"/>
            <x15:cachedUniqueName index="22" name="[Calendar].[Day].&amp;[23]"/>
            <x15:cachedUniqueName index="23" name="[Calendar].[Day].&amp;[24]"/>
            <x15:cachedUniqueName index="24" name="[Calendar].[Day].&amp;[25]"/>
            <x15:cachedUniqueName index="25" name="[Calendar].[Day].&amp;[26]"/>
            <x15:cachedUniqueName index="26" name="[Calendar].[Day].&amp;[27]"/>
            <x15:cachedUniqueName index="27" name="[Calendar].[Day].&amp;[28]"/>
            <x15:cachedUniqueName index="28" name="[Calendar].[Day].&amp;[29]"/>
            <x15:cachedUniqueName index="29" name="[Calendar].[Day].&amp;[30]"/>
            <x15:cachedUniqueName index="30" name="[Calendar].[Day].&amp;[31]"/>
          </x15:cachedUniqueNames>
        </ext>
      </extLst>
    </cacheField>
    <cacheField name="[Calendar].[Month].[Month]" caption="Month" numFmtId="0" hierarchy="3" level="1">
      <sharedItems containsSemiMixedTypes="0" containsNonDate="0" containsString="0"/>
    </cacheField>
  </cacheFields>
  <cacheHierarchies count="43">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2" memberValueDatatype="130" unbalanced="0">
      <fieldsUsage count="2">
        <fieldUsage x="-1"/>
        <fieldUsage x="0"/>
      </fieldsUsage>
    </cacheHierarchy>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2" memberValueDatatype="130" unbalanced="0">
      <fieldsUsage count="2">
        <fieldUsage x="-1"/>
        <fieldUsage x="5"/>
      </fieldsUsage>
    </cacheHierarchy>
    <cacheHierarchy uniqueName="[Calendar].[Mon]" caption="Mon" attribute="1" defaultMemberUniqueName="[Calendar].[Mon].[All]" allUniqueName="[Calendar].[Mon].[All]" dimensionUniqueName="[Calendar]" displayFolder="" count="2" memberValueDatatype="130" unbalanced="0"/>
    <cacheHierarchy uniqueName="[Calendar].[Day]" caption="Day" attribute="1" defaultMemberUniqueName="[Calendar].[Day].[All]" allUniqueName="[Calendar].[Day].[All]" dimensionUniqueName="[Calendar]" displayFolder="" count="2" memberValueDatatype="20" unbalanced="0">
      <fieldsUsage count="2">
        <fieldUsage x="-1"/>
        <fieldUsage x="4"/>
      </fieldsUsage>
    </cacheHierarchy>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0" memberValueDatatype="130" unbalanced="0"/>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Short DOW]" caption="Short DOW" attribute="1" defaultMemberUniqueName="[Calendar].[Short DOW].[All]" allUniqueName="[Calendar].[Short 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time="1" defaultMemberUniqueName="[Calendar].[Week Starting On].[All]" allUniqueName="[Calendar].[Week Starting On].[All]" dimensionUniqueName="[Calendar]" displayFolder="" count="0" memberValueDatatype="7"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fieldsUsage count="2">
        <fieldUsage x="-1"/>
        <fieldUsage x="1"/>
      </fieldsUsage>
    </cacheHierarchy>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0" memberValueDatatype="130" unbalanced="0"/>
    <cacheHierarchy uniqueName="[Customer Shopping].[Payment Method]" caption="Payment Method" attribute="1" defaultMemberUniqueName="[Customer Shopping].[Payment Method].[All]" allUniqueName="[Customer Shopping].[Payment Method].[All]" dimensionUniqueName="[Customer Shopping]" displayFolder="" count="2" memberValueDatatype="130" unbalanced="0">
      <fieldsUsage count="2">
        <fieldUsage x="-1"/>
        <fieldUsage x="3"/>
      </fieldsUsage>
    </cacheHierarchy>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Sales]" caption="Sales" measure="1" displayFolder="" measureGroup="Customer Shopping" count="0" oneField="1">
      <fieldsUsage count="1">
        <fieldUsage x="2"/>
      </fieldsUsage>
    </cacheHierarchy>
    <cacheHierarchy uniqueName="[Measures].[Quantity]" caption="Quantity" measure="1" displayFolder="" measureGroup="Customer Shopping" count="0"/>
    <cacheHierarchy uniqueName="[Measures].[Average Price]" caption="Average Price" measure="1" displayFolder="" measureGroup="Customer Shopping" count="0"/>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Mon]" caption="Count of Mon" measure="1" displayFolder="" measureGroup="Calendar" count="0" hidden="1">
      <extLst>
        <ext xmlns:x15="http://schemas.microsoft.com/office/spreadsheetml/2010/11/main" uri="{B97F6D7D-B522-45F9-BDA1-12C45D357490}">
          <x15:cacheHierarchy aggregatedColumn="4"/>
        </ext>
      </extLst>
    </cacheHierarchy>
    <cacheHierarchy uniqueName="[Measures].[Sum of Sales_]" caption="Sum of Sales_" measure="1" displayFolder="" measureGroup="Customer Shopping" count="0" hidden="1">
      <extLst>
        <ext xmlns:x15="http://schemas.microsoft.com/office/spreadsheetml/2010/11/main" uri="{B97F6D7D-B522-45F9-BDA1-12C45D357490}">
          <x15:cacheHierarchy aggregatedColumn="33"/>
        </ext>
      </extLst>
    </cacheHierarchy>
    <cacheHierarchy uniqueName="[Measures].[Sum of Day]" caption="Sum of Day" measure="1" displayFolder="" measureGroup="Calendar" count="0" hidden="1">
      <extLst>
        <ext xmlns:x15="http://schemas.microsoft.com/office/spreadsheetml/2010/11/main" uri="{B97F6D7D-B522-45F9-BDA1-12C45D357490}">
          <x15:cacheHierarchy aggregatedColumn="5"/>
        </ext>
      </extLst>
    </cacheHierarchy>
  </cacheHierarchies>
  <kpis count="0"/>
  <dimensions count="3">
    <dimension name="Calendar" uniqueName="[Calendar]" caption="Calendar"/>
    <dimension name="Customer Shopping" uniqueName="[Customer Shopping]" caption="Customer Shopping"/>
    <dimension measure="1" name="Measures" uniqueName="[Measures]" caption="Measures"/>
  </dimensions>
  <measureGroups count="2">
    <measureGroup name="Calendar" caption="Calendar"/>
    <measureGroup name="Customer Shopping" caption="Customer Shopping"/>
  </measureGroups>
  <maps count="3">
    <map measureGroup="0" dimension="0"/>
    <map measureGroup="1" dimension="0"/>
    <map measureGroup="1" dimension="1"/>
  </maps>
  <extLst>
    <ext xmlns:x14="http://schemas.microsoft.com/office/spreadsheetml/2009/9/main" uri="{725AE2AE-9491-48be-B2B4-4EB974FC3084}">
      <x14:pivotCacheDefinition pivotCacheId="100954937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rick Orlando Hernandez Moran" refreshedDate="45294.907628472225" backgroundQuery="1" createdVersion="8" refreshedVersion="8" minRefreshableVersion="3" recordCount="0" supportSubquery="1" supportAdvancedDrill="1" xr:uid="{C944F33C-CB5F-475C-93BF-B26322E1F002}">
  <cacheSource type="external" connectionId="3">
    <extLst>
      <ext xmlns:x14="http://schemas.microsoft.com/office/spreadsheetml/2009/9/main" uri="{F057638F-6D5F-4e77-A914-E7F072B9BCA8}">
        <x14:sourceConnection name="ThisWorkbookDataModel"/>
      </ext>
    </extLst>
  </cacheSource>
  <cacheFields count="5">
    <cacheField name="[Measures].[Average Price]" caption="Average Price" numFmtId="0" hierarchy="36" level="32767"/>
    <cacheField name="[Customer Shopping].[Category].[Category]" caption="Category" numFmtId="0" hierarchy="29" level="1">
      <sharedItems count="7">
        <s v="Clothing"/>
        <s v="Shoes"/>
        <s v="Technology"/>
        <s v="Cosmetics" u="1"/>
        <s v="Food &amp; Beverage" u="1"/>
        <s v="Souvenir" u="1"/>
        <s v="Toys" u="1"/>
      </sharedItems>
    </cacheField>
    <cacheField name="[Calendar].[Month].[Month]" caption="Month" numFmtId="0" hierarchy="3" level="1">
      <sharedItems count="12">
        <s v="enero"/>
        <s v="febrero"/>
        <s v="marzo"/>
        <s v="abril"/>
        <s v="mayo"/>
        <s v="junio"/>
        <s v="julio"/>
        <s v="agosto"/>
        <s v="septiembre"/>
        <s v="octubre"/>
        <s v="noviembre"/>
        <s v="diciembre"/>
      </sharedItems>
    </cacheField>
    <cacheField name="[Calendar].[Year].[Year]" caption="Year" numFmtId="0" hierarchy="1" level="1">
      <sharedItems containsSemiMixedTypes="0" containsNonDate="0" containsString="0"/>
    </cacheField>
    <cacheField name="[Customer Shopping].[Shopping Mall].[Shopping Mall]" caption="Shopping Mall" numFmtId="0" hierarchy="24" level="1">
      <sharedItems containsSemiMixedTypes="0" containsNonDate="0" containsString="0"/>
    </cacheField>
  </cacheFields>
  <cacheHierarchies count="43">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2" memberValueDatatype="130" unbalanced="0">
      <fieldsUsage count="2">
        <fieldUsage x="-1"/>
        <fieldUsage x="3"/>
      </fieldsUsage>
    </cacheHierarchy>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2" memberValueDatatype="130" unbalanced="0">
      <fieldsUsage count="2">
        <fieldUsage x="-1"/>
        <fieldUsage x="2"/>
      </fieldsUsage>
    </cacheHierarchy>
    <cacheHierarchy uniqueName="[Calendar].[Mon]" caption="Mon" attribute="1" defaultMemberUniqueName="[Calendar].[Mon].[All]" allUniqueName="[Calendar].[Mon].[All]" dimensionUniqueName="[Calendar]" displayFolder="" count="0"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0" memberValueDatatype="130" unbalanced="0"/>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Short DOW]" caption="Short DOW" attribute="1" defaultMemberUniqueName="[Calendar].[Short DOW].[All]" allUniqueName="[Calendar].[Short 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time="1" defaultMemberUniqueName="[Calendar].[Week Starting On].[All]" allUniqueName="[Calendar].[Week Starting On].[All]" dimensionUniqueName="[Calendar]" displayFolder="" count="0" memberValueDatatype="7"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fieldsUsage count="2">
        <fieldUsage x="-1"/>
        <fieldUsage x="4"/>
      </fieldsUsage>
    </cacheHierarchy>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2" memberValueDatatype="130" unbalanced="0">
      <fieldsUsage count="2">
        <fieldUsage x="-1"/>
        <fieldUsage x="1"/>
      </fieldsUsage>
    </cacheHierarchy>
    <cacheHierarchy uniqueName="[Customer Shopping].[Payment Method]" caption="Payment Method" attribute="1" defaultMemberUniqueName="[Customer Shopping].[Payment Method].[All]" allUniqueName="[Customer Shopping].[Payment Method].[All]" dimensionUniqueName="[Customer Shopping]" displayFolder="" count="0" memberValueDatatype="130" unbalanced="0"/>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Sales]" caption="Sales" measure="1" displayFolder="" measureGroup="Customer Shopping" count="0"/>
    <cacheHierarchy uniqueName="[Measures].[Quantity]" caption="Quantity" measure="1" displayFolder="" measureGroup="Customer Shopping" count="0"/>
    <cacheHierarchy uniqueName="[Measures].[Average Price]" caption="Average Price" measure="1" displayFolder="" measureGroup="Customer Shopping" count="0" oneField="1">
      <fieldsUsage count="1">
        <fieldUsage x="0"/>
      </fieldsUsage>
    </cacheHierarchy>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Mon]" caption="Count of Mon" measure="1" displayFolder="" measureGroup="Calendar" count="0" hidden="1">
      <extLst>
        <ext xmlns:x15="http://schemas.microsoft.com/office/spreadsheetml/2010/11/main" uri="{B97F6D7D-B522-45F9-BDA1-12C45D357490}">
          <x15:cacheHierarchy aggregatedColumn="4"/>
        </ext>
      </extLst>
    </cacheHierarchy>
    <cacheHierarchy uniqueName="[Measures].[Sum of Sales_]" caption="Sum of Sales_" measure="1" displayFolder="" measureGroup="Customer Shopping" count="0" hidden="1">
      <extLst>
        <ext xmlns:x15="http://schemas.microsoft.com/office/spreadsheetml/2010/11/main" uri="{B97F6D7D-B522-45F9-BDA1-12C45D357490}">
          <x15:cacheHierarchy aggregatedColumn="33"/>
        </ext>
      </extLst>
    </cacheHierarchy>
    <cacheHierarchy uniqueName="[Measures].[Sum of Day]" caption="Sum of Day" measure="1" displayFolder="" measureGroup="Calendar" count="0" hidden="1">
      <extLst>
        <ext xmlns:x15="http://schemas.microsoft.com/office/spreadsheetml/2010/11/main" uri="{B97F6D7D-B522-45F9-BDA1-12C45D357490}">
          <x15:cacheHierarchy aggregatedColumn="5"/>
        </ext>
      </extLst>
    </cacheHierarchy>
  </cacheHierarchies>
  <kpis count="0"/>
  <dimensions count="3">
    <dimension name="Calendar" uniqueName="[Calendar]" caption="Calendar"/>
    <dimension name="Customer Shopping" uniqueName="[Customer Shopping]" caption="Customer Shopping"/>
    <dimension measure="1" name="Measures" uniqueName="[Measures]" caption="Measures"/>
  </dimensions>
  <measureGroups count="2">
    <measureGroup name="Calendar" caption="Calendar"/>
    <measureGroup name="Customer Shopping" caption="Customer Shopping"/>
  </measureGroups>
  <maps count="3">
    <map measureGroup="0" dimension="0"/>
    <map measureGroup="1" dimension="0"/>
    <map measureGroup="1" dimension="1"/>
  </maps>
  <extLst>
    <ext xmlns:x14="http://schemas.microsoft.com/office/spreadsheetml/2009/9/main" uri="{725AE2AE-9491-48be-B2B4-4EB974FC3084}">
      <x14:pivotCacheDefinition pivotCacheId="209291676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rick Orlando Hernandez Moran" refreshedDate="45294.685070370368" backgroundQuery="1" createdVersion="8" refreshedVersion="8" minRefreshableVersion="3" recordCount="0" supportSubquery="1" supportAdvancedDrill="1" xr:uid="{AB793EF2-8A60-4190-8DB5-D2275365A7B8}">
  <cacheSource type="external" connectionId="3"/>
  <cacheFields count="6">
    <cacheField name="[Calendar].[Year].[Year]" caption="Year" numFmtId="0" hierarchy="1" level="1">
      <sharedItems count="2">
        <s v="2021"/>
        <s v="2022"/>
      </sharedItems>
    </cacheField>
    <cacheField name="[Customer Shopping].[Category].[Category]" caption="Category" numFmtId="0" hierarchy="29" level="1">
      <sharedItems containsSemiMixedTypes="0" containsNonDate="0" containsString="0"/>
    </cacheField>
    <cacheField name="[Measures].[Sales]" caption="Sales" numFmtId="0" hierarchy="34" level="32767"/>
    <cacheField name="[Measures].[Quantity]" caption="Quantity" numFmtId="0" hierarchy="35" level="32767"/>
    <cacheField name="[Measures].[Average Price]" caption="Average Price" numFmtId="0" hierarchy="36" level="32767"/>
    <cacheField name="[Customer Shopping].[Shopping Mall].[Shopping Mall]" caption="Shopping Mall" numFmtId="0" hierarchy="24" level="1">
      <sharedItems containsSemiMixedTypes="0" containsNonDate="0" containsString="0"/>
    </cacheField>
  </cacheFields>
  <cacheHierarchies count="43">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2" memberValueDatatype="130" unbalanced="0">
      <fieldsUsage count="2">
        <fieldUsage x="-1"/>
        <fieldUsage x="0"/>
      </fieldsUsage>
    </cacheHierarchy>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on]" caption="Mon" attribute="1" defaultMemberUniqueName="[Calendar].[Mon].[All]" allUniqueName="[Calendar].[Mon].[All]" dimensionUniqueName="[Calendar]" displayFolder="" count="0"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0" memberValueDatatype="130" unbalanced="0"/>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Short DOW]" caption="Short DOW" attribute="1" defaultMemberUniqueName="[Calendar].[Short DOW].[All]" allUniqueName="[Calendar].[Short 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time="1" defaultMemberUniqueName="[Calendar].[Week Starting On].[All]" allUniqueName="[Calendar].[Week Starting On].[All]" dimensionUniqueName="[Calendar]" displayFolder="" count="0" memberValueDatatype="7"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fieldsUsage count="2">
        <fieldUsage x="-1"/>
        <fieldUsage x="5"/>
      </fieldsUsage>
    </cacheHierarchy>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2" memberValueDatatype="130" unbalanced="0">
      <fieldsUsage count="2">
        <fieldUsage x="-1"/>
        <fieldUsage x="1"/>
      </fieldsUsage>
    </cacheHierarchy>
    <cacheHierarchy uniqueName="[Customer Shopping].[Payment Method]" caption="Payment Method" attribute="1" defaultMemberUniqueName="[Customer Shopping].[Payment Method].[All]" allUniqueName="[Customer Shopping].[Payment Method].[All]" dimensionUniqueName="[Customer Shopping]" displayFolder="" count="0" memberValueDatatype="130" unbalanced="0"/>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Sales]" caption="Sales" measure="1" displayFolder="" measureGroup="Customer Shopping" count="0" oneField="1">
      <fieldsUsage count="1">
        <fieldUsage x="2"/>
      </fieldsUsage>
    </cacheHierarchy>
    <cacheHierarchy uniqueName="[Measures].[Quantity]" caption="Quantity" measure="1" displayFolder="" measureGroup="Customer Shopping" count="0" oneField="1">
      <fieldsUsage count="1">
        <fieldUsage x="3"/>
      </fieldsUsage>
    </cacheHierarchy>
    <cacheHierarchy uniqueName="[Measures].[Average Price]" caption="Average Price" measure="1" displayFolder="" measureGroup="Customer Shopping" count="0" oneField="1">
      <fieldsUsage count="1">
        <fieldUsage x="4"/>
      </fieldsUsage>
    </cacheHierarchy>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Mon]" caption="Count of Mon" measure="1" displayFolder="" measureGroup="Calendar" count="0" hidden="1">
      <extLst>
        <ext xmlns:x15="http://schemas.microsoft.com/office/spreadsheetml/2010/11/main" uri="{B97F6D7D-B522-45F9-BDA1-12C45D357490}">
          <x15:cacheHierarchy aggregatedColumn="4"/>
        </ext>
      </extLst>
    </cacheHierarchy>
    <cacheHierarchy uniqueName="[Measures].[Sum of Sales_]" caption="Sum of Sales_" measure="1" displayFolder="" measureGroup="Customer Shopping" count="0" hidden="1">
      <extLst>
        <ext xmlns:x15="http://schemas.microsoft.com/office/spreadsheetml/2010/11/main" uri="{B97F6D7D-B522-45F9-BDA1-12C45D357490}">
          <x15:cacheHierarchy aggregatedColumn="33"/>
        </ext>
      </extLst>
    </cacheHierarchy>
    <cacheHierarchy uniqueName="[Measures].[Sum of Day]" caption="Sum of Day" measure="1" displayFolder="" measureGroup="Calendar" count="0" hidden="1">
      <extLst>
        <ext xmlns:x15="http://schemas.microsoft.com/office/spreadsheetml/2010/11/main" uri="{B97F6D7D-B522-45F9-BDA1-12C45D357490}">
          <x15:cacheHierarchy aggregatedColumn="5"/>
        </ext>
      </extLst>
    </cacheHierarchy>
  </cacheHierarchies>
  <kpis count="0"/>
  <dimensions count="3">
    <dimension name="Calendar" uniqueName="[Calendar]" caption="Calendar"/>
    <dimension name="Customer Shopping" uniqueName="[Customer Shopping]" caption="Customer Shopping"/>
    <dimension measure="1" name="Measures" uniqueName="[Measures]" caption="Measures"/>
  </dimensions>
  <measureGroups count="2">
    <measureGroup name="Calendar" caption="Calendar"/>
    <measureGroup name="Customer Shopping" caption="Customer Shopping"/>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rick Orlando Hernandez Moran" refreshedDate="45294.6630337963" backgroundQuery="1" createdVersion="3" refreshedVersion="8" minRefreshableVersion="3" recordCount="0" supportSubquery="1" supportAdvancedDrill="1" xr:uid="{9BF6E7BB-BC23-40CB-971C-9E9C84F609A2}">
  <cacheSource type="external" connectionId="3">
    <extLst>
      <ext xmlns:x14="http://schemas.microsoft.com/office/spreadsheetml/2009/9/main" uri="{F057638F-6D5F-4e77-A914-E7F072B9BCA8}">
        <x14:sourceConnection name="ThisWorkbookDataModel"/>
      </ext>
    </extLst>
  </cacheSource>
  <cacheFields count="0"/>
  <cacheHierarchies count="42">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2" memberValueDatatype="130" unbalanced="0"/>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on]" caption="Mon" attribute="1" defaultMemberUniqueName="[Calendar].[Mon].[All]" allUniqueName="[Calendar].[Mon].[All]" dimensionUniqueName="[Calendar]" displayFolder="" count="0"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0" memberValueDatatype="130" unbalanced="0"/>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Short DOW]" caption="Short DOW" attribute="1" defaultMemberUniqueName="[Calendar].[Short DOW].[All]" allUniqueName="[Calendar].[Short 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time="1" defaultMemberUniqueName="[Calendar].[Week Starting On].[All]" allUniqueName="[Calendar].[Week Starting On].[All]" dimensionUniqueName="[Calendar]" displayFolder="" count="0" memberValueDatatype="7"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0" memberValueDatatype="130" unbalanced="0"/>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0" memberValueDatatype="130" unbalanced="0"/>
    <cacheHierarchy uniqueName="[Customer Shopping].[Payment Method]" caption="Payment Method" attribute="1" defaultMemberUniqueName="[Customer Shopping].[Payment Method].[All]" allUniqueName="[Customer Shopping].[Payment Method].[All]" dimensionUniqueName="[Customer Shopping]" displayFolder="" count="0" memberValueDatatype="130" unbalanced="0"/>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Count of Mon]" caption="Count of Mon" measure="1" displayFolder="" measureGroup="Calendar" count="0">
      <extLst>
        <ext xmlns:x15="http://schemas.microsoft.com/office/spreadsheetml/2010/11/main" uri="{B97F6D7D-B522-45F9-BDA1-12C45D357490}">
          <x15:cacheHierarchy aggregatedColumn="4"/>
        </ext>
      </extLst>
    </cacheHierarchy>
    <cacheHierarchy uniqueName="[Measures].[Sum of Sales_]" caption="Sum of Sales_" measure="1" displayFolder="" measureGroup="Customer Shopping" count="0">
      <extLst>
        <ext xmlns:x15="http://schemas.microsoft.com/office/spreadsheetml/2010/11/main" uri="{B97F6D7D-B522-45F9-BDA1-12C45D357490}">
          <x15:cacheHierarchy aggregatedColumn="33"/>
        </ext>
      </extLst>
    </cacheHierarchy>
    <cacheHierarchy uniqueName="[Measures].[Sales]" caption="Sales" measure="1" displayFolder="" measureGroup="Customer Shopping" count="0"/>
    <cacheHierarchy uniqueName="[Measures].[Quantity]" caption="Quantity" measure="1" displayFolder="" measureGroup="Customer Shopping" count="0"/>
    <cacheHierarchy uniqueName="[Measures].[Average Price]" caption="Average Price" measure="1" displayFolder="" measureGroup="Customer Shopping" count="0"/>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05440493"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rick Orlando Hernandez Moran" refreshedDate="45294.663048726849" backgroundQuery="1" createdVersion="3" refreshedVersion="8" minRefreshableVersion="3" recordCount="0" supportSubquery="1" supportAdvancedDrill="1" xr:uid="{A16AD62D-C295-4C27-85B7-DC8352499C92}">
  <cacheSource type="external" connectionId="3">
    <extLst>
      <ext xmlns:x14="http://schemas.microsoft.com/office/spreadsheetml/2009/9/main" uri="{F057638F-6D5F-4e77-A914-E7F072B9BCA8}">
        <x14:sourceConnection name="ThisWorkbookDataModel"/>
      </ext>
    </extLst>
  </cacheSource>
  <cacheFields count="0"/>
  <cacheHierarchies count="42">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130" unbalanced="0"/>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on]" caption="Mon" attribute="1" defaultMemberUniqueName="[Calendar].[Mon].[All]" allUniqueName="[Calendar].[Mon].[All]" dimensionUniqueName="[Calendar]" displayFolder="" count="0"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2" memberValueDatatype="130" unbalanced="0"/>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Short DOW]" caption="Short DOW" attribute="1" defaultMemberUniqueName="[Calendar].[Short DOW].[All]" allUniqueName="[Calendar].[Short 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time="1" defaultMemberUniqueName="[Calendar].[Week Starting On].[All]" allUniqueName="[Calendar].[Week Starting On].[All]" dimensionUniqueName="[Calendar]" displayFolder="" count="0" memberValueDatatype="7"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0" memberValueDatatype="130" unbalanced="0"/>
    <cacheHierarchy uniqueName="[Customer Shopping].[Payment Method]" caption="Payment Method" attribute="1" defaultMemberUniqueName="[Customer Shopping].[Payment Method].[All]" allUniqueName="[Customer Shopping].[Payment Method].[All]" dimensionUniqueName="[Customer Shopping]" displayFolder="" count="0" memberValueDatatype="130" unbalanced="0"/>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Count of Mon]" caption="Count of Mon" measure="1" displayFolder="" measureGroup="Calendar" count="0">
      <extLst>
        <ext xmlns:x15="http://schemas.microsoft.com/office/spreadsheetml/2010/11/main" uri="{B97F6D7D-B522-45F9-BDA1-12C45D357490}">
          <x15:cacheHierarchy aggregatedColumn="4"/>
        </ext>
      </extLst>
    </cacheHierarchy>
    <cacheHierarchy uniqueName="[Measures].[Sum of Sales_]" caption="Sum of Sales_" measure="1" displayFolder="" measureGroup="Customer Shopping" count="0">
      <extLst>
        <ext xmlns:x15="http://schemas.microsoft.com/office/spreadsheetml/2010/11/main" uri="{B97F6D7D-B522-45F9-BDA1-12C45D357490}">
          <x15:cacheHierarchy aggregatedColumn="33"/>
        </ext>
      </extLst>
    </cacheHierarchy>
    <cacheHierarchy uniqueName="[Measures].[Sales]" caption="Sales" measure="1" displayFolder="" measureGroup="Customer Shopping" count="0"/>
    <cacheHierarchy uniqueName="[Measures].[Quantity]" caption="Quantity" measure="1" displayFolder="" measureGroup="Customer Shopping" count="0"/>
    <cacheHierarchy uniqueName="[Measures].[Average Price]" caption="Average Price" measure="1" displayFolder="" measureGroup="Customer Shopping" count="0"/>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2537447"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rick Orlando Hernandez Moran" refreshedDate="45294.663046875001" backgroundQuery="1" createdVersion="8" refreshedVersion="8" minRefreshableVersion="3" recordCount="0" supportSubquery="1" supportAdvancedDrill="1" xr:uid="{E9FDC5CC-408C-4C11-B3BB-017DBBB3191A}">
  <cacheSource type="external" connectionId="3">
    <extLst>
      <ext xmlns:x14="http://schemas.microsoft.com/office/spreadsheetml/2009/9/main" uri="{F057638F-6D5F-4e77-A914-E7F072B9BCA8}">
        <x14:sourceConnection name="ThisWorkbookDataModel"/>
      </ext>
    </extLst>
  </cacheSource>
  <cacheFields count="3">
    <cacheField name="[Measures].[Sales]" caption="Sales" numFmtId="0" hierarchy="34" level="32767"/>
    <cacheField name="[Calendar].[Year].[Year]" caption="Year" numFmtId="0" hierarchy="1" level="1">
      <sharedItems count="3">
        <s v="2021"/>
        <s v="2022"/>
        <s v="2023"/>
      </sharedItems>
    </cacheField>
    <cacheField name="[Calendar].[Month].[Month]" caption="Month" numFmtId="0" hierarchy="3" level="1">
      <sharedItems count="12">
        <s v="enero"/>
        <s v="febrero"/>
        <s v="marzo"/>
        <s v="abril"/>
        <s v="mayo"/>
        <s v="junio"/>
        <s v="julio"/>
        <s v="agosto"/>
        <s v="septiembre"/>
        <s v="octubre"/>
        <s v="noviembre"/>
        <s v="diciembre"/>
      </sharedItems>
    </cacheField>
  </cacheFields>
  <cacheHierarchies count="43">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2" memberValueDatatype="130" unbalanced="0">
      <fieldsUsage count="2">
        <fieldUsage x="-1"/>
        <fieldUsage x="1"/>
      </fieldsUsage>
    </cacheHierarchy>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2" memberValueDatatype="130" unbalanced="0">
      <fieldsUsage count="2">
        <fieldUsage x="-1"/>
        <fieldUsage x="2"/>
      </fieldsUsage>
    </cacheHierarchy>
    <cacheHierarchy uniqueName="[Calendar].[Mon]" caption="Mon" attribute="1" defaultMemberUniqueName="[Calendar].[Mon].[All]" allUniqueName="[Calendar].[Mon].[All]" dimensionUniqueName="[Calendar]" displayFolder="" count="0"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0" memberValueDatatype="130" unbalanced="0"/>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Short DOW]" caption="Short DOW" attribute="1" defaultMemberUniqueName="[Calendar].[Short DOW].[All]" allUniqueName="[Calendar].[Short 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time="1" defaultMemberUniqueName="[Calendar].[Week Starting On].[All]" allUniqueName="[Calendar].[Week Starting On].[All]" dimensionUniqueName="[Calendar]" displayFolder="" count="0" memberValueDatatype="7"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0" memberValueDatatype="130" unbalanced="0"/>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0" memberValueDatatype="130" unbalanced="0"/>
    <cacheHierarchy uniqueName="[Customer Shopping].[Payment Method]" caption="Payment Method" attribute="1" defaultMemberUniqueName="[Customer Shopping].[Payment Method].[All]" allUniqueName="[Customer Shopping].[Payment Method].[All]" dimensionUniqueName="[Customer Shopping]" displayFolder="" count="0" memberValueDatatype="130" unbalanced="0"/>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Sales]" caption="Sales" measure="1" displayFolder="" measureGroup="Customer Shopping" count="0" oneField="1">
      <fieldsUsage count="1">
        <fieldUsage x="0"/>
      </fieldsUsage>
    </cacheHierarchy>
    <cacheHierarchy uniqueName="[Measures].[Quantity]" caption="Quantity" measure="1" displayFolder="" measureGroup="Customer Shopping" count="0"/>
    <cacheHierarchy uniqueName="[Measures].[Average Price]" caption="Average Price" measure="1" displayFolder="" measureGroup="Customer Shopping" count="0"/>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Mon]" caption="Count of Mon" measure="1" displayFolder="" measureGroup="Calendar" count="0" hidden="1">
      <extLst>
        <ext xmlns:x15="http://schemas.microsoft.com/office/spreadsheetml/2010/11/main" uri="{B97F6D7D-B522-45F9-BDA1-12C45D357490}">
          <x15:cacheHierarchy aggregatedColumn="4"/>
        </ext>
      </extLst>
    </cacheHierarchy>
    <cacheHierarchy uniqueName="[Measures].[Sum of Sales_]" caption="Sum of Sales_" measure="1" displayFolder="" measureGroup="Customer Shopping" count="0" hidden="1">
      <extLst>
        <ext xmlns:x15="http://schemas.microsoft.com/office/spreadsheetml/2010/11/main" uri="{B97F6D7D-B522-45F9-BDA1-12C45D357490}">
          <x15:cacheHierarchy aggregatedColumn="33"/>
        </ext>
      </extLst>
    </cacheHierarchy>
    <cacheHierarchy uniqueName="[Measures].[Sum of Day]" caption="Sum of Day" measure="1" displayFolder="" measureGroup="Calendar" count="0" hidden="1">
      <extLst>
        <ext xmlns:x15="http://schemas.microsoft.com/office/spreadsheetml/2010/11/main" uri="{B97F6D7D-B522-45F9-BDA1-12C45D357490}">
          <x15:cacheHierarchy aggregatedColumn="5"/>
        </ext>
      </extLst>
    </cacheHierarchy>
  </cacheHierarchies>
  <kpis count="0"/>
  <dimensions count="3">
    <dimension name="Calendar" uniqueName="[Calendar]" caption="Calendar"/>
    <dimension name="Customer Shopping" uniqueName="[Customer Shopping]" caption="Customer Shopping"/>
    <dimension measure="1" name="Measures" uniqueName="[Measures]" caption="Measures"/>
  </dimensions>
  <measureGroups count="2">
    <measureGroup name="Calendar" caption="Calendar"/>
    <measureGroup name="Customer Shopping" caption="Customer Shopping"/>
  </measureGroups>
  <maps count="3">
    <map measureGroup="0" dimension="0"/>
    <map measureGroup="1" dimension="0"/>
    <map measureGroup="1" dimension="1"/>
  </maps>
  <extLst>
    <ext xmlns:x14="http://schemas.microsoft.com/office/spreadsheetml/2009/9/main" uri="{725AE2AE-9491-48be-B2B4-4EB974FC3084}">
      <x14:pivotCacheDefinition pivotCacheId="193227317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rick Orlando Hernandez Moran" refreshedDate="45294.663039583334" backgroundQuery="1" createdVersion="8" refreshedVersion="8" minRefreshableVersion="3" recordCount="0" supportSubquery="1" supportAdvancedDrill="1" xr:uid="{9340EEE0-F0D1-4726-A37B-ACDE262B671A}">
  <cacheSource type="external" connectionId="3">
    <extLst>
      <ext xmlns:x14="http://schemas.microsoft.com/office/spreadsheetml/2009/9/main" uri="{F057638F-6D5F-4e77-A914-E7F072B9BCA8}">
        <x14:sourceConnection name="ThisWorkbookDataModel"/>
      </ext>
    </extLst>
  </cacheSource>
  <cacheFields count="3">
    <cacheField name="[Customer Shopping].[Shopping Mall].[Shopping Mall]" caption="Shopping Mall" numFmtId="0" hierarchy="24" level="1">
      <sharedItems count="10">
        <s v="Cevahir AVM"/>
        <s v="Emaar Square Mall"/>
        <s v="Forum Istanbul"/>
        <s v="Istinye Park"/>
        <s v="Kanyon"/>
        <s v="Mall of Istanbul"/>
        <s v="Metrocity"/>
        <s v="Metropol AVM"/>
        <s v="Viaport Outlet"/>
        <s v="Zorlu Center"/>
      </sharedItems>
    </cacheField>
    <cacheField name="[Measures].[Sales]" caption="Sales" numFmtId="0" hierarchy="34" level="32767"/>
    <cacheField name="[Calendar].[Year].[Year]" caption="Year" numFmtId="0" hierarchy="1" level="1">
      <sharedItems containsSemiMixedTypes="0" containsNonDate="0" containsString="0"/>
    </cacheField>
  </cacheFields>
  <cacheHierarchies count="43">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2" memberValueDatatype="130" unbalanced="0">
      <fieldsUsage count="2">
        <fieldUsage x="-1"/>
        <fieldUsage x="2"/>
      </fieldsUsage>
    </cacheHierarchy>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on]" caption="Mon" attribute="1" defaultMemberUniqueName="[Calendar].[Mon].[All]" allUniqueName="[Calendar].[Mon].[All]" dimensionUniqueName="[Calendar]" displayFolder="" count="0"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0" memberValueDatatype="130" unbalanced="0"/>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Short DOW]" caption="Short DOW" attribute="1" defaultMemberUniqueName="[Calendar].[Short DOW].[All]" allUniqueName="[Calendar].[Short 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time="1" defaultMemberUniqueName="[Calendar].[Week Starting On].[All]" allUniqueName="[Calendar].[Week Starting On].[All]" dimensionUniqueName="[Calendar]" displayFolder="" count="0" memberValueDatatype="7"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fieldsUsage count="2">
        <fieldUsage x="-1"/>
        <fieldUsage x="0"/>
      </fieldsUsage>
    </cacheHierarchy>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0" memberValueDatatype="130" unbalanced="0"/>
    <cacheHierarchy uniqueName="[Customer Shopping].[Payment Method]" caption="Payment Method" attribute="1" defaultMemberUniqueName="[Customer Shopping].[Payment Method].[All]" allUniqueName="[Customer Shopping].[Payment Method].[All]" dimensionUniqueName="[Customer Shopping]" displayFolder="" count="0" memberValueDatatype="130" unbalanced="0"/>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Sales]" caption="Sales" measure="1" displayFolder="" measureGroup="Customer Shopping" count="0" oneField="1">
      <fieldsUsage count="1">
        <fieldUsage x="1"/>
      </fieldsUsage>
    </cacheHierarchy>
    <cacheHierarchy uniqueName="[Measures].[Quantity]" caption="Quantity" measure="1" displayFolder="" measureGroup="Customer Shopping" count="0"/>
    <cacheHierarchy uniqueName="[Measures].[Average Price]" caption="Average Price" measure="1" displayFolder="" measureGroup="Customer Shopping" count="0"/>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Mon]" caption="Count of Mon" measure="1" displayFolder="" measureGroup="Calendar" count="0" hidden="1">
      <extLst>
        <ext xmlns:x15="http://schemas.microsoft.com/office/spreadsheetml/2010/11/main" uri="{B97F6D7D-B522-45F9-BDA1-12C45D357490}">
          <x15:cacheHierarchy aggregatedColumn="4"/>
        </ext>
      </extLst>
    </cacheHierarchy>
    <cacheHierarchy uniqueName="[Measures].[Sum of Sales_]" caption="Sum of Sales_" measure="1" displayFolder="" measureGroup="Customer Shopping" count="0" hidden="1">
      <extLst>
        <ext xmlns:x15="http://schemas.microsoft.com/office/spreadsheetml/2010/11/main" uri="{B97F6D7D-B522-45F9-BDA1-12C45D357490}">
          <x15:cacheHierarchy aggregatedColumn="33"/>
        </ext>
      </extLst>
    </cacheHierarchy>
    <cacheHierarchy uniqueName="[Measures].[Sum of Day]" caption="Sum of Day" measure="1" displayFolder="" measureGroup="Calendar" count="0" hidden="1">
      <extLst>
        <ext xmlns:x15="http://schemas.microsoft.com/office/spreadsheetml/2010/11/main" uri="{B97F6D7D-B522-45F9-BDA1-12C45D357490}">
          <x15:cacheHierarchy aggregatedColumn="5"/>
        </ext>
      </extLst>
    </cacheHierarchy>
  </cacheHierarchies>
  <kpis count="0"/>
  <dimensions count="3">
    <dimension name="Calendar" uniqueName="[Calendar]" caption="Calendar"/>
    <dimension name="Customer Shopping" uniqueName="[Customer Shopping]" caption="Customer Shopping"/>
    <dimension measure="1" name="Measures" uniqueName="[Measures]" caption="Measures"/>
  </dimensions>
  <measureGroups count="2">
    <measureGroup name="Calendar" caption="Calendar"/>
    <measureGroup name="Customer Shopping" caption="Customer Shopping"/>
  </measureGroups>
  <maps count="3">
    <map measureGroup="0" dimension="0"/>
    <map measureGroup="1" dimension="0"/>
    <map measureGroup="1" dimension="1"/>
  </maps>
  <extLst>
    <ext xmlns:x14="http://schemas.microsoft.com/office/spreadsheetml/2009/9/main" uri="{725AE2AE-9491-48be-B2B4-4EB974FC3084}">
      <x14:pivotCacheDefinition pivotCacheId="161922215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rick Orlando Hernandez Moran" refreshedDate="45294.663038194441" backgroundQuery="1" createdVersion="8" refreshedVersion="8" minRefreshableVersion="3" recordCount="0" supportSubquery="1" supportAdvancedDrill="1" xr:uid="{F6B34DF9-A7D3-4E57-86DE-4C58331D8AE1}">
  <cacheSource type="external" connectionId="3">
    <extLst>
      <ext xmlns:x14="http://schemas.microsoft.com/office/spreadsheetml/2009/9/main" uri="{F057638F-6D5F-4e77-A914-E7F072B9BCA8}">
        <x14:sourceConnection name="ThisWorkbookDataModel"/>
      </ext>
    </extLst>
  </cacheSource>
  <cacheFields count="4">
    <cacheField name="[Calendar].[Week of Year].[Week of Year]" caption="Week of Year" numFmtId="0" hierarchy="14" level="1">
      <sharedItems containsSemiMixedTypes="0" containsString="0" containsNumber="1" containsInteger="1" minValue="1" maxValue="53" count="5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sharedItems>
      <extLst>
        <ext xmlns:x15="http://schemas.microsoft.com/office/spreadsheetml/2010/11/main" uri="{4F2E5C28-24EA-4eb8-9CBF-B6C8F9C3D259}">
          <x15:cachedUniqueNames>
            <x15:cachedUniqueName index="0" name="[Calendar].[Week of Year].&amp;[1]"/>
            <x15:cachedUniqueName index="1" name="[Calendar].[Week of Year].&amp;[2]"/>
            <x15:cachedUniqueName index="2" name="[Calendar].[Week of Year].&amp;[3]"/>
            <x15:cachedUniqueName index="3" name="[Calendar].[Week of Year].&amp;[4]"/>
            <x15:cachedUniqueName index="4" name="[Calendar].[Week of Year].&amp;[5]"/>
            <x15:cachedUniqueName index="5" name="[Calendar].[Week of Year].&amp;[6]"/>
            <x15:cachedUniqueName index="6" name="[Calendar].[Week of Year].&amp;[7]"/>
            <x15:cachedUniqueName index="7" name="[Calendar].[Week of Year].&amp;[8]"/>
            <x15:cachedUniqueName index="8" name="[Calendar].[Week of Year].&amp;[9]"/>
            <x15:cachedUniqueName index="9" name="[Calendar].[Week of Year].&amp;[10]"/>
            <x15:cachedUniqueName index="10" name="[Calendar].[Week of Year].&amp;[11]"/>
            <x15:cachedUniqueName index="11" name="[Calendar].[Week of Year].&amp;[12]"/>
            <x15:cachedUniqueName index="12" name="[Calendar].[Week of Year].&amp;[13]"/>
            <x15:cachedUniqueName index="13" name="[Calendar].[Week of Year].&amp;[14]"/>
            <x15:cachedUniqueName index="14" name="[Calendar].[Week of Year].&amp;[15]"/>
            <x15:cachedUniqueName index="15" name="[Calendar].[Week of Year].&amp;[16]"/>
            <x15:cachedUniqueName index="16" name="[Calendar].[Week of Year].&amp;[17]"/>
            <x15:cachedUniqueName index="17" name="[Calendar].[Week of Year].&amp;[18]"/>
            <x15:cachedUniqueName index="18" name="[Calendar].[Week of Year].&amp;[19]"/>
            <x15:cachedUniqueName index="19" name="[Calendar].[Week of Year].&amp;[20]"/>
            <x15:cachedUniqueName index="20" name="[Calendar].[Week of Year].&amp;[21]"/>
            <x15:cachedUniqueName index="21" name="[Calendar].[Week of Year].&amp;[22]"/>
            <x15:cachedUniqueName index="22" name="[Calendar].[Week of Year].&amp;[23]"/>
            <x15:cachedUniqueName index="23" name="[Calendar].[Week of Year].&amp;[24]"/>
            <x15:cachedUniqueName index="24" name="[Calendar].[Week of Year].&amp;[25]"/>
            <x15:cachedUniqueName index="25" name="[Calendar].[Week of Year].&amp;[26]"/>
            <x15:cachedUniqueName index="26" name="[Calendar].[Week of Year].&amp;[27]"/>
            <x15:cachedUniqueName index="27" name="[Calendar].[Week of Year].&amp;[28]"/>
            <x15:cachedUniqueName index="28" name="[Calendar].[Week of Year].&amp;[29]"/>
            <x15:cachedUniqueName index="29" name="[Calendar].[Week of Year].&amp;[30]"/>
            <x15:cachedUniqueName index="30" name="[Calendar].[Week of Year].&amp;[31]"/>
            <x15:cachedUniqueName index="31" name="[Calendar].[Week of Year].&amp;[32]"/>
            <x15:cachedUniqueName index="32" name="[Calendar].[Week of Year].&amp;[33]"/>
            <x15:cachedUniqueName index="33" name="[Calendar].[Week of Year].&amp;[34]"/>
            <x15:cachedUniqueName index="34" name="[Calendar].[Week of Year].&amp;[35]"/>
            <x15:cachedUniqueName index="35" name="[Calendar].[Week of Year].&amp;[36]"/>
            <x15:cachedUniqueName index="36" name="[Calendar].[Week of Year].&amp;[37]"/>
            <x15:cachedUniqueName index="37" name="[Calendar].[Week of Year].&amp;[38]"/>
            <x15:cachedUniqueName index="38" name="[Calendar].[Week of Year].&amp;[39]"/>
            <x15:cachedUniqueName index="39" name="[Calendar].[Week of Year].&amp;[40]"/>
            <x15:cachedUniqueName index="40" name="[Calendar].[Week of Year].&amp;[41]"/>
            <x15:cachedUniqueName index="41" name="[Calendar].[Week of Year].&amp;[42]"/>
            <x15:cachedUniqueName index="42" name="[Calendar].[Week of Year].&amp;[43]"/>
            <x15:cachedUniqueName index="43" name="[Calendar].[Week of Year].&amp;[44]"/>
            <x15:cachedUniqueName index="44" name="[Calendar].[Week of Year].&amp;[45]"/>
            <x15:cachedUniqueName index="45" name="[Calendar].[Week of Year].&amp;[46]"/>
            <x15:cachedUniqueName index="46" name="[Calendar].[Week of Year].&amp;[47]"/>
            <x15:cachedUniqueName index="47" name="[Calendar].[Week of Year].&amp;[48]"/>
            <x15:cachedUniqueName index="48" name="[Calendar].[Week of Year].&amp;[49]"/>
            <x15:cachedUniqueName index="49" name="[Calendar].[Week of Year].&amp;[50]"/>
            <x15:cachedUniqueName index="50" name="[Calendar].[Week of Year].&amp;[51]"/>
            <x15:cachedUniqueName index="51" name="[Calendar].[Week of Year].&amp;[52]"/>
            <x15:cachedUniqueName index="52" name="[Calendar].[Week of Year].&amp;[53]"/>
          </x15:cachedUniqueNames>
        </ext>
      </extLst>
    </cacheField>
    <cacheField name="[Measures].[Average Price]" caption="Average Price" numFmtId="0" hierarchy="36" level="32767"/>
    <cacheField name="[Calendar].[Year].[Year]" caption="Year" numFmtId="0" hierarchy="1" level="1">
      <sharedItems containsSemiMixedTypes="0" containsNonDate="0" containsString="0"/>
    </cacheField>
    <cacheField name="[Measures].[Quantity]" caption="Quantity" numFmtId="0" hierarchy="35" level="32767"/>
  </cacheFields>
  <cacheHierarchies count="43">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2" memberValueDatatype="130" unbalanced="0">
      <fieldsUsage count="2">
        <fieldUsage x="-1"/>
        <fieldUsage x="2"/>
      </fieldsUsage>
    </cacheHierarchy>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on]" caption="Mon" attribute="1" defaultMemberUniqueName="[Calendar].[Mon].[All]" allUniqueName="[Calendar].[Mon].[All]" dimensionUniqueName="[Calendar]" displayFolder="" count="0"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0" memberValueDatatype="130" unbalanced="0"/>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Short DOW]" caption="Short DOW" attribute="1" defaultMemberUniqueName="[Calendar].[Short DOW].[All]" allUniqueName="[Calendar].[Short 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2" memberValueDatatype="20" unbalanced="0">
      <fieldsUsage count="2">
        <fieldUsage x="-1"/>
        <fieldUsage x="0"/>
      </fieldsUsage>
    </cacheHierarchy>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time="1" defaultMemberUniqueName="[Calendar].[Week Starting On].[All]" allUniqueName="[Calendar].[Week Starting On].[All]" dimensionUniqueName="[Calendar]" displayFolder="" count="0" memberValueDatatype="7"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0" memberValueDatatype="130" unbalanced="0"/>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0" memberValueDatatype="130" unbalanced="0"/>
    <cacheHierarchy uniqueName="[Customer Shopping].[Payment Method]" caption="Payment Method" attribute="1" defaultMemberUniqueName="[Customer Shopping].[Payment Method].[All]" allUniqueName="[Customer Shopping].[Payment Method].[All]" dimensionUniqueName="[Customer Shopping]" displayFolder="" count="0" memberValueDatatype="130" unbalanced="0"/>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Sales]" caption="Sales" measure="1" displayFolder="" measureGroup="Customer Shopping" count="0"/>
    <cacheHierarchy uniqueName="[Measures].[Quantity]" caption="Quantity" measure="1" displayFolder="" measureGroup="Customer Shopping" count="0" oneField="1">
      <fieldsUsage count="1">
        <fieldUsage x="3"/>
      </fieldsUsage>
    </cacheHierarchy>
    <cacheHierarchy uniqueName="[Measures].[Average Price]" caption="Average Price" measure="1" displayFolder="" measureGroup="Customer Shopping" count="0" oneField="1">
      <fieldsUsage count="1">
        <fieldUsage x="1"/>
      </fieldsUsage>
    </cacheHierarchy>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Mon]" caption="Count of Mon" measure="1" displayFolder="" measureGroup="Calendar" count="0" hidden="1">
      <extLst>
        <ext xmlns:x15="http://schemas.microsoft.com/office/spreadsheetml/2010/11/main" uri="{B97F6D7D-B522-45F9-BDA1-12C45D357490}">
          <x15:cacheHierarchy aggregatedColumn="4"/>
        </ext>
      </extLst>
    </cacheHierarchy>
    <cacheHierarchy uniqueName="[Measures].[Sum of Sales_]" caption="Sum of Sales_" measure="1" displayFolder="" measureGroup="Customer Shopping" count="0" hidden="1">
      <extLst>
        <ext xmlns:x15="http://schemas.microsoft.com/office/spreadsheetml/2010/11/main" uri="{B97F6D7D-B522-45F9-BDA1-12C45D357490}">
          <x15:cacheHierarchy aggregatedColumn="33"/>
        </ext>
      </extLst>
    </cacheHierarchy>
    <cacheHierarchy uniqueName="[Measures].[Sum of Day]" caption="Sum of Day" measure="1" displayFolder="" measureGroup="Calendar" count="0" hidden="1">
      <extLst>
        <ext xmlns:x15="http://schemas.microsoft.com/office/spreadsheetml/2010/11/main" uri="{B97F6D7D-B522-45F9-BDA1-12C45D357490}">
          <x15:cacheHierarchy aggregatedColumn="5"/>
        </ext>
      </extLst>
    </cacheHierarchy>
  </cacheHierarchies>
  <kpis count="0"/>
  <dimensions count="3">
    <dimension name="Calendar" uniqueName="[Calendar]" caption="Calendar"/>
    <dimension name="Customer Shopping" uniqueName="[Customer Shopping]" caption="Customer Shopping"/>
    <dimension measure="1" name="Measures" uniqueName="[Measures]" caption="Measures"/>
  </dimensions>
  <measureGroups count="2">
    <measureGroup name="Calendar" caption="Calendar"/>
    <measureGroup name="Customer Shopping" caption="Customer Shopping"/>
  </measureGroups>
  <maps count="3">
    <map measureGroup="0" dimension="0"/>
    <map measureGroup="1" dimension="0"/>
    <map measureGroup="1" dimension="1"/>
  </maps>
  <extLst>
    <ext xmlns:x14="http://schemas.microsoft.com/office/spreadsheetml/2009/9/main" uri="{725AE2AE-9491-48be-B2B4-4EB974FC3084}">
      <x14:pivotCacheDefinition pivotCacheId="210226752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rick Orlando Hernandez Moran" refreshedDate="45294.732551041663" backgroundQuery="1" createdVersion="8" refreshedVersion="8" minRefreshableVersion="3" recordCount="0" supportSubquery="1" supportAdvancedDrill="1" xr:uid="{B97858D0-A878-43BB-B19B-1BFE54EC8BC6}">
  <cacheSource type="external" connectionId="3">
    <extLst>
      <ext xmlns:x14="http://schemas.microsoft.com/office/spreadsheetml/2009/9/main" uri="{F057638F-6D5F-4e77-A914-E7F072B9BCA8}">
        <x14:sourceConnection name="ThisWorkbookDataModel"/>
      </ext>
    </extLst>
  </cacheSource>
  <cacheFields count="4">
    <cacheField name="[Customer Shopping].[Payment Method].[Payment Method]" caption="Payment Method" numFmtId="0" hierarchy="30" level="1">
      <sharedItems count="3">
        <s v="Cash"/>
        <s v="Credit Card"/>
        <s v="Debit Card"/>
      </sharedItems>
    </cacheField>
    <cacheField name="[Customer Shopping].[Shopping Mall].[Shopping Mall]" caption="Shopping Mall" numFmtId="0" hierarchy="24" level="1">
      <sharedItems containsSemiMixedTypes="0" containsNonDate="0" containsString="0"/>
    </cacheField>
    <cacheField name="[Calendar].[Mon Yr].[Mon Yr]" caption="Mon Yr" numFmtId="0" hierarchy="8" level="1">
      <sharedItems count="24">
        <s v="mar-21"/>
        <s v="abr-21"/>
        <s v="may-21"/>
        <s v="jun-21"/>
        <s v="jul-21"/>
        <s v="ago-21"/>
        <s v="sep-21"/>
        <s v="oct-21"/>
        <s v="nov-21"/>
        <s v="dic-21"/>
        <s v="ene-22"/>
        <s v="feb-22"/>
        <s v="mar-22"/>
        <s v="abr-22"/>
        <s v="may-22"/>
        <s v="jun-22"/>
        <s v="jul-22"/>
        <s v="ago-22"/>
        <s v="sep-22"/>
        <s v="oct-22"/>
        <s v="nov-22"/>
        <s v="dic-22"/>
        <s v="ene-23"/>
        <s v="feb-23"/>
      </sharedItems>
    </cacheField>
    <cacheField name="[Measures].[Sales]" caption="Sales" numFmtId="0" hierarchy="34" level="32767"/>
  </cacheFields>
  <cacheHierarchies count="43">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130" unbalanced="0"/>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on]" caption="Mon" attribute="1" defaultMemberUniqueName="[Calendar].[Mon].[All]" allUniqueName="[Calendar].[Mon].[All]" dimensionUniqueName="[Calendar]" displayFolder="" count="0"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2" memberValueDatatype="130" unbalanced="0">
      <fieldsUsage count="2">
        <fieldUsage x="-1"/>
        <fieldUsage x="2"/>
      </fieldsUsage>
    </cacheHierarchy>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Short DOW]" caption="Short DOW" attribute="1" defaultMemberUniqueName="[Calendar].[Short DOW].[All]" allUniqueName="[Calendar].[Short 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time="1" defaultMemberUniqueName="[Calendar].[Week Starting On].[All]" allUniqueName="[Calendar].[Week Starting On].[All]" dimensionUniqueName="[Calendar]" displayFolder="" count="0" memberValueDatatype="7"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fieldsUsage count="2">
        <fieldUsage x="-1"/>
        <fieldUsage x="1"/>
      </fieldsUsage>
    </cacheHierarchy>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0" memberValueDatatype="130" unbalanced="0"/>
    <cacheHierarchy uniqueName="[Customer Shopping].[Payment Method]" caption="Payment Method" attribute="1" defaultMemberUniqueName="[Customer Shopping].[Payment Method].[All]" allUniqueName="[Customer Shopping].[Payment Method].[All]" dimensionUniqueName="[Customer Shopping]" displayFolder="" count="2" memberValueDatatype="130" unbalanced="0">
      <fieldsUsage count="2">
        <fieldUsage x="-1"/>
        <fieldUsage x="0"/>
      </fieldsUsage>
    </cacheHierarchy>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Sales]" caption="Sales" measure="1" displayFolder="" measureGroup="Customer Shopping" count="0" oneField="1">
      <fieldsUsage count="1">
        <fieldUsage x="3"/>
      </fieldsUsage>
    </cacheHierarchy>
    <cacheHierarchy uniqueName="[Measures].[Quantity]" caption="Quantity" measure="1" displayFolder="" measureGroup="Customer Shopping" count="0"/>
    <cacheHierarchy uniqueName="[Measures].[Average Price]" caption="Average Price" measure="1" displayFolder="" measureGroup="Customer Shopping" count="0"/>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Mon]" caption="Count of Mon" measure="1" displayFolder="" measureGroup="Calendar" count="0" hidden="1">
      <extLst>
        <ext xmlns:x15="http://schemas.microsoft.com/office/spreadsheetml/2010/11/main" uri="{B97F6D7D-B522-45F9-BDA1-12C45D357490}">
          <x15:cacheHierarchy aggregatedColumn="4"/>
        </ext>
      </extLst>
    </cacheHierarchy>
    <cacheHierarchy uniqueName="[Measures].[Sum of Sales_]" caption="Sum of Sales_" measure="1" displayFolder="" measureGroup="Customer Shopping" count="0" hidden="1">
      <extLst>
        <ext xmlns:x15="http://schemas.microsoft.com/office/spreadsheetml/2010/11/main" uri="{B97F6D7D-B522-45F9-BDA1-12C45D357490}">
          <x15:cacheHierarchy aggregatedColumn="33"/>
        </ext>
      </extLst>
    </cacheHierarchy>
    <cacheHierarchy uniqueName="[Measures].[Sum of Day]" caption="Sum of Day" measure="1" displayFolder="" measureGroup="Calendar" count="0" hidden="1">
      <extLst>
        <ext xmlns:x15="http://schemas.microsoft.com/office/spreadsheetml/2010/11/main" uri="{B97F6D7D-B522-45F9-BDA1-12C45D357490}">
          <x15:cacheHierarchy aggregatedColumn="5"/>
        </ext>
      </extLst>
    </cacheHierarchy>
  </cacheHierarchies>
  <kpis count="0"/>
  <dimensions count="3">
    <dimension name="Calendar" uniqueName="[Calendar]" caption="Calendar"/>
    <dimension name="Customer Shopping" uniqueName="[Customer Shopping]" caption="Customer Shopping"/>
    <dimension measure="1" name="Measures" uniqueName="[Measures]" caption="Measures"/>
  </dimensions>
  <measureGroups count="2">
    <measureGroup name="Calendar" caption="Calendar"/>
    <measureGroup name="Customer Shopping" caption="Customer Shopping"/>
  </measureGroups>
  <maps count="3">
    <map measureGroup="0" dimension="0"/>
    <map measureGroup="1" dimension="0"/>
    <map measureGroup="1" dimension="1"/>
  </maps>
  <extLst>
    <ext xmlns:x14="http://schemas.microsoft.com/office/spreadsheetml/2009/9/main" uri="{725AE2AE-9491-48be-B2B4-4EB974FC3084}">
      <x14:pivotCacheDefinition pivotCacheId="185339224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rick Orlando Hernandez Moran" refreshedDate="45294.663051620373" backgroundQuery="1" createdVersion="8" refreshedVersion="8" minRefreshableVersion="3" recordCount="0" supportSubquery="1" supportAdvancedDrill="1" xr:uid="{7823A0CE-DF92-49B9-999E-A100EF8EE45C}">
  <cacheSource type="external" connectionId="3">
    <extLst>
      <ext xmlns:x14="http://schemas.microsoft.com/office/spreadsheetml/2009/9/main" uri="{F057638F-6D5F-4e77-A914-E7F072B9BCA8}">
        <x14:sourceConnection name="ThisWorkbookDataModel"/>
      </ext>
    </extLst>
  </cacheSource>
  <cacheFields count="5">
    <cacheField name="[Customer Shopping].[Gender].[Gender]" caption="Gender" numFmtId="0" hierarchy="27" level="1">
      <sharedItems count="2">
        <s v="Female"/>
        <s v="Male"/>
      </sharedItems>
    </cacheField>
    <cacheField name="[Measures].[Sum of Sales_]" caption="Sum of Sales_" numFmtId="0" hierarchy="41" level="32767"/>
    <cacheField name="[Customer Shopping].[Age].[Age]" caption="Age" numFmtId="0" hierarchy="28" level="1">
      <sharedItems containsSemiMixedTypes="0" containsString="0" containsNumber="1" containsInteger="1" minValue="17" maxValue="91" count="72">
        <n v="17"/>
        <n v="18"/>
        <n v="19"/>
        <n v="20"/>
        <n v="21"/>
        <n v="22"/>
        <n v="23"/>
        <n v="24"/>
        <n v="25"/>
        <n v="26"/>
        <n v="27"/>
        <n v="28"/>
        <n v="29"/>
        <n v="30"/>
        <n v="31"/>
        <n v="32"/>
        <n v="33"/>
        <n v="34"/>
        <n v="35"/>
        <n v="36"/>
        <n v="37"/>
        <n v="38"/>
        <n v="39"/>
        <n v="40"/>
        <n v="41"/>
        <n v="42"/>
        <n v="43"/>
        <n v="44"/>
        <n v="45"/>
        <n v="46"/>
        <n v="47"/>
        <n v="48"/>
        <n v="49"/>
        <n v="50" u="1"/>
        <n v="51" u="1"/>
        <n v="52" u="1"/>
        <n v="53" u="1"/>
        <n v="54" u="1"/>
        <n v="55" u="1"/>
        <n v="56" u="1"/>
        <n v="57" u="1"/>
        <n v="58" u="1"/>
        <n v="59" u="1"/>
        <n v="60" u="1"/>
        <n v="61" u="1"/>
        <n v="62" u="1"/>
        <n v="63" u="1"/>
        <n v="64" u="1"/>
        <n v="65" u="1"/>
        <n v="66" u="1"/>
        <n v="67" u="1"/>
        <n v="68" u="1"/>
        <n v="69" u="1"/>
        <n v="70" u="1"/>
        <n v="71" u="1"/>
        <n v="72" u="1"/>
        <n v="73" u="1"/>
        <n v="74" u="1"/>
        <n v="75" u="1"/>
        <n v="76" u="1"/>
        <n v="77" u="1"/>
        <n v="78" u="1"/>
        <n v="79" u="1"/>
        <n v="80" u="1"/>
        <n v="81" u="1"/>
        <n v="82" u="1"/>
        <n v="83" u="1"/>
        <n v="84" u="1"/>
        <n v="85" u="1"/>
        <n v="88" u="1"/>
        <n v="90" u="1"/>
        <n v="91" u="1"/>
      </sharedItems>
      <extLst>
        <ext xmlns:x15="http://schemas.microsoft.com/office/spreadsheetml/2010/11/main" uri="{4F2E5C28-24EA-4eb8-9CBF-B6C8F9C3D259}">
          <x15:cachedUniqueNames>
            <x15:cachedUniqueName index="0" name="[Customer Shopping].[Age].&amp;[17]"/>
            <x15:cachedUniqueName index="1" name="[Customer Shopping].[Age].&amp;[18]"/>
            <x15:cachedUniqueName index="2" name="[Customer Shopping].[Age].&amp;[19]"/>
            <x15:cachedUniqueName index="3" name="[Customer Shopping].[Age].&amp;[20]"/>
            <x15:cachedUniqueName index="4" name="[Customer Shopping].[Age].&amp;[21]"/>
            <x15:cachedUniqueName index="5" name="[Customer Shopping].[Age].&amp;[22]"/>
            <x15:cachedUniqueName index="6" name="[Customer Shopping].[Age].&amp;[23]"/>
            <x15:cachedUniqueName index="7" name="[Customer Shopping].[Age].&amp;[24]"/>
            <x15:cachedUniqueName index="8" name="[Customer Shopping].[Age].&amp;[25]"/>
            <x15:cachedUniqueName index="9" name="[Customer Shopping].[Age].&amp;[26]"/>
            <x15:cachedUniqueName index="10" name="[Customer Shopping].[Age].&amp;[27]"/>
            <x15:cachedUniqueName index="11" name="[Customer Shopping].[Age].&amp;[28]"/>
            <x15:cachedUniqueName index="12" name="[Customer Shopping].[Age].&amp;[29]"/>
            <x15:cachedUniqueName index="13" name="[Customer Shopping].[Age].&amp;[30]"/>
            <x15:cachedUniqueName index="14" name="[Customer Shopping].[Age].&amp;[31]"/>
            <x15:cachedUniqueName index="15" name="[Customer Shopping].[Age].&amp;[32]"/>
            <x15:cachedUniqueName index="16" name="[Customer Shopping].[Age].&amp;[33]"/>
            <x15:cachedUniqueName index="17" name="[Customer Shopping].[Age].&amp;[34]"/>
            <x15:cachedUniqueName index="18" name="[Customer Shopping].[Age].&amp;[35]"/>
            <x15:cachedUniqueName index="19" name="[Customer Shopping].[Age].&amp;[36]"/>
            <x15:cachedUniqueName index="20" name="[Customer Shopping].[Age].&amp;[37]"/>
            <x15:cachedUniqueName index="21" name="[Customer Shopping].[Age].&amp;[38]"/>
            <x15:cachedUniqueName index="22" name="[Customer Shopping].[Age].&amp;[39]"/>
            <x15:cachedUniqueName index="23" name="[Customer Shopping].[Age].&amp;[40]"/>
            <x15:cachedUniqueName index="24" name="[Customer Shopping].[Age].&amp;[41]"/>
            <x15:cachedUniqueName index="25" name="[Customer Shopping].[Age].&amp;[42]"/>
            <x15:cachedUniqueName index="26" name="[Customer Shopping].[Age].&amp;[43]"/>
            <x15:cachedUniqueName index="27" name="[Customer Shopping].[Age].&amp;[44]"/>
            <x15:cachedUniqueName index="28" name="[Customer Shopping].[Age].&amp;[45]"/>
            <x15:cachedUniqueName index="29" name="[Customer Shopping].[Age].&amp;[46]"/>
            <x15:cachedUniqueName index="30" name="[Customer Shopping].[Age].&amp;[47]"/>
            <x15:cachedUniqueName index="31" name="[Customer Shopping].[Age].&amp;[48]"/>
            <x15:cachedUniqueName index="32" name="[Customer Shopping].[Age].&amp;[49]"/>
            <x15:cachedUniqueName index="33" name="[Customer Shopping].[Age].&amp;[50]"/>
            <x15:cachedUniqueName index="34" name="[Customer Shopping].[Age].&amp;[51]"/>
            <x15:cachedUniqueName index="35" name="[Customer Shopping].[Age].&amp;[52]"/>
            <x15:cachedUniqueName index="36" name="[Customer Shopping].[Age].&amp;[53]"/>
            <x15:cachedUniqueName index="37" name="[Customer Shopping].[Age].&amp;[54]"/>
            <x15:cachedUniqueName index="38" name="[Customer Shopping].[Age].&amp;[55]"/>
            <x15:cachedUniqueName index="39" name="[Customer Shopping].[Age].&amp;[56]"/>
            <x15:cachedUniqueName index="40" name="[Customer Shopping].[Age].&amp;[57]"/>
            <x15:cachedUniqueName index="41" name="[Customer Shopping].[Age].&amp;[58]"/>
            <x15:cachedUniqueName index="42" name="[Customer Shopping].[Age].&amp;[59]"/>
            <x15:cachedUniqueName index="43" name="[Customer Shopping].[Age].&amp;[60]"/>
            <x15:cachedUniqueName index="44" name="[Customer Shopping].[Age].&amp;[61]"/>
            <x15:cachedUniqueName index="45" name="[Customer Shopping].[Age].&amp;[62]"/>
            <x15:cachedUniqueName index="46" name="[Customer Shopping].[Age].&amp;[63]"/>
            <x15:cachedUniqueName index="47" name="[Customer Shopping].[Age].&amp;[64]"/>
            <x15:cachedUniqueName index="48" name="[Customer Shopping].[Age].&amp;[65]"/>
            <x15:cachedUniqueName index="49" name="[Customer Shopping].[Age].&amp;[66]"/>
            <x15:cachedUniqueName index="50" name="[Customer Shopping].[Age].&amp;[67]"/>
            <x15:cachedUniqueName index="51" name="[Customer Shopping].[Age].&amp;[68]"/>
            <x15:cachedUniqueName index="52" name="[Customer Shopping].[Age].&amp;[69]"/>
            <x15:cachedUniqueName index="53" name="[Customer Shopping].[Age].&amp;[70]"/>
            <x15:cachedUniqueName index="54" name="[Customer Shopping].[Age].&amp;[71]"/>
            <x15:cachedUniqueName index="55" name="[Customer Shopping].[Age].&amp;[72]"/>
            <x15:cachedUniqueName index="56" name="[Customer Shopping].[Age].&amp;[73]"/>
            <x15:cachedUniqueName index="57" name="[Customer Shopping].[Age].&amp;[74]"/>
            <x15:cachedUniqueName index="58" name="[Customer Shopping].[Age].&amp;[75]"/>
            <x15:cachedUniqueName index="59" name="[Customer Shopping].[Age].&amp;[76]"/>
            <x15:cachedUniqueName index="60" name="[Customer Shopping].[Age].&amp;[77]"/>
            <x15:cachedUniqueName index="61" name="[Customer Shopping].[Age].&amp;[78]"/>
            <x15:cachedUniqueName index="62" name="[Customer Shopping].[Age].&amp;[79]"/>
            <x15:cachedUniqueName index="63" name="[Customer Shopping].[Age].&amp;[80]"/>
            <x15:cachedUniqueName index="64" name="[Customer Shopping].[Age].&amp;[81]"/>
            <x15:cachedUniqueName index="65" name="[Customer Shopping].[Age].&amp;[82]"/>
            <x15:cachedUniqueName index="66" name="[Customer Shopping].[Age].&amp;[83]"/>
            <x15:cachedUniqueName index="67" name="[Customer Shopping].[Age].&amp;[84]"/>
            <x15:cachedUniqueName index="68" name="[Customer Shopping].[Age].&amp;[85]"/>
            <x15:cachedUniqueName index="69" name="[Customer Shopping].[Age].&amp;[88]"/>
            <x15:cachedUniqueName index="70" name="[Customer Shopping].[Age].&amp;[90]"/>
            <x15:cachedUniqueName index="71" name="[Customer Shopping].[Age].&amp;[91]"/>
          </x15:cachedUniqueNames>
        </ext>
      </extLst>
    </cacheField>
    <cacheField name="[Customer Shopping].[Shopping Mall].[Shopping Mall]" caption="Shopping Mall" numFmtId="0" hierarchy="24" level="1">
      <sharedItems containsSemiMixedTypes="0" containsNonDate="0" containsString="0"/>
    </cacheField>
    <cacheField name="[Calendar].[Mon Yr].[Mon Yr]" caption="Mon Yr" numFmtId="0" hierarchy="8" level="1">
      <sharedItems containsSemiMixedTypes="0" containsNonDate="0" containsString="0"/>
    </cacheField>
  </cacheFields>
  <cacheHierarchies count="43">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130" unbalanced="0"/>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on]" caption="Mon" attribute="1" defaultMemberUniqueName="[Calendar].[Mon].[All]" allUniqueName="[Calendar].[Mon].[All]" dimensionUniqueName="[Calendar]" displayFolder="" count="0"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2" memberValueDatatype="130" unbalanced="0">
      <fieldsUsage count="2">
        <fieldUsage x="-1"/>
        <fieldUsage x="4"/>
      </fieldsUsage>
    </cacheHierarchy>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Short DOW]" caption="Short DOW" attribute="1" defaultMemberUniqueName="[Calendar].[Short DOW].[All]" allUniqueName="[Calendar].[Short 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time="1" defaultMemberUniqueName="[Calendar].[Week Starting On].[All]" allUniqueName="[Calendar].[Week Starting On].[All]" dimensionUniqueName="[Calendar]" displayFolder="" count="0" memberValueDatatype="7"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fieldsUsage count="2">
        <fieldUsage x="-1"/>
        <fieldUsage x="3"/>
      </fieldsUsage>
    </cacheHierarchy>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2" memberValueDatatype="130" unbalanced="0">
      <fieldsUsage count="2">
        <fieldUsage x="-1"/>
        <fieldUsage x="0"/>
      </fieldsUsage>
    </cacheHierarchy>
    <cacheHierarchy uniqueName="[Customer Shopping].[Age]" caption="Age" attribute="1" defaultMemberUniqueName="[Customer Shopping].[Age].[All]" allUniqueName="[Customer Shopping].[Age].[All]" dimensionUniqueName="[Customer Shopping]" displayFolder="" count="2" memberValueDatatype="20" unbalanced="0">
      <fieldsUsage count="2">
        <fieldUsage x="-1"/>
        <fieldUsage x="2"/>
      </fieldsUsage>
    </cacheHierarchy>
    <cacheHierarchy uniqueName="[Customer Shopping].[Category]" caption="Category" attribute="1" defaultMemberUniqueName="[Customer Shopping].[Category].[All]" allUniqueName="[Customer Shopping].[Category].[All]" dimensionUniqueName="[Customer Shopping]" displayFolder="" count="0" memberValueDatatype="130" unbalanced="0"/>
    <cacheHierarchy uniqueName="[Customer Shopping].[Payment Method]" caption="Payment Method" attribute="1" defaultMemberUniqueName="[Customer Shopping].[Payment Method].[All]" allUniqueName="[Customer Shopping].[Payment Method].[All]" dimensionUniqueName="[Customer Shopping]" displayFolder="" count="0" memberValueDatatype="130" unbalanced="0"/>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Sales]" caption="Sales" measure="1" displayFolder="" measureGroup="Customer Shopping" count="0"/>
    <cacheHierarchy uniqueName="[Measures].[Quantity]" caption="Quantity" measure="1" displayFolder="" measureGroup="Customer Shopping" count="0"/>
    <cacheHierarchy uniqueName="[Measures].[Average Price]" caption="Average Price" measure="1" displayFolder="" measureGroup="Customer Shopping" count="0"/>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Mon]" caption="Count of Mon" measure="1" displayFolder="" measureGroup="Calendar" count="0" hidden="1">
      <extLst>
        <ext xmlns:x15="http://schemas.microsoft.com/office/spreadsheetml/2010/11/main" uri="{B97F6D7D-B522-45F9-BDA1-12C45D357490}">
          <x15:cacheHierarchy aggregatedColumn="4"/>
        </ext>
      </extLst>
    </cacheHierarchy>
    <cacheHierarchy uniqueName="[Measures].[Sum of Sales_]" caption="Sum of Sales_" measure="1" displayFolder="" measureGroup="Customer Shopping" count="0" oneField="1" hidden="1">
      <fieldsUsage count="1">
        <fieldUsage x="1"/>
      </fieldsUsage>
      <extLst>
        <ext xmlns:x15="http://schemas.microsoft.com/office/spreadsheetml/2010/11/main" uri="{B97F6D7D-B522-45F9-BDA1-12C45D357490}">
          <x15:cacheHierarchy aggregatedColumn="33"/>
        </ext>
      </extLst>
    </cacheHierarchy>
    <cacheHierarchy uniqueName="[Measures].[Sum of Day]" caption="Sum of Day" measure="1" displayFolder="" measureGroup="Calendar" count="0" hidden="1">
      <extLst>
        <ext xmlns:x15="http://schemas.microsoft.com/office/spreadsheetml/2010/11/main" uri="{B97F6D7D-B522-45F9-BDA1-12C45D357490}">
          <x15:cacheHierarchy aggregatedColumn="5"/>
        </ext>
      </extLst>
    </cacheHierarchy>
  </cacheHierarchies>
  <kpis count="0"/>
  <dimensions count="3">
    <dimension name="Calendar" uniqueName="[Calendar]" caption="Calendar"/>
    <dimension name="Customer Shopping" uniqueName="[Customer Shopping]" caption="Customer Shopping"/>
    <dimension measure="1" name="Measures" uniqueName="[Measures]" caption="Measures"/>
  </dimensions>
  <measureGroups count="2">
    <measureGroup name="Calendar" caption="Calendar"/>
    <measureGroup name="Customer Shopping" caption="Customer Shopping"/>
  </measureGroups>
  <maps count="3">
    <map measureGroup="0" dimension="0"/>
    <map measureGroup="1" dimension="0"/>
    <map measureGroup="1" dimension="1"/>
  </maps>
  <extLst>
    <ext xmlns:x14="http://schemas.microsoft.com/office/spreadsheetml/2009/9/main" uri="{725AE2AE-9491-48be-B2B4-4EB974FC3084}">
      <x14:pivotCacheDefinition pivotCacheId="25124243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942074-E3BE-4FEE-B213-6CE36E62F734}" name="PivotChartTable1" cacheId="9"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multipleFieldFilters="0" chartFormat="87">
  <location ref="A5:E38" firstHeaderRow="1" firstDataRow="2" firstDataCol="1" rowPageCount="3" colPageCount="1"/>
  <pivotFields count="6">
    <pivotField axis="axisPage" compact="0" allDrilled="1" outline="0" subtotalTop="0" showAll="0" dataSourceSort="1" defaultAttributeDrillState="1">
      <items count="1">
        <item t="default"/>
      </items>
    </pivotField>
    <pivotField axis="axisPage" compact="0" allDrilled="1" outline="0" subtotalTop="0" showAll="0" dataSourceSort="1" defaultAttributeDrillState="1">
      <items count="1">
        <item t="default"/>
      </items>
    </pivotField>
    <pivotField dataField="1" compact="0" outline="0" subtotalTop="0" showAll="0"/>
    <pivotField axis="axisCol" compact="0" allDrilled="1" outline="0" subtotalTop="0" showAll="0" dataSourceSort="1" defaultAttributeDrillState="1">
      <items count="4">
        <item x="0"/>
        <item x="1"/>
        <item x="2"/>
        <item t="default"/>
      </items>
    </pivotField>
    <pivotField axis="axisRow" compact="0" allDrilled="1" outline="0" subtotalTop="0" showAll="0" dataSourceSort="1"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Page" compact="0" allDrilled="1" outline="0" subtotalTop="0" showAll="0" dataSourceSort="1" defaultAttributeDrillState="1">
      <items count="1">
        <item t="default"/>
      </items>
    </pivotField>
  </pivotFields>
  <rowFields count="1">
    <field x="4"/>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3"/>
  </colFields>
  <colItems count="4">
    <i>
      <x/>
    </i>
    <i>
      <x v="1"/>
    </i>
    <i>
      <x v="2"/>
    </i>
    <i t="grand">
      <x/>
    </i>
  </colItems>
  <pageFields count="3">
    <pageField fld="0" hier="1" name="[Calendar].[Year].&amp;[2022]" cap="2022"/>
    <pageField fld="1" hier="24" name="[Customer Shopping].[Shopping Mall].&amp;[Mall of Istanbul]" cap="Mall of Istanbul"/>
    <pageField fld="5" hier="3" name="[Calendar].[Month].&amp;[diciembre]" cap="diciembre"/>
  </pageFields>
  <dataFields count="1">
    <dataField fld="2" subtotal="count" baseField="0" baseItem="0"/>
  </dataFields>
  <chartFormats count="4">
    <chartFormat chart="64" format="340" series="1">
      <pivotArea type="data" outline="0" fieldPosition="0">
        <references count="1">
          <reference field="4294967294" count="1" selected="0">
            <x v="0"/>
          </reference>
        </references>
      </pivotArea>
    </chartFormat>
    <chartFormat chart="64" format="341" series="1">
      <pivotArea type="data" outline="0" fieldPosition="0">
        <references count="2">
          <reference field="4294967294" count="1" selected="0">
            <x v="0"/>
          </reference>
          <reference field="3" count="1" selected="0">
            <x v="1"/>
          </reference>
        </references>
      </pivotArea>
    </chartFormat>
    <chartFormat chart="64" format="342" series="1">
      <pivotArea type="data" outline="0" fieldPosition="0">
        <references count="2">
          <reference field="4294967294" count="1" selected="0">
            <x v="0"/>
          </reference>
          <reference field="3" count="1" selected="0">
            <x v="2"/>
          </reference>
        </references>
      </pivotArea>
    </chartFormat>
    <chartFormat chart="64" format="459" series="1">
      <pivotArea type="data" outline="0" fieldPosition="0">
        <references count="2">
          <reference field="4294967294" count="1" selected="0">
            <x v="0"/>
          </reference>
          <reference field="3"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rowHierarchiesUsage count="1">
    <rowHierarchyUsage hierarchyUsage="5"/>
  </rowHierarchiesUsage>
  <colHierarchiesUsage count="1">
    <colHierarchyUsage hierarchyUsage="3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32" columnCount="4" cacheId="1009549379">
        <x15:pivotRow count="4">
          <x15:c>
            <x15:v>75508.430000000008</x15:v>
            <x15:x in="0"/>
          </x15:c>
          <x15:c>
            <x15:v>52052.52</x15:v>
            <x15:x in="0"/>
          </x15:c>
          <x15:c>
            <x15:v>13621.92</x15:v>
            <x15:x in="0"/>
          </x15:c>
          <x15:c>
            <x15:v>141182.87</x15:v>
            <x15:x in="0"/>
          </x15:c>
        </x15:pivotRow>
        <x15:pivotRow count="4">
          <x15:c>
            <x15:v>10375.98</x15:v>
            <x15:x in="0"/>
          </x15:c>
          <x15:c>
            <x15:v>33759.269999999997</x15:v>
            <x15:x in="0"/>
          </x15:c>
          <x15:c t="e">
            <x15:v/>
            <x15:x in="0"/>
          </x15:c>
          <x15:c>
            <x15:v>44135.25</x15:v>
            <x15:x in="0"/>
          </x15:c>
        </x15:pivotRow>
        <x15:pivotRow count="4">
          <x15:c>
            <x15:v>38927.380000000005</x15:v>
            <x15:x in="0"/>
          </x15:c>
          <x15:c>
            <x15:v>5757.3600000000006</x15:v>
            <x15:x in="0"/>
          </x15:c>
          <x15:c>
            <x15:v>12106.57</x15:v>
            <x15:x in="0"/>
          </x15:c>
          <x15:c>
            <x15:v>56791.310000000005</x15:v>
            <x15:x in="0"/>
          </x15:c>
        </x15:pivotRow>
        <x15:pivotRow count="4">
          <x15:c>
            <x15:v>35868.46</x15:v>
            <x15:x in="0"/>
          </x15:c>
          <x15:c>
            <x15:v>14122.33</x15:v>
            <x15:x in="0"/>
          </x15:c>
          <x15:c>
            <x15:v>8442.0299999999988</x15:v>
            <x15:x in="0"/>
          </x15:c>
          <x15:c>
            <x15:v>58432.820000000014</x15:v>
            <x15:x in="0"/>
          </x15:c>
        </x15:pivotRow>
        <x15:pivotRow count="4">
          <x15:c>
            <x15:v>26567.96</x15:v>
            <x15:x in="0"/>
          </x15:c>
          <x15:c>
            <x15:v>53515.469999999994</x15:v>
            <x15:x in="0"/>
          </x15:c>
          <x15:c>
            <x15:v>19430.400000000001</x15:v>
            <x15:x in="0"/>
          </x15:c>
          <x15:c>
            <x15:v>99513.83</x15:v>
            <x15:x in="0"/>
          </x15:c>
        </x15:pivotRow>
        <x15:pivotRow count="4">
          <x15:c>
            <x15:v>21338.719999999998</x15:v>
            <x15:x in="0"/>
          </x15:c>
          <x15:c>
            <x15:v>11993.18</x15:v>
            <x15:x in="0"/>
          </x15:c>
          <x15:c>
            <x15:v>83.68</x15:v>
            <x15:x in="0"/>
          </x15:c>
          <x15:c>
            <x15:v>33415.58</x15:v>
            <x15:x in="0"/>
          </x15:c>
        </x15:pivotRow>
        <x15:pivotRow count="4">
          <x15:c>
            <x15:v>75925.22</x15:v>
            <x15:x in="0"/>
          </x15:c>
          <x15:c>
            <x15:v>12069.099999999999</x15:v>
            <x15:x in="0"/>
          </x15:c>
          <x15:c>
            <x15:v>28134.770000000004</x15:v>
            <x15:x in="0"/>
          </x15:c>
          <x15:c>
            <x15:v>116129.09000000001</x15:v>
            <x15:x in="0"/>
          </x15:c>
        </x15:pivotRow>
        <x15:pivotRow count="4">
          <x15:c>
            <x15:v>11673.89</x15:v>
            <x15:x in="0"/>
          </x15:c>
          <x15:c>
            <x15:v>17784.3</x15:v>
            <x15:x in="0"/>
          </x15:c>
          <x15:c>
            <x15:v>9189.98</x15:v>
            <x15:x in="0"/>
          </x15:c>
          <x15:c>
            <x15:v>38648.17</x15:v>
            <x15:x in="0"/>
          </x15:c>
        </x15:pivotRow>
        <x15:pivotRow count="4">
          <x15:c>
            <x15:v>76769.48</x15:v>
            <x15:x in="0"/>
          </x15:c>
          <x15:c>
            <x15:v>14193.3</x15:v>
            <x15:x in="0"/>
          </x15:c>
          <x15:c>
            <x15:v>14906.29</x15:v>
            <x15:x in="0"/>
          </x15:c>
          <x15:c>
            <x15:v>105869.07</x15:v>
            <x15:x in="0"/>
          </x15:c>
        </x15:pivotRow>
        <x15:pivotRow count="4">
          <x15:c>
            <x15:v>36892.030000000006</x15:v>
            <x15:x in="0"/>
          </x15:c>
          <x15:c>
            <x15:v>52874.82</x15:v>
            <x15:x in="0"/>
          </x15:c>
          <x15:c>
            <x15:v>2785.0099999999998</x15:v>
            <x15:x in="0"/>
          </x15:c>
          <x15:c>
            <x15:v>92551.86</x15:v>
            <x15:x in="0"/>
          </x15:c>
        </x15:pivotRow>
        <x15:pivotRow count="4">
          <x15:c>
            <x15:v>62799.770000000004</x15:v>
            <x15:x in="0"/>
          </x15:c>
          <x15:c>
            <x15:v>29048.87</x15:v>
            <x15:x in="0"/>
          </x15:c>
          <x15:c>
            <x15:v>3312.9800000000005</x15:v>
            <x15:x in="0"/>
          </x15:c>
          <x15:c>
            <x15:v>95161.62000000001</x15:v>
            <x15:x in="0"/>
          </x15:c>
        </x15:pivotRow>
        <x15:pivotRow count="4">
          <x15:c>
            <x15:v>49882.85</x15:v>
            <x15:x in="0"/>
          </x15:c>
          <x15:c>
            <x15:v>9725.57</x15:v>
            <x15:x in="0"/>
          </x15:c>
          <x15:c>
            <x15:v>20749.34</x15:v>
            <x15:x in="0"/>
          </x15:c>
          <x15:c>
            <x15:v>80357.759999999995</x15:v>
            <x15:x in="0"/>
          </x15:c>
        </x15:pivotRow>
        <x15:pivotRow count="4">
          <x15:c>
            <x15:v>27027.170000000002</x15:v>
            <x15:x in="0"/>
          </x15:c>
          <x15:c>
            <x15:v>8925.49</x15:v>
            <x15:x in="0"/>
          </x15:c>
          <x15:c>
            <x15:v>2772.4</x15:v>
            <x15:x in="0"/>
          </x15:c>
          <x15:c>
            <x15:v>38725.060000000005</x15:v>
            <x15:x in="0"/>
          </x15:c>
        </x15:pivotRow>
        <x15:pivotRow count="4">
          <x15:c>
            <x15:v>20734.57</x15:v>
            <x15:x in="0"/>
          </x15:c>
          <x15:c>
            <x15:v>26617.21</x15:v>
            <x15:x in="0"/>
          </x15:c>
          <x15:c>
            <x15:v>465.92</x15:v>
            <x15:x in="0"/>
          </x15:c>
          <x15:c>
            <x15:v>47817.700000000004</x15:v>
            <x15:x in="0"/>
          </x15:c>
        </x15:pivotRow>
        <x15:pivotRow count="4">
          <x15:c>
            <x15:v>12512.12</x15:v>
            <x15:x in="0"/>
          </x15:c>
          <x15:c>
            <x15:v>7672.4599999999991</x15:v>
            <x15:x in="0"/>
          </x15:c>
          <x15:c>
            <x15:v>1879.1499999999999</x15:v>
            <x15:x in="0"/>
          </x15:c>
          <x15:c>
            <x15:v>22063.73</x15:v>
            <x15:x in="0"/>
          </x15:c>
        </x15:pivotRow>
        <x15:pivotRow count="4">
          <x15:c>
            <x15:v>18979.25</x15:v>
            <x15:x in="0"/>
          </x15:c>
          <x15:c>
            <x15:v>1216</x15:v>
            <x15:x in="0"/>
          </x15:c>
          <x15:c>
            <x15:v>8786</x15:v>
            <x15:x in="0"/>
          </x15:c>
          <x15:c>
            <x15:v>28981.25</x15:v>
            <x15:x in="0"/>
          </x15:c>
        </x15:pivotRow>
        <x15:pivotRow count="4">
          <x15:c>
            <x15:v>6122.2900000000009</x15:v>
            <x15:x in="0"/>
          </x15:c>
          <x15:c>
            <x15:v>11253.35</x15:v>
            <x15:x in="0"/>
          </x15:c>
          <x15:c>
            <x15:v>19198.52</x15:v>
            <x15:x in="0"/>
          </x15:c>
          <x15:c>
            <x15:v>36574.159999999996</x15:v>
            <x15:x in="0"/>
          </x15:c>
        </x15:pivotRow>
        <x15:pivotRow count="4">
          <x15:c>
            <x15:v>36609.68</x15:v>
            <x15:x in="0"/>
          </x15:c>
          <x15:c>
            <x15:v>18218.48</x15:v>
            <x15:x in="0"/>
          </x15:c>
          <x15:c>
            <x15:v>11586.98</x15:v>
            <x15:x in="0"/>
          </x15:c>
          <x15:c>
            <x15:v>66415.14</x15:v>
            <x15:x in="0"/>
          </x15:c>
        </x15:pivotRow>
        <x15:pivotRow count="4">
          <x15:c>
            <x15:v>12755.769999999999</x15:v>
            <x15:x in="0"/>
          </x15:c>
          <x15:c>
            <x15:v>51906.380000000005</x15:v>
            <x15:x in="0"/>
          </x15:c>
          <x15:c>
            <x15:v>34336.080000000002</x15:v>
            <x15:x in="0"/>
          </x15:c>
          <x15:c>
            <x15:v>98998.23</x15:v>
            <x15:x in="0"/>
          </x15:c>
        </x15:pivotRow>
        <x15:pivotRow count="4">
          <x15:c>
            <x15:v>17349.21</x15:v>
            <x15:x in="0"/>
          </x15:c>
          <x15:c>
            <x15:v>30627.93</x15:v>
            <x15:x in="0"/>
          </x15:c>
          <x15:c>
            <x15:v>5920.45</x15:v>
            <x15:x in="0"/>
          </x15:c>
          <x15:c>
            <x15:v>53897.590000000004</x15:v>
            <x15:x in="0"/>
          </x15:c>
        </x15:pivotRow>
        <x15:pivotRow count="4">
          <x15:c>
            <x15:v>35688.03</x15:v>
            <x15:x in="0"/>
          </x15:c>
          <x15:c>
            <x15:v>10825.66</x15:v>
            <x15:x in="0"/>
          </x15:c>
          <x15:c>
            <x15:v>341.95000000000005</x15:v>
            <x15:x in="0"/>
          </x15:c>
          <x15:c>
            <x15:v>46855.64</x15:v>
            <x15:x in="0"/>
          </x15:c>
        </x15:pivotRow>
        <x15:pivotRow count="4">
          <x15:c>
            <x15:v>15496.419999999998</x15:v>
            <x15:x in="0"/>
          </x15:c>
          <x15:c>
            <x15:v>68177.180000000008</x15:v>
            <x15:x in="0"/>
          </x15:c>
          <x15:c>
            <x15:v>9779.14</x15:v>
            <x15:x in="0"/>
          </x15:c>
          <x15:c>
            <x15:v>93452.74000000002</x15:v>
            <x15:x in="0"/>
          </x15:c>
        </x15:pivotRow>
        <x15:pivotRow count="4">
          <x15:c>
            <x15:v>31027.85</x15:v>
            <x15:x in="0"/>
          </x15:c>
          <x15:c>
            <x15:v>26777.989999999998</x15:v>
            <x15:x in="0"/>
          </x15:c>
          <x15:c>
            <x15:v>42247.91</x15:v>
            <x15:x in="0"/>
          </x15:c>
          <x15:c>
            <x15:v>100053.75000000001</x15:v>
            <x15:x in="0"/>
          </x15:c>
        </x15:pivotRow>
        <x15:pivotRow count="4">
          <x15:c>
            <x15:v>16199.3</x15:v>
            <x15:x in="0"/>
          </x15:c>
          <x15:c>
            <x15:v>17774.5</x15:v>
            <x15:x in="0"/>
          </x15:c>
          <x15:c>
            <x15:v>20.92</x15:v>
            <x15:x in="0"/>
          </x15:c>
          <x15:c>
            <x15:v>33994.720000000001</x15:v>
            <x15:x in="0"/>
          </x15:c>
        </x15:pivotRow>
        <x15:pivotRow count="4">
          <x15:c>
            <x15:v>4032.1099999999997</x15:v>
            <x15:x in="0"/>
          </x15:c>
          <x15:c>
            <x15:v>23652.859999999997</x15:v>
            <x15:x in="0"/>
          </x15:c>
          <x15:c>
            <x15:v>10568.83</x15:v>
            <x15:x in="0"/>
          </x15:c>
          <x15:c>
            <x15:v>38253.799999999996</x15:v>
            <x15:x in="0"/>
          </x15:c>
        </x15:pivotRow>
        <x15:pivotRow count="4">
          <x15:c>
            <x15:v>25349.88</x15:v>
            <x15:x in="0"/>
          </x15:c>
          <x15:c>
            <x15:v>14313.279999999999</x15:v>
            <x15:x in="0"/>
          </x15:c>
          <x15:c>
            <x15:v>12501.24</x15:v>
            <x15:x in="0"/>
          </x15:c>
          <x15:c>
            <x15:v>52164.400000000009</x15:v>
            <x15:x in="0"/>
          </x15:c>
        </x15:pivotRow>
        <x15:pivotRow count="4">
          <x15:c>
            <x15:v>35312.269999999997</x15:v>
            <x15:x in="0"/>
          </x15:c>
          <x15:c>
            <x15:v>10709.58</x15:v>
            <x15:x in="0"/>
          </x15:c>
          <x15:c>
            <x15:v>23680.39</x15:v>
            <x15:x in="0"/>
          </x15:c>
          <x15:c>
            <x15:v>69702.239999999991</x15:v>
            <x15:x in="0"/>
          </x15:c>
        </x15:pivotRow>
        <x15:pivotRow count="4">
          <x15:c>
            <x15:v>24354.690000000002</x15:v>
            <x15:x in="0"/>
          </x15:c>
          <x15:c>
            <x15:v>4307.28</x15:v>
            <x15:x in="0"/>
          </x15:c>
          <x15:c>
            <x15:v>10.46</x15:v>
            <x15:x in="0"/>
          </x15:c>
          <x15:c>
            <x15:v>28672.43</x15:v>
            <x15:x in="0"/>
          </x15:c>
        </x15:pivotRow>
        <x15:pivotRow count="4">
          <x15:c>
            <x15:v>24938.720000000001</x15:v>
            <x15:x in="0"/>
          </x15:c>
          <x15:c>
            <x15:v>22059.03</x15:v>
            <x15:x in="0"/>
          </x15:c>
          <x15:c>
            <x15:v>46023.22</x15:v>
            <x15:x in="0"/>
          </x15:c>
          <x15:c>
            <x15:v>93020.970000000016</x15:v>
            <x15:x in="0"/>
          </x15:c>
        </x15:pivotRow>
        <x15:pivotRow count="4">
          <x15:c>
            <x15:v>6938.17</x15:v>
            <x15:x in="0"/>
          </x15:c>
          <x15:c>
            <x15:v>66043.92</x15:v>
            <x15:x in="0"/>
          </x15:c>
          <x15:c>
            <x15:v>5582.29</x15:v>
            <x15:x in="0"/>
          </x15:c>
          <x15:c>
            <x15:v>78564.37999999999</x15:v>
            <x15:x in="0"/>
          </x15:c>
        </x15:pivotRow>
        <x15:pivotRow count="4">
          <x15:c>
            <x15:v>25292.14</x15:v>
            <x15:x in="0"/>
          </x15:c>
          <x15:c>
            <x15:v>27180.05</x15:v>
            <x15:x in="0"/>
          </x15:c>
          <x15:c>
            <x15:v>6990.98</x15:v>
            <x15:x in="0"/>
          </x15:c>
          <x15:c>
            <x15:v>59463.17</x15:v>
            <x15:x in="0"/>
          </x15:c>
        </x15:pivotRow>
        <x15:pivotRow count="4">
          <x15:c>
            <x15:v>919249.81</x15:v>
            <x15:x in="0"/>
          </x15:c>
          <x15:c>
            <x15:v>755154.72000000009</x15:v>
            <x15:x in="0"/>
          </x15:c>
          <x15:c>
            <x15:v>375455.79999999993</x15:v>
            <x15:x in="0"/>
          </x15:c>
          <x15:c>
            <x15:v>2049860.3299999998</x15:v>
            <x15:x in="0"/>
          </x15:c>
        </x15:pivotRow>
      </x15:pivotTableData>
    </ext>
    <ext xmlns:x15="http://schemas.microsoft.com/office/spreadsheetml/2010/11/main" uri="{E67621CE-5B39-4880-91FE-76760E9C1902}">
      <x15:pivotTableUISettings>
        <x15:activeTabTopLevelEntity name="[Calendar]"/>
        <x15:activeTabTopLevelEntity name="[Customer Shopping]"/>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610BA2-A113-4883-94D3-6231D2F353EE}" name="PivotChartTable2" cacheId="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2">
  <location ref="A1:E15" firstHeaderRow="1" firstDataRow="2" firstDataCol="1"/>
  <pivotFields count="3">
    <pivotField dataField="1" compact="0" outline="0" subtotalTop="0" showAll="0"/>
    <pivotField axis="axisCol" compact="0" allDrilled="1" outline="0" subtotalTop="0" showAll="0" dataSourceSort="1" defaultAttributeDrillState="1">
      <items count="4">
        <item x="0"/>
        <item x="1"/>
        <item x="2"/>
        <item t="default"/>
      </items>
    </pivotField>
    <pivotField axis="axisRow" compact="0" allDrilled="1" outline="0" subtotalTop="0" showAll="0" dataSourceSort="1" defaultAttributeDrillState="1">
      <items count="13">
        <item x="0"/>
        <item x="1"/>
        <item x="2"/>
        <item x="3"/>
        <item x="4"/>
        <item x="5"/>
        <item x="6"/>
        <item x="7"/>
        <item x="8"/>
        <item x="9"/>
        <item x="10"/>
        <item x="11"/>
        <item t="default"/>
      </items>
    </pivotField>
  </pivotFields>
  <rowFields count="1">
    <field x="2"/>
  </rowFields>
  <rowItems count="13">
    <i>
      <x/>
    </i>
    <i>
      <x v="1"/>
    </i>
    <i>
      <x v="2"/>
    </i>
    <i>
      <x v="3"/>
    </i>
    <i>
      <x v="4"/>
    </i>
    <i>
      <x v="5"/>
    </i>
    <i>
      <x v="6"/>
    </i>
    <i>
      <x v="7"/>
    </i>
    <i>
      <x v="8"/>
    </i>
    <i>
      <x v="9"/>
    </i>
    <i>
      <x v="10"/>
    </i>
    <i>
      <x v="11"/>
    </i>
    <i t="grand">
      <x/>
    </i>
  </rowItems>
  <colFields count="1">
    <field x="1"/>
  </colFields>
  <colItems count="4">
    <i>
      <x/>
    </i>
    <i>
      <x v="1"/>
    </i>
    <i>
      <x v="2"/>
    </i>
    <i t="grand">
      <x/>
    </i>
  </colItems>
  <dataFields count="1">
    <dataField fld="0" subtotal="count" baseField="0" baseItem="0"/>
  </dataFields>
  <chartFormats count="2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0" series="1">
      <pivotArea type="data" outline="0" fieldPosition="0">
        <references count="3">
          <reference field="4294967294" count="1" selected="0">
            <x v="0"/>
          </reference>
          <reference field="1" count="1" selected="0">
            <x v="0"/>
          </reference>
          <reference field="2" count="1" selected="0">
            <x v="3"/>
          </reference>
        </references>
      </pivotArea>
    </chartFormat>
    <chartFormat chart="0" format="31" series="1">
      <pivotArea type="data" outline="0" fieldPosition="0">
        <references count="3">
          <reference field="4294967294" count="1" selected="0">
            <x v="0"/>
          </reference>
          <reference field="1" count="1" selected="0">
            <x v="0"/>
          </reference>
          <reference field="2" count="1" selected="0">
            <x v="4"/>
          </reference>
        </references>
      </pivotArea>
    </chartFormat>
    <chartFormat chart="0" format="32" series="1">
      <pivotArea type="data" outline="0" fieldPosition="0">
        <references count="3">
          <reference field="4294967294" count="1" selected="0">
            <x v="0"/>
          </reference>
          <reference field="1" count="1" selected="0">
            <x v="0"/>
          </reference>
          <reference field="2" count="1" selected="0">
            <x v="5"/>
          </reference>
        </references>
      </pivotArea>
    </chartFormat>
    <chartFormat chart="0" format="33" series="1">
      <pivotArea type="data" outline="0" fieldPosition="0">
        <references count="3">
          <reference field="4294967294" count="1" selected="0">
            <x v="0"/>
          </reference>
          <reference field="1" count="1" selected="0">
            <x v="0"/>
          </reference>
          <reference field="2" count="1" selected="0">
            <x v="6"/>
          </reference>
        </references>
      </pivotArea>
    </chartFormat>
    <chartFormat chart="0" format="34" series="1">
      <pivotArea type="data" outline="0" fieldPosition="0">
        <references count="3">
          <reference field="4294967294" count="1" selected="0">
            <x v="0"/>
          </reference>
          <reference field="1" count="1" selected="0">
            <x v="0"/>
          </reference>
          <reference field="2" count="1" selected="0">
            <x v="7"/>
          </reference>
        </references>
      </pivotArea>
    </chartFormat>
    <chartFormat chart="0" format="35" series="1">
      <pivotArea type="data" outline="0" fieldPosition="0">
        <references count="3">
          <reference field="4294967294" count="1" selected="0">
            <x v="0"/>
          </reference>
          <reference field="1" count="1" selected="0">
            <x v="0"/>
          </reference>
          <reference field="2" count="1" selected="0">
            <x v="8"/>
          </reference>
        </references>
      </pivotArea>
    </chartFormat>
    <chartFormat chart="0" format="36" series="1">
      <pivotArea type="data" outline="0" fieldPosition="0">
        <references count="3">
          <reference field="4294967294" count="1" selected="0">
            <x v="0"/>
          </reference>
          <reference field="1" count="1" selected="0">
            <x v="0"/>
          </reference>
          <reference field="2" count="1" selected="0">
            <x v="9"/>
          </reference>
        </references>
      </pivotArea>
    </chartFormat>
    <chartFormat chart="0" format="37" series="1">
      <pivotArea type="data" outline="0" fieldPosition="0">
        <references count="3">
          <reference field="4294967294" count="1" selected="0">
            <x v="0"/>
          </reference>
          <reference field="1" count="1" selected="0">
            <x v="0"/>
          </reference>
          <reference field="2" count="1" selected="0">
            <x v="10"/>
          </reference>
        </references>
      </pivotArea>
    </chartFormat>
    <chartFormat chart="0" format="38" series="1">
      <pivotArea type="data" outline="0" fieldPosition="0">
        <references count="3">
          <reference field="4294967294" count="1" selected="0">
            <x v="0"/>
          </reference>
          <reference field="1" count="1" selected="0">
            <x v="0"/>
          </reference>
          <reference field="2" count="1" selected="0">
            <x v="11"/>
          </reference>
        </references>
      </pivotArea>
    </chartFormat>
    <chartFormat chart="0" format="39" series="1">
      <pivotArea type="data" outline="0" fieldPosition="0">
        <references count="3">
          <reference field="4294967294" count="1" selected="0">
            <x v="0"/>
          </reference>
          <reference field="1" count="1" selected="0">
            <x v="1"/>
          </reference>
          <reference field="2" count="1" selected="0">
            <x v="0"/>
          </reference>
        </references>
      </pivotArea>
    </chartFormat>
    <chartFormat chart="0" format="40" series="1">
      <pivotArea type="data" outline="0" fieldPosition="0">
        <references count="3">
          <reference field="4294967294" count="1" selected="0">
            <x v="0"/>
          </reference>
          <reference field="1" count="1" selected="0">
            <x v="1"/>
          </reference>
          <reference field="2" count="1" selected="0">
            <x v="1"/>
          </reference>
        </references>
      </pivotArea>
    </chartFormat>
    <chartFormat chart="0" format="41" series="1">
      <pivotArea type="data" outline="0" fieldPosition="0">
        <references count="3">
          <reference field="4294967294" count="1" selected="0">
            <x v="0"/>
          </reference>
          <reference field="1" count="1" selected="0">
            <x v="1"/>
          </reference>
          <reference field="2" count="1" selected="0">
            <x v="2"/>
          </reference>
        </references>
      </pivotArea>
    </chartFormat>
    <chartFormat chart="0" format="42" series="1">
      <pivotArea type="data" outline="0" fieldPosition="0">
        <references count="3">
          <reference field="4294967294" count="1" selected="0">
            <x v="0"/>
          </reference>
          <reference field="1" count="1" selected="0">
            <x v="1"/>
          </reference>
          <reference field="2" count="1" selected="0">
            <x v="3"/>
          </reference>
        </references>
      </pivotArea>
    </chartFormat>
    <chartFormat chart="0" format="43" series="1">
      <pivotArea type="data" outline="0" fieldPosition="0">
        <references count="3">
          <reference field="4294967294" count="1" selected="0">
            <x v="0"/>
          </reference>
          <reference field="1" count="1" selected="0">
            <x v="1"/>
          </reference>
          <reference field="2" count="1" selected="0">
            <x v="4"/>
          </reference>
        </references>
      </pivotArea>
    </chartFormat>
    <chartFormat chart="0" format="44" series="1">
      <pivotArea type="data" outline="0" fieldPosition="0">
        <references count="3">
          <reference field="4294967294" count="1" selected="0">
            <x v="0"/>
          </reference>
          <reference field="1" count="1" selected="0">
            <x v="1"/>
          </reference>
          <reference field="2" count="1" selected="0">
            <x v="5"/>
          </reference>
        </references>
      </pivotArea>
    </chartFormat>
    <chartFormat chart="0" format="45" series="1">
      <pivotArea type="data" outline="0" fieldPosition="0">
        <references count="3">
          <reference field="4294967294" count="1" selected="0">
            <x v="0"/>
          </reference>
          <reference field="1" count="1" selected="0">
            <x v="1"/>
          </reference>
          <reference field="2" count="1" selected="0">
            <x v="6"/>
          </reference>
        </references>
      </pivotArea>
    </chartFormat>
    <chartFormat chart="0" format="46" series="1">
      <pivotArea type="data" outline="0" fieldPosition="0">
        <references count="3">
          <reference field="4294967294" count="1" selected="0">
            <x v="0"/>
          </reference>
          <reference field="1" count="1" selected="0">
            <x v="1"/>
          </reference>
          <reference field="2" count="1" selected="0">
            <x v="7"/>
          </reference>
        </references>
      </pivotArea>
    </chartFormat>
    <chartFormat chart="0" format="47" series="1">
      <pivotArea type="data" outline="0" fieldPosition="0">
        <references count="3">
          <reference field="4294967294" count="1" selected="0">
            <x v="0"/>
          </reference>
          <reference field="1" count="1" selected="0">
            <x v="1"/>
          </reference>
          <reference field="2" count="1" selected="0">
            <x v="8"/>
          </reference>
        </references>
      </pivotArea>
    </chartFormat>
    <chartFormat chart="0" format="48" series="1">
      <pivotArea type="data" outline="0" fieldPosition="0">
        <references count="3">
          <reference field="4294967294" count="1" selected="0">
            <x v="0"/>
          </reference>
          <reference field="1" count="1" selected="0">
            <x v="1"/>
          </reference>
          <reference field="2" count="1" selected="0">
            <x v="9"/>
          </reference>
        </references>
      </pivotArea>
    </chartFormat>
    <chartFormat chart="0" format="49" series="1">
      <pivotArea type="data" outline="0" fieldPosition="0">
        <references count="3">
          <reference field="4294967294" count="1" selected="0">
            <x v="0"/>
          </reference>
          <reference field="1" count="1" selected="0">
            <x v="1"/>
          </reference>
          <reference field="2" count="1" selected="0">
            <x v="10"/>
          </reference>
        </references>
      </pivotArea>
    </chartFormat>
    <chartFormat chart="0" format="50" series="1">
      <pivotArea type="data" outline="0" fieldPosition="0">
        <references count="3">
          <reference field="4294967294" count="1" selected="0">
            <x v="0"/>
          </reference>
          <reference field="1" count="1" selected="0">
            <x v="1"/>
          </reference>
          <reference field="2" count="1" selected="0">
            <x v="11"/>
          </reference>
        </references>
      </pivotArea>
    </chartFormat>
    <chartFormat chart="0" format="51" series="1">
      <pivotArea type="data" outline="0" fieldPosition="0">
        <references count="3">
          <reference field="4294967294" count="1" selected="0">
            <x v="0"/>
          </reference>
          <reference field="1" count="1" selected="0">
            <x v="2"/>
          </reference>
          <reference field="2" count="1" selected="0">
            <x v="0"/>
          </reference>
        </references>
      </pivotArea>
    </chartFormat>
    <chartFormat chart="0" format="52" series="1">
      <pivotArea type="data" outline="0" fieldPosition="0">
        <references count="3">
          <reference field="4294967294" count="1" selected="0">
            <x v="0"/>
          </reference>
          <reference field="1" count="1" selected="0">
            <x v="2"/>
          </reference>
          <reference field="2" count="1" selected="0">
            <x v="1"/>
          </reference>
        </references>
      </pivotArea>
    </chartFormat>
    <chartFormat chart="0" format="53" series="1">
      <pivotArea type="data" outline="0" fieldPosition="0">
        <references count="3">
          <reference field="4294967294" count="1" selected="0">
            <x v="0"/>
          </reference>
          <reference field="1" count="1" selected="0">
            <x v="2"/>
          </reference>
          <reference field="2" count="1" selected="0">
            <x v="2"/>
          </reference>
        </references>
      </pivotArea>
    </chartFormat>
    <chartFormat chart="0" format="54" series="1">
      <pivotArea type="data" outline="0" fieldPosition="0">
        <references count="2">
          <reference field="4294967294" count="1" selected="0">
            <x v="0"/>
          </reference>
          <reference field="1"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rowHierarchiesUsage count="1">
    <rowHierarchyUsage hierarchyUsage="3"/>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13" columnCount="4" cacheId="1932273178">
        <x15:pivotRow count="4">
          <x15:c>
            <x15:v>9641614.6200001854</x15:v>
            <x15:x in="0"/>
          </x15:c>
          <x15:c>
            <x15:v>9764311.1400001403</x15:v>
            <x15:x in="0"/>
          </x15:c>
          <x15:c>
            <x15:v>9485599.8300000876</x15:v>
            <x15:x in="0"/>
          </x15:c>
          <x15:c>
            <x15:v>28891525.590000384</x15:v>
            <x15:x in="0"/>
          </x15:c>
        </x15:pivotRow>
        <x15:pivotRow count="4">
          <x15:c>
            <x15:v>8772315.2200000416</x15:v>
            <x15:x in="0"/>
          </x15:c>
          <x15:c>
            <x15:v>8344111.920000053</x15:v>
            <x15:x in="0"/>
          </x15:c>
          <x15:c>
            <x15:v>9508662.9600001071</x15:v>
            <x15:x in="0"/>
          </x15:c>
          <x15:c>
            <x15:v>26625090.100000203</x15:v>
            <x15:x in="0"/>
          </x15:c>
        </x15:pivotRow>
        <x15:pivotRow count="4">
          <x15:c>
            <x15:v>9455359.3800001089</x15:v>
            <x15:x in="0"/>
          </x15:c>
          <x15:c>
            <x15:v>9986685.1600001547</x15:v>
            <x15:x in="0"/>
          </x15:c>
          <x15:c>
            <x15:v>2514146.7899999982</x15:v>
            <x15:x in="0"/>
          </x15:c>
          <x15:c>
            <x15:v>21956191.330000024</x15:v>
            <x15:x in="0"/>
          </x15:c>
        </x15:pivotRow>
        <x15:pivotRow count="4">
          <x15:c>
            <x15:v>9389541.5400000475</x15:v>
            <x15:x in="0"/>
          </x15:c>
          <x15:c>
            <x15:v>9326144.4400000554</x15:v>
            <x15:x in="0"/>
          </x15:c>
          <x15:c t="e">
            <x15:v/>
            <x15:x in="0"/>
          </x15:c>
          <x15:c>
            <x15:v>18715685.980000012</x15:v>
            <x15:x in="0"/>
          </x15:c>
        </x15:pivotRow>
        <x15:pivotRow count="4">
          <x15:c>
            <x15:v>9771756.9700001683</x15:v>
            <x15:x in="0"/>
          </x15:c>
          <x15:c>
            <x15:v>9947574.1300001182</x15:v>
            <x15:x in="0"/>
          </x15:c>
          <x15:c t="e">
            <x15:v/>
            <x15:x in="0"/>
          </x15:c>
          <x15:c>
            <x15:v>19719331.100000013</x15:v>
            <x15:x in="0"/>
          </x15:c>
        </x15:pivotRow>
        <x15:pivotRow count="4">
          <x15:c>
            <x15:v>9286271.3500000611</x15:v>
            <x15:x in="0"/>
          </x15:c>
          <x15:c>
            <x15:v>9647503.9500001464</x15:v>
            <x15:x in="0"/>
          </x15:c>
          <x15:c t="e">
            <x15:v/>
            <x15:x in="0"/>
          </x15:c>
          <x15:c>
            <x15:v>18933775.300000004</x15:v>
            <x15:x in="0"/>
          </x15:c>
        </x15:pivotRow>
        <x15:pivotRow count="4">
          <x15:c>
            <x15:v>10311119.680000121</x15:v>
            <x15:x in="0"/>
          </x15:c>
          <x15:c>
            <x15:v>10067602.950000118</x15:v>
            <x15:x in="0"/>
          </x15:c>
          <x15:c t="e">
            <x15:v/>
            <x15:x in="0"/>
          </x15:c>
          <x15:c>
            <x15:v>20378722.630000014</x15:v>
            <x15:x in="0"/>
          </x15:c>
        </x15:pivotRow>
        <x15:pivotRow count="4">
          <x15:c>
            <x15:v>9630655.7000001296</x15:v>
            <x15:x in="0"/>
          </x15:c>
          <x15:c>
            <x15:v>9651705.5900001135</x15:v>
            <x15:x in="0"/>
          </x15:c>
          <x15:c t="e">
            <x15:v/>
            <x15:x in="0"/>
          </x15:c>
          <x15:c>
            <x15:v>19282361.290000003</x15:v>
            <x15:x in="0"/>
          </x15:c>
        </x15:pivotRow>
        <x15:pivotRow count="4">
          <x15:c>
            <x15:v>9188165.6200000606</x15:v>
            <x15:x in="0"/>
          </x15:c>
          <x15:c>
            <x15:v>9607629.2900000922</x15:v>
            <x15:x in="0"/>
          </x15:c>
          <x15:c t="e">
            <x15:v/>
            <x15:x in="0"/>
          </x15:c>
          <x15:c>
            <x15:v>18795794.909999996</x15:v>
            <x15:x in="0"/>
          </x15:c>
        </x15:pivotRow>
        <x15:pivotRow count="4">
          <x15:c>
            <x15:v>10263015.060000103</x15:v>
            <x15:x in="0"/>
          </x15:c>
          <x15:c>
            <x15:v>10282075.370000079</x15:v>
            <x15:x in="0"/>
          </x15:c>
          <x15:c t="e">
            <x15:v/>
            <x15:x in="0"/>
          </x15:c>
          <x15:c>
            <x15:v>20545090.430000003</x15:v>
            <x15:x in="0"/>
          </x15:c>
        </x15:pivotRow>
        <x15:pivotRow count="4">
          <x15:c>
            <x15:v>9265555.2900000568</x15:v>
            <x15:x in="0"/>
          </x15:c>
          <x15:c>
            <x15:v>8941584.6600000411</x15:v>
            <x15:x in="0"/>
          </x15:c>
          <x15:c t="e">
            <x15:v/>
            <x15:x in="0"/>
          </x15:c>
          <x15:c>
            <x15:v>18207139.949999999</x15:v>
            <x15:x in="0"/>
          </x15:c>
        </x15:pivotRow>
        <x15:pivotRow count="4">
          <x15:c>
            <x15:v>9585200.1600001343</x15:v>
            <x15:x in="0"/>
          </x15:c>
          <x15:c>
            <x15:v>9869885.4800001848</x15:v>
            <x15:x in="0"/>
          </x15:c>
          <x15:c t="e">
            <x15:v/>
            <x15:x in="0"/>
          </x15:c>
          <x15:c>
            <x15:v>19455085.639999993</x15:v>
            <x15:x in="0"/>
          </x15:c>
        </x15:pivotRow>
        <x15:pivotRow count="4">
          <x15:c>
            <x15:v>114560570.59000452</x15:v>
            <x15:x in="0"/>
          </x15:c>
          <x15:c>
            <x15:v>115436814.07999994</x15:v>
            <x15:x in="0"/>
          </x15:c>
          <x15:c>
            <x15:v>21508409.579999998</x15:v>
            <x15:x in="0"/>
          </x15:c>
          <x15:c>
            <x15:v>251505794.25000012</x15:v>
            <x15:x in="0"/>
          </x15:c>
        </x15:pivotRow>
      </x15:pivotTableData>
    </ext>
    <ext xmlns:x15="http://schemas.microsoft.com/office/spreadsheetml/2010/11/main" uri="{E67621CE-5B39-4880-91FE-76760E9C1902}">
      <x15:pivotTableUISettings>
        <x15:activeTabTopLevelEntity name="[Customer Shopping]"/>
        <x15:activeTabTopLevelEntity name="[Calendar]"/>
      </x15:pivotTableUISettings>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C575C0-1FF6-4C7E-9515-E65EC54B1F7D}" name="PivotChartTable3" cacheId="1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9">
  <location ref="A4:E18" firstHeaderRow="1" firstDataRow="2" firstDataCol="1" rowPageCount="2" colPageCount="1"/>
  <pivotFields count="5">
    <pivotField dataField="1" compact="0" outline="0" subtotalTop="0" showAll="0"/>
    <pivotField axis="axisCol" compact="0" allDrilled="1" outline="0" subtotalTop="0" showAll="0" dataSourceSort="1" defaultAttributeDrillState="1">
      <items count="8">
        <item s="1" x="0"/>
        <item s="1" x="1"/>
        <item s="1" x="2"/>
        <item x="3"/>
        <item x="4"/>
        <item x="5"/>
        <item x="6"/>
        <item t="default"/>
      </items>
    </pivotField>
    <pivotField axis="axisRow" compact="0" allDrilled="1" outline="0" subtotalTop="0" showAll="0" dataSourceSort="1" defaultAttributeDrillState="1">
      <items count="13">
        <item x="0"/>
        <item x="1"/>
        <item x="2"/>
        <item x="3"/>
        <item x="4"/>
        <item x="5"/>
        <item x="6"/>
        <item x="7"/>
        <item x="8"/>
        <item x="9"/>
        <item x="10"/>
        <item x="11"/>
        <item t="default"/>
      </items>
    </pivotField>
    <pivotField axis="axisPage" compact="0" allDrilled="1" outline="0" subtotalTop="0" showAll="0" dataSourceSort="1" defaultAttributeDrillState="1">
      <items count="1">
        <item t="default"/>
      </items>
    </pivotField>
    <pivotField axis="axisPage" compact="0" allDrilled="1" outline="0" subtotalTop="0" showAll="0" dataSourceSort="1" defaultAttributeDrillState="1">
      <items count="1">
        <item t="default"/>
      </items>
    </pivotField>
  </pivotFields>
  <rowFields count="1">
    <field x="2"/>
  </rowFields>
  <rowItems count="13">
    <i>
      <x/>
    </i>
    <i>
      <x v="1"/>
    </i>
    <i>
      <x v="2"/>
    </i>
    <i>
      <x v="3"/>
    </i>
    <i>
      <x v="4"/>
    </i>
    <i>
      <x v="5"/>
    </i>
    <i>
      <x v="6"/>
    </i>
    <i>
      <x v="7"/>
    </i>
    <i>
      <x v="8"/>
    </i>
    <i>
      <x v="9"/>
    </i>
    <i>
      <x v="10"/>
    </i>
    <i>
      <x v="11"/>
    </i>
    <i t="grand">
      <x/>
    </i>
  </rowItems>
  <colFields count="1">
    <field x="1"/>
  </colFields>
  <colItems count="4">
    <i>
      <x/>
    </i>
    <i>
      <x v="1"/>
    </i>
    <i>
      <x v="2"/>
    </i>
    <i t="grand">
      <x/>
    </i>
  </colItems>
  <pageFields count="2">
    <pageField fld="3" hier="1" name="[Calendar].[Year].&amp;[2022]" cap="2022"/>
    <pageField fld="4" hier="24" name="[Customer Shopping].[Shopping Mall].&amp;[Forum Istanbul]" cap="Forum Istanbul"/>
  </pageFields>
  <dataFields count="1">
    <dataField fld="0"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0"/>
          </reference>
        </references>
      </pivotArea>
    </chartFormat>
    <chartFormat chart="0" format="2" series="1">
      <pivotArea type="data" outline="0" fieldPosition="0">
        <references count="2">
          <reference field="4294967294" count="1" selected="0">
            <x v="0"/>
          </reference>
          <reference field="1" count="1" selected="0">
            <x v="3"/>
          </reference>
        </references>
      </pivotArea>
    </chartFormat>
    <chartFormat chart="0" format="3" series="1">
      <pivotArea type="data" outline="0" fieldPosition="0">
        <references count="2">
          <reference field="4294967294" count="1" selected="0">
            <x v="0"/>
          </reference>
          <reference field="1" count="1" selected="0">
            <x v="4"/>
          </reference>
        </references>
      </pivotArea>
    </chartFormat>
    <chartFormat chart="0" format="4" series="1">
      <pivotArea type="data" outline="0" fieldPosition="0">
        <references count="2">
          <reference field="4294967294" count="1" selected="0">
            <x v="0"/>
          </reference>
          <reference field="1" count="1" selected="0">
            <x v="1"/>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2"/>
          </reference>
        </references>
      </pivotArea>
    </chartFormat>
    <chartFormat chart="0" format="7" series="1">
      <pivotArea type="data" outline="0" fieldPosition="0">
        <references count="2">
          <reference field="4294967294" count="1" selected="0">
            <x v="0"/>
          </reference>
          <reference field="1" count="1" selected="0">
            <x v="6"/>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rowHierarchiesUsage count="1">
    <rowHierarchyUsage hierarchyUsage="3"/>
  </rowHierarchiesUsage>
  <colHierarchiesUsage count="1">
    <colHierarchyUsage hierarchyUsage="2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13" columnCount="4" cacheId="2092916767">
        <x15:pivotRow count="4">
          <x15:c>
            <x15:v>1155.8637037037038</x15:v>
            <x15:x in="0"/>
          </x15:c>
          <x15:c>
            <x15:v>2115.3532786885244</x15:v>
            <x15:x in="0"/>
          </x15:c>
          <x15:c>
            <x15:v>3750</x15:v>
            <x15:x in="0"/>
          </x15:c>
          <x15:c>
            <x15:v>1585.9118360655739</x15:v>
            <x15:x in="0"/>
          </x15:c>
        </x15:pivotRow>
        <x15:pivotRow count="4">
          <x15:c>
            <x15:v>1070.2853333333333</x15:v>
            <x15:x in="0"/>
          </x15:c>
          <x15:c>
            <x15:v>2687.7178260869564</x15:v>
            <x15:x in="0"/>
          </x15:c>
          <x15:c>
            <x15:v>4011.5384615384614</x15:v>
            <x15:x in="0"/>
          </x15:c>
          <x15:c>
            <x15:v>1698.0118595041322</x15:v>
            <x15:x in="0"/>
          </x15:c>
        </x15:pivotRow>
        <x15:pivotRow count="4">
          <x15:c>
            <x15:v>1143.2495705521471</x15:v>
            <x15:x in="0"/>
          </x15:c>
          <x15:c>
            <x15:v>2616.125641025641</x15:v>
            <x15:x in="0"/>
          </x15:c>
          <x15:c>
            <x15:v>3371.0526315789475</x15:v>
            <x15:x in="0"/>
          </x15:c>
          <x15:c>
            <x15:v>1747.9133846153848</x15:v>
            <x15:x in="0"/>
          </x15:c>
        </x15:pivotRow>
        <x15:pivotRow count="4">
          <x15:c>
            <x15:v>1134.0685714285714</x15:v>
            <x15:x in="0"/>
          </x15:c>
          <x15:c>
            <x15:v>2280.6459999999997</x15:v>
            <x15:x in="0"/>
          </x15:c>
          <x15:c>
            <x15:v>3966.6666666666665</x15:v>
            <x15:x in="0"/>
          </x15:c>
          <x15:c>
            <x15:v>1626.2785576923077</x15:v>
            <x15:x in="0"/>
          </x15:c>
        </x15:pivotRow>
        <x15:pivotRow count="4">
          <x15:c>
            <x15:v>1100.2933333333335</x15:v>
            <x15:x in="0"/>
          </x15:c>
          <x15:c>
            <x15:v>2557.6475384615383</x15:v>
            <x15:x in="0"/>
          </x15:c>
          <x15:c>
            <x15:v>3520.5882352941176</x15:v>
            <x15:x in="0"/>
          </x15:c>
          <x15:c>
            <x15:v>1627.1327678571429</x15:v>
            <x15:x in="0"/>
          </x15:c>
        </x15:pivotRow>
        <x15:pivotRow count="4">
          <x15:c>
            <x15:v>1092.883950617284</x15:v>
            <x15:x in="0"/>
          </x15:c>
          <x15:c>
            <x15:v>2141.5156818181813</x15:v>
            <x15:x in="0"/>
          </x15:c>
          <x15:c>
            <x15:v>3500</x15:v>
            <x15:x in="0"/>
          </x15:c>
          <x15:c>
            <x15:v>1555.3457251908399</x15:v>
            <x15:x in="0"/>
          </x15:c>
        </x15:pivotRow>
        <x15:pivotRow count="4">
          <x15:c>
            <x15:v>1123.3361256544504</x15:v>
            <x15:x in="0"/>
          </x15:c>
          <x15:c>
            <x15:v>2494.0397777777775</x15:v>
            <x15:x in="0"/>
          </x15:c>
          <x15:c>
            <x15:v>3245.4545454545455</x15:v>
            <x15:x in="0"/>
          </x15:c>
          <x15:c>
            <x15:v>1684.5570297029701</x15:v>
            <x15:x in="0"/>
          </x15:c>
        </x15:pivotRow>
        <x15:pivotRow count="4">
          <x15:c>
            <x15:v>1106.5450000000001</x15:v>
            <x15:x in="0"/>
          </x15:c>
          <x15:c>
            <x15:v>2200.623333333333</x15:v>
            <x15:x in="0"/>
          </x15:c>
          <x15:c>
            <x15:v>2161.7647058823532</x15:v>
            <x15:x in="0"/>
          </x15:c>
          <x15:c>
            <x15:v>1400.1863843648207</x15:v>
            <x15:x in="0"/>
          </x15:c>
        </x15:pivotRow>
        <x15:pivotRow count="4">
          <x15:c>
            <x15:v>1025.5898734177215</x15:v>
            <x15:x in="0"/>
          </x15:c>
          <x15:c>
            <x15:v>2409.3781159420291</x15:v>
            <x15:x in="0"/>
          </x15:c>
          <x15:c>
            <x15:v>3360</x15:v>
            <x15:x in="0"/>
          </x15:c>
          <x15:c>
            <x15:v>1601.175263157895</x15:v>
            <x15:x in="0"/>
          </x15:c>
        </x15:pivotRow>
        <x15:pivotRow count="4">
          <x15:c>
            <x15:v>1121.3515789473686</x15:v>
            <x15:x in="0"/>
          </x15:c>
          <x15:c>
            <x15:v>2618.923636363636</x15:v>
            <x15:x in="0"/>
          </x15:c>
          <x15:c>
            <x15:v>3982.0754716981132</x15:v>
            <x15:x in="0"/>
          </x15:c>
          <x15:c>
            <x15:v>1832.1735947712418</x15:v>
            <x15:x in="0"/>
          </x15:c>
        </x15:pivotRow>
        <x15:pivotRow count="4">
          <x15:c>
            <x15:v>1099.3452132701423</x15:v>
            <x15:x in="0"/>
          </x15:c>
          <x15:c>
            <x15:v>2486.4185714285718</x15:v>
            <x15:x in="0"/>
          </x15:c>
          <x15:c>
            <x15:v>3150</x15:v>
            <x15:x in="0"/>
          </x15:c>
          <x15:c>
            <x15:v>1501.4080000000004</x15:v>
            <x15:x in="0"/>
          </x15:c>
        </x15:pivotRow>
        <x15:pivotRow count="4">
          <x15:c>
            <x15:v>1079.7521428571429</x15:v>
            <x15:x in="0"/>
          </x15:c>
          <x15:c>
            <x15:v>2400.6799999999998</x15:v>
            <x15:x in="0"/>
          </x15:c>
          <x15:c>
            <x15:v>4350</x15:v>
            <x15:x in="0"/>
          </x15:c>
          <x15:c>
            <x15:v>1367.6132307692308</x15:v>
            <x15:x in="0"/>
          </x15:c>
        </x15:pivotRow>
        <x15:pivotRow count="4">
          <x15:c>
            <x15:v>1106.030523690773</x15:v>
            <x15:x in="0"/>
          </x15:c>
          <x15:c>
            <x15:v>2398.133309759548</x15:v>
            <x15:x in="0"/>
          </x15:c>
          <x15:c>
            <x15:v>3634.6153846153848</x15:v>
            <x15:x in="0"/>
          </x15:c>
          <x15:c>
            <x15:v>1603.0918802919707</x15:v>
            <x15:x in="0"/>
          </x15:c>
        </x15:pivotRow>
      </x15:pivotTableData>
    </ext>
    <ext xmlns:x15="http://schemas.microsoft.com/office/spreadsheetml/2010/11/main" uri="{E67621CE-5B39-4880-91FE-76760E9C1902}">
      <x15:pivotTableUISettings>
        <x15:activeTabTopLevelEntity name="[Customer Shopping]"/>
        <x15:activeTabTopLevelEntity name="[Calendar]"/>
      </x15:pivotTableUISettings>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20C209-644A-4C3B-AB9F-F935E3BEC3D1}" name="PivotChartTable5" cacheId="5"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multipleFieldFilters="0" chartFormat="15">
  <location ref="A1:B12" firstHeaderRow="1" firstDataRow="1" firstDataCol="1"/>
  <pivotFields count="3">
    <pivotField axis="axisRow" compact="0" allDrilled="1" outline="0" subtotalTop="0" showAll="0" sortType="a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compact="0" outline="0" subtotalTop="0" showAll="0"/>
    <pivotField compact="0" allDrilled="1" outline="0" subtotalTop="0" showAll="0" dataSourceSort="1" defaultAttributeDrillState="1"/>
  </pivotFields>
  <rowFields count="1">
    <field x="0"/>
  </rowFields>
  <rowItems count="11">
    <i>
      <x v="1"/>
    </i>
    <i>
      <x v="2"/>
    </i>
    <i>
      <x/>
    </i>
    <i>
      <x v="8"/>
    </i>
    <i>
      <x v="9"/>
    </i>
    <i>
      <x v="7"/>
    </i>
    <i>
      <x v="3"/>
    </i>
    <i>
      <x v="6"/>
    </i>
    <i>
      <x v="4"/>
    </i>
    <i>
      <x v="5"/>
    </i>
    <i t="grand">
      <x/>
    </i>
  </rowItems>
  <colItems count="1">
    <i/>
  </colItems>
  <dataFields count="1">
    <dataField fld="1" subtotal="count" baseField="0" baseItem="0"/>
  </dataFields>
  <chartFormats count="1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1">
          <reference field="4294967294" count="1" selected="0">
            <x v="0"/>
          </reference>
        </references>
      </pivotArea>
    </chartFormat>
    <chartFormat chart="0" format="11">
      <pivotArea type="data" outline="0" fieldPosition="0">
        <references count="2">
          <reference field="4294967294" count="1" selected="0">
            <x v="0"/>
          </reference>
          <reference field="0" count="1" selected="0">
            <x v="3"/>
          </reference>
        </references>
      </pivotArea>
    </chartFormat>
  </chartFormats>
  <pivotHierarchies count="43">
    <pivotHierarchy dragToData="1"/>
    <pivotHierarchy multipleItemSelectionAllowed="1" dragToData="1">
      <members count="1" level="1">
        <member name="[Calendar].[Year].&amp;[202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11" columnCount="1" cacheId="1619222153">
        <x15:pivotRow count="1">
          <x15:c>
            <x15:v>5423912.5100000044</x15:v>
            <x15:x in="0"/>
          </x15:c>
        </x15:pivotRow>
        <x15:pivotRow count="1">
          <x15:c>
            <x15:v>5800267.2199999951</x15:v>
            <x15:x in="0"/>
          </x15:c>
        </x15:pivotRow>
        <x15:pivotRow count="1">
          <x15:c>
            <x15:v>5831795.3499999968</x15:v>
            <x15:x in="0"/>
          </x15:c>
        </x15:pivotRow>
        <x15:pivotRow count="1">
          <x15:c>
            <x15:v>5920500.3299999945</x15:v>
            <x15:x in="0"/>
          </x15:c>
        </x15:pivotRow>
        <x15:pivotRow count="1">
          <x15:c>
            <x15:v>6037789.4399999976</x15:v>
            <x15:x in="0"/>
          </x15:c>
        </x15:pivotRow>
        <x15:pivotRow count="1">
          <x15:c>
            <x15:v>11375841</x15:v>
            <x15:x in="0"/>
          </x15:c>
        </x15:pivotRow>
        <x15:pivotRow count="1">
          <x15:c>
            <x15:v>11469526.739999993</x15:v>
            <x15:x in="0"/>
          </x15:c>
        </x15:pivotRow>
        <x15:pivotRow count="1">
          <x15:c>
            <x15:v>17244618.859999999</x15:v>
            <x15:x in="0"/>
          </x15:c>
        </x15:pivotRow>
        <x15:pivotRow count="1">
          <x15:c>
            <x15:v>22922200.329999998</x15:v>
            <x15:x in="0"/>
          </x15:c>
        </x15:pivotRow>
        <x15:pivotRow count="1">
          <x15:c>
            <x15:v>23410362.299999993</x15:v>
            <x15:x in="0"/>
          </x15:c>
        </x15:pivotRow>
        <x15:pivotRow count="1">
          <x15:c>
            <x15:v>115436814.07999994</x15:v>
            <x15:x in="0"/>
          </x15:c>
        </x15:pivotRow>
      </x15:pivotTableData>
    </ext>
    <ext xmlns:x15="http://schemas.microsoft.com/office/spreadsheetml/2010/11/main" uri="{E67621CE-5B39-4880-91FE-76760E9C1902}">
      <x15:pivotTableUISettings>
        <x15:activeTabTopLevelEntity name="[Customer Shopping]"/>
        <x15:activeTabTopLevelEntity name="[Calendar]"/>
      </x15:pivotTableUISettings>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BB6F863-F3BB-4FD7-A588-100A3835B01F}" name="PivotChartTable6" cacheId="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5">
  <location ref="A1:C55" firstHeaderRow="0" firstDataRow="1" firstDataCol="1"/>
  <pivotFields count="4">
    <pivotField axis="axisRow" compact="0" allDrilled="1" outline="0" subtotalTop="0" showAll="0" dataSourceSort="1" defaultAttributeDrillState="1">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dataField="1" compact="0" outline="0" subtotalTop="0" showAll="0"/>
    <pivotField compact="0" allDrilled="1" outline="0" subtotalTop="0" showAll="0" dataSourceSort="1" defaultAttributeDrillState="1"/>
    <pivotField dataField="1" compact="0" outline="0" subtotalTop="0" showAll="0"/>
  </pivotFields>
  <rowFields count="1">
    <field x="0"/>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2"/>
  </colFields>
  <colItems count="2">
    <i>
      <x/>
    </i>
    <i i="1">
      <x v="1"/>
    </i>
  </colItems>
  <dataFields count="2">
    <dataField fld="1" subtotal="count" baseField="0" baseItem="0"/>
    <dataField fld="3" subtotal="count" baseField="0" baseItem="0"/>
  </dataFields>
  <chartFormats count="3">
    <chartFormat chart="0" format="55" series="1">
      <pivotArea type="data" outline="0" fieldPosition="0">
        <references count="1">
          <reference field="4294967294" count="1" selected="0">
            <x v="0"/>
          </reference>
        </references>
      </pivotArea>
    </chartFormat>
    <chartFormat chart="0" format="56">
      <pivotArea type="data" outline="0" fieldPosition="0">
        <references count="2">
          <reference field="4294967294" count="1" selected="0">
            <x v="0"/>
          </reference>
          <reference field="0" count="1" selected="0">
            <x v="52"/>
          </reference>
        </references>
      </pivotArea>
    </chartFormat>
    <chartFormat chart="0" format="56" series="1">
      <pivotArea type="data" outline="0" fieldPosition="0">
        <references count="1">
          <reference field="4294967294" count="1" selected="0">
            <x v="1"/>
          </reference>
        </references>
      </pivotArea>
    </chartFormat>
  </chartFormats>
  <pivotHierarchies count="43">
    <pivotHierarchy dragToData="1"/>
    <pivotHierarchy multipleItemSelectionAllowed="1" dragToData="1">
      <members count="1" level="1">
        <member name="[Calendar].[Year].&amp;[202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2">
        <x15:serverFormat format="#,0.00"/>
        <x15:serverFormat format="#,0"/>
      </x15:pivotTableServerFormats>
    </ext>
    <ext xmlns:x15="http://schemas.microsoft.com/office/spreadsheetml/2010/11/main" uri="{44433962-1CF7-4059-B4EE-95C3D5FFCF73}">
      <x15:pivotTableData rowCount="54" columnCount="2" cacheId="2102267526">
        <x15:pivotRow count="2">
          <x15:c>
            <x15:v>761.02616541353382</x15:v>
            <x15:x in="0"/>
          </x15:c>
          <x15:c>
            <x15:v>665</x15:v>
            <x15:x in="1"/>
          </x15:c>
        </x15:pivotRow>
        <x15:pivotRow count="2">
          <x15:c>
            <x15:v>840.98488675623639</x15:v>
            <x15:x in="0"/>
          </x15:c>
          <x15:c>
            <x15:v>2605</x15:v>
            <x15:x in="1"/>
          </x15:c>
        </x15:pivotRow>
        <x15:pivotRow count="2">
          <x15:c>
            <x15:v>808.80748028539222</x15:v>
            <x15:x in="0"/>
          </x15:c>
          <x15:c>
            <x15:v>2663</x15:v>
            <x15:x in="1"/>
          </x15:c>
        </x15:pivotRow>
        <x15:pivotRow count="2">
          <x15:c>
            <x15:v>950.59212678169399</x15:v>
            <x15:x in="0"/>
          </x15:c>
          <x15:c>
            <x15:v>2666</x15:v>
            <x15:x in="1"/>
          </x15:c>
        </x15:pivotRow>
        <x15:pivotRow count="2">
          <x15:c>
            <x15:v>792.74178544636038</x15:v>
            <x15:x in="0"/>
          </x15:c>
          <x15:c>
            <x15:v>2666</x15:v>
            <x15:x in="1"/>
          </x15:c>
        </x15:pivotRow>
        <x15:pivotRow count="2">
          <x15:c>
            <x15:v>802.37621283255078</x15:v>
            <x15:x in="0"/>
          </x15:c>
          <x15:c>
            <x15:v>2556</x15:v>
            <x15:x in="1"/>
          </x15:c>
        </x15:pivotRow>
        <x15:pivotRow count="2">
          <x15:c>
            <x15:v>787.45773769259574</x15:v>
            <x15:x in="0"/>
          </x15:c>
          <x15:c>
            <x15:v>2661</x15:v>
            <x15:x in="1"/>
          </x15:c>
        </x15:pivotRow>
        <x15:pivotRow count="2">
          <x15:c>
            <x15:v>866.9484453124993</x15:v>
            <x15:x in="0"/>
          </x15:c>
          <x15:c>
            <x15:v>2560</x15:v>
            <x15:x in="1"/>
          </x15:c>
        </x15:pivotRow>
        <x15:pivotRow count="2">
          <x15:c>
            <x15:v>800.66411274315112</x15:v>
            <x15:x in="0"/>
          </x15:c>
          <x15:c>
            <x15:v>2519</x15:v>
            <x15:x in="1"/>
          </x15:c>
        </x15:pivotRow>
        <x15:pivotRow count="2">
          <x15:c>
            <x15:v>803.38761995430161</x15:v>
            <x15:x in="0"/>
          </x15:c>
          <x15:c>
            <x15:v>2626</x15:v>
            <x15:x in="1"/>
          </x15:c>
        </x15:pivotRow>
        <x15:pivotRow count="2">
          <x15:c>
            <x15:v>839.18954158964777</x15:v>
            <x15:x in="0"/>
          </x15:c>
          <x15:c>
            <x15:v>2705</x15:v>
            <x15:x in="1"/>
          </x15:c>
        </x15:pivotRow>
        <x15:pivotRow count="2">
          <x15:c>
            <x15:v>887.43200463499272</x15:v>
            <x15:x in="0"/>
          </x15:c>
          <x15:c>
            <x15:v>2589</x15:v>
            <x15:x in="1"/>
          </x15:c>
        </x15:pivotRow>
        <x15:pivotRow count="2">
          <x15:c>
            <x15:v>840.7128894989695</x15:v>
            <x15:x in="0"/>
          </x15:c>
          <x15:c>
            <x15:v>2914</x15:v>
            <x15:x in="1"/>
          </x15:c>
        </x15:pivotRow>
        <x15:pivotRow count="2">
          <x15:c>
            <x15:v>799.4032139983899</x15:v>
            <x15:x in="0"/>
          </x15:c>
          <x15:c>
            <x15:v>2486</x15:v>
            <x15:x in="1"/>
          </x15:c>
        </x15:pivotRow>
        <x15:pivotRow count="2">
          <x15:c>
            <x15:v>736.92173153296096</x15:v>
            <x15:x in="0"/>
          </x15:c>
          <x15:c>
            <x15:v>2518</x15:v>
            <x15:x in="1"/>
          </x15:c>
        </x15:pivotRow>
        <x15:pivotRow count="2">
          <x15:c>
            <x15:v>878.40172439478579</x15:v>
            <x15:x in="0"/>
          </x15:c>
          <x15:c>
            <x15:v>2685</x15:v>
            <x15:x in="1"/>
          </x15:c>
        </x15:pivotRow>
        <x15:pivotRow count="2">
          <x15:c>
            <x15:v>849.90135164437925</x15:v>
            <x15:x in="0"/>
          </x15:c>
          <x15:c>
            <x15:v>2767</x15:v>
            <x15:x in="1"/>
          </x15:c>
        </x15:pivotRow>
        <x15:pivotRow count="2">
          <x15:c>
            <x15:v>834.16027693474859</x15:v>
            <x15:x in="0"/>
          </x15:c>
          <x15:c>
            <x15:v>2636</x15:v>
            <x15:x in="1"/>
          </x15:c>
        </x15:pivotRow>
        <x15:pivotRow count="2">
          <x15:c>
            <x15:v>862.26652911685176</x15:v>
            <x15:x in="0"/>
          </x15:c>
          <x15:c>
            <x15:v>2593</x15:v>
            <x15:x in="1"/>
          </x15:c>
        </x15:pivotRow>
        <x15:pivotRow count="2">
          <x15:c>
            <x15:v>869.80391118036573</x15:v>
            <x15:x in="0"/>
          </x15:c>
          <x15:c>
            <x15:v>2567</x15:v>
            <x15:x in="1"/>
          </x15:c>
        </x15:pivotRow>
        <x15:pivotRow count="2">
          <x15:c>
            <x15:v>893.17026012634676</x15:v>
            <x15:x in="0"/>
          </x15:c>
          <x15:c>
            <x15:v>2691</x15:v>
            <x15:x in="1"/>
          </x15:c>
        </x15:pivotRow>
        <x15:pivotRow count="2">
          <x15:c>
            <x15:v>847.27353448275812</x15:v>
            <x15:x in="0"/>
          </x15:c>
          <x15:c>
            <x15:v>2552</x15:v>
            <x15:x in="1"/>
          </x15:c>
        </x15:pivotRow>
        <x15:pivotRow count="2">
          <x15:c>
            <x15:v>771.29139552238723</x15:v>
            <x15:x in="0"/>
          </x15:c>
          <x15:c>
            <x15:v>2680</x15:v>
            <x15:x in="1"/>
          </x15:c>
        </x15:pivotRow>
        <x15:pivotRow count="2">
          <x15:c>
            <x15:v>839.64377655677526</x15:v>
            <x15:x in="0"/>
          </x15:c>
          <x15:c>
            <x15:v>2730</x15:v>
            <x15:x in="1"/>
          </x15:c>
        </x15:pivotRow>
        <x15:pivotRow count="2">
          <x15:c>
            <x15:v>836.57143494122249</x15:v>
            <x15:x in="0"/>
          </x15:c>
          <x15:c>
            <x15:v>2467</x15:v>
            <x15:x in="1"/>
          </x15:c>
        </x15:pivotRow>
        <x15:pivotRow count="2">
          <x15:c>
            <x15:v>853.24634456928641</x15:v>
            <x15:x in="0"/>
          </x15:c>
          <x15:c>
            <x15:v>2670</x15:v>
            <x15:x in="1"/>
          </x15:c>
        </x15:pivotRow>
        <x15:pivotRow count="2">
          <x15:c>
            <x15:v>947.49579045488269</x15:v>
            <x15:x in="0"/>
          </x15:c>
          <x15:c>
            <x15:v>2682</x15:v>
            <x15:x in="1"/>
          </x15:c>
        </x15:pivotRow>
        <x15:pivotRow count="2">
          <x15:c>
            <x15:v>882.39834290088061</x15:v>
            <x15:x in="0"/>
          </x15:c>
          <x15:c>
            <x15:v>2613</x15:v>
            <x15:x in="1"/>
          </x15:c>
        </x15:pivotRow>
        <x15:pivotRow count="2">
          <x15:c>
            <x15:v>865.23236449618014</x15:v>
            <x15:x in="0"/>
          </x15:c>
          <x15:c>
            <x15:v>2749</x15:v>
            <x15:x in="1"/>
          </x15:c>
        </x15:pivotRow>
        <x15:pivotRow count="2">
          <x15:c>
            <x15:v>798.10526358148797</x15:v>
            <x15:x in="0"/>
          </x15:c>
          <x15:c>
            <x15:v>2485</x15:v>
            <x15:x in="1"/>
          </x15:c>
        </x15:pivotRow>
        <x15:pivotRow count="2">
          <x15:c>
            <x15:v>859.03712996389879</x15:v>
            <x15:x in="0"/>
          </x15:c>
          <x15:c>
            <x15:v>2770</x15:v>
            <x15:x in="1"/>
          </x15:c>
        </x15:pivotRow>
        <x15:pivotRow count="2">
          <x15:c>
            <x15:v>814.77105657549578</x15:v>
            <x15:x in="0"/>
          </x15:c>
          <x15:c>
            <x15:v>2669</x15:v>
            <x15:x in="1"/>
          </x15:c>
        </x15:pivotRow>
        <x15:pivotRow count="2">
          <x15:c>
            <x15:v>845.88962657091429</x15:v>
            <x15:x in="0"/>
          </x15:c>
          <x15:c>
            <x15:v>2785</x15:v>
            <x15:x in="1"/>
          </x15:c>
        </x15:pivotRow>
        <x15:pivotRow count="2">
          <x15:c>
            <x15:v>821.19755029585656</x15:v>
            <x15:x in="0"/>
          </x15:c>
          <x15:c>
            <x15:v>2535</x15:v>
            <x15:x in="1"/>
          </x15:c>
        </x15:pivotRow>
        <x15:pivotRow count="2">
          <x15:c>
            <x15:v>779.47530929791242</x15:v>
            <x15:x in="0"/>
          </x15:c>
          <x15:c>
            <x15:v>2635</x15:v>
            <x15:x in="1"/>
          </x15:c>
        </x15:pivotRow>
        <x15:pivotRow count="2">
          <x15:c>
            <x15:v>912.59033919084504</x15:v>
            <x15:x in="0"/>
          </x15:c>
          <x15:c>
            <x15:v>2447</x15:v>
            <x15:x in="1"/>
          </x15:c>
        </x15:pivotRow>
        <x15:pivotRow count="2">
          <x15:c>
            <x15:v>851.42021334367644</x15:v>
            <x15:x in="0"/>
          </x15:c>
          <x15:c>
            <x15:v>2578</x15:v>
            <x15:x in="1"/>
          </x15:c>
        </x15:pivotRow>
        <x15:pivotRow count="2">
          <x15:c>
            <x15:v>914.57625465375895</x15:v>
            <x15:x in="0"/>
          </x15:c>
          <x15:c>
            <x15:v>2686</x15:v>
            <x15:x in="1"/>
          </x15:c>
        </x15:pivotRow>
        <x15:pivotRow count="2">
          <x15:c>
            <x15:v>824.37806546524371</x15:v>
            <x15:x in="0"/>
          </x15:c>
          <x15:c>
            <x15:v>2719</x15:v>
            <x15:x in="1"/>
          </x15:c>
        </x15:pivotRow>
        <x15:pivotRow count="2">
          <x15:c>
            <x15:v>809.71399106477907</x15:v>
            <x15:x in="0"/>
          </x15:c>
          <x15:c>
            <x15:v>2686</x15:v>
            <x15:x in="1"/>
          </x15:c>
        </x15:pivotRow>
        <x15:pivotRow count="2">
          <x15:c>
            <x15:v>852.11843474932959</x15:v>
            <x15:x in="0"/>
          </x15:c>
          <x15:c>
            <x15:v>2613</x15:v>
            <x15:x in="1"/>
          </x15:c>
        </x15:pivotRow>
        <x15:pivotRow count="2">
          <x15:c>
            <x15:v>888.11902115453563</x15:v>
            <x15:x in="0"/>
          </x15:c>
          <x15:c>
            <x15:v>2789</x15:v>
            <x15:x in="1"/>
          </x15:c>
        </x15:pivotRow>
        <x15:pivotRow count="2">
          <x15:c>
            <x15:v>868.39439865117902</x15:v>
            <x15:x in="0"/>
          </x15:c>
          <x15:c>
            <x15:v>2669</x15:v>
            <x15:x in="1"/>
          </x15:c>
        </x15:pivotRow>
        <x15:pivotRow count="2">
          <x15:c>
            <x15:v>908.86730184147223</x15:v>
            <x15:x in="0"/>
          </x15:c>
          <x15:c>
            <x15:v>2498</x15:v>
            <x15:x in="1"/>
          </x15:c>
        </x15:pivotRow>
        <x15:pivotRow count="2">
          <x15:c>
            <x15:v>882.59453549848854</x15:v>
            <x15:x in="0"/>
          </x15:c>
          <x15:c>
            <x15:v>2648</x15:v>
            <x15:x in="1"/>
          </x15:c>
        </x15:pivotRow>
        <x15:pivotRow count="2">
          <x15:c>
            <x15:v>767.2495607235129</x15:v>
            <x15:x in="0"/>
          </x15:c>
          <x15:c>
            <x15:v>2709</x15:v>
            <x15:x in="1"/>
          </x15:c>
        </x15:pivotRow>
        <x15:pivotRow count="2">
          <x15:c>
            <x15:v>790.79422257300587</x15:v>
            <x15:x in="0"/>
          </x15:c>
          <x15:c>
            <x15:v>2534</x15:v>
            <x15:x in="1"/>
          </x15:c>
        </x15:pivotRow>
        <x15:pivotRow count="2">
          <x15:c>
            <x15:v>728.99655647382758</x15:v>
            <x15:x in="0"/>
          </x15:c>
          <x15:c>
            <x15:v>2541</x15:v>
            <x15:x in="1"/>
          </x15:c>
        </x15:pivotRow>
        <x15:pivotRow count="2">
          <x15:c>
            <x15:v>831.87934181818059</x15:v>
            <x15:x in="0"/>
          </x15:c>
          <x15:c>
            <x15:v>2750</x15:v>
            <x15:x in="1"/>
          </x15:c>
        </x15:pivotRow>
        <x15:pivotRow count="2">
          <x15:c>
            <x15:v>890.62681835276283</x15:v>
            <x15:x in="0"/>
          </x15:c>
          <x15:c>
            <x15:v>2659</x15:v>
            <x15:x in="1"/>
          </x15:c>
        </x15:pivotRow>
        <x15:pivotRow count="2">
          <x15:c>
            <x15:v>827.47839902478631</x15:v>
            <x15:x in="0"/>
          </x15:c>
          <x15:c>
            <x15:v>2461</x15:v>
            <x15:x in="1"/>
          </x15:c>
        </x15:pivotRow>
        <x15:pivotRow count="2">
          <x15:c>
            <x15:v>782.43739649384463</x15:v>
            <x15:x in="0"/>
          </x15:c>
          <x15:c>
            <x15:v>2681</x15:v>
            <x15:x in="1"/>
          </x15:c>
        </x15:pivotRow>
        <x15:pivotRow count="2">
          <x15:c>
            <x15:v>959.09980179329727</x15:v>
            <x15:x in="0"/>
          </x15:c>
          <x15:c>
            <x15:v>2119</x15:v>
            <x15:x in="1"/>
          </x15:c>
        </x15:pivotRow>
        <x15:pivotRow count="2">
          <x15:c>
            <x15:v>841.70134293859826</x15:v>
            <x15:x in="0"/>
          </x15:c>
          <x15:c>
            <x15:v>137147</x15:v>
            <x15:x in="1"/>
          </x15:c>
        </x15:pivotRow>
      </x15:pivotTableData>
    </ext>
    <ext xmlns:x15="http://schemas.microsoft.com/office/spreadsheetml/2010/11/main" uri="{E67621CE-5B39-4880-91FE-76760E9C1902}">
      <x15:pivotTableUISettings>
        <x15:activeTabTopLevelEntity name="[Calendar]"/>
        <x15:activeTabTopLevelEntity name="[Customer Shopping]"/>
      </x15:pivotTableUISettings>
    </ext>
    <ext xmlns:xpdl="http://schemas.microsoft.com/office/spreadsheetml/2016/pivotdefaultlayout" uri="{747A6164-185A-40DC-8AA5-F01512510D54}">
      <xpdl:pivotTableDefinition16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8AAFEF2-1D48-4C9F-A3F7-2F6ACB4F2FC6}" name="PivotChartTable7" cacheId="7"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multipleFieldFilters="0" chartFormat="33">
  <location ref="A1:E27" firstHeaderRow="1" firstDataRow="2" firstDataCol="1"/>
  <pivotFields count="4">
    <pivotField axis="axisCol" compact="0" allDrilled="1" outline="0" subtotalTop="0" showAll="0" sortType="ascending" defaultAttributeDrillState="1">
      <items count="4">
        <item x="0"/>
        <item x="1"/>
        <item x="2"/>
        <item t="default"/>
      </items>
    </pivotField>
    <pivotField compact="0" allDrilled="1" outline="0" subtotalTop="0" showAll="0" dataSourceSort="1" defaultAttributeDrillState="1"/>
    <pivotField axis="axisRow" compact="0" allDrilled="1" outline="0" subtotalTop="0" showAll="0" dataSourceSort="1" defaultAttributeDrillState="1">
      <items count="25">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t="default"/>
      </items>
    </pivotField>
    <pivotField dataField="1" compact="0" outline="0" subtotalTop="0" showAll="0"/>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0"/>
  </colFields>
  <colItems count="4">
    <i>
      <x/>
    </i>
    <i>
      <x v="1"/>
    </i>
    <i>
      <x v="2"/>
    </i>
    <i t="grand">
      <x/>
    </i>
  </colItems>
  <dataFields count="1">
    <dataField fld="3" subtotal="count" baseField="0" baseItem="0"/>
  </dataFields>
  <chartFormats count="76">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0" count="1" selected="0">
            <x v="1"/>
          </reference>
        </references>
      </pivotArea>
    </chartFormat>
    <chartFormat chart="0" format="8" series="1">
      <pivotArea type="data" outline="0" fieldPosition="0">
        <references count="2">
          <reference field="4294967294" count="1" selected="0">
            <x v="0"/>
          </reference>
          <reference field="0" count="1" selected="0">
            <x v="0"/>
          </reference>
        </references>
      </pivotArea>
    </chartFormat>
    <chartFormat chart="0" format="9" series="1">
      <pivotArea type="data" outline="0" fieldPosition="0">
        <references count="2">
          <reference field="4294967294" count="1" selected="0">
            <x v="0"/>
          </reference>
          <reference field="0" count="1" selected="0">
            <x v="2"/>
          </reference>
        </references>
      </pivotArea>
    </chartFormat>
    <chartFormat chart="0" format="10" series="1">
      <pivotArea type="data" outline="0" fieldPosition="0">
        <references count="3">
          <reference field="4294967294" count="1" selected="0">
            <x v="0"/>
          </reference>
          <reference field="0" count="1" selected="0">
            <x v="2"/>
          </reference>
          <reference field="2" count="1" selected="0">
            <x v="3"/>
          </reference>
        </references>
      </pivotArea>
    </chartFormat>
    <chartFormat chart="0" format="11" series="1">
      <pivotArea type="data" outline="0" fieldPosition="0">
        <references count="3">
          <reference field="4294967294" count="1" selected="0">
            <x v="0"/>
          </reference>
          <reference field="0" count="1" selected="0">
            <x v="2"/>
          </reference>
          <reference field="2" count="1" selected="0">
            <x v="4"/>
          </reference>
        </references>
      </pivotArea>
    </chartFormat>
    <chartFormat chart="0" format="12" series="1">
      <pivotArea type="data" outline="0" fieldPosition="0">
        <references count="3">
          <reference field="4294967294" count="1" selected="0">
            <x v="0"/>
          </reference>
          <reference field="0" count="1" selected="0">
            <x v="2"/>
          </reference>
          <reference field="2" count="1" selected="0">
            <x v="5"/>
          </reference>
        </references>
      </pivotArea>
    </chartFormat>
    <chartFormat chart="0" format="13" series="1">
      <pivotArea type="data" outline="0" fieldPosition="0">
        <references count="3">
          <reference field="4294967294" count="1" selected="0">
            <x v="0"/>
          </reference>
          <reference field="0" count="1" selected="0">
            <x v="2"/>
          </reference>
          <reference field="2" count="1" selected="0">
            <x v="6"/>
          </reference>
        </references>
      </pivotArea>
    </chartFormat>
    <chartFormat chart="0" format="14" series="1">
      <pivotArea type="data" outline="0" fieldPosition="0">
        <references count="3">
          <reference field="4294967294" count="1" selected="0">
            <x v="0"/>
          </reference>
          <reference field="0" count="1" selected="0">
            <x v="2"/>
          </reference>
          <reference field="2" count="1" selected="0">
            <x v="7"/>
          </reference>
        </references>
      </pivotArea>
    </chartFormat>
    <chartFormat chart="0" format="15" series="1">
      <pivotArea type="data" outline="0" fieldPosition="0">
        <references count="3">
          <reference field="4294967294" count="1" selected="0">
            <x v="0"/>
          </reference>
          <reference field="0" count="1" selected="0">
            <x v="2"/>
          </reference>
          <reference field="2" count="1" selected="0">
            <x v="8"/>
          </reference>
        </references>
      </pivotArea>
    </chartFormat>
    <chartFormat chart="0" format="16" series="1">
      <pivotArea type="data" outline="0" fieldPosition="0">
        <references count="3">
          <reference field="4294967294" count="1" selected="0">
            <x v="0"/>
          </reference>
          <reference field="0" count="1" selected="0">
            <x v="2"/>
          </reference>
          <reference field="2" count="1" selected="0">
            <x v="9"/>
          </reference>
        </references>
      </pivotArea>
    </chartFormat>
    <chartFormat chart="0" format="17" series="1">
      <pivotArea type="data" outline="0" fieldPosition="0">
        <references count="3">
          <reference field="4294967294" count="1" selected="0">
            <x v="0"/>
          </reference>
          <reference field="0" count="1" selected="0">
            <x v="2"/>
          </reference>
          <reference field="2" count="1" selected="0">
            <x v="10"/>
          </reference>
        </references>
      </pivotArea>
    </chartFormat>
    <chartFormat chart="0" format="18" series="1">
      <pivotArea type="data" outline="0" fieldPosition="0">
        <references count="3">
          <reference field="4294967294" count="1" selected="0">
            <x v="0"/>
          </reference>
          <reference field="0" count="1" selected="0">
            <x v="2"/>
          </reference>
          <reference field="2" count="1" selected="0">
            <x v="11"/>
          </reference>
        </references>
      </pivotArea>
    </chartFormat>
    <chartFormat chart="0" format="19" series="1">
      <pivotArea type="data" outline="0" fieldPosition="0">
        <references count="3">
          <reference field="4294967294" count="1" selected="0">
            <x v="0"/>
          </reference>
          <reference field="0" count="1" selected="0">
            <x v="2"/>
          </reference>
          <reference field="2" count="1" selected="0">
            <x v="12"/>
          </reference>
        </references>
      </pivotArea>
    </chartFormat>
    <chartFormat chart="0" format="20" series="1">
      <pivotArea type="data" outline="0" fieldPosition="0">
        <references count="3">
          <reference field="4294967294" count="1" selected="0">
            <x v="0"/>
          </reference>
          <reference field="0" count="1" selected="0">
            <x v="2"/>
          </reference>
          <reference field="2" count="1" selected="0">
            <x v="13"/>
          </reference>
        </references>
      </pivotArea>
    </chartFormat>
    <chartFormat chart="0" format="21" series="1">
      <pivotArea type="data" outline="0" fieldPosition="0">
        <references count="3">
          <reference field="4294967294" count="1" selected="0">
            <x v="0"/>
          </reference>
          <reference field="0" count="1" selected="0">
            <x v="2"/>
          </reference>
          <reference field="2" count="1" selected="0">
            <x v="14"/>
          </reference>
        </references>
      </pivotArea>
    </chartFormat>
    <chartFormat chart="0" format="22" series="1">
      <pivotArea type="data" outline="0" fieldPosition="0">
        <references count="3">
          <reference field="4294967294" count="1" selected="0">
            <x v="0"/>
          </reference>
          <reference field="0" count="1" selected="0">
            <x v="2"/>
          </reference>
          <reference field="2" count="1" selected="0">
            <x v="15"/>
          </reference>
        </references>
      </pivotArea>
    </chartFormat>
    <chartFormat chart="0" format="23" series="1">
      <pivotArea type="data" outline="0" fieldPosition="0">
        <references count="3">
          <reference field="4294967294" count="1" selected="0">
            <x v="0"/>
          </reference>
          <reference field="0" count="1" selected="0">
            <x v="2"/>
          </reference>
          <reference field="2" count="1" selected="0">
            <x v="16"/>
          </reference>
        </references>
      </pivotArea>
    </chartFormat>
    <chartFormat chart="0" format="24" series="1">
      <pivotArea type="data" outline="0" fieldPosition="0">
        <references count="3">
          <reference field="4294967294" count="1" selected="0">
            <x v="0"/>
          </reference>
          <reference field="0" count="1" selected="0">
            <x v="2"/>
          </reference>
          <reference field="2" count="1" selected="0">
            <x v="17"/>
          </reference>
        </references>
      </pivotArea>
    </chartFormat>
    <chartFormat chart="0" format="25" series="1">
      <pivotArea type="data" outline="0" fieldPosition="0">
        <references count="3">
          <reference field="4294967294" count="1" selected="0">
            <x v="0"/>
          </reference>
          <reference field="0" count="1" selected="0">
            <x v="2"/>
          </reference>
          <reference field="2" count="1" selected="0">
            <x v="18"/>
          </reference>
        </references>
      </pivotArea>
    </chartFormat>
    <chartFormat chart="0" format="26" series="1">
      <pivotArea type="data" outline="0" fieldPosition="0">
        <references count="3">
          <reference field="4294967294" count="1" selected="0">
            <x v="0"/>
          </reference>
          <reference field="0" count="1" selected="0">
            <x v="2"/>
          </reference>
          <reference field="2" count="1" selected="0">
            <x v="19"/>
          </reference>
        </references>
      </pivotArea>
    </chartFormat>
    <chartFormat chart="0" format="27" series="1">
      <pivotArea type="data" outline="0" fieldPosition="0">
        <references count="3">
          <reference field="4294967294" count="1" selected="0">
            <x v="0"/>
          </reference>
          <reference field="0" count="1" selected="0">
            <x v="2"/>
          </reference>
          <reference field="2" count="1" selected="0">
            <x v="20"/>
          </reference>
        </references>
      </pivotArea>
    </chartFormat>
    <chartFormat chart="0" format="28" series="1">
      <pivotArea type="data" outline="0" fieldPosition="0">
        <references count="3">
          <reference field="4294967294" count="1" selected="0">
            <x v="0"/>
          </reference>
          <reference field="0" count="1" selected="0">
            <x v="2"/>
          </reference>
          <reference field="2" count="1" selected="0">
            <x v="21"/>
          </reference>
        </references>
      </pivotArea>
    </chartFormat>
    <chartFormat chart="0" format="29" series="1">
      <pivotArea type="data" outline="0" fieldPosition="0">
        <references count="3">
          <reference field="4294967294" count="1" selected="0">
            <x v="0"/>
          </reference>
          <reference field="0" count="1" selected="0">
            <x v="2"/>
          </reference>
          <reference field="2" count="1" selected="0">
            <x v="22"/>
          </reference>
        </references>
      </pivotArea>
    </chartFormat>
    <chartFormat chart="0" format="30" series="1">
      <pivotArea type="data" outline="0" fieldPosition="0">
        <references count="3">
          <reference field="4294967294" count="1" selected="0">
            <x v="0"/>
          </reference>
          <reference field="0" count="1" selected="0">
            <x v="2"/>
          </reference>
          <reference field="2" count="1" selected="0">
            <x v="23"/>
          </reference>
        </references>
      </pivotArea>
    </chartFormat>
    <chartFormat chart="0" format="31" series="1">
      <pivotArea type="data" outline="0" fieldPosition="0">
        <references count="3">
          <reference field="4294967294" count="1" selected="0">
            <x v="0"/>
          </reference>
          <reference field="0" count="1" selected="0">
            <x v="1"/>
          </reference>
          <reference field="2" count="1" selected="0">
            <x v="0"/>
          </reference>
        </references>
      </pivotArea>
    </chartFormat>
    <chartFormat chart="0" format="32" series="1">
      <pivotArea type="data" outline="0" fieldPosition="0">
        <references count="3">
          <reference field="4294967294" count="1" selected="0">
            <x v="0"/>
          </reference>
          <reference field="0" count="1" selected="0">
            <x v="1"/>
          </reference>
          <reference field="2" count="1" selected="0">
            <x v="1"/>
          </reference>
        </references>
      </pivotArea>
    </chartFormat>
    <chartFormat chart="0" format="33" series="1">
      <pivotArea type="data" outline="0" fieldPosition="0">
        <references count="3">
          <reference field="4294967294" count="1" selected="0">
            <x v="0"/>
          </reference>
          <reference field="0" count="1" selected="0">
            <x v="1"/>
          </reference>
          <reference field="2" count="1" selected="0">
            <x v="2"/>
          </reference>
        </references>
      </pivotArea>
    </chartFormat>
    <chartFormat chart="0" format="34" series="1">
      <pivotArea type="data" outline="0" fieldPosition="0">
        <references count="3">
          <reference field="4294967294" count="1" selected="0">
            <x v="0"/>
          </reference>
          <reference field="0" count="1" selected="0">
            <x v="1"/>
          </reference>
          <reference field="2" count="1" selected="0">
            <x v="3"/>
          </reference>
        </references>
      </pivotArea>
    </chartFormat>
    <chartFormat chart="0" format="35" series="1">
      <pivotArea type="data" outline="0" fieldPosition="0">
        <references count="3">
          <reference field="4294967294" count="1" selected="0">
            <x v="0"/>
          </reference>
          <reference field="0" count="1" selected="0">
            <x v="1"/>
          </reference>
          <reference field="2" count="1" selected="0">
            <x v="4"/>
          </reference>
        </references>
      </pivotArea>
    </chartFormat>
    <chartFormat chart="0" format="36" series="1">
      <pivotArea type="data" outline="0" fieldPosition="0">
        <references count="3">
          <reference field="4294967294" count="1" selected="0">
            <x v="0"/>
          </reference>
          <reference field="0" count="1" selected="0">
            <x v="1"/>
          </reference>
          <reference field="2" count="1" selected="0">
            <x v="5"/>
          </reference>
        </references>
      </pivotArea>
    </chartFormat>
    <chartFormat chart="0" format="37" series="1">
      <pivotArea type="data" outline="0" fieldPosition="0">
        <references count="3">
          <reference field="4294967294" count="1" selected="0">
            <x v="0"/>
          </reference>
          <reference field="0" count="1" selected="0">
            <x v="1"/>
          </reference>
          <reference field="2" count="1" selected="0">
            <x v="6"/>
          </reference>
        </references>
      </pivotArea>
    </chartFormat>
    <chartFormat chart="0" format="38" series="1">
      <pivotArea type="data" outline="0" fieldPosition="0">
        <references count="3">
          <reference field="4294967294" count="1" selected="0">
            <x v="0"/>
          </reference>
          <reference field="0" count="1" selected="0">
            <x v="1"/>
          </reference>
          <reference field="2" count="1" selected="0">
            <x v="7"/>
          </reference>
        </references>
      </pivotArea>
    </chartFormat>
    <chartFormat chart="0" format="39" series="1">
      <pivotArea type="data" outline="0" fieldPosition="0">
        <references count="3">
          <reference field="4294967294" count="1" selected="0">
            <x v="0"/>
          </reference>
          <reference field="0" count="1" selected="0">
            <x v="1"/>
          </reference>
          <reference field="2" count="1" selected="0">
            <x v="8"/>
          </reference>
        </references>
      </pivotArea>
    </chartFormat>
    <chartFormat chart="0" format="40" series="1">
      <pivotArea type="data" outline="0" fieldPosition="0">
        <references count="3">
          <reference field="4294967294" count="1" selected="0">
            <x v="0"/>
          </reference>
          <reference field="0" count="1" selected="0">
            <x v="1"/>
          </reference>
          <reference field="2" count="1" selected="0">
            <x v="9"/>
          </reference>
        </references>
      </pivotArea>
    </chartFormat>
    <chartFormat chart="0" format="41" series="1">
      <pivotArea type="data" outline="0" fieldPosition="0">
        <references count="3">
          <reference field="4294967294" count="1" selected="0">
            <x v="0"/>
          </reference>
          <reference field="0" count="1" selected="0">
            <x v="1"/>
          </reference>
          <reference field="2" count="1" selected="0">
            <x v="10"/>
          </reference>
        </references>
      </pivotArea>
    </chartFormat>
    <chartFormat chart="0" format="42" series="1">
      <pivotArea type="data" outline="0" fieldPosition="0">
        <references count="3">
          <reference field="4294967294" count="1" selected="0">
            <x v="0"/>
          </reference>
          <reference field="0" count="1" selected="0">
            <x v="1"/>
          </reference>
          <reference field="2" count="1" selected="0">
            <x v="11"/>
          </reference>
        </references>
      </pivotArea>
    </chartFormat>
    <chartFormat chart="0" format="43" series="1">
      <pivotArea type="data" outline="0" fieldPosition="0">
        <references count="3">
          <reference field="4294967294" count="1" selected="0">
            <x v="0"/>
          </reference>
          <reference field="0" count="1" selected="0">
            <x v="1"/>
          </reference>
          <reference field="2" count="1" selected="0">
            <x v="12"/>
          </reference>
        </references>
      </pivotArea>
    </chartFormat>
    <chartFormat chart="0" format="44" series="1">
      <pivotArea type="data" outline="0" fieldPosition="0">
        <references count="3">
          <reference field="4294967294" count="1" selected="0">
            <x v="0"/>
          </reference>
          <reference field="0" count="1" selected="0">
            <x v="1"/>
          </reference>
          <reference field="2" count="1" selected="0">
            <x v="13"/>
          </reference>
        </references>
      </pivotArea>
    </chartFormat>
    <chartFormat chart="0" format="45" series="1">
      <pivotArea type="data" outline="0" fieldPosition="0">
        <references count="3">
          <reference field="4294967294" count="1" selected="0">
            <x v="0"/>
          </reference>
          <reference field="0" count="1" selected="0">
            <x v="1"/>
          </reference>
          <reference field="2" count="1" selected="0">
            <x v="14"/>
          </reference>
        </references>
      </pivotArea>
    </chartFormat>
    <chartFormat chart="0" format="46" series="1">
      <pivotArea type="data" outline="0" fieldPosition="0">
        <references count="3">
          <reference field="4294967294" count="1" selected="0">
            <x v="0"/>
          </reference>
          <reference field="0" count="1" selected="0">
            <x v="1"/>
          </reference>
          <reference field="2" count="1" selected="0">
            <x v="15"/>
          </reference>
        </references>
      </pivotArea>
    </chartFormat>
    <chartFormat chart="0" format="47" series="1">
      <pivotArea type="data" outline="0" fieldPosition="0">
        <references count="3">
          <reference field="4294967294" count="1" selected="0">
            <x v="0"/>
          </reference>
          <reference field="0" count="1" selected="0">
            <x v="1"/>
          </reference>
          <reference field="2" count="1" selected="0">
            <x v="16"/>
          </reference>
        </references>
      </pivotArea>
    </chartFormat>
    <chartFormat chart="0" format="48" series="1">
      <pivotArea type="data" outline="0" fieldPosition="0">
        <references count="3">
          <reference field="4294967294" count="1" selected="0">
            <x v="0"/>
          </reference>
          <reference field="0" count="1" selected="0">
            <x v="1"/>
          </reference>
          <reference field="2" count="1" selected="0">
            <x v="17"/>
          </reference>
        </references>
      </pivotArea>
    </chartFormat>
    <chartFormat chart="0" format="49" series="1">
      <pivotArea type="data" outline="0" fieldPosition="0">
        <references count="3">
          <reference field="4294967294" count="1" selected="0">
            <x v="0"/>
          </reference>
          <reference field="0" count="1" selected="0">
            <x v="1"/>
          </reference>
          <reference field="2" count="1" selected="0">
            <x v="18"/>
          </reference>
        </references>
      </pivotArea>
    </chartFormat>
    <chartFormat chart="0" format="50" series="1">
      <pivotArea type="data" outline="0" fieldPosition="0">
        <references count="3">
          <reference field="4294967294" count="1" selected="0">
            <x v="0"/>
          </reference>
          <reference field="0" count="1" selected="0">
            <x v="1"/>
          </reference>
          <reference field="2" count="1" selected="0">
            <x v="19"/>
          </reference>
        </references>
      </pivotArea>
    </chartFormat>
    <chartFormat chart="0" format="51" series="1">
      <pivotArea type="data" outline="0" fieldPosition="0">
        <references count="3">
          <reference field="4294967294" count="1" selected="0">
            <x v="0"/>
          </reference>
          <reference field="0" count="1" selected="0">
            <x v="1"/>
          </reference>
          <reference field="2" count="1" selected="0">
            <x v="20"/>
          </reference>
        </references>
      </pivotArea>
    </chartFormat>
    <chartFormat chart="0" format="52" series="1">
      <pivotArea type="data" outline="0" fieldPosition="0">
        <references count="3">
          <reference field="4294967294" count="1" selected="0">
            <x v="0"/>
          </reference>
          <reference field="0" count="1" selected="0">
            <x v="1"/>
          </reference>
          <reference field="2" count="1" selected="0">
            <x v="21"/>
          </reference>
        </references>
      </pivotArea>
    </chartFormat>
    <chartFormat chart="0" format="53" series="1">
      <pivotArea type="data" outline="0" fieldPosition="0">
        <references count="3">
          <reference field="4294967294" count="1" selected="0">
            <x v="0"/>
          </reference>
          <reference field="0" count="1" selected="0">
            <x v="1"/>
          </reference>
          <reference field="2" count="1" selected="0">
            <x v="22"/>
          </reference>
        </references>
      </pivotArea>
    </chartFormat>
    <chartFormat chart="0" format="54" series="1">
      <pivotArea type="data" outline="0" fieldPosition="0">
        <references count="3">
          <reference field="4294967294" count="1" selected="0">
            <x v="0"/>
          </reference>
          <reference field="0" count="1" selected="0">
            <x v="1"/>
          </reference>
          <reference field="2" count="1" selected="0">
            <x v="23"/>
          </reference>
        </references>
      </pivotArea>
    </chartFormat>
    <chartFormat chart="0" format="55" series="1">
      <pivotArea type="data" outline="0" fieldPosition="0">
        <references count="3">
          <reference field="4294967294" count="1" selected="0">
            <x v="0"/>
          </reference>
          <reference field="0" count="1" selected="0">
            <x v="0"/>
          </reference>
          <reference field="2" count="1" selected="0">
            <x v="0"/>
          </reference>
        </references>
      </pivotArea>
    </chartFormat>
    <chartFormat chart="0" format="56" series="1">
      <pivotArea type="data" outline="0" fieldPosition="0">
        <references count="3">
          <reference field="4294967294" count="1" selected="0">
            <x v="0"/>
          </reference>
          <reference field="0" count="1" selected="0">
            <x v="0"/>
          </reference>
          <reference field="2" count="1" selected="0">
            <x v="1"/>
          </reference>
        </references>
      </pivotArea>
    </chartFormat>
    <chartFormat chart="0" format="57" series="1">
      <pivotArea type="data" outline="0" fieldPosition="0">
        <references count="3">
          <reference field="4294967294" count="1" selected="0">
            <x v="0"/>
          </reference>
          <reference field="0" count="1" selected="0">
            <x v="0"/>
          </reference>
          <reference field="2" count="1" selected="0">
            <x v="2"/>
          </reference>
        </references>
      </pivotArea>
    </chartFormat>
    <chartFormat chart="0" format="58" series="1">
      <pivotArea type="data" outline="0" fieldPosition="0">
        <references count="3">
          <reference field="4294967294" count="1" selected="0">
            <x v="0"/>
          </reference>
          <reference field="0" count="1" selected="0">
            <x v="0"/>
          </reference>
          <reference field="2" count="1" selected="0">
            <x v="3"/>
          </reference>
        </references>
      </pivotArea>
    </chartFormat>
    <chartFormat chart="0" format="59" series="1">
      <pivotArea type="data" outline="0" fieldPosition="0">
        <references count="3">
          <reference field="4294967294" count="1" selected="0">
            <x v="0"/>
          </reference>
          <reference field="0" count="1" selected="0">
            <x v="0"/>
          </reference>
          <reference field="2" count="1" selected="0">
            <x v="4"/>
          </reference>
        </references>
      </pivotArea>
    </chartFormat>
    <chartFormat chart="0" format="60" series="1">
      <pivotArea type="data" outline="0" fieldPosition="0">
        <references count="3">
          <reference field="4294967294" count="1" selected="0">
            <x v="0"/>
          </reference>
          <reference field="0" count="1" selected="0">
            <x v="0"/>
          </reference>
          <reference field="2" count="1" selected="0">
            <x v="5"/>
          </reference>
        </references>
      </pivotArea>
    </chartFormat>
    <chartFormat chart="0" format="61" series="1">
      <pivotArea type="data" outline="0" fieldPosition="0">
        <references count="3">
          <reference field="4294967294" count="1" selected="0">
            <x v="0"/>
          </reference>
          <reference field="0" count="1" selected="0">
            <x v="0"/>
          </reference>
          <reference field="2" count="1" selected="0">
            <x v="6"/>
          </reference>
        </references>
      </pivotArea>
    </chartFormat>
    <chartFormat chart="0" format="62" series="1">
      <pivotArea type="data" outline="0" fieldPosition="0">
        <references count="3">
          <reference field="4294967294" count="1" selected="0">
            <x v="0"/>
          </reference>
          <reference field="0" count="1" selected="0">
            <x v="0"/>
          </reference>
          <reference field="2" count="1" selected="0">
            <x v="7"/>
          </reference>
        </references>
      </pivotArea>
    </chartFormat>
    <chartFormat chart="0" format="63" series="1">
      <pivotArea type="data" outline="0" fieldPosition="0">
        <references count="3">
          <reference field="4294967294" count="1" selected="0">
            <x v="0"/>
          </reference>
          <reference field="0" count="1" selected="0">
            <x v="0"/>
          </reference>
          <reference field="2" count="1" selected="0">
            <x v="8"/>
          </reference>
        </references>
      </pivotArea>
    </chartFormat>
    <chartFormat chart="0" format="64" series="1">
      <pivotArea type="data" outline="0" fieldPosition="0">
        <references count="3">
          <reference field="4294967294" count="1" selected="0">
            <x v="0"/>
          </reference>
          <reference field="0" count="1" selected="0">
            <x v="0"/>
          </reference>
          <reference field="2" count="1" selected="0">
            <x v="9"/>
          </reference>
        </references>
      </pivotArea>
    </chartFormat>
    <chartFormat chart="0" format="65" series="1">
      <pivotArea type="data" outline="0" fieldPosition="0">
        <references count="3">
          <reference field="4294967294" count="1" selected="0">
            <x v="0"/>
          </reference>
          <reference field="0" count="1" selected="0">
            <x v="0"/>
          </reference>
          <reference field="2" count="1" selected="0">
            <x v="10"/>
          </reference>
        </references>
      </pivotArea>
    </chartFormat>
    <chartFormat chart="0" format="66" series="1">
      <pivotArea type="data" outline="0" fieldPosition="0">
        <references count="3">
          <reference field="4294967294" count="1" selected="0">
            <x v="0"/>
          </reference>
          <reference field="0" count="1" selected="0">
            <x v="0"/>
          </reference>
          <reference field="2" count="1" selected="0">
            <x v="11"/>
          </reference>
        </references>
      </pivotArea>
    </chartFormat>
    <chartFormat chart="0" format="67" series="1">
      <pivotArea type="data" outline="0" fieldPosition="0">
        <references count="3">
          <reference field="4294967294" count="1" selected="0">
            <x v="0"/>
          </reference>
          <reference field="0" count="1" selected="0">
            <x v="0"/>
          </reference>
          <reference field="2" count="1" selected="0">
            <x v="12"/>
          </reference>
        </references>
      </pivotArea>
    </chartFormat>
    <chartFormat chart="0" format="68" series="1">
      <pivotArea type="data" outline="0" fieldPosition="0">
        <references count="3">
          <reference field="4294967294" count="1" selected="0">
            <x v="0"/>
          </reference>
          <reference field="0" count="1" selected="0">
            <x v="0"/>
          </reference>
          <reference field="2" count="1" selected="0">
            <x v="13"/>
          </reference>
        </references>
      </pivotArea>
    </chartFormat>
    <chartFormat chart="0" format="69" series="1">
      <pivotArea type="data" outline="0" fieldPosition="0">
        <references count="3">
          <reference field="4294967294" count="1" selected="0">
            <x v="0"/>
          </reference>
          <reference field="0" count="1" selected="0">
            <x v="0"/>
          </reference>
          <reference field="2" count="1" selected="0">
            <x v="14"/>
          </reference>
        </references>
      </pivotArea>
    </chartFormat>
    <chartFormat chart="0" format="70" series="1">
      <pivotArea type="data" outline="0" fieldPosition="0">
        <references count="3">
          <reference field="4294967294" count="1" selected="0">
            <x v="0"/>
          </reference>
          <reference field="0" count="1" selected="0">
            <x v="0"/>
          </reference>
          <reference field="2" count="1" selected="0">
            <x v="15"/>
          </reference>
        </references>
      </pivotArea>
    </chartFormat>
    <chartFormat chart="0" format="71" series="1">
      <pivotArea type="data" outline="0" fieldPosition="0">
        <references count="3">
          <reference field="4294967294" count="1" selected="0">
            <x v="0"/>
          </reference>
          <reference field="0" count="1" selected="0">
            <x v="0"/>
          </reference>
          <reference field="2" count="1" selected="0">
            <x v="16"/>
          </reference>
        </references>
      </pivotArea>
    </chartFormat>
    <chartFormat chart="0" format="72" series="1">
      <pivotArea type="data" outline="0" fieldPosition="0">
        <references count="3">
          <reference field="4294967294" count="1" selected="0">
            <x v="0"/>
          </reference>
          <reference field="0" count="1" selected="0">
            <x v="0"/>
          </reference>
          <reference field="2" count="1" selected="0">
            <x v="17"/>
          </reference>
        </references>
      </pivotArea>
    </chartFormat>
    <chartFormat chart="0" format="73" series="1">
      <pivotArea type="data" outline="0" fieldPosition="0">
        <references count="3">
          <reference field="4294967294" count="1" selected="0">
            <x v="0"/>
          </reference>
          <reference field="0" count="1" selected="0">
            <x v="0"/>
          </reference>
          <reference field="2" count="1" selected="0">
            <x v="18"/>
          </reference>
        </references>
      </pivotArea>
    </chartFormat>
    <chartFormat chart="0" format="74" series="1">
      <pivotArea type="data" outline="0" fieldPosition="0">
        <references count="3">
          <reference field="4294967294" count="1" selected="0">
            <x v="0"/>
          </reference>
          <reference field="0" count="1" selected="0">
            <x v="0"/>
          </reference>
          <reference field="2" count="1" selected="0">
            <x v="19"/>
          </reference>
        </references>
      </pivotArea>
    </chartFormat>
    <chartFormat chart="0" format="75" series="1">
      <pivotArea type="data" outline="0" fieldPosition="0">
        <references count="3">
          <reference field="4294967294" count="1" selected="0">
            <x v="0"/>
          </reference>
          <reference field="0" count="1" selected="0">
            <x v="0"/>
          </reference>
          <reference field="2" count="1" selected="0">
            <x v="20"/>
          </reference>
        </references>
      </pivotArea>
    </chartFormat>
    <chartFormat chart="0" format="76" series="1">
      <pivotArea type="data" outline="0" fieldPosition="0">
        <references count="3">
          <reference field="4294967294" count="1" selected="0">
            <x v="0"/>
          </reference>
          <reference field="0" count="1" selected="0">
            <x v="0"/>
          </reference>
          <reference field="2" count="1" selected="0">
            <x v="21"/>
          </reference>
        </references>
      </pivotArea>
    </chartFormat>
    <chartFormat chart="0" format="77" series="1">
      <pivotArea type="data" outline="0" fieldPosition="0">
        <references count="3">
          <reference field="4294967294" count="1" selected="0">
            <x v="0"/>
          </reference>
          <reference field="0" count="1" selected="0">
            <x v="0"/>
          </reference>
          <reference field="2" count="1" selected="0">
            <x v="22"/>
          </reference>
        </references>
      </pivotArea>
    </chartFormat>
    <chartFormat chart="0" format="78" series="1">
      <pivotArea type="data" outline="0" fieldPosition="0">
        <references count="3">
          <reference field="4294967294" count="1" selected="0">
            <x v="0"/>
          </reference>
          <reference field="0" count="1" selected="0">
            <x v="0"/>
          </reference>
          <reference field="2" count="1" selected="0">
            <x v="23"/>
          </reference>
        </references>
      </pivotArea>
    </chartFormat>
    <chartFormat chart="0" format="79" series="1">
      <pivotArea type="data" outline="0" fieldPosition="0">
        <references count="3">
          <reference field="4294967294" count="1" selected="0">
            <x v="0"/>
          </reference>
          <reference field="0" count="1" selected="0">
            <x v="2"/>
          </reference>
          <reference field="2" count="1" selected="0">
            <x v="0"/>
          </reference>
        </references>
      </pivotArea>
    </chartFormat>
    <chartFormat chart="0" format="80" series="1">
      <pivotArea type="data" outline="0" fieldPosition="0">
        <references count="3">
          <reference field="4294967294" count="1" selected="0">
            <x v="0"/>
          </reference>
          <reference field="0" count="1" selected="0">
            <x v="2"/>
          </reference>
          <reference field="2" count="1" selected="0">
            <x v="1"/>
          </reference>
        </references>
      </pivotArea>
    </chartFormat>
    <chartFormat chart="0" format="81" series="1">
      <pivotArea type="data" outline="0" fieldPosition="0">
        <references count="3">
          <reference field="4294967294" count="1" selected="0">
            <x v="0"/>
          </reference>
          <reference field="0" count="1" selected="0">
            <x v="2"/>
          </reference>
          <reference field="2" count="1" selected="0">
            <x v="2"/>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ustomer Shopping].[Shopping Mall].&amp;[Cevahir AV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rowHierarchiesUsage count="1">
    <rowHierarchyUsage hierarchyUsage="8"/>
  </rowHierarchiesUsage>
  <colHierarchiesUsage count="1">
    <colHierarchyUsage hierarchyUsage="3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25" columnCount="4" cacheId="1853392245">
        <x15:pivotRow count="4">
          <x15:c>
            <x15:v>204015.56</x15:v>
            <x15:x in="0"/>
          </x15:c>
          <x15:c>
            <x15:v>177761.49000000002</x15:v>
            <x15:x in="0"/>
          </x15:c>
          <x15:c>
            <x15:v>131114.07</x15:v>
            <x15:x in="0"/>
          </x15:c>
          <x15:c>
            <x15:v>512891.12000000005</x15:v>
            <x15:x in="0"/>
          </x15:c>
        </x15:pivotRow>
        <x15:pivotRow count="4">
          <x15:c>
            <x15:v>193927.96000000002</x15:v>
            <x15:x in="0"/>
          </x15:c>
          <x15:c>
            <x15:v>145875.59999999998</x15:v>
            <x15:x in="0"/>
          </x15:c>
          <x15:c>
            <x15:v>92509.280000000013</x15:v>
            <x15:x in="0"/>
          </x15:c>
          <x15:c>
            <x15:v>432312.84000000014</x15:v>
            <x15:x in="0"/>
          </x15:c>
        </x15:pivotRow>
        <x15:pivotRow count="4">
          <x15:c>
            <x15:v>208766.87</x15:v>
            <x15:x in="0"/>
          </x15:c>
          <x15:c>
            <x15:v>162894.87999999995</x15:v>
            <x15:x in="0"/>
          </x15:c>
          <x15:c>
            <x15:v>117683.24000000002</x15:v>
            <x15:x in="0"/>
          </x15:c>
          <x15:c>
            <x15:v>489344.99000000011</x15:v>
            <x15:x in="0"/>
          </x15:c>
        </x15:pivotRow>
        <x15:pivotRow count="4">
          <x15:c>
            <x15:v>126110.48</x15:v>
            <x15:x in="0"/>
          </x15:c>
          <x15:c>
            <x15:v>196476.94</x15:v>
            <x15:x in="0"/>
          </x15:c>
          <x15:c>
            <x15:v>77995.770000000019</x15:v>
            <x15:x in="0"/>
          </x15:c>
          <x15:c>
            <x15:v>400583.19000000006</x15:v>
            <x15:x in="0"/>
          </x15:c>
        </x15:pivotRow>
        <x15:pivotRow count="4">
          <x15:c>
            <x15:v>274302.80000000005</x15:v>
            <x15:x in="0"/>
          </x15:c>
          <x15:c>
            <x15:v>140965.91999999998</x15:v>
            <x15:x in="0"/>
          </x15:c>
          <x15:c>
            <x15:v>132188.99</x15:v>
            <x15:x in="0"/>
          </x15:c>
          <x15:c>
            <x15:v>547457.7100000002</x15:v>
            <x15:x in="0"/>
          </x15:c>
        </x15:pivotRow>
        <x15:pivotRow count="4">
          <x15:c>
            <x15:v>226803.16999999998</x15:v>
            <x15:x in="0"/>
          </x15:c>
          <x15:c>
            <x15:v>115351.04000000002</x15:v>
            <x15:x in="0"/>
          </x15:c>
          <x15:c>
            <x15:v>81550.940000000061</x15:v>
            <x15:x in="0"/>
          </x15:c>
          <x15:c>
            <x15:v>423705.15</x15:v>
            <x15:x in="0"/>
          </x15:c>
        </x15:pivotRow>
        <x15:pivotRow count="4">
          <x15:c>
            <x15:v>199060.90999999997</x15:v>
            <x15:x in="0"/>
          </x15:c>
          <x15:c>
            <x15:v>194954.34000000003</x15:v>
            <x15:x in="0"/>
          </x15:c>
          <x15:c>
            <x15:v>94983.93</x15:v>
            <x15:x in="0"/>
          </x15:c>
          <x15:c>
            <x15:v>488999.18000000017</x15:v>
            <x15:x in="0"/>
          </x15:c>
        </x15:pivotRow>
        <x15:pivotRow count="4">
          <x15:c>
            <x15:v>262396.73</x15:v>
            <x15:x in="0"/>
          </x15:c>
          <x15:c>
            <x15:v>169516.34</x15:v>
            <x15:x in="0"/>
          </x15:c>
          <x15:c>
            <x15:v>105229.85000000002</x15:v>
            <x15:x in="0"/>
          </x15:c>
          <x15:c>
            <x15:v>537142.92000000039</x15:v>
            <x15:x in="0"/>
          </x15:c>
        </x15:pivotRow>
        <x15:pivotRow count="4">
          <x15:c>
            <x15:v>283529.95999999996</x15:v>
            <x15:x in="0"/>
          </x15:c>
          <x15:c>
            <x15:v>192310.19</x15:v>
            <x15:x in="0"/>
          </x15:c>
          <x15:c>
            <x15:v>110764.65000000002</x15:v>
            <x15:x in="0"/>
          </x15:c>
          <x15:c>
            <x15:v>586604.80000000028</x15:v>
            <x15:x in="0"/>
          </x15:c>
        </x15:pivotRow>
        <x15:pivotRow count="4">
          <x15:c>
            <x15:v>198768.31999999998</x15:v>
            <x15:x in="0"/>
          </x15:c>
          <x15:c>
            <x15:v>182214.83999999997</x15:v>
            <x15:x in="0"/>
          </x15:c>
          <x15:c>
            <x15:v>145708.98000000004</x15:v>
            <x15:x in="0"/>
          </x15:c>
          <x15:c>
            <x15:v>526692.14000000013</x15:v>
            <x15:x in="0"/>
          </x15:c>
        </x15:pivotRow>
        <x15:pivotRow count="4">
          <x15:c>
            <x15:v>246816.48</x15:v>
            <x15:x in="0"/>
          </x15:c>
          <x15:c>
            <x15:v>188681.92</x15:v>
            <x15:x in="0"/>
          </x15:c>
          <x15:c>
            <x15:v>68536.399999999994</x15:v>
            <x15:x in="0"/>
          </x15:c>
          <x15:c>
            <x15:v>504034.8</x15:v>
            <x15:x in="0"/>
          </x15:c>
        </x15:pivotRow>
        <x15:pivotRow count="4">
          <x15:c>
            <x15:v>153700.56</x15:v>
            <x15:x in="0"/>
          </x15:c>
          <x15:c>
            <x15:v>164460.72</x15:v>
            <x15:x in="0"/>
          </x15:c>
          <x15:c>
            <x15:v>188460.68000000005</x15:v>
            <x15:x in="0"/>
          </x15:c>
          <x15:c>
            <x15:v>506621.9600000002</x15:v>
            <x15:x in="0"/>
          </x15:c>
        </x15:pivotRow>
        <x15:pivotRow count="4">
          <x15:c>
            <x15:v>161675.53</x15:v>
            <x15:x in="0"/>
          </x15:c>
          <x15:c>
            <x15:v>115510.57000000002</x15:v>
            <x15:x in="0"/>
          </x15:c>
          <x15:c>
            <x15:v>105710.86000000006</x15:v>
            <x15:x in="0"/>
          </x15:c>
          <x15:c>
            <x15:v>382896.96</x15:v>
            <x15:x in="0"/>
          </x15:c>
        </x15:pivotRow>
        <x15:pivotRow count="4">
          <x15:c>
            <x15:v>220712.53</x15:v>
            <x15:x in="0"/>
          </x15:c>
          <x15:c>
            <x15:v>112403.39000000003</x15:v>
            <x15:x in="0"/>
          </x15:c>
          <x15:c>
            <x15:v>73038.260000000009</x15:v>
            <x15:x in="0"/>
          </x15:c>
          <x15:c>
            <x15:v>406154.17999999993</x15:v>
            <x15:x in="0"/>
          </x15:c>
        </x15:pivotRow>
        <x15:pivotRow count="4">
          <x15:c>
            <x15:v>280420.98</x15:v>
            <x15:x in="0"/>
          </x15:c>
          <x15:c>
            <x15:v>184315.24</x15:v>
            <x15:x in="0"/>
          </x15:c>
          <x15:c>
            <x15:v>97738.580000000016</x15:v>
            <x15:x in="0"/>
          </x15:c>
          <x15:c>
            <x15:v>562474.80000000005</x15:v>
            <x15:x in="0"/>
          </x15:c>
        </x15:pivotRow>
        <x15:pivotRow count="4">
          <x15:c>
            <x15:v>262241.23</x15:v>
            <x15:x in="0"/>
          </x15:c>
          <x15:c>
            <x15:v>214463.7900000001</x15:v>
            <x15:x in="0"/>
          </x15:c>
          <x15:c>
            <x15:v>56421.39</x15:v>
            <x15:x in="0"/>
          </x15:c>
          <x15:c>
            <x15:v>533126.41000000015</x15:v>
            <x15:x in="0"/>
          </x15:c>
        </x15:pivotRow>
        <x15:pivotRow count="4">
          <x15:c>
            <x15:v>260257.85</x15:v>
            <x15:x in="0"/>
          </x15:c>
          <x15:c>
            <x15:v>163159.35</x15:v>
            <x15:x in="0"/>
          </x15:c>
          <x15:c>
            <x15:v>71534.44</x15:v>
            <x15:x in="0"/>
          </x15:c>
          <x15:c>
            <x15:v>494951.6399999999</x15:v>
            <x15:x in="0"/>
          </x15:c>
        </x15:pivotRow>
        <x15:pivotRow count="4">
          <x15:c>
            <x15:v>244729.91999999998</x15:v>
            <x15:x in="0"/>
          </x15:c>
          <x15:c>
            <x15:v>152399.91</x15:v>
            <x15:x in="0"/>
          </x15:c>
          <x15:c>
            <x15:v>124748.33</x15:v>
            <x15:x in="0"/>
          </x15:c>
          <x15:c>
            <x15:v>521878.16000000003</x15:v>
            <x15:x in="0"/>
          </x15:c>
        </x15:pivotRow>
        <x15:pivotRow count="4">
          <x15:c>
            <x15:v>270921.15000000002</x15:v>
            <x15:x in="0"/>
          </x15:c>
          <x15:c>
            <x15:v>190210.31999999998</x15:v>
            <x15:x in="0"/>
          </x15:c>
          <x15:c>
            <x15:v>147186.59999999998</x15:v>
            <x15:x in="0"/>
          </x15:c>
          <x15:c>
            <x15:v>608318.07000000018</x15:v>
            <x15:x in="0"/>
          </x15:c>
        </x15:pivotRow>
        <x15:pivotRow count="4">
          <x15:c>
            <x15:v>116373.23999999999</x15:v>
            <x15:x in="0"/>
          </x15:c>
          <x15:c>
            <x15:v>205279.43</x15:v>
            <x15:x in="0"/>
          </x15:c>
          <x15:c>
            <x15:v>150692.13</x15:v>
            <x15:x in="0"/>
          </x15:c>
          <x15:c>
            <x15:v>472344.80000000005</x15:v>
            <x15:x in="0"/>
          </x15:c>
        </x15:pivotRow>
        <x15:pivotRow count="4">
          <x15:c>
            <x15:v>239419.79999999996</x15:v>
            <x15:x in="0"/>
          </x15:c>
          <x15:c>
            <x15:v>160390.01999999999</x15:v>
            <x15:x in="0"/>
          </x15:c>
          <x15:c>
            <x15:v>57941.219999999994</x15:v>
            <x15:x in="0"/>
          </x15:c>
          <x15:c>
            <x15:v>457751.04000000015</x15:v>
            <x15:x in="0"/>
          </x15:c>
        </x15:pivotRow>
        <x15:pivotRow count="4">
          <x15:c>
            <x15:v>139757.87</x15:v>
            <x15:x in="0"/>
          </x15:c>
          <x15:c>
            <x15:v>154789.85</x15:v>
            <x15:x in="0"/>
          </x15:c>
          <x15:c>
            <x15:v>86694.809999999983</x15:v>
            <x15:x in="0"/>
          </x15:c>
          <x15:c>
            <x15:v>381242.52999999997</x15:v>
            <x15:x in="0"/>
          </x15:c>
        </x15:pivotRow>
        <x15:pivotRow count="4">
          <x15:c>
            <x15:v>182794.30999999997</x15:v>
            <x15:x in="0"/>
          </x15:c>
          <x15:c>
            <x15:v>116527.27999999998</x15:v>
            <x15:x in="0"/>
          </x15:c>
          <x15:c>
            <x15:v>93773.750000000044</x15:v>
            <x15:x in="0"/>
          </x15:c>
          <x15:c>
            <x15:v>393095.34</x15:v>
            <x15:x in="0"/>
          </x15:c>
        </x15:pivotRow>
        <x15:pivotRow count="4">
          <x15:c>
            <x15:v>208689.46000000002</x15:v>
            <x15:x in="0"/>
          </x15:c>
          <x15:c>
            <x15:v>211978.11000000002</x15:v>
            <x15:x in="0"/>
          </x15:c>
          <x15:c>
            <x15:v>65285.189999999995</x15:v>
            <x15:x in="0"/>
          </x15:c>
          <x15:c>
            <x15:v>485952.76000000007</x15:v>
            <x15:x in="0"/>
          </x15:c>
        </x15:pivotRow>
        <x15:pivotRow count="4">
          <x15:c>
            <x15:v>5166193.67</x15:v>
            <x15:x in="0"/>
          </x15:c>
          <x15:c>
            <x15:v>4012891.4800000219</x15:v>
            <x15:x in="0"/>
          </x15:c>
          <x15:c>
            <x15:v>2477492.3399999915</x15:v>
            <x15:x in="0"/>
          </x15:c>
          <x15:c>
            <x15:v>11656577.490000017</x15:v>
            <x15:x in="0"/>
          </x15:c>
        </x15:pivotRow>
      </x15:pivotTableData>
    </ext>
    <ext xmlns:x15="http://schemas.microsoft.com/office/spreadsheetml/2010/11/main" uri="{E67621CE-5B39-4880-91FE-76760E9C1902}">
      <x15:pivotTableUISettings>
        <x15:activeTabTopLevelEntity name="[Customer Shopping]"/>
        <x15:activeTabTopLevelEntity name="[Calendar]"/>
      </x15:pivotTableUISettings>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FB55635-D01D-4F60-A3DD-0356FC513457}" name="PivotChartTable8" cacheId="8"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multipleFieldFilters="0" chartFormat="7">
  <location ref="A1:D36" firstHeaderRow="1" firstDataRow="2" firstDataCol="1"/>
  <pivotFields count="5">
    <pivotField axis="axisCol" compact="0" allDrilled="1" outline="0" subtotalTop="0" showAll="0" dataSourceSort="1" defaultAttributeDrillState="1">
      <items count="3">
        <item x="0"/>
        <item x="1"/>
        <item t="default"/>
      </items>
    </pivotField>
    <pivotField dataField="1" compact="0" outline="0" subtotalTop="0" showAll="0"/>
    <pivotField axis="axisRow" compact="0" allDrilled="1" outline="0" subtotalTop="0" showAll="0" dataSourceSort="1" defaultAttributeDrillState="1">
      <items count="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compact="0" allDrilled="1" outline="0" subtotalTop="0" showAll="0" dataSourceSort="1" defaultAttributeDrillState="1"/>
    <pivotField compact="0" allDrilled="1" outline="0" subtotalTop="0" showAll="0" dataSourceSort="1" defaultAttributeDrillState="1"/>
  </pivotFields>
  <rowFields count="1">
    <field x="2"/>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0"/>
  </colFields>
  <colItems count="3">
    <i>
      <x/>
    </i>
    <i>
      <x v="1"/>
    </i>
    <i t="grand">
      <x/>
    </i>
  </colItems>
  <dataFields count="1">
    <dataField name="Sum of Sales_" fld="1" baseField="0" baseItem="0"/>
  </dataFields>
  <chartFormats count="14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8"/>
          </reference>
        </references>
      </pivotArea>
    </chartFormat>
    <chartFormat chart="0" format="9" series="1">
      <pivotArea type="data" outline="0" fieldPosition="0">
        <references count="2">
          <reference field="4294967294" count="1" selected="0">
            <x v="0"/>
          </reference>
          <reference field="2" count="1" selected="0">
            <x v="9"/>
          </reference>
        </references>
      </pivotArea>
    </chartFormat>
    <chartFormat chart="0" format="10" series="1">
      <pivotArea type="data" outline="0" fieldPosition="0">
        <references count="2">
          <reference field="4294967294" count="1" selected="0">
            <x v="0"/>
          </reference>
          <reference field="2" count="1" selected="0">
            <x v="10"/>
          </reference>
        </references>
      </pivotArea>
    </chartFormat>
    <chartFormat chart="0" format="11" series="1">
      <pivotArea type="data" outline="0" fieldPosition="0">
        <references count="2">
          <reference field="4294967294" count="1" selected="0">
            <x v="0"/>
          </reference>
          <reference field="2" count="1" selected="0">
            <x v="11"/>
          </reference>
        </references>
      </pivotArea>
    </chartFormat>
    <chartFormat chart="0" format="12" series="1">
      <pivotArea type="data" outline="0" fieldPosition="0">
        <references count="2">
          <reference field="4294967294" count="1" selected="0">
            <x v="0"/>
          </reference>
          <reference field="2" count="1" selected="0">
            <x v="12"/>
          </reference>
        </references>
      </pivotArea>
    </chartFormat>
    <chartFormat chart="0" format="13" series="1">
      <pivotArea type="data" outline="0" fieldPosition="0">
        <references count="2">
          <reference field="4294967294" count="1" selected="0">
            <x v="0"/>
          </reference>
          <reference field="2" count="1" selected="0">
            <x v="13"/>
          </reference>
        </references>
      </pivotArea>
    </chartFormat>
    <chartFormat chart="0" format="14" series="1">
      <pivotArea type="data" outline="0" fieldPosition="0">
        <references count="2">
          <reference field="4294967294" count="1" selected="0">
            <x v="0"/>
          </reference>
          <reference field="2" count="1" selected="0">
            <x v="14"/>
          </reference>
        </references>
      </pivotArea>
    </chartFormat>
    <chartFormat chart="0" format="15" series="1">
      <pivotArea type="data" outline="0" fieldPosition="0">
        <references count="2">
          <reference field="4294967294" count="1" selected="0">
            <x v="0"/>
          </reference>
          <reference field="2" count="1" selected="0">
            <x v="15"/>
          </reference>
        </references>
      </pivotArea>
    </chartFormat>
    <chartFormat chart="0" format="16" series="1">
      <pivotArea type="data" outline="0" fieldPosition="0">
        <references count="2">
          <reference field="4294967294" count="1" selected="0">
            <x v="0"/>
          </reference>
          <reference field="2" count="1" selected="0">
            <x v="16"/>
          </reference>
        </references>
      </pivotArea>
    </chartFormat>
    <chartFormat chart="0" format="17" series="1">
      <pivotArea type="data" outline="0" fieldPosition="0">
        <references count="2">
          <reference field="4294967294" count="1" selected="0">
            <x v="0"/>
          </reference>
          <reference field="2" count="1" selected="0">
            <x v="17"/>
          </reference>
        </references>
      </pivotArea>
    </chartFormat>
    <chartFormat chart="0" format="18" series="1">
      <pivotArea type="data" outline="0" fieldPosition="0">
        <references count="2">
          <reference field="4294967294" count="1" selected="0">
            <x v="0"/>
          </reference>
          <reference field="2" count="1" selected="0">
            <x v="18"/>
          </reference>
        </references>
      </pivotArea>
    </chartFormat>
    <chartFormat chart="0" format="19" series="1">
      <pivotArea type="data" outline="0" fieldPosition="0">
        <references count="2">
          <reference field="4294967294" count="1" selected="0">
            <x v="0"/>
          </reference>
          <reference field="2" count="1" selected="0">
            <x v="19"/>
          </reference>
        </references>
      </pivotArea>
    </chartFormat>
    <chartFormat chart="0" format="20" series="1">
      <pivotArea type="data" outline="0" fieldPosition="0">
        <references count="2">
          <reference field="4294967294" count="1" selected="0">
            <x v="0"/>
          </reference>
          <reference field="2" count="1" selected="0">
            <x v="20"/>
          </reference>
        </references>
      </pivotArea>
    </chartFormat>
    <chartFormat chart="0" format="21" series="1">
      <pivotArea type="data" outline="0" fieldPosition="0">
        <references count="2">
          <reference field="4294967294" count="1" selected="0">
            <x v="0"/>
          </reference>
          <reference field="2" count="1" selected="0">
            <x v="21"/>
          </reference>
        </references>
      </pivotArea>
    </chartFormat>
    <chartFormat chart="0" format="22" series="1">
      <pivotArea type="data" outline="0" fieldPosition="0">
        <references count="2">
          <reference field="4294967294" count="1" selected="0">
            <x v="0"/>
          </reference>
          <reference field="2" count="1" selected="0">
            <x v="22"/>
          </reference>
        </references>
      </pivotArea>
    </chartFormat>
    <chartFormat chart="0" format="23" series="1">
      <pivotArea type="data" outline="0" fieldPosition="0">
        <references count="2">
          <reference field="4294967294" count="1" selected="0">
            <x v="0"/>
          </reference>
          <reference field="2" count="1" selected="0">
            <x v="23"/>
          </reference>
        </references>
      </pivotArea>
    </chartFormat>
    <chartFormat chart="0" format="24" series="1">
      <pivotArea type="data" outline="0" fieldPosition="0">
        <references count="2">
          <reference field="4294967294" count="1" selected="0">
            <x v="0"/>
          </reference>
          <reference field="2" count="1" selected="0">
            <x v="24"/>
          </reference>
        </references>
      </pivotArea>
    </chartFormat>
    <chartFormat chart="0" format="25" series="1">
      <pivotArea type="data" outline="0" fieldPosition="0">
        <references count="2">
          <reference field="4294967294" count="1" selected="0">
            <x v="0"/>
          </reference>
          <reference field="2" count="1" selected="0">
            <x v="25"/>
          </reference>
        </references>
      </pivotArea>
    </chartFormat>
    <chartFormat chart="0" format="26" series="1">
      <pivotArea type="data" outline="0" fieldPosition="0">
        <references count="2">
          <reference field="4294967294" count="1" selected="0">
            <x v="0"/>
          </reference>
          <reference field="2" count="1" selected="0">
            <x v="26"/>
          </reference>
        </references>
      </pivotArea>
    </chartFormat>
    <chartFormat chart="0" format="27" series="1">
      <pivotArea type="data" outline="0" fieldPosition="0">
        <references count="2">
          <reference field="4294967294" count="1" selected="0">
            <x v="0"/>
          </reference>
          <reference field="2" count="1" selected="0">
            <x v="27"/>
          </reference>
        </references>
      </pivotArea>
    </chartFormat>
    <chartFormat chart="0" format="28" series="1">
      <pivotArea type="data" outline="0" fieldPosition="0">
        <references count="2">
          <reference field="4294967294" count="1" selected="0">
            <x v="0"/>
          </reference>
          <reference field="2" count="1" selected="0">
            <x v="28"/>
          </reference>
        </references>
      </pivotArea>
    </chartFormat>
    <chartFormat chart="0" format="29" series="1">
      <pivotArea type="data" outline="0" fieldPosition="0">
        <references count="2">
          <reference field="4294967294" count="1" selected="0">
            <x v="0"/>
          </reference>
          <reference field="2" count="1" selected="0">
            <x v="29"/>
          </reference>
        </references>
      </pivotArea>
    </chartFormat>
    <chartFormat chart="0" format="30" series="1">
      <pivotArea type="data" outline="0" fieldPosition="0">
        <references count="2">
          <reference field="4294967294" count="1" selected="0">
            <x v="0"/>
          </reference>
          <reference field="2" count="1" selected="0">
            <x v="30"/>
          </reference>
        </references>
      </pivotArea>
    </chartFormat>
    <chartFormat chart="0" format="31" series="1">
      <pivotArea type="data" outline="0" fieldPosition="0">
        <references count="2">
          <reference field="4294967294" count="1" selected="0">
            <x v="0"/>
          </reference>
          <reference field="2" count="1" selected="0">
            <x v="31"/>
          </reference>
        </references>
      </pivotArea>
    </chartFormat>
    <chartFormat chart="0" format="32" series="1">
      <pivotArea type="data" outline="0" fieldPosition="0">
        <references count="2">
          <reference field="4294967294" count="1" selected="0">
            <x v="0"/>
          </reference>
          <reference field="2" count="1" selected="0">
            <x v="32"/>
          </reference>
        </references>
      </pivotArea>
    </chartFormat>
    <chartFormat chart="0" format="33" series="1">
      <pivotArea type="data" outline="0" fieldPosition="0">
        <references count="2">
          <reference field="4294967294" count="1" selected="0">
            <x v="0"/>
          </reference>
          <reference field="2" count="1" selected="0">
            <x v="33"/>
          </reference>
        </references>
      </pivotArea>
    </chartFormat>
    <chartFormat chart="0" format="34" series="1">
      <pivotArea type="data" outline="0" fieldPosition="0">
        <references count="2">
          <reference field="4294967294" count="1" selected="0">
            <x v="0"/>
          </reference>
          <reference field="2" count="1" selected="0">
            <x v="34"/>
          </reference>
        </references>
      </pivotArea>
    </chartFormat>
    <chartFormat chart="0" format="35" series="1">
      <pivotArea type="data" outline="0" fieldPosition="0">
        <references count="2">
          <reference field="4294967294" count="1" selected="0">
            <x v="0"/>
          </reference>
          <reference field="2" count="1" selected="0">
            <x v="35"/>
          </reference>
        </references>
      </pivotArea>
    </chartFormat>
    <chartFormat chart="0" format="36" series="1">
      <pivotArea type="data" outline="0" fieldPosition="0">
        <references count="2">
          <reference field="4294967294" count="1" selected="0">
            <x v="0"/>
          </reference>
          <reference field="2" count="1" selected="0">
            <x v="36"/>
          </reference>
        </references>
      </pivotArea>
    </chartFormat>
    <chartFormat chart="0" format="37" series="1">
      <pivotArea type="data" outline="0" fieldPosition="0">
        <references count="2">
          <reference field="4294967294" count="1" selected="0">
            <x v="0"/>
          </reference>
          <reference field="2" count="1" selected="0">
            <x v="37"/>
          </reference>
        </references>
      </pivotArea>
    </chartFormat>
    <chartFormat chart="0" format="38" series="1">
      <pivotArea type="data" outline="0" fieldPosition="0">
        <references count="2">
          <reference field="4294967294" count="1" selected="0">
            <x v="0"/>
          </reference>
          <reference field="2" count="1" selected="0">
            <x v="38"/>
          </reference>
        </references>
      </pivotArea>
    </chartFormat>
    <chartFormat chart="0" format="39" series="1">
      <pivotArea type="data" outline="0" fieldPosition="0">
        <references count="2">
          <reference field="4294967294" count="1" selected="0">
            <x v="0"/>
          </reference>
          <reference field="2" count="1" selected="0">
            <x v="39"/>
          </reference>
        </references>
      </pivotArea>
    </chartFormat>
    <chartFormat chart="0" format="40" series="1">
      <pivotArea type="data" outline="0" fieldPosition="0">
        <references count="2">
          <reference field="4294967294" count="1" selected="0">
            <x v="0"/>
          </reference>
          <reference field="2" count="1" selected="0">
            <x v="40"/>
          </reference>
        </references>
      </pivotArea>
    </chartFormat>
    <chartFormat chart="0" format="41" series="1">
      <pivotArea type="data" outline="0" fieldPosition="0">
        <references count="2">
          <reference field="4294967294" count="1" selected="0">
            <x v="0"/>
          </reference>
          <reference field="2" count="1" selected="0">
            <x v="41"/>
          </reference>
        </references>
      </pivotArea>
    </chartFormat>
    <chartFormat chart="0" format="42" series="1">
      <pivotArea type="data" outline="0" fieldPosition="0">
        <references count="2">
          <reference field="4294967294" count="1" selected="0">
            <x v="0"/>
          </reference>
          <reference field="2" count="1" selected="0">
            <x v="42"/>
          </reference>
        </references>
      </pivotArea>
    </chartFormat>
    <chartFormat chart="0" format="43" series="1">
      <pivotArea type="data" outline="0" fieldPosition="0">
        <references count="2">
          <reference field="4294967294" count="1" selected="0">
            <x v="0"/>
          </reference>
          <reference field="2" count="1" selected="0">
            <x v="43"/>
          </reference>
        </references>
      </pivotArea>
    </chartFormat>
    <chartFormat chart="0" format="44" series="1">
      <pivotArea type="data" outline="0" fieldPosition="0">
        <references count="2">
          <reference field="4294967294" count="1" selected="0">
            <x v="0"/>
          </reference>
          <reference field="2" count="1" selected="0">
            <x v="44"/>
          </reference>
        </references>
      </pivotArea>
    </chartFormat>
    <chartFormat chart="0" format="45" series="1">
      <pivotArea type="data" outline="0" fieldPosition="0">
        <references count="2">
          <reference field="4294967294" count="1" selected="0">
            <x v="0"/>
          </reference>
          <reference field="2" count="1" selected="0">
            <x v="45"/>
          </reference>
        </references>
      </pivotArea>
    </chartFormat>
    <chartFormat chart="0" format="46" series="1">
      <pivotArea type="data" outline="0" fieldPosition="0">
        <references count="2">
          <reference field="4294967294" count="1" selected="0">
            <x v="0"/>
          </reference>
          <reference field="2" count="1" selected="0">
            <x v="46"/>
          </reference>
        </references>
      </pivotArea>
    </chartFormat>
    <chartFormat chart="0" format="47" series="1">
      <pivotArea type="data" outline="0" fieldPosition="0">
        <references count="2">
          <reference field="4294967294" count="1" selected="0">
            <x v="0"/>
          </reference>
          <reference field="2" count="1" selected="0">
            <x v="47"/>
          </reference>
        </references>
      </pivotArea>
    </chartFormat>
    <chartFormat chart="0" format="48" series="1">
      <pivotArea type="data" outline="0" fieldPosition="0">
        <references count="2">
          <reference field="4294967294" count="1" selected="0">
            <x v="0"/>
          </reference>
          <reference field="2" count="1" selected="0">
            <x v="48"/>
          </reference>
        </references>
      </pivotArea>
    </chartFormat>
    <chartFormat chart="0" format="49" series="1">
      <pivotArea type="data" outline="0" fieldPosition="0">
        <references count="2">
          <reference field="4294967294" count="1" selected="0">
            <x v="0"/>
          </reference>
          <reference field="2" count="1" selected="0">
            <x v="49"/>
          </reference>
        </references>
      </pivotArea>
    </chartFormat>
    <chartFormat chart="0" format="50" series="1">
      <pivotArea type="data" outline="0" fieldPosition="0">
        <references count="2">
          <reference field="4294967294" count="1" selected="0">
            <x v="0"/>
          </reference>
          <reference field="2" count="1" selected="0">
            <x v="50"/>
          </reference>
        </references>
      </pivotArea>
    </chartFormat>
    <chartFormat chart="0" format="51" series="1">
      <pivotArea type="data" outline="0" fieldPosition="0">
        <references count="2">
          <reference field="4294967294" count="1" selected="0">
            <x v="0"/>
          </reference>
          <reference field="2" count="1" selected="0">
            <x v="51"/>
          </reference>
        </references>
      </pivotArea>
    </chartFormat>
    <chartFormat chart="0" format="52" series="1">
      <pivotArea type="data" outline="0" fieldPosition="0">
        <references count="2">
          <reference field="4294967294" count="1" selected="0">
            <x v="0"/>
          </reference>
          <reference field="2" count="1" selected="0">
            <x v="52"/>
          </reference>
        </references>
      </pivotArea>
    </chartFormat>
    <chartFormat chart="0" format="53" series="1">
      <pivotArea type="data" outline="0" fieldPosition="0">
        <references count="2">
          <reference field="4294967294" count="1" selected="0">
            <x v="0"/>
          </reference>
          <reference field="2" count="1" selected="0">
            <x v="53"/>
          </reference>
        </references>
      </pivotArea>
    </chartFormat>
    <chartFormat chart="0" format="54" series="1">
      <pivotArea type="data" outline="0" fieldPosition="0">
        <references count="2">
          <reference field="4294967294" count="1" selected="0">
            <x v="0"/>
          </reference>
          <reference field="2" count="1" selected="0">
            <x v="54"/>
          </reference>
        </references>
      </pivotArea>
    </chartFormat>
    <chartFormat chart="0" format="55" series="1">
      <pivotArea type="data" outline="0" fieldPosition="0">
        <references count="2">
          <reference field="4294967294" count="1" selected="0">
            <x v="0"/>
          </reference>
          <reference field="2" count="1" selected="0">
            <x v="55"/>
          </reference>
        </references>
      </pivotArea>
    </chartFormat>
    <chartFormat chart="0" format="56" series="1">
      <pivotArea type="data" outline="0" fieldPosition="0">
        <references count="2">
          <reference field="4294967294" count="1" selected="0">
            <x v="0"/>
          </reference>
          <reference field="2" count="1" selected="0">
            <x v="56"/>
          </reference>
        </references>
      </pivotArea>
    </chartFormat>
    <chartFormat chart="0" format="57" series="1">
      <pivotArea type="data" outline="0" fieldPosition="0">
        <references count="2">
          <reference field="4294967294" count="1" selected="0">
            <x v="0"/>
          </reference>
          <reference field="2" count="1" selected="0">
            <x v="57"/>
          </reference>
        </references>
      </pivotArea>
    </chartFormat>
    <chartFormat chart="0" format="58" series="1">
      <pivotArea type="data" outline="0" fieldPosition="0">
        <references count="2">
          <reference field="4294967294" count="1" selected="0">
            <x v="0"/>
          </reference>
          <reference field="2" count="1" selected="0">
            <x v="58"/>
          </reference>
        </references>
      </pivotArea>
    </chartFormat>
    <chartFormat chart="0" format="59" series="1">
      <pivotArea type="data" outline="0" fieldPosition="0">
        <references count="2">
          <reference field="4294967294" count="1" selected="0">
            <x v="0"/>
          </reference>
          <reference field="2" count="1" selected="0">
            <x v="59"/>
          </reference>
        </references>
      </pivotArea>
    </chartFormat>
    <chartFormat chart="0" format="60" series="1">
      <pivotArea type="data" outline="0" fieldPosition="0">
        <references count="2">
          <reference field="4294967294" count="1" selected="0">
            <x v="0"/>
          </reference>
          <reference field="2" count="1" selected="0">
            <x v="60"/>
          </reference>
        </references>
      </pivotArea>
    </chartFormat>
    <chartFormat chart="0" format="61" series="1">
      <pivotArea type="data" outline="0" fieldPosition="0">
        <references count="2">
          <reference field="4294967294" count="1" selected="0">
            <x v="0"/>
          </reference>
          <reference field="2" count="1" selected="0">
            <x v="61"/>
          </reference>
        </references>
      </pivotArea>
    </chartFormat>
    <chartFormat chart="0" format="62" series="1">
      <pivotArea type="data" outline="0" fieldPosition="0">
        <references count="2">
          <reference field="4294967294" count="1" selected="0">
            <x v="0"/>
          </reference>
          <reference field="2" count="1" selected="0">
            <x v="62"/>
          </reference>
        </references>
      </pivotArea>
    </chartFormat>
    <chartFormat chart="0" format="63" series="1">
      <pivotArea type="data" outline="0" fieldPosition="0">
        <references count="2">
          <reference field="4294967294" count="1" selected="0">
            <x v="0"/>
          </reference>
          <reference field="2" count="1" selected="0">
            <x v="63"/>
          </reference>
        </references>
      </pivotArea>
    </chartFormat>
    <chartFormat chart="0" format="64" series="1">
      <pivotArea type="data" outline="0" fieldPosition="0">
        <references count="2">
          <reference field="4294967294" count="1" selected="0">
            <x v="0"/>
          </reference>
          <reference field="2" count="1" selected="0">
            <x v="64"/>
          </reference>
        </references>
      </pivotArea>
    </chartFormat>
    <chartFormat chart="0" format="65" series="1">
      <pivotArea type="data" outline="0" fieldPosition="0">
        <references count="2">
          <reference field="4294967294" count="1" selected="0">
            <x v="0"/>
          </reference>
          <reference field="2" count="1" selected="0">
            <x v="65"/>
          </reference>
        </references>
      </pivotArea>
    </chartFormat>
    <chartFormat chart="0" format="66" series="1">
      <pivotArea type="data" outline="0" fieldPosition="0">
        <references count="2">
          <reference field="4294967294" count="1" selected="0">
            <x v="0"/>
          </reference>
          <reference field="2" count="1" selected="0">
            <x v="66"/>
          </reference>
        </references>
      </pivotArea>
    </chartFormat>
    <chartFormat chart="0" format="67" series="1">
      <pivotArea type="data" outline="0" fieldPosition="0">
        <references count="2">
          <reference field="4294967294" count="1" selected="0">
            <x v="0"/>
          </reference>
          <reference field="2" count="1" selected="0">
            <x v="67"/>
          </reference>
        </references>
      </pivotArea>
    </chartFormat>
    <chartFormat chart="0" format="68" series="1">
      <pivotArea type="data" outline="0" fieldPosition="0">
        <references count="2">
          <reference field="4294967294" count="1" selected="0">
            <x v="0"/>
          </reference>
          <reference field="2" count="1" selected="0">
            <x v="68"/>
          </reference>
        </references>
      </pivotArea>
    </chartFormat>
    <chartFormat chart="0" format="69" series="1">
      <pivotArea type="data" outline="0" fieldPosition="0">
        <references count="2">
          <reference field="4294967294" count="1" selected="0">
            <x v="0"/>
          </reference>
          <reference field="2" count="1" selected="0">
            <x v="69"/>
          </reference>
        </references>
      </pivotArea>
    </chartFormat>
    <chartFormat chart="0" format="70" series="1">
      <pivotArea type="data" outline="0" fieldPosition="0">
        <references count="2">
          <reference field="4294967294" count="1" selected="0">
            <x v="0"/>
          </reference>
          <reference field="2" count="1" selected="0">
            <x v="70"/>
          </reference>
        </references>
      </pivotArea>
    </chartFormat>
    <chartFormat chart="0" format="71" series="1">
      <pivotArea type="data" outline="0" fieldPosition="0">
        <references count="2">
          <reference field="4294967294" count="1" selected="0">
            <x v="0"/>
          </reference>
          <reference field="2" count="1" selected="0">
            <x v="71"/>
          </reference>
        </references>
      </pivotArea>
    </chartFormat>
    <chartFormat chart="0" format="72" series="1">
      <pivotArea type="data" outline="0" fieldPosition="0">
        <references count="3">
          <reference field="4294967294" count="1" selected="0">
            <x v="0"/>
          </reference>
          <reference field="0" count="1" selected="0">
            <x v="0"/>
          </reference>
          <reference field="2" count="1" selected="0">
            <x v="36"/>
          </reference>
        </references>
      </pivotArea>
    </chartFormat>
    <chartFormat chart="0" format="73" series="1">
      <pivotArea type="data" outline="0" fieldPosition="0">
        <references count="3">
          <reference field="4294967294" count="1" selected="0">
            <x v="0"/>
          </reference>
          <reference field="0" count="1" selected="0">
            <x v="1"/>
          </reference>
          <reference field="2" count="1" selected="0">
            <x v="36"/>
          </reference>
        </references>
      </pivotArea>
    </chartFormat>
    <chartFormat chart="0" format="74" series="1">
      <pivotArea type="data" outline="0" fieldPosition="0">
        <references count="3">
          <reference field="4294967294" count="1" selected="0">
            <x v="0"/>
          </reference>
          <reference field="0" count="1" selected="0">
            <x v="0"/>
          </reference>
          <reference field="2" count="1" selected="0">
            <x v="37"/>
          </reference>
        </references>
      </pivotArea>
    </chartFormat>
    <chartFormat chart="0" format="75" series="1">
      <pivotArea type="data" outline="0" fieldPosition="0">
        <references count="3">
          <reference field="4294967294" count="1" selected="0">
            <x v="0"/>
          </reference>
          <reference field="0" count="1" selected="0">
            <x v="1"/>
          </reference>
          <reference field="2" count="1" selected="0">
            <x v="37"/>
          </reference>
        </references>
      </pivotArea>
    </chartFormat>
    <chartFormat chart="0" format="76" series="1">
      <pivotArea type="data" outline="0" fieldPosition="0">
        <references count="3">
          <reference field="4294967294" count="1" selected="0">
            <x v="0"/>
          </reference>
          <reference field="0" count="1" selected="0">
            <x v="0"/>
          </reference>
          <reference field="2" count="1" selected="0">
            <x v="38"/>
          </reference>
        </references>
      </pivotArea>
    </chartFormat>
    <chartFormat chart="0" format="77" series="1">
      <pivotArea type="data" outline="0" fieldPosition="0">
        <references count="3">
          <reference field="4294967294" count="1" selected="0">
            <x v="0"/>
          </reference>
          <reference field="0" count="1" selected="0">
            <x v="1"/>
          </reference>
          <reference field="2" count="1" selected="0">
            <x v="38"/>
          </reference>
        </references>
      </pivotArea>
    </chartFormat>
    <chartFormat chart="0" format="78" series="1">
      <pivotArea type="data" outline="0" fieldPosition="0">
        <references count="3">
          <reference field="4294967294" count="1" selected="0">
            <x v="0"/>
          </reference>
          <reference field="0" count="1" selected="0">
            <x v="0"/>
          </reference>
          <reference field="2" count="1" selected="0">
            <x v="39"/>
          </reference>
        </references>
      </pivotArea>
    </chartFormat>
    <chartFormat chart="0" format="79" series="1">
      <pivotArea type="data" outline="0" fieldPosition="0">
        <references count="3">
          <reference field="4294967294" count="1" selected="0">
            <x v="0"/>
          </reference>
          <reference field="0" count="1" selected="0">
            <x v="1"/>
          </reference>
          <reference field="2" count="1" selected="0">
            <x v="39"/>
          </reference>
        </references>
      </pivotArea>
    </chartFormat>
    <chartFormat chart="0" format="80" series="1">
      <pivotArea type="data" outline="0" fieldPosition="0">
        <references count="3">
          <reference field="4294967294" count="1" selected="0">
            <x v="0"/>
          </reference>
          <reference field="0" count="1" selected="0">
            <x v="0"/>
          </reference>
          <reference field="2" count="1" selected="0">
            <x v="40"/>
          </reference>
        </references>
      </pivotArea>
    </chartFormat>
    <chartFormat chart="0" format="81" series="1">
      <pivotArea type="data" outline="0" fieldPosition="0">
        <references count="3">
          <reference field="4294967294" count="1" selected="0">
            <x v="0"/>
          </reference>
          <reference field="0" count="1" selected="0">
            <x v="1"/>
          </reference>
          <reference field="2" count="1" selected="0">
            <x v="40"/>
          </reference>
        </references>
      </pivotArea>
    </chartFormat>
    <chartFormat chart="0" format="82" series="1">
      <pivotArea type="data" outline="0" fieldPosition="0">
        <references count="3">
          <reference field="4294967294" count="1" selected="0">
            <x v="0"/>
          </reference>
          <reference field="0" count="1" selected="0">
            <x v="0"/>
          </reference>
          <reference field="2" count="1" selected="0">
            <x v="41"/>
          </reference>
        </references>
      </pivotArea>
    </chartFormat>
    <chartFormat chart="0" format="83" series="1">
      <pivotArea type="data" outline="0" fieldPosition="0">
        <references count="3">
          <reference field="4294967294" count="1" selected="0">
            <x v="0"/>
          </reference>
          <reference field="0" count="1" selected="0">
            <x v="1"/>
          </reference>
          <reference field="2" count="1" selected="0">
            <x v="41"/>
          </reference>
        </references>
      </pivotArea>
    </chartFormat>
    <chartFormat chart="0" format="84" series="1">
      <pivotArea type="data" outline="0" fieldPosition="0">
        <references count="3">
          <reference field="4294967294" count="1" selected="0">
            <x v="0"/>
          </reference>
          <reference field="0" count="1" selected="0">
            <x v="0"/>
          </reference>
          <reference field="2" count="1" selected="0">
            <x v="42"/>
          </reference>
        </references>
      </pivotArea>
    </chartFormat>
    <chartFormat chart="0" format="85" series="1">
      <pivotArea type="data" outline="0" fieldPosition="0">
        <references count="3">
          <reference field="4294967294" count="1" selected="0">
            <x v="0"/>
          </reference>
          <reference field="0" count="1" selected="0">
            <x v="1"/>
          </reference>
          <reference field="2" count="1" selected="0">
            <x v="42"/>
          </reference>
        </references>
      </pivotArea>
    </chartFormat>
    <chartFormat chart="0" format="86" series="1">
      <pivotArea type="data" outline="0" fieldPosition="0">
        <references count="3">
          <reference field="4294967294" count="1" selected="0">
            <x v="0"/>
          </reference>
          <reference field="0" count="1" selected="0">
            <x v="0"/>
          </reference>
          <reference field="2" count="1" selected="0">
            <x v="43"/>
          </reference>
        </references>
      </pivotArea>
    </chartFormat>
    <chartFormat chart="0" format="87" series="1">
      <pivotArea type="data" outline="0" fieldPosition="0">
        <references count="3">
          <reference field="4294967294" count="1" selected="0">
            <x v="0"/>
          </reference>
          <reference field="0" count="1" selected="0">
            <x v="1"/>
          </reference>
          <reference field="2" count="1" selected="0">
            <x v="43"/>
          </reference>
        </references>
      </pivotArea>
    </chartFormat>
    <chartFormat chart="0" format="88" series="1">
      <pivotArea type="data" outline="0" fieldPosition="0">
        <references count="3">
          <reference field="4294967294" count="1" selected="0">
            <x v="0"/>
          </reference>
          <reference field="0" count="1" selected="0">
            <x v="0"/>
          </reference>
          <reference field="2" count="1" selected="0">
            <x v="44"/>
          </reference>
        </references>
      </pivotArea>
    </chartFormat>
    <chartFormat chart="0" format="89" series="1">
      <pivotArea type="data" outline="0" fieldPosition="0">
        <references count="3">
          <reference field="4294967294" count="1" selected="0">
            <x v="0"/>
          </reference>
          <reference field="0" count="1" selected="0">
            <x v="1"/>
          </reference>
          <reference field="2" count="1" selected="0">
            <x v="44"/>
          </reference>
        </references>
      </pivotArea>
    </chartFormat>
    <chartFormat chart="0" format="90" series="1">
      <pivotArea type="data" outline="0" fieldPosition="0">
        <references count="3">
          <reference field="4294967294" count="1" selected="0">
            <x v="0"/>
          </reference>
          <reference field="0" count="1" selected="0">
            <x v="0"/>
          </reference>
          <reference field="2" count="1" selected="0">
            <x v="45"/>
          </reference>
        </references>
      </pivotArea>
    </chartFormat>
    <chartFormat chart="0" format="91" series="1">
      <pivotArea type="data" outline="0" fieldPosition="0">
        <references count="3">
          <reference field="4294967294" count="1" selected="0">
            <x v="0"/>
          </reference>
          <reference field="0" count="1" selected="0">
            <x v="1"/>
          </reference>
          <reference field="2" count="1" selected="0">
            <x v="45"/>
          </reference>
        </references>
      </pivotArea>
    </chartFormat>
    <chartFormat chart="0" format="92" series="1">
      <pivotArea type="data" outline="0" fieldPosition="0">
        <references count="3">
          <reference field="4294967294" count="1" selected="0">
            <x v="0"/>
          </reference>
          <reference field="0" count="1" selected="0">
            <x v="0"/>
          </reference>
          <reference field="2" count="1" selected="0">
            <x v="46"/>
          </reference>
        </references>
      </pivotArea>
    </chartFormat>
    <chartFormat chart="0" format="93" series="1">
      <pivotArea type="data" outline="0" fieldPosition="0">
        <references count="3">
          <reference field="4294967294" count="1" selected="0">
            <x v="0"/>
          </reference>
          <reference field="0" count="1" selected="0">
            <x v="1"/>
          </reference>
          <reference field="2" count="1" selected="0">
            <x v="46"/>
          </reference>
        </references>
      </pivotArea>
    </chartFormat>
    <chartFormat chart="0" format="94" series="1">
      <pivotArea type="data" outline="0" fieldPosition="0">
        <references count="3">
          <reference field="4294967294" count="1" selected="0">
            <x v="0"/>
          </reference>
          <reference field="0" count="1" selected="0">
            <x v="0"/>
          </reference>
          <reference field="2" count="1" selected="0">
            <x v="47"/>
          </reference>
        </references>
      </pivotArea>
    </chartFormat>
    <chartFormat chart="0" format="95" series="1">
      <pivotArea type="data" outline="0" fieldPosition="0">
        <references count="3">
          <reference field="4294967294" count="1" selected="0">
            <x v="0"/>
          </reference>
          <reference field="0" count="1" selected="0">
            <x v="1"/>
          </reference>
          <reference field="2" count="1" selected="0">
            <x v="47"/>
          </reference>
        </references>
      </pivotArea>
    </chartFormat>
    <chartFormat chart="0" format="96" series="1">
      <pivotArea type="data" outline="0" fieldPosition="0">
        <references count="3">
          <reference field="4294967294" count="1" selected="0">
            <x v="0"/>
          </reference>
          <reference field="0" count="1" selected="0">
            <x v="0"/>
          </reference>
          <reference field="2" count="1" selected="0">
            <x v="48"/>
          </reference>
        </references>
      </pivotArea>
    </chartFormat>
    <chartFormat chart="0" format="97" series="1">
      <pivotArea type="data" outline="0" fieldPosition="0">
        <references count="3">
          <reference field="4294967294" count="1" selected="0">
            <x v="0"/>
          </reference>
          <reference field="0" count="1" selected="0">
            <x v="1"/>
          </reference>
          <reference field="2" count="1" selected="0">
            <x v="48"/>
          </reference>
        </references>
      </pivotArea>
    </chartFormat>
    <chartFormat chart="0" format="98" series="1">
      <pivotArea type="data" outline="0" fieldPosition="0">
        <references count="3">
          <reference field="4294967294" count="1" selected="0">
            <x v="0"/>
          </reference>
          <reference field="0" count="1" selected="0">
            <x v="0"/>
          </reference>
          <reference field="2" count="1" selected="0">
            <x v="49"/>
          </reference>
        </references>
      </pivotArea>
    </chartFormat>
    <chartFormat chart="0" format="99" series="1">
      <pivotArea type="data" outline="0" fieldPosition="0">
        <references count="3">
          <reference field="4294967294" count="1" selected="0">
            <x v="0"/>
          </reference>
          <reference field="0" count="1" selected="0">
            <x v="1"/>
          </reference>
          <reference field="2" count="1" selected="0">
            <x v="49"/>
          </reference>
        </references>
      </pivotArea>
    </chartFormat>
    <chartFormat chart="0" format="100" series="1">
      <pivotArea type="data" outline="0" fieldPosition="0">
        <references count="3">
          <reference field="4294967294" count="1" selected="0">
            <x v="0"/>
          </reference>
          <reference field="0" count="1" selected="0">
            <x v="0"/>
          </reference>
          <reference field="2" count="1" selected="0">
            <x v="50"/>
          </reference>
        </references>
      </pivotArea>
    </chartFormat>
    <chartFormat chart="0" format="101" series="1">
      <pivotArea type="data" outline="0" fieldPosition="0">
        <references count="3">
          <reference field="4294967294" count="1" selected="0">
            <x v="0"/>
          </reference>
          <reference field="0" count="1" selected="0">
            <x v="1"/>
          </reference>
          <reference field="2" count="1" selected="0">
            <x v="50"/>
          </reference>
        </references>
      </pivotArea>
    </chartFormat>
    <chartFormat chart="0" format="102" series="1">
      <pivotArea type="data" outline="0" fieldPosition="0">
        <references count="3">
          <reference field="4294967294" count="1" selected="0">
            <x v="0"/>
          </reference>
          <reference field="0" count="1" selected="0">
            <x v="0"/>
          </reference>
          <reference field="2" count="1" selected="0">
            <x v="51"/>
          </reference>
        </references>
      </pivotArea>
    </chartFormat>
    <chartFormat chart="0" format="103" series="1">
      <pivotArea type="data" outline="0" fieldPosition="0">
        <references count="3">
          <reference field="4294967294" count="1" selected="0">
            <x v="0"/>
          </reference>
          <reference field="0" count="1" selected="0">
            <x v="1"/>
          </reference>
          <reference field="2" count="1" selected="0">
            <x v="51"/>
          </reference>
        </references>
      </pivotArea>
    </chartFormat>
    <chartFormat chart="0" format="104" series="1">
      <pivotArea type="data" outline="0" fieldPosition="0">
        <references count="3">
          <reference field="4294967294" count="1" selected="0">
            <x v="0"/>
          </reference>
          <reference field="0" count="1" selected="0">
            <x v="0"/>
          </reference>
          <reference field="2" count="1" selected="0">
            <x v="52"/>
          </reference>
        </references>
      </pivotArea>
    </chartFormat>
    <chartFormat chart="0" format="105" series="1">
      <pivotArea type="data" outline="0" fieldPosition="0">
        <references count="3">
          <reference field="4294967294" count="1" selected="0">
            <x v="0"/>
          </reference>
          <reference field="0" count="1" selected="0">
            <x v="1"/>
          </reference>
          <reference field="2" count="1" selected="0">
            <x v="52"/>
          </reference>
        </references>
      </pivotArea>
    </chartFormat>
    <chartFormat chart="0" format="106" series="1">
      <pivotArea type="data" outline="0" fieldPosition="0">
        <references count="3">
          <reference field="4294967294" count="1" selected="0">
            <x v="0"/>
          </reference>
          <reference field="0" count="1" selected="0">
            <x v="0"/>
          </reference>
          <reference field="2" count="1" selected="0">
            <x v="53"/>
          </reference>
        </references>
      </pivotArea>
    </chartFormat>
    <chartFormat chart="0" format="107" series="1">
      <pivotArea type="data" outline="0" fieldPosition="0">
        <references count="3">
          <reference field="4294967294" count="1" selected="0">
            <x v="0"/>
          </reference>
          <reference field="0" count="1" selected="0">
            <x v="1"/>
          </reference>
          <reference field="2" count="1" selected="0">
            <x v="53"/>
          </reference>
        </references>
      </pivotArea>
    </chartFormat>
    <chartFormat chart="0" format="108" series="1">
      <pivotArea type="data" outline="0" fieldPosition="0">
        <references count="3">
          <reference field="4294967294" count="1" selected="0">
            <x v="0"/>
          </reference>
          <reference field="0" count="1" selected="0">
            <x v="0"/>
          </reference>
          <reference field="2" count="1" selected="0">
            <x v="54"/>
          </reference>
        </references>
      </pivotArea>
    </chartFormat>
    <chartFormat chart="0" format="109" series="1">
      <pivotArea type="data" outline="0" fieldPosition="0">
        <references count="3">
          <reference field="4294967294" count="1" selected="0">
            <x v="0"/>
          </reference>
          <reference field="0" count="1" selected="0">
            <x v="1"/>
          </reference>
          <reference field="2" count="1" selected="0">
            <x v="54"/>
          </reference>
        </references>
      </pivotArea>
    </chartFormat>
    <chartFormat chart="0" format="110" series="1">
      <pivotArea type="data" outline="0" fieldPosition="0">
        <references count="3">
          <reference field="4294967294" count="1" selected="0">
            <x v="0"/>
          </reference>
          <reference field="0" count="1" selected="0">
            <x v="0"/>
          </reference>
          <reference field="2" count="1" selected="0">
            <x v="55"/>
          </reference>
        </references>
      </pivotArea>
    </chartFormat>
    <chartFormat chart="0" format="111" series="1">
      <pivotArea type="data" outline="0" fieldPosition="0">
        <references count="3">
          <reference field="4294967294" count="1" selected="0">
            <x v="0"/>
          </reference>
          <reference field="0" count="1" selected="0">
            <x v="1"/>
          </reference>
          <reference field="2" count="1" selected="0">
            <x v="55"/>
          </reference>
        </references>
      </pivotArea>
    </chartFormat>
    <chartFormat chart="0" format="112" series="1">
      <pivotArea type="data" outline="0" fieldPosition="0">
        <references count="3">
          <reference field="4294967294" count="1" selected="0">
            <x v="0"/>
          </reference>
          <reference field="0" count="1" selected="0">
            <x v="0"/>
          </reference>
          <reference field="2" count="1" selected="0">
            <x v="56"/>
          </reference>
        </references>
      </pivotArea>
    </chartFormat>
    <chartFormat chart="0" format="113" series="1">
      <pivotArea type="data" outline="0" fieldPosition="0">
        <references count="3">
          <reference field="4294967294" count="1" selected="0">
            <x v="0"/>
          </reference>
          <reference field="0" count="1" selected="0">
            <x v="1"/>
          </reference>
          <reference field="2" count="1" selected="0">
            <x v="56"/>
          </reference>
        </references>
      </pivotArea>
    </chartFormat>
    <chartFormat chart="0" format="114" series="1">
      <pivotArea type="data" outline="0" fieldPosition="0">
        <references count="3">
          <reference field="4294967294" count="1" selected="0">
            <x v="0"/>
          </reference>
          <reference field="0" count="1" selected="0">
            <x v="0"/>
          </reference>
          <reference field="2" count="1" selected="0">
            <x v="57"/>
          </reference>
        </references>
      </pivotArea>
    </chartFormat>
    <chartFormat chart="0" format="115" series="1">
      <pivotArea type="data" outline="0" fieldPosition="0">
        <references count="3">
          <reference field="4294967294" count="1" selected="0">
            <x v="0"/>
          </reference>
          <reference field="0" count="1" selected="0">
            <x v="1"/>
          </reference>
          <reference field="2" count="1" selected="0">
            <x v="57"/>
          </reference>
        </references>
      </pivotArea>
    </chartFormat>
    <chartFormat chart="0" format="116" series="1">
      <pivotArea type="data" outline="0" fieldPosition="0">
        <references count="3">
          <reference field="4294967294" count="1" selected="0">
            <x v="0"/>
          </reference>
          <reference field="0" count="1" selected="0">
            <x v="0"/>
          </reference>
          <reference field="2" count="1" selected="0">
            <x v="58"/>
          </reference>
        </references>
      </pivotArea>
    </chartFormat>
    <chartFormat chart="0" format="117" series="1">
      <pivotArea type="data" outline="0" fieldPosition="0">
        <references count="3">
          <reference field="4294967294" count="1" selected="0">
            <x v="0"/>
          </reference>
          <reference field="0" count="1" selected="0">
            <x v="1"/>
          </reference>
          <reference field="2" count="1" selected="0">
            <x v="58"/>
          </reference>
        </references>
      </pivotArea>
    </chartFormat>
    <chartFormat chart="0" format="118" series="1">
      <pivotArea type="data" outline="0" fieldPosition="0">
        <references count="3">
          <reference field="4294967294" count="1" selected="0">
            <x v="0"/>
          </reference>
          <reference field="0" count="1" selected="0">
            <x v="0"/>
          </reference>
          <reference field="2" count="1" selected="0">
            <x v="59"/>
          </reference>
        </references>
      </pivotArea>
    </chartFormat>
    <chartFormat chart="0" format="119" series="1">
      <pivotArea type="data" outline="0" fieldPosition="0">
        <references count="3">
          <reference field="4294967294" count="1" selected="0">
            <x v="0"/>
          </reference>
          <reference field="0" count="1" selected="0">
            <x v="1"/>
          </reference>
          <reference field="2" count="1" selected="0">
            <x v="59"/>
          </reference>
        </references>
      </pivotArea>
    </chartFormat>
    <chartFormat chart="0" format="120" series="1">
      <pivotArea type="data" outline="0" fieldPosition="0">
        <references count="3">
          <reference field="4294967294" count="1" selected="0">
            <x v="0"/>
          </reference>
          <reference field="0" count="1" selected="0">
            <x v="0"/>
          </reference>
          <reference field="2" count="1" selected="0">
            <x v="60"/>
          </reference>
        </references>
      </pivotArea>
    </chartFormat>
    <chartFormat chart="0" format="121" series="1">
      <pivotArea type="data" outline="0" fieldPosition="0">
        <references count="3">
          <reference field="4294967294" count="1" selected="0">
            <x v="0"/>
          </reference>
          <reference field="0" count="1" selected="0">
            <x v="1"/>
          </reference>
          <reference field="2" count="1" selected="0">
            <x v="60"/>
          </reference>
        </references>
      </pivotArea>
    </chartFormat>
    <chartFormat chart="0" format="122" series="1">
      <pivotArea type="data" outline="0" fieldPosition="0">
        <references count="3">
          <reference field="4294967294" count="1" selected="0">
            <x v="0"/>
          </reference>
          <reference field="0" count="1" selected="0">
            <x v="0"/>
          </reference>
          <reference field="2" count="1" selected="0">
            <x v="61"/>
          </reference>
        </references>
      </pivotArea>
    </chartFormat>
    <chartFormat chart="0" format="123" series="1">
      <pivotArea type="data" outline="0" fieldPosition="0">
        <references count="3">
          <reference field="4294967294" count="1" selected="0">
            <x v="0"/>
          </reference>
          <reference field="0" count="1" selected="0">
            <x v="1"/>
          </reference>
          <reference field="2" count="1" selected="0">
            <x v="61"/>
          </reference>
        </references>
      </pivotArea>
    </chartFormat>
    <chartFormat chart="0" format="124" series="1">
      <pivotArea type="data" outline="0" fieldPosition="0">
        <references count="3">
          <reference field="4294967294" count="1" selected="0">
            <x v="0"/>
          </reference>
          <reference field="0" count="1" selected="0">
            <x v="0"/>
          </reference>
          <reference field="2" count="1" selected="0">
            <x v="62"/>
          </reference>
        </references>
      </pivotArea>
    </chartFormat>
    <chartFormat chart="0" format="125" series="1">
      <pivotArea type="data" outline="0" fieldPosition="0">
        <references count="3">
          <reference field="4294967294" count="1" selected="0">
            <x v="0"/>
          </reference>
          <reference field="0" count="1" selected="0">
            <x v="1"/>
          </reference>
          <reference field="2" count="1" selected="0">
            <x v="62"/>
          </reference>
        </references>
      </pivotArea>
    </chartFormat>
    <chartFormat chart="0" format="126" series="1">
      <pivotArea type="data" outline="0" fieldPosition="0">
        <references count="3">
          <reference field="4294967294" count="1" selected="0">
            <x v="0"/>
          </reference>
          <reference field="0" count="1" selected="0">
            <x v="0"/>
          </reference>
          <reference field="2" count="1" selected="0">
            <x v="63"/>
          </reference>
        </references>
      </pivotArea>
    </chartFormat>
    <chartFormat chart="0" format="127" series="1">
      <pivotArea type="data" outline="0" fieldPosition="0">
        <references count="3">
          <reference field="4294967294" count="1" selected="0">
            <x v="0"/>
          </reference>
          <reference field="0" count="1" selected="0">
            <x v="1"/>
          </reference>
          <reference field="2" count="1" selected="0">
            <x v="63"/>
          </reference>
        </references>
      </pivotArea>
    </chartFormat>
    <chartFormat chart="0" format="128" series="1">
      <pivotArea type="data" outline="0" fieldPosition="0">
        <references count="3">
          <reference field="4294967294" count="1" selected="0">
            <x v="0"/>
          </reference>
          <reference field="0" count="1" selected="0">
            <x v="0"/>
          </reference>
          <reference field="2" count="1" selected="0">
            <x v="64"/>
          </reference>
        </references>
      </pivotArea>
    </chartFormat>
    <chartFormat chart="0" format="129" series="1">
      <pivotArea type="data" outline="0" fieldPosition="0">
        <references count="3">
          <reference field="4294967294" count="1" selected="0">
            <x v="0"/>
          </reference>
          <reference field="0" count="1" selected="0">
            <x v="1"/>
          </reference>
          <reference field="2" count="1" selected="0">
            <x v="64"/>
          </reference>
        </references>
      </pivotArea>
    </chartFormat>
    <chartFormat chart="0" format="130" series="1">
      <pivotArea type="data" outline="0" fieldPosition="0">
        <references count="3">
          <reference field="4294967294" count="1" selected="0">
            <x v="0"/>
          </reference>
          <reference field="0" count="1" selected="0">
            <x v="0"/>
          </reference>
          <reference field="2" count="1" selected="0">
            <x v="65"/>
          </reference>
        </references>
      </pivotArea>
    </chartFormat>
    <chartFormat chart="0" format="131" series="1">
      <pivotArea type="data" outline="0" fieldPosition="0">
        <references count="3">
          <reference field="4294967294" count="1" selected="0">
            <x v="0"/>
          </reference>
          <reference field="0" count="1" selected="0">
            <x v="1"/>
          </reference>
          <reference field="2" count="1" selected="0">
            <x v="65"/>
          </reference>
        </references>
      </pivotArea>
    </chartFormat>
    <chartFormat chart="0" format="132" series="1">
      <pivotArea type="data" outline="0" fieldPosition="0">
        <references count="3">
          <reference field="4294967294" count="1" selected="0">
            <x v="0"/>
          </reference>
          <reference field="0" count="1" selected="0">
            <x v="0"/>
          </reference>
          <reference field="2" count="1" selected="0">
            <x v="66"/>
          </reference>
        </references>
      </pivotArea>
    </chartFormat>
    <chartFormat chart="0" format="133" series="1">
      <pivotArea type="data" outline="0" fieldPosition="0">
        <references count="3">
          <reference field="4294967294" count="1" selected="0">
            <x v="0"/>
          </reference>
          <reference field="0" count="1" selected="0">
            <x v="1"/>
          </reference>
          <reference field="2" count="1" selected="0">
            <x v="66"/>
          </reference>
        </references>
      </pivotArea>
    </chartFormat>
    <chartFormat chart="0" format="134" series="1">
      <pivotArea type="data" outline="0" fieldPosition="0">
        <references count="3">
          <reference field="4294967294" count="1" selected="0">
            <x v="0"/>
          </reference>
          <reference field="0" count="1" selected="0">
            <x v="0"/>
          </reference>
          <reference field="2" count="1" selected="0">
            <x v="67"/>
          </reference>
        </references>
      </pivotArea>
    </chartFormat>
    <chartFormat chart="0" format="135" series="1">
      <pivotArea type="data" outline="0" fieldPosition="0">
        <references count="3">
          <reference field="4294967294" count="1" selected="0">
            <x v="0"/>
          </reference>
          <reference field="0" count="1" selected="0">
            <x v="1"/>
          </reference>
          <reference field="2" count="1" selected="0">
            <x v="67"/>
          </reference>
        </references>
      </pivotArea>
    </chartFormat>
    <chartFormat chart="0" format="136" series="1">
      <pivotArea type="data" outline="0" fieldPosition="0">
        <references count="3">
          <reference field="4294967294" count="1" selected="0">
            <x v="0"/>
          </reference>
          <reference field="0" count="1" selected="0">
            <x v="0"/>
          </reference>
          <reference field="2" count="1" selected="0">
            <x v="68"/>
          </reference>
        </references>
      </pivotArea>
    </chartFormat>
    <chartFormat chart="0" format="137" series="1">
      <pivotArea type="data" outline="0" fieldPosition="0">
        <references count="3">
          <reference field="4294967294" count="1" selected="0">
            <x v="0"/>
          </reference>
          <reference field="0" count="1" selected="0">
            <x v="1"/>
          </reference>
          <reference field="2" count="1" selected="0">
            <x v="68"/>
          </reference>
        </references>
      </pivotArea>
    </chartFormat>
    <chartFormat chart="0" format="138" series="1">
      <pivotArea type="data" outline="0" fieldPosition="0">
        <references count="3">
          <reference field="4294967294" count="1" selected="0">
            <x v="0"/>
          </reference>
          <reference field="0" count="1" selected="0">
            <x v="0"/>
          </reference>
          <reference field="2" count="1" selected="0">
            <x v="69"/>
          </reference>
        </references>
      </pivotArea>
    </chartFormat>
    <chartFormat chart="0" format="139" series="1">
      <pivotArea type="data" outline="0" fieldPosition="0">
        <references count="3">
          <reference field="4294967294" count="1" selected="0">
            <x v="0"/>
          </reference>
          <reference field="0" count="1" selected="0">
            <x v="1"/>
          </reference>
          <reference field="2" count="1" selected="0">
            <x v="69"/>
          </reference>
        </references>
      </pivotArea>
    </chartFormat>
    <chartFormat chart="0" format="140" series="1">
      <pivotArea type="data" outline="0" fieldPosition="0">
        <references count="3">
          <reference field="4294967294" count="1" selected="0">
            <x v="0"/>
          </reference>
          <reference field="0" count="1" selected="0">
            <x v="0"/>
          </reference>
          <reference field="2" count="1" selected="0">
            <x v="70"/>
          </reference>
        </references>
      </pivotArea>
    </chartFormat>
    <chartFormat chart="0" format="141" series="1">
      <pivotArea type="data" outline="0" fieldPosition="0">
        <references count="3">
          <reference field="4294967294" count="1" selected="0">
            <x v="0"/>
          </reference>
          <reference field="0" count="1" selected="0">
            <x v="1"/>
          </reference>
          <reference field="2" count="1" selected="0">
            <x v="71"/>
          </reference>
        </references>
      </pivotArea>
    </chartFormat>
    <chartFormat chart="0" format="142" series="1">
      <pivotArea type="data" outline="0" fieldPosition="0">
        <references count="2">
          <reference field="4294967294" count="1" selected="0">
            <x v="0"/>
          </reference>
          <reference field="0" count="1" selected="0">
            <x v="0"/>
          </reference>
        </references>
      </pivotArea>
    </chartFormat>
    <chartFormat chart="0" format="143" series="1">
      <pivotArea type="data" outline="0" fieldPosition="0">
        <references count="2">
          <reference field="4294967294" count="1" selected="0">
            <x v="0"/>
          </reference>
          <reference field="0" count="1" selected="0">
            <x v="1"/>
          </reference>
        </references>
      </pivotArea>
    </chartFormat>
    <chartFormat chart="0" format="144">
      <pivotArea type="data" outline="0" fieldPosition="0">
        <references count="3">
          <reference field="4294967294" count="1" selected="0">
            <x v="0"/>
          </reference>
          <reference field="0" count="1" selected="0">
            <x v="1"/>
          </reference>
          <reference field="2" count="1" selected="0">
            <x v="28"/>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4" level="1">
        <member name="[Calendar].[Mon Yr].&amp;[abr-21]"/>
        <member name="[Calendar].[Mon Yr].&amp;[abr-22]"/>
        <member name="[Calendar].[Mon Yr].&amp;[ago-21]"/>
        <member name="[Calendar].[Mon Yr].&amp;[ago-22]"/>
        <member name="[Calendar].[Mon Yr].&amp;[dic-21]"/>
        <member name="[Calendar].[Mon Yr].&amp;[dic-22]"/>
        <member name="[Calendar].[Mon Yr].&amp;[ene-22]"/>
        <member name="[Calendar].[Mon Yr].&amp;[ene-23]"/>
        <member name="[Calendar].[Mon Yr].&amp;[feb-22]"/>
        <member name="[Calendar].[Mon Yr].&amp;[feb-23]"/>
        <member name="[Calendar].[Mon Yr].&amp;[jul-21]"/>
        <member name="[Calendar].[Mon Yr].&amp;[jul-22]"/>
        <member name="[Calendar].[Mon Yr].&amp;[jun-21]"/>
        <member name="[Calendar].[Mon Yr].&amp;[jun-22]"/>
        <member name="[Calendar].[Mon Yr].&amp;[mar-21]"/>
        <member name="[Calendar].[Mon Yr].&amp;[mar-22]"/>
        <member name="[Calendar].[Mon Yr].&amp;[may-21]"/>
        <member name="[Calendar].[Mon Yr].&amp;[may-22]"/>
        <member name="[Calendar].[Mon Yr].&amp;[nov-21]"/>
        <member name="[Calendar].[Mon Yr].&amp;[nov-22]"/>
        <member name="[Calendar].[Mon Yr].&amp;[oct-21]"/>
        <member name="[Calendar].[Mon Yr].&amp;[oct-22]"/>
        <member name="[Calendar].[Mon Yr].&amp;[sep-21]"/>
        <member name="[Calendar].[Mon Yr].&amp;[sep-2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ustomer Shopping].[Shopping Mall].&amp;[Cevahir AV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filters count="1">
    <filter fld="2" type="captionBetween" evalOrder="-1" id="1" stringValue1="17" stringValue2="49">
      <autoFilter ref="A1">
        <filterColumn colId="0">
          <customFilters and="1">
            <customFilter operator="greaterThanOrEqual" val="17"/>
            <customFilter operator="lessThanOrEqual" val="49"/>
          </customFilters>
        </filterColumn>
      </autoFilter>
    </filter>
  </filters>
  <rowHierarchiesUsage count="1">
    <rowHierarchyUsage hierarchyUsage="28"/>
  </rowHierarchiesUsage>
  <colHierarchiesUsage count="1">
    <colHierarchyUsage hierarchyUsage="2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4" columnCount="3" cacheId="251242435">
        <x15:pivotRow count="3">
          <x15:c>
            <x15:v>82195.120000000039</x15:v>
          </x15:c>
          <x15:c>
            <x15:v>68946.510000000009</x15:v>
          </x15:c>
          <x15:c>
            <x15:v>151141.63000000003</x15:v>
          </x15:c>
        </x15:pivotRow>
        <x15:pivotRow count="3">
          <x15:c>
            <x15:v>120606.19000000005</x15:v>
          </x15:c>
          <x15:c>
            <x15:v>71424.11</x15:v>
          </x15:c>
          <x15:c>
            <x15:v>192030.30000000005</x15:v>
          </x15:c>
        </x15:pivotRow>
        <x15:pivotRow count="3">
          <x15:c>
            <x15:v>144403.33000000002</x15:v>
          </x15:c>
          <x15:c>
            <x15:v>78226.700000000012</x15:v>
          </x15:c>
          <x15:c>
            <x15:v>222630.02999999997</x15:v>
          </x15:c>
        </x15:pivotRow>
        <x15:pivotRow count="3">
          <x15:c>
            <x15:v>110958.12000000002</x15:v>
          </x15:c>
          <x15:c>
            <x15:v>54429.94</x15:v>
          </x15:c>
          <x15:c>
            <x15:v>165388.06000000006</x15:v>
          </x15:c>
        </x15:pivotRow>
        <x15:pivotRow count="3">
          <x15:c>
            <x15:v>176194.24000000002</x15:v>
          </x15:c>
          <x15:c>
            <x15:v>121049.16000000003</x15:v>
          </x15:c>
          <x15:c>
            <x15:v>297243.39999999997</x15:v>
          </x15:c>
        </x15:pivotRow>
        <x15:pivotRow count="3">
          <x15:c>
            <x15:v>206531.22999999995</x15:v>
          </x15:c>
          <x15:c>
            <x15:v>173088.12000000005</x15:v>
          </x15:c>
          <x15:c>
            <x15:v>379619.35000000003</x15:v>
          </x15:c>
        </x15:pivotRow>
        <x15:pivotRow count="3">
          <x15:c>
            <x15:v>178200.25000000006</x15:v>
          </x15:c>
          <x15:c>
            <x15:v>125247.97000000004</x15:v>
          </x15:c>
          <x15:c>
            <x15:v>303448.22000000009</x15:v>
          </x15:c>
        </x15:pivotRow>
        <x15:pivotRow count="3">
          <x15:c>
            <x15:v>218538.2600000001</x15:v>
          </x15:c>
          <x15:c>
            <x15:v>106157.36000000004</x15:v>
          </x15:c>
          <x15:c>
            <x15:v>324695.61999999994</x15:v>
          </x15:c>
        </x15:pivotRow>
        <x15:pivotRow count="3">
          <x15:c>
            <x15:v>237366.86</x15:v>
          </x15:c>
          <x15:c>
            <x15:v>105170.37</x15:v>
          </x15:c>
          <x15:c>
            <x15:v>342537.2300000001</x15:v>
          </x15:c>
        </x15:pivotRow>
        <x15:pivotRow count="3">
          <x15:c>
            <x15:v>215683.87000000002</x15:v>
          </x15:c>
          <x15:c>
            <x15:v>97351.810000000027</x15:v>
          </x15:c>
          <x15:c>
            <x15:v>313035.68</x15:v>
          </x15:c>
        </x15:pivotRow>
        <x15:pivotRow count="3">
          <x15:c>
            <x15:v>254969.79</x15:v>
          </x15:c>
          <x15:c>
            <x15:v>174134.82</x15:v>
          </x15:c>
          <x15:c>
            <x15:v>429104.60999999975</x15:v>
          </x15:c>
        </x15:pivotRow>
        <x15:pivotRow count="3">
          <x15:c>
            <x15:v>244409.10999999987</x15:v>
          </x15:c>
          <x15:c>
            <x15:v>172269.07000000004</x15:v>
          </x15:c>
          <x15:c>
            <x15:v>416678.17999999959</x15:v>
          </x15:c>
        </x15:pivotRow>
        <x15:pivotRow count="3">
          <x15:c>
            <x15:v>213252.2</x15:v>
          </x15:c>
          <x15:c>
            <x15:v>143956.98000000004</x15:v>
          </x15:c>
          <x15:c>
            <x15:v>357209.17999999953</x15:v>
          </x15:c>
        </x15:pivotRow>
        <x15:pivotRow count="3">
          <x15:c>
            <x15:v>215126.92000000007</x15:v>
          </x15:c>
          <x15:c>
            <x15:v>196540.09</x15:v>
          </x15:c>
          <x15:c>
            <x15:v>411667.00999999978</x15:v>
          </x15:c>
        </x15:pivotRow>
        <x15:pivotRow count="3">
          <x15:c>
            <x15:v>206637.73000000004</x15:v>
          </x15:c>
          <x15:c>
            <x15:v>86779.810000000027</x15:v>
          </x15:c>
          <x15:c>
            <x15:v>293417.54000000004</x15:v>
          </x15:c>
        </x15:pivotRow>
        <x15:pivotRow count="3">
          <x15:c>
            <x15:v>155352.46000000002</x15:v>
          </x15:c>
          <x15:c>
            <x15:v>192934.11000000004</x15:v>
          </x15:c>
          <x15:c>
            <x15:v>348286.56999999983</x15:v>
          </x15:c>
        </x15:pivotRow>
        <x15:pivotRow count="3">
          <x15:c>
            <x15:v>233336.90000000005</x15:v>
          </x15:c>
          <x15:c>
            <x15:v>188760.6999999999</x15:v>
          </x15:c>
          <x15:c>
            <x15:v>422097.59999999986</x15:v>
          </x15:c>
        </x15:pivotRow>
        <x15:pivotRow count="3">
          <x15:c>
            <x15:v>216122.79000000004</x15:v>
          </x15:c>
          <x15:c>
            <x15:v>112860.35000000003</x15:v>
          </x15:c>
          <x15:c>
            <x15:v>328983.14000000007</x15:v>
          </x15:c>
        </x15:pivotRow>
        <x15:pivotRow count="3">
          <x15:c>
            <x15:v>226740.46000000002</x15:v>
          </x15:c>
          <x15:c>
            <x15:v>179220.34000000003</x15:v>
          </x15:c>
          <x15:c>
            <x15:v>405960.7999999997</x15:v>
          </x15:c>
        </x15:pivotRow>
        <x15:pivotRow count="3">
          <x15:c>
            <x15:v>243610.28999999995</x15:v>
          </x15:c>
          <x15:c>
            <x15:v>163606.30000000005</x15:v>
          </x15:c>
          <x15:c>
            <x15:v>407216.58999999985</x15:v>
          </x15:c>
        </x15:pivotRow>
        <x15:pivotRow count="3">
          <x15:c>
            <x15:v>335180.00999999995</x15:v>
          </x15:c>
          <x15:c>
            <x15:v>104237.51000000004</x15:v>
          </x15:c>
          <x15:c>
            <x15:v>439417.51999999984</x15:v>
          </x15:c>
        </x15:pivotRow>
        <x15:pivotRow count="3">
          <x15:c>
            <x15:v>140731.93000000005</x15:v>
          </x15:c>
          <x15:c>
            <x15:v>122808.63000000003</x15:v>
          </x15:c>
          <x15:c>
            <x15:v>263540.55999999988</x15:v>
          </x15:c>
        </x15:pivotRow>
        <x15:pivotRow count="3">
          <x15:c>
            <x15:v>228086.24999999985</x15:v>
          </x15:c>
          <x15:c>
            <x15:v>171782.40000000005</x15:v>
          </x15:c>
          <x15:c>
            <x15:v>399868.65000000008</x15:v>
          </x15:c>
        </x15:pivotRow>
        <x15:pivotRow count="3">
          <x15:c>
            <x15:v>181665.56000000006</x15:v>
          </x15:c>
          <x15:c>
            <x15:v>123136.72000000006</x15:v>
          </x15:c>
          <x15:c>
            <x15:v>304802.27999999991</x15:v>
          </x15:c>
        </x15:pivotRow>
        <x15:pivotRow count="3">
          <x15:c>
            <x15:v>264190.83999999997</x15:v>
          </x15:c>
          <x15:c>
            <x15:v>139706.9</x15:v>
          </x15:c>
          <x15:c>
            <x15:v>403897.73999999987</x15:v>
          </x15:c>
        </x15:pivotRow>
        <x15:pivotRow count="3">
          <x15:c>
            <x15:v>243435.81000000006</x15:v>
          </x15:c>
          <x15:c>
            <x15:v>96614.070000000022</x15:v>
          </x15:c>
          <x15:c>
            <x15:v>340049.87999999995</x15:v>
          </x15:c>
        </x15:pivotRow>
        <x15:pivotRow count="3">
          <x15:c>
            <x15:v>160865.31</x15:v>
          </x15:c>
          <x15:c>
            <x15:v>168201.7</x15:v>
          </x15:c>
          <x15:c>
            <x15:v>329067.01000000007</x15:v>
          </x15:c>
        </x15:pivotRow>
        <x15:pivotRow count="3">
          <x15:c>
            <x15:v>124577.40000000007</x15:v>
          </x15:c>
          <x15:c>
            <x15:v>171171.5</x15:v>
          </x15:c>
          <x15:c>
            <x15:v>295748.89999999991</x15:v>
          </x15:c>
        </x15:pivotRow>
        <x15:pivotRow count="3">
          <x15:c>
            <x15:v>138879.09000000003</x15:v>
          </x15:c>
          <x15:c>
            <x15:v>89549.670000000042</x15:v>
          </x15:c>
          <x15:c>
            <x15:v>228428.76</x15:v>
          </x15:c>
        </x15:pivotRow>
        <x15:pivotRow count="3">
          <x15:c>
            <x15:v>180983.75000000003</x15:v>
          </x15:c>
          <x15:c>
            <x15:v>47809.189999999995</x15:v>
          </x15:c>
          <x15:c>
            <x15:v>228792.93999999997</x15:v>
          </x15:c>
        </x15:pivotRow>
        <x15:pivotRow count="3">
          <x15:c>
            <x15:v>81313.399999999994</x15:v>
          </x15:c>
          <x15:c>
            <x15:v>77619.430000000008</x15:v>
          </x15:c>
          <x15:c>
            <x15:v>158932.83000000005</x15:v>
          </x15:c>
        </x15:pivotRow>
        <x15:pivotRow count="3">
          <x15:c>
            <x15:v>102533.93</x15:v>
          </x15:c>
          <x15:c>
            <x15:v>39936.92</x15:v>
          </x15:c>
          <x15:c>
            <x15:v>142470.85</x15:v>
          </x15:c>
        </x15:pivotRow>
        <x15:pivotRow count="3">
          <x15:c>
            <x15:v>118987.95000000001</x15:v>
          </x15:c>
          <x15:c>
            <x15:v>87098.98000000001</x15:v>
          </x15:c>
          <x15:c>
            <x15:v>206086.93</x15:v>
          </x15:c>
        </x15:pivotRow>
        <x15:pivotRow count="3">
          <x15:c>
            <x15:v>6201667.3499999959</x15:v>
          </x15:c>
          <x15:c>
            <x15:v>4051828.2399999993</x15:v>
          </x15:c>
          <x15:c>
            <x15:v>10253495.589999985</x15:v>
          </x15:c>
        </x15:pivotRow>
      </x15:pivotTableData>
    </ext>
    <ext xmlns:x15="http://schemas.microsoft.com/office/spreadsheetml/2010/11/main" uri="{E67621CE-5B39-4880-91FE-76760E9C1902}">
      <x15:pivotTableUISettings>
        <x15:activeTabTopLevelEntity name="[Customer Shopping]"/>
        <x15:activeTabTopLevelEntity name="[Calendar]"/>
      </x15:pivotTableUISettings>
    </ext>
    <ext xmlns:xpdl="http://schemas.microsoft.com/office/spreadsheetml/2016/pivotdefaultlayout" uri="{747A6164-185A-40DC-8AA5-F01512510D54}">
      <xpdl:pivotTableDefinition16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76D1A91-8F49-47BF-A0E8-F297089D3FBC}" name="PivotTable1" cacheId="0" applyNumberFormats="0" applyBorderFormats="0" applyFontFormats="0" applyPatternFormats="0" applyAlignmentFormats="0" applyWidthHeightFormats="1" dataCaption="Values" tag="f2e506a6-1a2c-41d0-a6dd-7d6cbd44b0f9" updatedVersion="8" minRefreshableVersion="3" useAutoFormatting="1" itemPrintTitles="1" createdVersion="8" indent="0" compact="0" compactData="0" multipleFieldFilters="0">
  <location ref="A4:F38" firstHeaderRow="1" firstDataRow="2" firstDataCol="2" rowPageCount="2" colPageCount="1"/>
  <pivotFields count="6">
    <pivotField dataField="1" compact="0" outline="0" showAll="0"/>
    <pivotField axis="axisPage" compact="0" allDrilled="1" outline="0" showAll="0" dataSourceSort="1" defaultAttributeDrillState="1">
      <items count="1">
        <item t="default"/>
      </items>
    </pivotField>
    <pivotField axis="axisPage" compact="0" allDrilled="1" outline="0" showAll="0" dataSourceSort="1" defaultAttributeDrillState="1">
      <items count="1">
        <item t="default"/>
      </items>
    </pivotField>
    <pivotField axis="axisRow" compact="0" allDrilled="1" outline="0" showAll="0" sortType="de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axis="axisRow" compact="0" allDrilled="1" outline="0" showAll="0" dataSourceSort="1" defaultAttributeDrillState="1">
      <items count="4">
        <item x="0"/>
        <item x="1"/>
        <item x="2"/>
        <item t="default"/>
      </items>
    </pivotField>
    <pivotField axis="axisCol" compact="0" allDrilled="1" outline="0" showAll="0" dataSourceSort="1" defaultAttributeDrillState="1">
      <items count="4">
        <item x="0"/>
        <item x="1" e="0"/>
        <item x="2" e="0"/>
        <item t="default"/>
      </items>
    </pivotField>
  </pivotFields>
  <rowFields count="2">
    <field x="3"/>
    <field x="4"/>
  </rowFields>
  <rowItems count="33">
    <i>
      <x v="1"/>
      <x/>
    </i>
    <i r="1">
      <x v="1"/>
    </i>
    <i r="1">
      <x v="2"/>
    </i>
    <i t="default">
      <x v="1"/>
    </i>
    <i>
      <x v="6"/>
      <x/>
    </i>
    <i r="1">
      <x v="1"/>
    </i>
    <i r="1">
      <x v="2"/>
    </i>
    <i t="default">
      <x v="6"/>
    </i>
    <i>
      <x v="4"/>
      <x/>
    </i>
    <i r="1">
      <x v="1"/>
    </i>
    <i r="1">
      <x v="2"/>
    </i>
    <i t="default">
      <x v="4"/>
    </i>
    <i>
      <x v="2"/>
      <x/>
    </i>
    <i r="1">
      <x v="1"/>
    </i>
    <i r="1">
      <x v="2"/>
    </i>
    <i t="default">
      <x v="2"/>
    </i>
    <i>
      <x v="7"/>
      <x/>
    </i>
    <i r="1">
      <x v="1"/>
    </i>
    <i r="1">
      <x v="2"/>
    </i>
    <i t="default">
      <x v="7"/>
    </i>
    <i>
      <x/>
      <x/>
    </i>
    <i r="1">
      <x v="1"/>
    </i>
    <i r="1">
      <x v="2"/>
    </i>
    <i t="default">
      <x/>
    </i>
    <i>
      <x v="3"/>
      <x/>
    </i>
    <i r="1">
      <x v="1"/>
    </i>
    <i r="1">
      <x v="2"/>
    </i>
    <i t="default">
      <x v="3"/>
    </i>
    <i>
      <x v="5"/>
      <x/>
    </i>
    <i r="1">
      <x v="1"/>
    </i>
    <i r="1">
      <x v="2"/>
    </i>
    <i t="default">
      <x v="5"/>
    </i>
    <i t="grand">
      <x/>
    </i>
  </rowItems>
  <colFields count="1">
    <field x="5"/>
  </colFields>
  <colItems count="4">
    <i>
      <x/>
    </i>
    <i>
      <x v="1"/>
    </i>
    <i>
      <x v="2"/>
    </i>
    <i t="grand">
      <x/>
    </i>
  </colItems>
  <pageFields count="2">
    <pageField fld="2" hier="24" name="[Customer Shopping].[Shopping Mall].&amp;[Kanyon]" cap="Kanyon"/>
    <pageField fld="1" hier="1" name="[Calendar].[Year].&amp;[2023]" cap="2023"/>
  </pageFields>
  <dataFields count="1">
    <dataField fld="0" subtotal="count" baseField="0" baseItem="0"/>
  </dataFields>
  <pivotHierarchies count="43">
    <pivotHierarchy dragToData="1"/>
    <pivotHierarchy multipleItemSelectionAllowed="1" dragToData="1">
      <members count="1" level="1">
        <member name="[Calendar].[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ustomer Shopping].[Shopping Mall].&amp;[Kanyo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9"/>
    <rowHierarchyUsage hierarchyUsage="30"/>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Shopping]"/>
        <x15:activeTabTopLevelEntity name="[Calendar]"/>
      </x15:pivotTableUISettings>
    </ext>
    <ext xmlns:xpdl="http://schemas.microsoft.com/office/spreadsheetml/2016/pivotdefaultlayout" uri="{747A6164-185A-40DC-8AA5-F01512510D54}">
      <xpdl:pivotTableDefinition16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44B1C94-9DFF-4E87-81CD-ABDAB78B1B1C}" name="PivotTable3" cacheId="1" dataOnRows="1" applyNumberFormats="0" applyBorderFormats="0" applyFontFormats="0" applyPatternFormats="0" applyAlignmentFormats="0" applyWidthHeightFormats="1" dataCaption="Values" tag="fe2ca467-02c9-4109-93f0-5a138fefe929" updatedVersion="8" minRefreshableVersion="3" useAutoFormatting="1" subtotalHiddenItems="1" colGrandTotals="0" itemPrintTitles="1" createdVersion="8" indent="0" compact="0" compactData="0" multipleFieldFilters="0">
  <location ref="A4:C8" firstHeaderRow="1" firstDataRow="2" firstDataCol="1" rowPageCount="2" colPageCount="1"/>
  <pivotFields count="6">
    <pivotField axis="axisCol" compact="0" allDrilled="1" outline="0" subtotalTop="0" showAll="0" sortType="descending" defaultAttributeDrillState="1">
      <items count="3">
        <item s="1" x="1"/>
        <item s="1" x="0"/>
        <item t="default"/>
      </items>
    </pivotField>
    <pivotField axis="axisPage" compact="0" allDrilled="1" outline="0" subtotalTop="0" showAll="0" dataSourceSort="1" defaultAttributeDrillState="1">
      <items count="1">
        <item t="default"/>
      </items>
    </pivotField>
    <pivotField dataField="1" compact="0" outline="0" subtotalTop="0" showAll="0"/>
    <pivotField dataField="1" compact="0" outline="0" subtotalTop="0" showAll="0"/>
    <pivotField dataField="1" compact="0" outline="0" subtotalTop="0" showAll="0"/>
    <pivotField axis="axisPage" compact="0" allDrilled="1" outline="0" subtotalTop="0" showAll="0" dataSourceSort="1" defaultAttributeDrillState="1">
      <items count="1">
        <item t="default"/>
      </items>
    </pivotField>
  </pivotFields>
  <rowFields count="1">
    <field x="-2"/>
  </rowFields>
  <rowItems count="3">
    <i>
      <x/>
    </i>
    <i i="1">
      <x v="1"/>
    </i>
    <i i="2">
      <x v="2"/>
    </i>
  </rowItems>
  <colFields count="1">
    <field x="0"/>
  </colFields>
  <colItems count="2">
    <i>
      <x/>
    </i>
    <i>
      <x v="1"/>
    </i>
  </colItems>
  <pageFields count="2">
    <pageField fld="1" hier="29" name="[Customer Shopping].[Category].&amp;[Books]" cap="Books"/>
    <pageField fld="5" hier="24" name="[Customer Shopping].[Shopping Mall].&amp;[Forum Istanbul]" cap="Forum Istanbul"/>
  </pageFields>
  <dataFields count="3">
    <dataField fld="2" subtotal="count" baseField="0" baseItem="0"/>
    <dataField fld="3" subtotal="count" baseField="0" baseItem="0"/>
    <dataField fld="4" subtotal="count" baseField="0" baseItem="0"/>
  </dataFields>
  <formats count="8">
    <format dxfId="7">
      <pivotArea outline="0" fieldPosition="0">
        <references count="1">
          <reference field="4294967294" count="1" selected="0">
            <x v="0"/>
          </reference>
        </references>
      </pivotArea>
    </format>
    <format dxfId="6">
      <pivotArea dataOnly="0" labelOnly="1" outline="0" fieldPosition="0">
        <references count="1">
          <reference field="4294967294" count="1">
            <x v="0"/>
          </reference>
        </references>
      </pivotArea>
    </format>
    <format dxfId="5">
      <pivotArea outline="0" fieldPosition="0">
        <references count="1">
          <reference field="4294967294" count="1" selected="0">
            <x v="0"/>
          </reference>
        </references>
      </pivotArea>
    </format>
    <format dxfId="4">
      <pivotArea dataOnly="0" labelOnly="1" outline="0" fieldPosition="0">
        <references count="1">
          <reference field="4294967294" count="1">
            <x v="0"/>
          </reference>
        </references>
      </pivotArea>
    </format>
    <format dxfId="3">
      <pivotArea outline="0" fieldPosition="0">
        <references count="1">
          <reference field="0" count="1" selected="0">
            <x v="0"/>
          </reference>
        </references>
      </pivotArea>
    </format>
    <format dxfId="2">
      <pivotArea dataOnly="0" labelOnly="1" outline="0" fieldPosition="0">
        <references count="1">
          <reference field="0" count="1">
            <x v="0"/>
          </reference>
        </references>
      </pivotArea>
    </format>
    <format dxfId="1">
      <pivotArea outline="0" fieldPosition="0">
        <references count="1">
          <reference field="0" count="1" selected="0">
            <x v="1"/>
          </reference>
        </references>
      </pivotArea>
    </format>
    <format dxfId="0">
      <pivotArea dataOnly="0" labelOnly="1" outline="0" fieldPosition="0">
        <references count="1">
          <reference field="0" count="1">
            <x v="1"/>
          </reference>
        </references>
      </pivotArea>
    </format>
  </formats>
  <pivotHierarchies count="4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ustomer Shopping].[Shopping Mall].&amp;[Forum Istanbul]"/>
      </members>
    </pivotHierarchy>
    <pivotHierarchy dragToData="1"/>
    <pivotHierarchy dragToData="1"/>
    <pivotHierarchy dragToData="1"/>
    <pivotHierarchy dragToData="1"/>
    <pivotHierarchy multipleItemSelectionAllowed="1" dragToData="1">
      <members count="1" level="1">
        <member name="[Customer Shopping].[Category].&amp;[Books]"/>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20" showRowHeaders="1" showColHeaders="1" showRowStripes="0" showColStripes="0" showLastColumn="1"/>
  <rowHierarchiesUsage count="1">
    <rowHierarchyUsage hierarchyUsage="-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Customer Shopping]"/>
      </x15:pivotTableUISettings>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CBB9B24-F20A-41CA-A9BF-8F7841112233}" sourceName="[Calendar].[Year]">
  <data>
    <olap pivotCacheId="1305440493">
      <levels count="2">
        <level uniqueName="[Calendar].[Year].[(All)]" sourceCaption="(All)" count="0"/>
        <level uniqueName="[Calendar].[Year].[Year]" sourceCaption="Year" count="3">
          <ranges>
            <range startItem="0">
              <i n="[Calendar].[Year].&amp;[2021]" c="2021"/>
              <i n="[Calendar].[Year].&amp;[2022]" c="2022"/>
              <i n="[Calendar].[Year].&amp;[2023]" c="2023"/>
            </range>
          </ranges>
        </level>
      </levels>
      <selections count="1">
        <selection n="[Calendar].[Year].&amp;[2022]"/>
      </selections>
    </olap>
  </data>
  <extLst>
    <x:ext xmlns:x15="http://schemas.microsoft.com/office/spreadsheetml/2010/11/main" uri="{03082B11-2C62-411c-B77F-237D8FCFBE4C}">
      <x15:slicerCachePivotTables>
        <pivotTable tabId="4294967295" name="PivotChartTable6"/>
        <pivotTable tabId="4294967295" name="PivotChartTable5"/>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opping_Mall" xr10:uid="{74E85CD7-0996-47DF-8E24-C692D1F18626}" sourceName="[Customer Shopping].[Shopping Mall]">
  <data>
    <olap pivotCacheId="112537447">
      <levels count="2">
        <level uniqueName="[Customer Shopping].[Shopping Mall].[(All)]" sourceCaption="(All)" count="0"/>
        <level uniqueName="[Customer Shopping].[Shopping Mall].[Shopping Mall]" sourceCaption="Shopping Mall" count="10">
          <ranges>
            <range startItem="0">
              <i n="[Customer Shopping].[Shopping Mall].&amp;[Cevahir AVM]" c="Cevahir AVM"/>
              <i n="[Customer Shopping].[Shopping Mall].&amp;[Emaar Square Mall]" c="Emaar Square Mall"/>
              <i n="[Customer Shopping].[Shopping Mall].&amp;[Forum Istanbul]" c="Forum Istanbul"/>
              <i n="[Customer Shopping].[Shopping Mall].&amp;[Istinye Park]" c="Istinye Park"/>
              <i n="[Customer Shopping].[Shopping Mall].&amp;[Kanyon]" c="Kanyon"/>
              <i n="[Customer Shopping].[Shopping Mall].&amp;[Mall of Istanbul]" c="Mall of Istanbul"/>
              <i n="[Customer Shopping].[Shopping Mall].&amp;[Metrocity]" c="Metrocity"/>
              <i n="[Customer Shopping].[Shopping Mall].&amp;[Metropol AVM]" c="Metropol AVM"/>
              <i n="[Customer Shopping].[Shopping Mall].&amp;[Viaport Outlet]" c="Viaport Outlet"/>
              <i n="[Customer Shopping].[Shopping Mall].&amp;[Zorlu Center]" c="Zorlu Center"/>
            </range>
          </ranges>
        </level>
      </levels>
      <selections count="1">
        <selection n="[Customer Shopping].[Shopping Mall].&amp;[Cevahir AVM]"/>
      </selections>
    </olap>
  </data>
  <extLst>
    <x:ext xmlns:x15="http://schemas.microsoft.com/office/spreadsheetml/2010/11/main" uri="{03082B11-2C62-411c-B77F-237D8FCFBE4C}">
      <x15:slicerCachePivotTables>
        <pivotTable tabId="4294967295" name="PivotChartTable8"/>
        <pivotTable tabId="4294967295" name="PivotChartTable7"/>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_Yr" xr10:uid="{E1D07757-563D-4704-A712-7CA706398474}" sourceName="[Calendar].[Mon Yr]">
  <data>
    <olap pivotCacheId="112537447">
      <levels count="2">
        <level uniqueName="[Calendar].[Mon Yr].[(All)]" sourceCaption="(All)" count="0"/>
        <level uniqueName="[Calendar].[Mon Yr].[Mon Yr]" sourceCaption="Mon Yr" count="36">
          <ranges>
            <range startItem="0">
              <i n="[Calendar].[Mon Yr].&amp;[ene-21]" c="ene-21"/>
              <i n="[Calendar].[Mon Yr].&amp;[feb-21]" c="feb-21"/>
              <i n="[Calendar].[Mon Yr].&amp;[mar-21]" c="mar-21"/>
              <i n="[Calendar].[Mon Yr].&amp;[abr-21]" c="abr-21"/>
              <i n="[Calendar].[Mon Yr].&amp;[may-21]" c="may-21"/>
              <i n="[Calendar].[Mon Yr].&amp;[jun-21]" c="jun-21"/>
              <i n="[Calendar].[Mon Yr].&amp;[jul-21]" c="jul-21"/>
              <i n="[Calendar].[Mon Yr].&amp;[ago-21]" c="ago-21"/>
              <i n="[Calendar].[Mon Yr].&amp;[sep-21]" c="sep-21"/>
              <i n="[Calendar].[Mon Yr].&amp;[oct-21]" c="oct-21"/>
              <i n="[Calendar].[Mon Yr].&amp;[nov-21]" c="nov-21"/>
              <i n="[Calendar].[Mon Yr].&amp;[dic-21]" c="dic-21"/>
              <i n="[Calendar].[Mon Yr].&amp;[ene-22]" c="ene-22"/>
              <i n="[Calendar].[Mon Yr].&amp;[feb-22]" c="feb-22"/>
              <i n="[Calendar].[Mon Yr].&amp;[mar-22]" c="mar-22"/>
              <i n="[Calendar].[Mon Yr].&amp;[abr-22]" c="abr-22"/>
              <i n="[Calendar].[Mon Yr].&amp;[may-22]" c="may-22"/>
              <i n="[Calendar].[Mon Yr].&amp;[jun-22]" c="jun-22"/>
              <i n="[Calendar].[Mon Yr].&amp;[jul-22]" c="jul-22"/>
              <i n="[Calendar].[Mon Yr].&amp;[ago-22]" c="ago-22"/>
              <i n="[Calendar].[Mon Yr].&amp;[sep-22]" c="sep-22"/>
              <i n="[Calendar].[Mon Yr].&amp;[oct-22]" c="oct-22"/>
              <i n="[Calendar].[Mon Yr].&amp;[nov-22]" c="nov-22"/>
              <i n="[Calendar].[Mon Yr].&amp;[dic-22]" c="dic-22"/>
              <i n="[Calendar].[Mon Yr].&amp;[ene-23]" c="ene-23"/>
              <i n="[Calendar].[Mon Yr].&amp;[feb-23]" c="feb-23"/>
              <i n="[Calendar].[Mon Yr].&amp;[mar-23]" c="mar-23"/>
              <i n="[Calendar].[Mon Yr].&amp;[abr-23]" c="abr-23" nd="1"/>
              <i n="[Calendar].[Mon Yr].&amp;[may-23]" c="may-23" nd="1"/>
              <i n="[Calendar].[Mon Yr].&amp;[jun-23]" c="jun-23" nd="1"/>
              <i n="[Calendar].[Mon Yr].&amp;[jul-23]" c="jul-23" nd="1"/>
              <i n="[Calendar].[Mon Yr].&amp;[ago-23]" c="ago-23" nd="1"/>
              <i n="[Calendar].[Mon Yr].&amp;[sep-23]" c="sep-23" nd="1"/>
              <i n="[Calendar].[Mon Yr].&amp;[oct-23]" c="oct-23" nd="1"/>
              <i n="[Calendar].[Mon Yr].&amp;[nov-23]" c="nov-23" nd="1"/>
              <i n="[Calendar].[Mon Yr].&amp;[dic-23]" c="dic-23" nd="1"/>
            </range>
          </ranges>
        </level>
      </levels>
      <selections count="24">
        <selection n="[Calendar].[Mon Yr].&amp;[abr-21]"/>
        <selection n="[Calendar].[Mon Yr].&amp;[abr-22]"/>
        <selection n="[Calendar].[Mon Yr].&amp;[ago-21]"/>
        <selection n="[Calendar].[Mon Yr].&amp;[ago-22]"/>
        <selection n="[Calendar].[Mon Yr].&amp;[dic-21]"/>
        <selection n="[Calendar].[Mon Yr].&amp;[dic-22]"/>
        <selection n="[Calendar].[Mon Yr].&amp;[ene-22]"/>
        <selection n="[Calendar].[Mon Yr].&amp;[ene-23]"/>
        <selection n="[Calendar].[Mon Yr].&amp;[feb-22]"/>
        <selection n="[Calendar].[Mon Yr].&amp;[feb-23]"/>
        <selection n="[Calendar].[Mon Yr].&amp;[jul-21]"/>
        <selection n="[Calendar].[Mon Yr].&amp;[jul-22]"/>
        <selection n="[Calendar].[Mon Yr].&amp;[jun-21]"/>
        <selection n="[Calendar].[Mon Yr].&amp;[jun-22]"/>
        <selection n="[Calendar].[Mon Yr].&amp;[mar-21]"/>
        <selection n="[Calendar].[Mon Yr].&amp;[mar-22]"/>
        <selection n="[Calendar].[Mon Yr].&amp;[may-21]"/>
        <selection n="[Calendar].[Mon Yr].&amp;[may-22]"/>
        <selection n="[Calendar].[Mon Yr].&amp;[nov-21]"/>
        <selection n="[Calendar].[Mon Yr].&amp;[nov-22]"/>
        <selection n="[Calendar].[Mon Yr].&amp;[oct-21]"/>
        <selection n="[Calendar].[Mon Yr].&amp;[oct-22]"/>
        <selection n="[Calendar].[Mon Yr].&amp;[sep-21]"/>
        <selection n="[Calendar].[Mon Yr].&amp;[sep-22]"/>
      </selections>
    </olap>
  </data>
  <extLst>
    <x:ext xmlns:x15="http://schemas.microsoft.com/office/spreadsheetml/2010/11/main" uri="{03082B11-2C62-411c-B77F-237D8FCFBE4C}">
      <x15:slicerCachePivotTables>
        <pivotTable tabId="4294967295" name="PivotChartTable8"/>
        <pivotTable tabId="4294967295" name="PivotChartTable7"/>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86D2A442-6685-420E-803C-4641E3E9DDBA}" cache="Slicer_Year" caption="Year" level="1" rowHeight="241300"/>
  <slicer name="Shopping Mall" xr10:uid="{4C8AB797-012B-4A1E-8FC9-D32056524BA8}" cache="Slicer_Shopping_Mall" caption="Shopping Mall" level="1" rowHeight="241300"/>
  <slicer name="Mon Yr" xr10:uid="{C0BE4C18-0A7F-46D3-889B-88438BB4BE64}" cache="Slicer_Mon_Yr" caption="Mon Yr" startItem="11"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79ACC-2605-4DD5-8426-3107DCD3F467}">
  <dimension ref="A1"/>
  <sheetViews>
    <sheetView tabSelected="1" topLeftCell="A19" zoomScale="85" zoomScaleNormal="85" workbookViewId="0">
      <selection activeCell="I40" sqref="I40"/>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21AEF-DD02-41C6-B84A-765DF0DCFE24}">
  <dimension ref="A1:F38"/>
  <sheetViews>
    <sheetView topLeftCell="A16" zoomScale="85" zoomScaleNormal="85" workbookViewId="0">
      <selection activeCell="A4" sqref="A4"/>
    </sheetView>
  </sheetViews>
  <sheetFormatPr defaultRowHeight="15" x14ac:dyDescent="0.25"/>
  <cols>
    <col min="1" max="1" width="16.140625" bestFit="1" customWidth="1"/>
    <col min="2" max="2" width="18.85546875" bestFit="1" customWidth="1"/>
    <col min="3" max="5" width="9.28515625" bestFit="1" customWidth="1"/>
    <col min="6" max="6" width="11.28515625" bestFit="1" customWidth="1"/>
    <col min="7" max="7" width="7.5703125" bestFit="1" customWidth="1"/>
    <col min="8" max="8" width="11.28515625" bestFit="1" customWidth="1"/>
    <col min="9" max="9" width="13.42578125" bestFit="1" customWidth="1"/>
    <col min="10" max="12" width="11.85546875" bestFit="1" customWidth="1"/>
    <col min="13" max="13" width="15" bestFit="1" customWidth="1"/>
    <col min="14" max="16" width="18.140625" bestFit="1" customWidth="1"/>
    <col min="17" max="17" width="21.42578125" bestFit="1" customWidth="1"/>
    <col min="18" max="20" width="10.85546875" bestFit="1" customWidth="1"/>
    <col min="21" max="21" width="11.140625" bestFit="1" customWidth="1"/>
    <col min="22" max="24" width="10.85546875" bestFit="1" customWidth="1"/>
    <col min="25" max="25" width="13.85546875" bestFit="1" customWidth="1"/>
    <col min="26" max="28" width="13" bestFit="1" customWidth="1"/>
    <col min="29" max="29" width="16.140625" bestFit="1" customWidth="1"/>
    <col min="30" max="32" width="10.85546875" bestFit="1" customWidth="1"/>
    <col min="33" max="33" width="9.85546875" bestFit="1" customWidth="1"/>
    <col min="34" max="34" width="9.28515625" bestFit="1" customWidth="1"/>
    <col min="35" max="35" width="9.140625" bestFit="1" customWidth="1"/>
    <col min="36" max="36" width="7.5703125" bestFit="1" customWidth="1"/>
    <col min="37" max="37" width="11.28515625" bestFit="1" customWidth="1"/>
    <col min="38" max="38" width="11.140625" bestFit="1" customWidth="1"/>
    <col min="39" max="41" width="10.85546875" bestFit="1" customWidth="1"/>
    <col min="42" max="42" width="13.42578125" bestFit="1" customWidth="1"/>
    <col min="43" max="45" width="11.85546875" bestFit="1" customWidth="1"/>
    <col min="46" max="46" width="15" bestFit="1" customWidth="1"/>
    <col min="47" max="49" width="18.140625" bestFit="1" customWidth="1"/>
    <col min="50" max="50" width="21.42578125" bestFit="1" customWidth="1"/>
    <col min="51" max="53" width="10.85546875" bestFit="1" customWidth="1"/>
    <col min="54" max="54" width="11.140625" bestFit="1" customWidth="1"/>
    <col min="55" max="57" width="10.85546875" bestFit="1" customWidth="1"/>
    <col min="58" max="58" width="13.85546875" bestFit="1" customWidth="1"/>
    <col min="59" max="61" width="13" bestFit="1" customWidth="1"/>
    <col min="62" max="62" width="16.140625" bestFit="1" customWidth="1"/>
    <col min="63" max="65" width="10.85546875" bestFit="1" customWidth="1"/>
    <col min="66" max="66" width="9.85546875" bestFit="1" customWidth="1"/>
    <col min="67" max="67" width="9.28515625" bestFit="1" customWidth="1"/>
    <col min="68" max="68" width="11.28515625" bestFit="1" customWidth="1"/>
    <col min="69" max="69" width="10.85546875" bestFit="1" customWidth="1"/>
    <col min="70" max="70" width="11.140625" bestFit="1" customWidth="1"/>
    <col min="71" max="73" width="10.85546875" bestFit="1" customWidth="1"/>
    <col min="74" max="74" width="13.42578125" bestFit="1" customWidth="1"/>
    <col min="75" max="77" width="11.85546875" bestFit="1" customWidth="1"/>
    <col min="78" max="78" width="15" bestFit="1" customWidth="1"/>
    <col min="79" max="81" width="18.140625" bestFit="1" customWidth="1"/>
    <col min="82" max="82" width="21.42578125" bestFit="1" customWidth="1"/>
    <col min="83" max="85" width="10.85546875" bestFit="1" customWidth="1"/>
    <col min="86" max="86" width="11.140625" bestFit="1" customWidth="1"/>
    <col min="87" max="89" width="10.85546875" bestFit="1" customWidth="1"/>
    <col min="90" max="90" width="13.85546875" bestFit="1" customWidth="1"/>
    <col min="91" max="93" width="13" bestFit="1" customWidth="1"/>
    <col min="94" max="94" width="16.140625" bestFit="1" customWidth="1"/>
    <col min="95" max="97" width="10.85546875" bestFit="1" customWidth="1"/>
    <col min="98" max="98" width="9.85546875" bestFit="1" customWidth="1"/>
    <col min="99" max="99" width="9.28515625" bestFit="1" customWidth="1"/>
    <col min="100" max="100" width="11.28515625" bestFit="1" customWidth="1"/>
  </cols>
  <sheetData>
    <row r="1" spans="1:6" x14ac:dyDescent="0.25">
      <c r="A1" s="2" t="s">
        <v>8</v>
      </c>
      <c r="B1" t="s" vm="2">
        <v>9</v>
      </c>
    </row>
    <row r="2" spans="1:6" x14ac:dyDescent="0.25">
      <c r="A2" s="2" t="s">
        <v>6</v>
      </c>
      <c r="B2" t="s" vm="1">
        <v>7</v>
      </c>
    </row>
    <row r="4" spans="1:6" x14ac:dyDescent="0.25">
      <c r="A4" s="2" t="s">
        <v>0</v>
      </c>
      <c r="C4" s="2" t="s">
        <v>1</v>
      </c>
    </row>
    <row r="5" spans="1:6" x14ac:dyDescent="0.25">
      <c r="A5" s="2" t="s">
        <v>10</v>
      </c>
      <c r="B5" s="2" t="s">
        <v>27</v>
      </c>
      <c r="C5" t="s">
        <v>2</v>
      </c>
      <c r="D5" t="s">
        <v>3</v>
      </c>
      <c r="E5" t="s">
        <v>4</v>
      </c>
      <c r="F5" t="s">
        <v>5</v>
      </c>
    </row>
    <row r="6" spans="1:6" x14ac:dyDescent="0.25">
      <c r="A6" t="s">
        <v>12</v>
      </c>
      <c r="B6" t="s">
        <v>28</v>
      </c>
      <c r="C6" s="1">
        <v>340590.8</v>
      </c>
      <c r="D6" s="1">
        <v>314183.76</v>
      </c>
      <c r="E6" s="1">
        <v>89423.84</v>
      </c>
      <c r="F6" s="1">
        <v>744198.4</v>
      </c>
    </row>
    <row r="7" spans="1:6" x14ac:dyDescent="0.25">
      <c r="B7" t="s">
        <v>29</v>
      </c>
      <c r="C7" s="1">
        <v>281475.03999999998</v>
      </c>
      <c r="D7" s="1">
        <v>330388.08</v>
      </c>
      <c r="E7" s="1">
        <v>91824.48</v>
      </c>
      <c r="F7" s="1">
        <v>703687.6</v>
      </c>
    </row>
    <row r="8" spans="1:6" x14ac:dyDescent="0.25">
      <c r="B8" t="s">
        <v>30</v>
      </c>
      <c r="C8" s="1">
        <v>197752.72</v>
      </c>
      <c r="D8" s="1">
        <v>220258.72</v>
      </c>
      <c r="E8" s="1">
        <v>53114.159999999996</v>
      </c>
      <c r="F8" s="1">
        <v>471125.60000000003</v>
      </c>
    </row>
    <row r="9" spans="1:6" x14ac:dyDescent="0.25">
      <c r="A9" t="s">
        <v>20</v>
      </c>
      <c r="C9" s="1">
        <v>819818.56</v>
      </c>
      <c r="D9" s="1">
        <v>864830.55999999994</v>
      </c>
      <c r="E9" s="1">
        <v>234362.47999999998</v>
      </c>
      <c r="F9" s="1">
        <v>1919011.6</v>
      </c>
    </row>
    <row r="10" spans="1:6" x14ac:dyDescent="0.25">
      <c r="A10" t="s">
        <v>17</v>
      </c>
      <c r="B10" t="s">
        <v>28</v>
      </c>
      <c r="C10" s="1">
        <v>349650</v>
      </c>
      <c r="D10" s="1">
        <v>306600</v>
      </c>
      <c r="E10" s="1">
        <v>25200</v>
      </c>
      <c r="F10" s="1">
        <v>681450</v>
      </c>
    </row>
    <row r="11" spans="1:6" x14ac:dyDescent="0.25">
      <c r="B11" t="s">
        <v>29</v>
      </c>
      <c r="C11" s="1">
        <v>163800</v>
      </c>
      <c r="D11" s="1">
        <v>127050</v>
      </c>
      <c r="E11" s="1">
        <v>16800</v>
      </c>
      <c r="F11" s="1">
        <v>307650</v>
      </c>
    </row>
    <row r="12" spans="1:6" x14ac:dyDescent="0.25">
      <c r="B12" t="s">
        <v>30</v>
      </c>
      <c r="C12" s="1">
        <v>122850</v>
      </c>
      <c r="D12" s="1">
        <v>151200</v>
      </c>
      <c r="E12" s="1">
        <v>61950</v>
      </c>
      <c r="F12" s="1">
        <v>336000</v>
      </c>
    </row>
    <row r="13" spans="1:6" x14ac:dyDescent="0.25">
      <c r="A13" t="s">
        <v>25</v>
      </c>
      <c r="C13" s="1">
        <v>636300</v>
      </c>
      <c r="D13" s="1">
        <v>584850</v>
      </c>
      <c r="E13" s="1">
        <v>103950</v>
      </c>
      <c r="F13" s="1">
        <v>1325100</v>
      </c>
    </row>
    <row r="14" spans="1:6" x14ac:dyDescent="0.25">
      <c r="A14" t="s">
        <v>15</v>
      </c>
      <c r="B14" t="s">
        <v>28</v>
      </c>
      <c r="C14" s="1">
        <v>166847.26</v>
      </c>
      <c r="D14" s="1">
        <v>185452.53</v>
      </c>
      <c r="E14" s="1">
        <v>114032.29999999999</v>
      </c>
      <c r="F14" s="1">
        <v>466332.08999999997</v>
      </c>
    </row>
    <row r="15" spans="1:6" x14ac:dyDescent="0.25">
      <c r="B15" t="s">
        <v>29</v>
      </c>
      <c r="C15" s="1">
        <v>154843.86000000002</v>
      </c>
      <c r="D15" s="1">
        <v>150642.66999999998</v>
      </c>
      <c r="E15" s="1">
        <v>39611.22</v>
      </c>
      <c r="F15" s="1">
        <v>345097.74999999994</v>
      </c>
    </row>
    <row r="16" spans="1:6" x14ac:dyDescent="0.25">
      <c r="B16" t="s">
        <v>30</v>
      </c>
      <c r="C16" s="1">
        <v>97827.71</v>
      </c>
      <c r="D16" s="1">
        <v>78022.099999999991</v>
      </c>
      <c r="E16" s="1">
        <v>2400.6799999999998</v>
      </c>
      <c r="F16" s="1">
        <v>178250.49</v>
      </c>
    </row>
    <row r="17" spans="1:6" x14ac:dyDescent="0.25">
      <c r="A17" t="s">
        <v>23</v>
      </c>
      <c r="C17" s="1">
        <v>419518.83000000007</v>
      </c>
      <c r="D17" s="1">
        <v>414117.3</v>
      </c>
      <c r="E17" s="1">
        <v>156044.19999999998</v>
      </c>
      <c r="F17" s="1">
        <v>989680.32999999984</v>
      </c>
    </row>
    <row r="18" spans="1:6" x14ac:dyDescent="0.25">
      <c r="A18" t="s">
        <v>13</v>
      </c>
      <c r="B18" t="s">
        <v>28</v>
      </c>
      <c r="C18" s="1">
        <v>21427.819999999996</v>
      </c>
      <c r="D18" s="1">
        <v>24070.720000000001</v>
      </c>
      <c r="E18" s="1">
        <v>7847.3799999999992</v>
      </c>
      <c r="F18" s="1">
        <v>53345.919999999998</v>
      </c>
    </row>
    <row r="19" spans="1:6" x14ac:dyDescent="0.25">
      <c r="B19" t="s">
        <v>29</v>
      </c>
      <c r="C19" s="1">
        <v>23420.159999999996</v>
      </c>
      <c r="D19" s="1">
        <v>24924.579999999998</v>
      </c>
      <c r="E19" s="1">
        <v>7115.5</v>
      </c>
      <c r="F19" s="1">
        <v>55460.239999999991</v>
      </c>
    </row>
    <row r="20" spans="1:6" x14ac:dyDescent="0.25">
      <c r="B20" t="s">
        <v>30</v>
      </c>
      <c r="C20" s="1">
        <v>11140.839999999998</v>
      </c>
      <c r="D20" s="1">
        <v>8416.6200000000008</v>
      </c>
      <c r="E20" s="1">
        <v>1748.3799999999999</v>
      </c>
      <c r="F20" s="1">
        <v>21305.839999999997</v>
      </c>
    </row>
    <row r="21" spans="1:6" x14ac:dyDescent="0.25">
      <c r="A21" t="s">
        <v>21</v>
      </c>
      <c r="C21" s="1">
        <v>55988.82</v>
      </c>
      <c r="D21" s="1">
        <v>57411.92</v>
      </c>
      <c r="E21" s="1">
        <v>16711.259999999998</v>
      </c>
      <c r="F21" s="1">
        <v>130111.99999999999</v>
      </c>
    </row>
    <row r="22" spans="1:6" x14ac:dyDescent="0.25">
      <c r="A22" t="s">
        <v>18</v>
      </c>
      <c r="B22" t="s">
        <v>28</v>
      </c>
      <c r="C22" s="1">
        <v>16486.400000000001</v>
      </c>
      <c r="D22" s="1">
        <v>9067.52</v>
      </c>
      <c r="E22" s="1">
        <v>2257.92</v>
      </c>
      <c r="F22" s="1">
        <v>27811.84</v>
      </c>
    </row>
    <row r="23" spans="1:6" x14ac:dyDescent="0.25">
      <c r="B23" t="s">
        <v>29</v>
      </c>
      <c r="C23" s="1">
        <v>11504.64</v>
      </c>
      <c r="D23" s="1">
        <v>5770.24</v>
      </c>
      <c r="E23" s="1">
        <v>1361.92</v>
      </c>
      <c r="F23" s="1">
        <v>18636.8</v>
      </c>
    </row>
    <row r="24" spans="1:6" x14ac:dyDescent="0.25">
      <c r="B24" t="s">
        <v>30</v>
      </c>
      <c r="C24" s="1">
        <v>6952.96</v>
      </c>
      <c r="D24" s="1">
        <v>5268.48</v>
      </c>
      <c r="E24" s="1">
        <v>1361.92</v>
      </c>
      <c r="F24" s="1">
        <v>13583.36</v>
      </c>
    </row>
    <row r="25" spans="1:6" x14ac:dyDescent="0.25">
      <c r="A25" t="s">
        <v>26</v>
      </c>
      <c r="C25" s="1">
        <v>34944</v>
      </c>
      <c r="D25" s="1">
        <v>20106.240000000002</v>
      </c>
      <c r="E25" s="1">
        <v>4981.76</v>
      </c>
      <c r="F25" s="1">
        <v>60032.000000000007</v>
      </c>
    </row>
    <row r="26" spans="1:6" x14ac:dyDescent="0.25">
      <c r="A26" t="s">
        <v>11</v>
      </c>
      <c r="B26" t="s">
        <v>28</v>
      </c>
      <c r="C26" s="1">
        <v>4075.3500000000004</v>
      </c>
      <c r="D26" s="1">
        <v>2878.5</v>
      </c>
      <c r="E26" s="1">
        <v>515.1</v>
      </c>
      <c r="F26" s="1">
        <v>7468.95</v>
      </c>
    </row>
    <row r="27" spans="1:6" x14ac:dyDescent="0.25">
      <c r="B27" t="s">
        <v>29</v>
      </c>
      <c r="C27" s="1">
        <v>1893.7500000000005</v>
      </c>
      <c r="D27" s="1">
        <v>1863.4500000000003</v>
      </c>
      <c r="E27" s="1">
        <v>757.5</v>
      </c>
      <c r="F27" s="1">
        <v>4514.7</v>
      </c>
    </row>
    <row r="28" spans="1:6" x14ac:dyDescent="0.25">
      <c r="B28" t="s">
        <v>30</v>
      </c>
      <c r="C28" s="1">
        <v>2317.9499999999998</v>
      </c>
      <c r="D28" s="1">
        <v>1469.5500000000002</v>
      </c>
      <c r="E28" s="1"/>
      <c r="F28" s="1">
        <v>3787.5000000000005</v>
      </c>
    </row>
    <row r="29" spans="1:6" x14ac:dyDescent="0.25">
      <c r="A29" t="s">
        <v>19</v>
      </c>
      <c r="C29" s="1">
        <v>8287.0499999999993</v>
      </c>
      <c r="D29" s="1">
        <v>6211.5000000000009</v>
      </c>
      <c r="E29" s="1">
        <v>1272.5999999999999</v>
      </c>
      <c r="F29" s="1">
        <v>15771.150000000001</v>
      </c>
    </row>
    <row r="30" spans="1:6" x14ac:dyDescent="0.25">
      <c r="A30" t="s">
        <v>14</v>
      </c>
      <c r="B30" t="s">
        <v>28</v>
      </c>
      <c r="C30" s="1">
        <v>2944.4900000000002</v>
      </c>
      <c r="D30" s="1">
        <v>3174.61</v>
      </c>
      <c r="E30" s="1">
        <v>711.28</v>
      </c>
      <c r="F30" s="1">
        <v>6830.38</v>
      </c>
    </row>
    <row r="31" spans="1:6" x14ac:dyDescent="0.25">
      <c r="B31" t="s">
        <v>29</v>
      </c>
      <c r="C31" s="1">
        <v>2186.14</v>
      </c>
      <c r="D31" s="1">
        <v>2034.47</v>
      </c>
      <c r="E31" s="1">
        <v>622.37</v>
      </c>
      <c r="F31" s="1">
        <v>4842.9800000000005</v>
      </c>
    </row>
    <row r="32" spans="1:6" x14ac:dyDescent="0.25">
      <c r="B32" t="s">
        <v>30</v>
      </c>
      <c r="C32" s="1">
        <v>1610.8400000000001</v>
      </c>
      <c r="D32" s="1">
        <v>444.55</v>
      </c>
      <c r="E32" s="1">
        <v>549.15</v>
      </c>
      <c r="F32" s="1">
        <v>2604.5400000000004</v>
      </c>
    </row>
    <row r="33" spans="1:6" x14ac:dyDescent="0.25">
      <c r="A33" t="s">
        <v>22</v>
      </c>
      <c r="C33" s="1">
        <v>6741.4700000000012</v>
      </c>
      <c r="D33" s="1">
        <v>5653.6299999999992</v>
      </c>
      <c r="E33" s="1">
        <v>1882.8000000000002</v>
      </c>
      <c r="F33" s="1">
        <v>14277.900000000001</v>
      </c>
    </row>
    <row r="34" spans="1:6" x14ac:dyDescent="0.25">
      <c r="A34" t="s">
        <v>16</v>
      </c>
      <c r="B34" t="s">
        <v>28</v>
      </c>
      <c r="C34" s="1">
        <v>2111.4</v>
      </c>
      <c r="D34" s="1">
        <v>1137.81</v>
      </c>
      <c r="E34" s="1">
        <v>70.38</v>
      </c>
      <c r="F34" s="1">
        <v>3319.59</v>
      </c>
    </row>
    <row r="35" spans="1:6" x14ac:dyDescent="0.25">
      <c r="B35" t="s">
        <v>29</v>
      </c>
      <c r="C35" s="1">
        <v>1653.9300000000003</v>
      </c>
      <c r="D35" s="1">
        <v>2181.7800000000002</v>
      </c>
      <c r="E35" s="1">
        <v>492.66</v>
      </c>
      <c r="F35" s="1">
        <v>4328.3700000000008</v>
      </c>
    </row>
    <row r="36" spans="1:6" x14ac:dyDescent="0.25">
      <c r="B36" t="s">
        <v>30</v>
      </c>
      <c r="C36" s="1">
        <v>1032.24</v>
      </c>
      <c r="D36" s="1">
        <v>1043.97</v>
      </c>
      <c r="E36" s="1">
        <v>105.57</v>
      </c>
      <c r="F36" s="1">
        <v>2181.7800000000002</v>
      </c>
    </row>
    <row r="37" spans="1:6" x14ac:dyDescent="0.25">
      <c r="A37" t="s">
        <v>24</v>
      </c>
      <c r="C37" s="1">
        <v>4797.57</v>
      </c>
      <c r="D37" s="1">
        <v>4363.5600000000004</v>
      </c>
      <c r="E37" s="1">
        <v>668.61</v>
      </c>
      <c r="F37" s="1">
        <v>9829.7400000000016</v>
      </c>
    </row>
    <row r="38" spans="1:6" x14ac:dyDescent="0.25">
      <c r="A38" t="s">
        <v>5</v>
      </c>
      <c r="C38" s="1">
        <v>1986396.2999999991</v>
      </c>
      <c r="D38" s="1">
        <v>1957544.7099999997</v>
      </c>
      <c r="E38" s="1">
        <v>519873.7099999999</v>
      </c>
      <c r="F38" s="1">
        <v>4463814.72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EA8E6-BBDC-4D1A-AFBB-55497D8B0674}">
  <dimension ref="AC3:AF33"/>
  <sheetViews>
    <sheetView zoomScale="55" zoomScaleNormal="55" workbookViewId="0">
      <selection activeCell="B19" sqref="B19"/>
    </sheetView>
  </sheetViews>
  <sheetFormatPr defaultRowHeight="15" x14ac:dyDescent="0.25"/>
  <sheetData>
    <row r="3" spans="29:32" x14ac:dyDescent="0.25">
      <c r="AC3" s="5"/>
      <c r="AD3" s="5"/>
      <c r="AE3" s="5"/>
      <c r="AF3" s="5"/>
    </row>
    <row r="4" spans="29:32" x14ac:dyDescent="0.25">
      <c r="AC4" s="5"/>
      <c r="AD4" s="5"/>
      <c r="AE4" s="5"/>
      <c r="AF4" s="5"/>
    </row>
    <row r="5" spans="29:32" x14ac:dyDescent="0.25">
      <c r="AC5" s="5"/>
      <c r="AD5" s="5"/>
      <c r="AE5" s="5"/>
      <c r="AF5" s="5"/>
    </row>
    <row r="6" spans="29:32" x14ac:dyDescent="0.25">
      <c r="AC6" s="5"/>
      <c r="AD6" s="5"/>
      <c r="AE6" s="5"/>
      <c r="AF6" s="5"/>
    </row>
    <row r="7" spans="29:32" x14ac:dyDescent="0.25">
      <c r="AC7" s="5"/>
      <c r="AD7" s="5"/>
      <c r="AE7" s="5"/>
      <c r="AF7" s="5"/>
    </row>
    <row r="8" spans="29:32" x14ac:dyDescent="0.25">
      <c r="AC8" s="5"/>
      <c r="AD8" s="5"/>
      <c r="AE8" s="5"/>
      <c r="AF8" s="5"/>
    </row>
    <row r="9" spans="29:32" x14ac:dyDescent="0.25">
      <c r="AC9" s="5"/>
      <c r="AD9" s="5"/>
      <c r="AE9" s="5"/>
      <c r="AF9" s="5"/>
    </row>
    <row r="10" spans="29:32" x14ac:dyDescent="0.25">
      <c r="AC10" s="5"/>
      <c r="AD10" s="5"/>
      <c r="AE10" s="5"/>
      <c r="AF10" s="5"/>
    </row>
    <row r="11" spans="29:32" x14ac:dyDescent="0.25">
      <c r="AC11" s="5"/>
      <c r="AD11" s="5"/>
      <c r="AE11" s="5"/>
      <c r="AF11" s="5"/>
    </row>
    <row r="12" spans="29:32" x14ac:dyDescent="0.25">
      <c r="AC12" s="5"/>
      <c r="AD12" s="5"/>
      <c r="AE12" s="5"/>
      <c r="AF12" s="5"/>
    </row>
    <row r="13" spans="29:32" x14ac:dyDescent="0.25">
      <c r="AC13" s="5"/>
      <c r="AD13" s="5"/>
      <c r="AE13" s="5"/>
      <c r="AF13" s="5"/>
    </row>
    <row r="14" spans="29:32" x14ac:dyDescent="0.25">
      <c r="AC14" s="5"/>
      <c r="AD14" s="5"/>
      <c r="AE14" s="5"/>
      <c r="AF14" s="5"/>
    </row>
    <row r="15" spans="29:32" x14ac:dyDescent="0.25">
      <c r="AC15" s="5"/>
      <c r="AD15" s="5"/>
      <c r="AE15" s="5"/>
      <c r="AF15" s="5"/>
    </row>
    <row r="16" spans="29:32" x14ac:dyDescent="0.25">
      <c r="AC16" s="5"/>
      <c r="AD16" s="5"/>
      <c r="AE16" s="5"/>
      <c r="AF16" s="5"/>
    </row>
    <row r="17" spans="29:32" x14ac:dyDescent="0.25">
      <c r="AC17" s="5"/>
      <c r="AD17" s="5"/>
      <c r="AE17" s="5"/>
      <c r="AF17" s="5"/>
    </row>
    <row r="18" spans="29:32" x14ac:dyDescent="0.25">
      <c r="AC18" s="5"/>
      <c r="AD18" s="5"/>
      <c r="AE18" s="5"/>
      <c r="AF18" s="5"/>
    </row>
    <row r="19" spans="29:32" x14ac:dyDescent="0.25">
      <c r="AC19" s="5"/>
      <c r="AD19" s="5"/>
      <c r="AE19" s="5"/>
      <c r="AF19" s="5"/>
    </row>
    <row r="20" spans="29:32" x14ac:dyDescent="0.25">
      <c r="AC20" s="5"/>
      <c r="AD20" s="5"/>
      <c r="AE20" s="5"/>
      <c r="AF20" s="5"/>
    </row>
    <row r="21" spans="29:32" x14ac:dyDescent="0.25">
      <c r="AC21" s="5"/>
      <c r="AD21" s="5"/>
      <c r="AE21" s="5"/>
      <c r="AF21" s="5"/>
    </row>
    <row r="22" spans="29:32" x14ac:dyDescent="0.25">
      <c r="AC22" s="5"/>
      <c r="AD22" s="5"/>
      <c r="AE22" s="5"/>
      <c r="AF22" s="5"/>
    </row>
    <row r="23" spans="29:32" x14ac:dyDescent="0.25">
      <c r="AC23" s="5"/>
      <c r="AD23" s="5"/>
      <c r="AE23" s="5"/>
      <c r="AF23" s="5"/>
    </row>
    <row r="24" spans="29:32" x14ac:dyDescent="0.25">
      <c r="AC24" s="5"/>
      <c r="AD24" s="5"/>
      <c r="AE24" s="5"/>
      <c r="AF24" s="5"/>
    </row>
    <row r="25" spans="29:32" x14ac:dyDescent="0.25">
      <c r="AC25" s="5"/>
      <c r="AD25" s="5"/>
      <c r="AE25" s="5"/>
      <c r="AF25" s="5"/>
    </row>
    <row r="26" spans="29:32" x14ac:dyDescent="0.25">
      <c r="AC26" s="5"/>
      <c r="AD26" s="5"/>
      <c r="AE26" s="5"/>
      <c r="AF26" s="5"/>
    </row>
    <row r="27" spans="29:32" x14ac:dyDescent="0.25">
      <c r="AC27" s="5"/>
      <c r="AD27" s="5"/>
      <c r="AE27" s="5"/>
      <c r="AF27" s="5"/>
    </row>
    <row r="28" spans="29:32" x14ac:dyDescent="0.25">
      <c r="AC28" s="5"/>
      <c r="AD28" s="5"/>
      <c r="AE28" s="5"/>
      <c r="AF28" s="5"/>
    </row>
    <row r="29" spans="29:32" x14ac:dyDescent="0.25">
      <c r="AC29" s="5"/>
      <c r="AD29" s="5"/>
      <c r="AE29" s="5"/>
      <c r="AF29" s="5"/>
    </row>
    <row r="30" spans="29:32" x14ac:dyDescent="0.25">
      <c r="AC30" s="5"/>
      <c r="AD30" s="5"/>
      <c r="AE30" s="5"/>
      <c r="AF30" s="5"/>
    </row>
    <row r="31" spans="29:32" x14ac:dyDescent="0.25">
      <c r="AC31" s="5"/>
      <c r="AD31" s="5"/>
      <c r="AE31" s="5"/>
      <c r="AF31" s="5"/>
    </row>
    <row r="32" spans="29:32" x14ac:dyDescent="0.25">
      <c r="AC32" s="5"/>
      <c r="AD32" s="5"/>
      <c r="AE32" s="5"/>
      <c r="AF32" s="5"/>
    </row>
    <row r="33" spans="29:32" x14ac:dyDescent="0.25">
      <c r="AC33" s="5"/>
      <c r="AD33" s="5"/>
      <c r="AE33" s="5"/>
      <c r="AF33"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D1A67-A89F-43CA-AC1D-F6B33C3A180D}">
  <dimension ref="A1:G18"/>
  <sheetViews>
    <sheetView workbookViewId="0">
      <selection activeCell="E8" sqref="E8"/>
    </sheetView>
  </sheetViews>
  <sheetFormatPr defaultRowHeight="15" x14ac:dyDescent="0.25"/>
  <cols>
    <col min="1" max="1" width="19.5703125" bestFit="1" customWidth="1"/>
    <col min="2" max="2" width="16.85546875" bestFit="1" customWidth="1"/>
    <col min="3" max="3" width="15.28515625" customWidth="1"/>
    <col min="4" max="4" width="11.28515625" bestFit="1" customWidth="1"/>
    <col min="5" max="5" width="16.7109375" bestFit="1" customWidth="1"/>
    <col min="6" max="6" width="18" bestFit="1" customWidth="1"/>
    <col min="7" max="7" width="10.42578125" bestFit="1" customWidth="1"/>
    <col min="8" max="8" width="13.7109375" bestFit="1" customWidth="1"/>
    <col min="9" max="9" width="18.28515625" bestFit="1" customWidth="1"/>
  </cols>
  <sheetData>
    <row r="1" spans="1:7" x14ac:dyDescent="0.25">
      <c r="A1" s="2" t="s">
        <v>10</v>
      </c>
      <c r="B1" t="s" vm="3">
        <v>11</v>
      </c>
    </row>
    <row r="2" spans="1:7" x14ac:dyDescent="0.25">
      <c r="A2" s="2" t="s">
        <v>8</v>
      </c>
      <c r="B2" t="s" vm="4">
        <v>36</v>
      </c>
    </row>
    <row r="4" spans="1:7" x14ac:dyDescent="0.25">
      <c r="B4" s="2" t="s">
        <v>6</v>
      </c>
      <c r="D4" s="12"/>
    </row>
    <row r="5" spans="1:7" x14ac:dyDescent="0.25">
      <c r="A5" s="2" t="s">
        <v>34</v>
      </c>
      <c r="B5" s="16" t="s">
        <v>33</v>
      </c>
      <c r="C5" s="20" t="s">
        <v>32</v>
      </c>
      <c r="D5" s="12" t="s">
        <v>40</v>
      </c>
      <c r="E5" t="s">
        <v>41</v>
      </c>
    </row>
    <row r="6" spans="1:7" x14ac:dyDescent="0.25">
      <c r="A6" s="8" t="s">
        <v>0</v>
      </c>
      <c r="B6" s="17">
        <v>18982.94999999999</v>
      </c>
      <c r="C6" s="21">
        <v>19285.949999999997</v>
      </c>
      <c r="D6" s="13">
        <f>GETPIVOTDATA("[Measures].[Sales]",$A$4,"[Calendar].[Year]","[Calendar].[Year].&amp;[2022]")-GETPIVOTDATA("[Measures].[Sales]",$A$4,"[Calendar].[Year]","[Calendar].[Year].&amp;[2021]")</f>
        <v>-303.00000000000728</v>
      </c>
      <c r="E6" s="9">
        <f>(D6/GETPIVOTDATA("[Measures].[Sales]",$A$4,"[Calendar].[Year]","[Calendar].[Year].&amp;[2021]"))</f>
        <v>-1.5710919088767074E-2</v>
      </c>
    </row>
    <row r="7" spans="1:7" x14ac:dyDescent="0.25">
      <c r="A7" t="s">
        <v>31</v>
      </c>
      <c r="B7" s="18">
        <v>349</v>
      </c>
      <c r="C7" s="22">
        <v>339</v>
      </c>
      <c r="D7" s="14">
        <f>GETPIVOTDATA("[Measures].[Quantity]",$A$4,"[Calendar].[Year]","[Calendar].[Year].&amp;[2022]")-GETPIVOTDATA("[Measures].[Quantity]",$A$4,"[Calendar].[Year]","[Calendar].[Year].&amp;[2021]")</f>
        <v>10</v>
      </c>
      <c r="E7" s="7">
        <f>D7/GETPIVOTDATA("[Measures].[Quantity]",$A$4,"[Calendar].[Year]","[Calendar].[Year].&amp;[2022]")</f>
        <v>2.865329512893983E-2</v>
      </c>
    </row>
    <row r="8" spans="1:7" x14ac:dyDescent="0.25">
      <c r="A8" t="s">
        <v>35</v>
      </c>
      <c r="B8" s="19">
        <v>54.392406876790801</v>
      </c>
      <c r="C8" s="23">
        <v>56.890707964601759</v>
      </c>
      <c r="D8" s="15">
        <f>GETPIVOTDATA("[Measures].[Average Price]",$A$4,"[Calendar].[Year]","[Calendar].[Year].&amp;[2022]")-GETPIVOTDATA("[Measures].[Average Price]",$A$4,"[Calendar].[Year]","[Calendar].[Year].&amp;[2021]")</f>
        <v>-2.4983010878109582</v>
      </c>
      <c r="E8" s="6">
        <f>D8/GETPIVOTDATA("[Measures].[Average Price]",$A$4,"[Calendar].[Year]","[Calendar].[Year].&amp;[2021]")</f>
        <v>-4.3914044616309537E-2</v>
      </c>
    </row>
    <row r="11" spans="1:7" x14ac:dyDescent="0.25">
      <c r="A11" s="3" t="s">
        <v>42</v>
      </c>
    </row>
    <row r="12" spans="1:7" x14ac:dyDescent="0.25">
      <c r="A12" t="s">
        <v>37</v>
      </c>
      <c r="B12" s="1">
        <f>GETPIVOTDATA("[Measures].[Average Price]",$A$4,"[Calendar].[Year]","[Calendar].[Year].&amp;[2021]")*(GETPIVOTDATA("[Measures].[Quantity]",$A$4,"[Calendar].[Year]","[Calendar].[Year].&amp;[2022]")-GETPIVOTDATA("[Measures].[Quantity]",$A$4,"[Calendar].[Year]","[Calendar].[Year].&amp;[2021]"))</f>
        <v>568.90707964601756</v>
      </c>
    </row>
    <row r="13" spans="1:7" x14ac:dyDescent="0.25">
      <c r="A13" t="s">
        <v>38</v>
      </c>
      <c r="B13" s="1">
        <f>GETPIVOTDATA("[Measures].[Quantity]",$A$4,"[Calendar].[Year]","[Calendar].[Year].&amp;[2021]")*(GETPIVOTDATA("[Measures].[Average Price]",$A$4,"[Calendar].[Year]","[Calendar].[Year].&amp;[2022]")-GETPIVOTDATA("[Measures].[Average Price]",$A$4,"[Calendar].[Year]","[Calendar].[Year].&amp;[2021]"))</f>
        <v>-846.92406876791483</v>
      </c>
    </row>
    <row r="14" spans="1:7" x14ac:dyDescent="0.25">
      <c r="A14" t="s">
        <v>39</v>
      </c>
      <c r="B14" s="1">
        <f>(GETPIVOTDATA("[Measures].[Quantity]",$A$4,"[Calendar].[Year]","[Calendar].[Year].&amp;[2022]")-GETPIVOTDATA("[Measures].[Quantity]",$A$4,"[Calendar].[Year]","[Calendar].[Year].&amp;[2021]"))*(GETPIVOTDATA("[Measures].[Average Price]",$A$4,"[Calendar].[Year]","[Calendar].[Year].&amp;[2022]")-GETPIVOTDATA("[Measures].[Average Price]",$A$4,"[Calendar].[Year]","[Calendar].[Year].&amp;[2021]"))</f>
        <v>-24.983010878109582</v>
      </c>
    </row>
    <row r="15" spans="1:7" x14ac:dyDescent="0.25">
      <c r="A15" s="10" t="s">
        <v>43</v>
      </c>
      <c r="B15" s="11">
        <f>SUM(B12:B14)</f>
        <v>-303.00000000000682</v>
      </c>
      <c r="C15" s="1"/>
      <c r="G15" s="1"/>
    </row>
    <row r="16" spans="1:7" x14ac:dyDescent="0.25">
      <c r="B16" s="1"/>
      <c r="C16" s="1"/>
      <c r="G16" s="1"/>
    </row>
    <row r="17" spans="2:7" x14ac:dyDescent="0.25">
      <c r="B17" s="4"/>
      <c r="C17" s="4"/>
      <c r="G17" s="1"/>
    </row>
    <row r="18" spans="2:7" x14ac:dyDescent="0.25">
      <c r="G18" s="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l e n d a r _ e 4 d 8 e 9 2 f - 0 3 d 2 - 4 c 8 b - 8 d 9 b - 1 d 7 6 1 6 0 8 8 9 1 c " > < 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 1 3 1 < / i n t > < / v a l u e > < / i t e m > < i t e m > < k e y > < s t r i n g > Y e a r < / s t r i n g > < / k e y > < v a l u e > < i n t > 6 2 < / i n t > < / v a l u e > < / i t e m > < i t e m > < k e y > < s t r i n g > M o n t h   N u m < / s t r i n g > < / k e y > < v a l u e > < i n t > 1 1 0 < / i n t > < / v a l u e > < / i t e m > < i t e m > < k e y > < s t r i n g > M o n t h < / s t r i n g > < / k e y > < v a l u e > < i n t > 7 7 < / i n t > < / v a l u e > < / i t e m > < i t e m > < k e y > < s t r i n g > M o n < / s t r i n g > < / k e y > < v a l u e > < i n t > 6 4 < / i n t > < / v a l u e > < / i t e m > < i t e m > < k e y > < s t r i n g > D a y < / s t r i n g > < / k e y > < v a l u e > < i n t > 5 9 < / i n t > < / v a l u e > < / i t e m > < i t e m > < k e y > < s t r i n g > M o n t h   Y e a r < / s t r i n g > < / k e y > < v a l u e > < i n t > 1 0 6 < / i n t > < / v a l u e > < / i t e m > < i t e m > < k e y > < s t r i n g > M o n   Y e a r < / s t r i n g > < / k e y > < v a l u e > < i n t > 9 3 < / i n t > < / v a l u e > < / i t e m > < i t e m > < k e y > < s t r i n g > M o n   Y r < / s t r i n g > < / k e y > < v a l u e > < i n t > 7 8 < / i n t > < / v a l u e > < / i t e m > < i t e m > < k e y > < s t r i n g > M o n t h   Y e a r   O r d e r < / s t r i n g > < / k e y > < v a l u e > < i n t > 1 4 5 < / i n t > < / v a l u e > < / i t e m > < i t e m > < k e y > < s t r i n g > D a y   o f   W e e k   N u m < / s t r i n g > < / k e y > < v a l u e > < i n t > 1 4 6 < / i n t > < / v a l u e > < / i t e m > < i t e m > < k e y > < s t r i n g > D a y   o f   W e e k < / s t r i n g > < / k e y > < v a l u e > < i n t > 1 1 3 < / i n t > < / v a l u e > < / i t e m > < i t e m > < k e y > < s t r i n g > D O W < / s t r i n g > < / k e y > < v a l u e > < i n t > 6 8 < / i n t > < / v a l u e > < / i t e m > < i t e m > < k e y > < s t r i n g > S h o r t   D O W < / s t r i n g > < / k e y > < v a l u e > < i n t > 1 0 4 < / i n t > < / v a l u e > < / i t e m > < i t e m > < k e y > < s t r i n g > W e e k   o f   Y e a r < / s t r i n g > < / k e y > < v a l u e > < i n t > 1 1 6 < / i n t > < / v a l u e > < / i t e m > < i t e m > < k e y > < s t r i n g > W e e k   o f   M o n t h < / s t r i n g > < / k e y > < v a l u e > < i n t > 1 3 1 < / i n t > < / v a l u e > < / i t e m > < i t e m > < k e y > < s t r i n g > W e e k   S t a r t i n g   O n < / s t r i n g > < / k e y > < v a l u e > < i n t > 1 4 2 < / i n t > < / v a l u e > < / i t e m > < i t e m > < k e y > < s t r i n g > Q u a r t e r   N u m < / s t r i n g > < / k e y > < v a l u e > < i n t > 1 1 7 < / i n t > < / v a l u e > < / i t e m > < i t e m > < k e y > < s t r i n g > Q u a r t e r < / s t r i n g > < / k e y > < v a l u e > < i n t > 8 4 < / i n t > < / v a l u e > < / i t e m > < i t e m > < k e y > < s t r i n g > Q u a r t e r   Y e a r < / s t r i n g > < / k e y > < v a l u e > < i n t > 1 1 3 < / i n t > < / v a l u e > < / i t e m > < i t e m > < k e y > < s t r i n g > Q u a r t e r   Y r < / s t r i n g > < / k e y > < v a l u e > < i n t > 9 8 < / i n t > < / v a l u e > < / i t e m > < i t e m > < k e y > < s t r i n g > Q u a r t e r   Y e a r   O r d e r < / s t r i n g > < / k e y > < v a l u e > < i n t > 1 5 2 < / i n t > < / v a l u e > < / i t e m > < / C o l u m n W i d t h s > < C o l u m n D i s p l a y I n d e x > < i t e m > < k e y > < s t r i n g > D a t e < / s t r i n g > < / k e y > < v a l u e > < i n t > 0 < / i n t > < / v a l u e > < / i t e m > < i t e m > < k e y > < s t r i n g > Y e a r < / s t r i n g > < / k e y > < v a l u e > < i n t > 1 < / i n t > < / v a l u e > < / i t e m > < i t e m > < k e y > < s t r i n g > M o n t h   N u m < / s t r i n g > < / k e y > < v a l u e > < i n t > 2 < / i n t > < / v a l u e > < / i t e m > < i t e m > < k e y > < s t r i n g > M o n t h < / s t r i n g > < / k e y > < v a l u e > < i n t > 3 < / i n t > < / v a l u e > < / i t e m > < i t e m > < k e y > < s t r i n g > M o n < / s t r i n g > < / k e y > < v a l u e > < i n t > 4 < / i n t > < / v a l u e > < / i t e m > < i t e m > < k e y > < s t r i n g > D a y < / s t r i n g > < / k e y > < v a l u e > < i n t > 5 < / i n t > < / v a l u e > < / i t e m > < i t e m > < k e y > < s t r i n g > M o n t h   Y e a r < / s t r i n g > < / k e y > < v a l u e > < i n t > 6 < / i n t > < / v a l u e > < / i t e m > < i t e m > < k e y > < s t r i n g > M o n   Y e a r < / s t r i n g > < / k e y > < v a l u e > < i n t > 7 < / i n t > < / v a l u e > < / i t e m > < i t e m > < k e y > < s t r i n g > M o n   Y r < / s t r i n g > < / k e y > < v a l u e > < i n t > 8 < / i n t > < / v a l u e > < / i t e m > < i t e m > < k e y > < s t r i n g > M o n t h   Y e a r   O r d e r < / s t r i n g > < / k e y > < v a l u e > < i n t > 9 < / i n t > < / v a l u e > < / i t e m > < i t e m > < k e y > < s t r i n g > D a y   o f   W e e k   N u m < / s t r i n g > < / k e y > < v a l u e > < i n t > 1 0 < / i n t > < / v a l u e > < / i t e m > < i t e m > < k e y > < s t r i n g > D a y   o f   W e e k < / s t r i n g > < / k e y > < v a l u e > < i n t > 1 1 < / i n t > < / v a l u e > < / i t e m > < i t e m > < k e y > < s t r i n g > D O W < / s t r i n g > < / k e y > < v a l u e > < i n t > 1 2 < / i n t > < / v a l u e > < / i t e m > < i t e m > < k e y > < s t r i n g > S h o r t   D O W < / s t r i n g > < / k e y > < v a l u e > < i n t > 1 3 < / i n t > < / v a l u e > < / i t e m > < i t e m > < k e y > < s t r i n g > W e e k   o f   Y e a r < / s t r i n g > < / k e y > < v a l u e > < i n t > 1 4 < / i n t > < / v a l u e > < / i t e m > < i t e m > < k e y > < s t r i n g > W e e k   o f   M o n t h < / s t r i n g > < / k e y > < v a l u e > < i n t > 1 5 < / i n t > < / v a l u e > < / i t e m > < i t e m > < k e y > < s t r i n g > W e e k   S t a r t i n g   O n < / s t r i n g > < / k e y > < v a l u e > < i n t > 1 6 < / i n t > < / v a l u e > < / i t e m > < i t e m > < k e y > < s t r i n g > Q u a r t e r   N u m < / s t r i n g > < / k e y > < v a l u e > < i n t > 1 7 < / i n t > < / v a l u e > < / i t e m > < i t e m > < k e y > < s t r i n g > Q u a r t e r < / s t r i n g > < / k e y > < v a l u e > < i n t > 1 8 < / i n t > < / v a l u e > < / i t e m > < i t e m > < k e y > < s t r i n g > Q u a r t e r   Y e a r < / s t r i n g > < / k e y > < v a l u e > < i n t > 1 9 < / i n t > < / v a l u e > < / i t e m > < i t e m > < k e y > < s t r i n g > Q u a r t e r   Y r < / s t r i n g > < / k e y > < v a l u e > < i n t > 2 0 < / i n t > < / v a l u e > < / i t e m > < i t e m > < k e y > < s t r i n g > Q u a r t e r   Y e a r   O r d e r < / s t r i n g > < / k e y > < v a l u e > < i n t > 2 1 < / i n t > < / v a l u e > < / i t e m > < / C o l u m n D i s p l a y I n d e x > < C o l u m n F r o z e n   / > < C o l u m n C h e c k e d   / > < C o l u m n F i l t e r   / > < S e l e c t i o n F i l t e r   / > < F i l t e r P a r a m e t e r s   / > < S o r t B y C o l u m n > D a t e < / S o r t B y C o l u m n > < I s S o r t D e s c e n d i n g > f a l s e < / I s S o r t D e s c e n d i n g > < / T a b l e W i d g e t G r i d S e r i a l i z a t i o n > ] ] > < / 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  S h o p p i n g _ 2 1 c 3 c 6 0 e - 7 8 7 a - 4 4 8 f - 9 c 6 6 - f f d 9 3 7 0 e 7 4 4 5 < / K e y > < V a l u e   x m l n s : a = " h t t p : / / s c h e m a s . d a t a c o n t r a c t . o r g / 2 0 0 4 / 0 7 / M i c r o s o f t . A n a l y s i s S e r v i c e s . C o m m o n " > < a : H a s F o c u s > t r u e < / a : H a s F o c u s > < a : S i z e A t D p i 9 6 > 1 1 3 < / a : S i z e A t D p i 9 6 > < a : V i s i b l e > t r u e < / a : V i s i b l e > < / V a l u e > < / K e y V a l u e O f s t r i n g S a n d b o x E d i t o r . M e a s u r e G r i d S t a t e S c d E 3 5 R y > < K e y V a l u e O f s t r i n g S a n d b o x E d i t o r . M e a s u r e G r i d S t a t e S c d E 3 5 R y > < K e y > C a l e n d a r _ e 4 d 8 e 9 2 f - 0 3 d 2 - 4 c 8 b - 8 d 9 b - 1 d 7 6 1 6 0 8 8 9 1 c < / 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6 f 0 d 2 d 6 c - 1 b d b - 4 0 8 7 - b 1 4 f - 7 6 a d 6 d f a a f 2 2 " > < C u s t o m C o n t e n t > < ! [ C D A T A [ < ? x m l   v e r s i o n = " 1 . 0 "   e n c o d i n g = " u t f - 1 6 " ? > < S e t t i n g s > < C a l c u l a t e d F i e l d s > < i t e m > < M e a s u r e N a m e > S a l e s < / M e a s u r e N a m e > < D i s p l a y N a m e > S a l e s < / D i s p l a y N a m e > < V i s i b l e > F a l s e < / V i s i b l e > < / i t e m > < i t e m > < M e a s u r e N a m e > Q u a n t i t y < / M e a s u r e N a m e > < D i s p l a y N a m e > Q u a n t i t y < / D i s p l a y N a m e > < V i s i b l e > F a l s e < / V i s i b l e > < / i t e m > < i t e m > < M e a s u r e N a m e > A v e r a g e   P r i c e < / M e a s u r e N a m e > < D i s p l a y N a m e > A v e r a g e   P r i c e < / D i s p l a y N a m e > < V i s i b l e > F a l s e < / V i s i b l e > < / i t e m > < / C a l c u l a t e d F i e l d s > < S A H o s t H a s h > 0 < / S A H o s t H a s h > < G e m i n i F i e l d L i s t V i s i b l e > T r u e < / G e m i n i F i e l d L i s t V i s i b l e > < / S e t t i n g s > ] ] > < / C u s t o m C o n t e n t > < / G e m i n i > 
</file>

<file path=customXml/item13.xml>��< ? x m l   v e r s i o n = " 1 . 0 "   e n c o d i n g = " U T F - 1 6 " ? > < G e m i n i   x m l n s = " h t t p : / / g e m i n i / p i v o t c u s t o m i z a t i o n / S h o w H i d d e n " > < C u s t o m C o n t e n t > < ! [ C D A T A [ T r u e ] ] > < / C u s t o m C o n t e n t > < / G e m i n i > 
</file>

<file path=customXml/item14.xml>��< ? x m l   v e r s i o n = " 1 . 0 "   e n c o d i n g = " U T F - 1 6 " ? > < G e m i n i   x m l n s = " h t t p : / / g e m i n i / p i v o t c u s t o m i z a t i o n / P o w e r P i v o t V e r s i o n " > < C u s t o m C o n t e n t > < ! [ C D A T A [ 2 0 1 5 . 1 3 0 . 1 6 0 5 . 1 5 5 0 ] ] > < / C u s t o m C o n t e n t > < / G e m i n i > 
</file>

<file path=customXml/item15.xml>��< ? x m l   v e r s i o n = " 1 . 0 "   e n c o d i n g = " U T F - 1 6 " ? > < G e m i n i   x m l n s = " h t t p : / / g e m i n i / p i v o t c u s t o m i z a t i o n / C l i e n t W i n d o w X M L " > < C u s t o m C o n t e n t > < ! [ C D A T A [ C u s t o m e r   S h o p p i n g _ 2 1 c 3 c 6 0 e - 7 8 7 a - 4 4 8 f - 9 c 6 6 - f f d 9 3 7 0 e 7 4 4 5 ] ] > < / C u s t o m C o n t e n t > < / G e m i n i > 
</file>

<file path=customXml/item16.xml>��< ? x m l   v e r s i o n = " 1 . 0 "   e n c o d i n g = " U T F - 1 6 " ? > < G e m i n i   x m l n s = " h t t p : / / g e m i n i / p i v o t c u s t o m i z a t i o n / T a b l e X M L _ C u s t o m e r   S h o p p i n g _ 2 1 c 3 c 6 0 e - 7 8 7 a - 4 4 8 f - 9 c 6 6 - f f d 9 3 7 0 e 7 4 4 5 " > < C u s t o m C o n t e n t > < ! [ C D A T A [ < T a b l e W i d g e t G r i d S e r i a l i z a t i o n   x m l n s : x s d = " h t t p : / / w w w . w 3 . o r g / 2 0 0 1 / X M L S c h e m a "   x m l n s : x s i = " h t t p : / / w w w . w 3 . o r g / 2 0 0 1 / X M L S c h e m a - i n s t a n c e " > < C o l u m n S u g g e s t e d T y p e   / > < C o l u m n F o r m a t   / > < C o l u m n A c c u r a c y   / > < C o l u m n C u r r e n c y S y m b o l   / > < C o l u m n P o s i t i v e P a t t e r n   / > < C o l u m n N e g a t i v e P a t t e r n   / > < C o l u m n W i d t h s > < i t e m > < k e y > < s t r i n g > I n v o i c e   N o < / s t r i n g > < / k e y > < v a l u e > < i n t > 1 0 2 < / i n t > < / v a l u e > < / i t e m > < i t e m > < k e y > < s t r i n g > I n v o i c e   D a t e < / s t r i n g > < / k e y > < v a l u e > < i n t > 1 5 3 < / i n t > < / v a l u e > < / i t e m > < i t e m > < k e y > < s t r i n g > S h o p p i n g   M a l l < / s t r i n g > < / k e y > < v a l u e > < i n t > 1 2 4 < / i n t > < / v a l u e > < / i t e m > < i t e m > < k e y > < s t r i n g > D i s t r i c t < / s t r i n g > < / k e y > < v a l u e > < i n t > 8 0 < / i n t > < / v a l u e > < / i t e m > < i t e m > < k e y > < s t r i n g > C u s t o m e r   I d < / s t r i n g > < / k e y > < v a l u e > < i n t > 1 1 1 < / i n t > < / v a l u e > < / i t e m > < i t e m > < k e y > < s t r i n g > G e n d e r < / s t r i n g > < / k e y > < v a l u e > < i n t > 8 2 < / i n t > < / v a l u e > < / i t e m > < i t e m > < k e y > < s t r i n g > A g e < / s t r i n g > < / k e y > < v a l u e > < i n t > 6 0 < / i n t > < / v a l u e > < / i t e m > < i t e m > < k e y > < s t r i n g > C a t e g o r y < / s t r i n g > < / k e y > < v a l u e > < i n t > 9 1 < / i n t > < / v a l u e > < / i t e m > < i t e m > < k e y > < s t r i n g > P a y m e n t   M e t h o d < / s t r i n g > < / k e y > < v a l u e > < i n t > 1 4 3 < / i n t > < / v a l u e > < / i t e m > < i t e m > < k e y > < s t r i n g > S a l e s _ < / s t r i n g > < / k e y > < v a l u e > < i n t > 7 5 < / i n t > < / v a l u e > < / i t e m > < i t e m > < k e y > < s t r i n g > P r i c e < / s t r i n g > < / k e y > < v a l u e > < i n t > 6 7 < / i n t > < / v a l u e > < / i t e m > < i t e m > < k e y > < s t r i n g > Q u a n t i t y _ < / s t r i n g > < / k e y > < v a l u e > < i n t > 9 6 < / i n t > < / v a l u e > < / i t e m > < / C o l u m n W i d t h s > < C o l u m n D i s p l a y I n d e x > < i t e m > < k e y > < s t r i n g > I n v o i c e   N o < / s t r i n g > < / k e y > < v a l u e > < i n t > 0 < / i n t > < / v a l u e > < / i t e m > < i t e m > < k e y > < s t r i n g > I n v o i c e   D a t e < / s t r i n g > < / k e y > < v a l u e > < i n t > 1 < / i n t > < / v a l u e > < / i t e m > < i t e m > < k e y > < s t r i n g > S h o p p i n g   M a l l < / s t r i n g > < / k e y > < v a l u e > < i n t > 2 < / i n t > < / v a l u e > < / i t e m > < i t e m > < k e y > < s t r i n g > D i s t r i c t < / s t r i n g > < / k e y > < v a l u e > < i n t > 3 < / i n t > < / v a l u e > < / i t e m > < i t e m > < k e y > < s t r i n g > C u s t o m e r   I d < / s t r i n g > < / k e y > < v a l u e > < i n t > 4 < / i n t > < / v a l u e > < / i t e m > < i t e m > < k e y > < s t r i n g > G e n d e r < / s t r i n g > < / k e y > < v a l u e > < i n t > 5 < / i n t > < / v a l u e > < / i t e m > < i t e m > < k e y > < s t r i n g > A g e < / s t r i n g > < / k e y > < v a l u e > < i n t > 6 < / i n t > < / v a l u e > < / i t e m > < i t e m > < k e y > < s t r i n g > C a t e g o r y < / s t r i n g > < / k e y > < v a l u e > < i n t > 7 < / i n t > < / v a l u e > < / i t e m > < i t e m > < k e y > < s t r i n g > P a y m e n t   M e t h o d < / s t r i n g > < / k e y > < v a l u e > < i n t > 8 < / i n t > < / v a l u e > < / i t e m > < i t e m > < k e y > < s t r i n g > S a l e s _ < / s t r i n g > < / k e y > < v a l u e > < i n t > 1 1 < / i n t > < / v a l u e > < / i t e m > < i t e m > < k e y > < s t r i n g > P r i c e < / s t r i n g > < / k e y > < v a l u e > < i n t > 9 < / i n t > < / v a l u e > < / i t e m > < i t e m > < k e y > < s t r i n g > Q u a n t i t y _ < / s t r i n g > < / k e y > < v a l u e > < i n t > 1 0 < / i n t > < / v a l u e > < / i t e m > < / C o l u m n D i s p l a y I n d e x > < C o l u m n F r o z e n   / > < C o l u m n C h e c k e d   / > < C o l u m n F i l t e r   / > < S e l e c t i o n F i l t e r   / > < F i l t e r P a r a m e t e r s   / > < S o r t B y C o l u m n   / > < I s S o r t D e s c e n d i n g > f a l s e < / I s S o r t D e s c e n d i n g > < / T a b l e W i d g e t G r i d S e r i a l i z a t i o n > ] ] > < / 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f 2 e 5 0 6 a 6 - 1 a 2 c - 4 1 d 0 - a 6 d d - 7 d 6 c b d 4 4 b 0 f 9 " > < C u s t o m C o n t e n t > < ! [ C D A T A [ < ? x m l   v e r s i o n = " 1 . 0 "   e n c o d i n g = " u t f - 1 6 " ? > < S e t t i n g s > < C a l c u l a t e d F i e l d s > < i t e m > < M e a s u r e N a m e > S a l e s < / M e a s u r e N a m e > < D i s p l a y N a m e > S a l e s < / D i s p l a y N a m e > < V i s i b l e > F a l s e < / V i s i b l e > < / i t e m > < i t e m > < M e a s u r e N a m e > Q u a n t i t y < / M e a s u r e N a m e > < D i s p l a y N a m e > Q u a n t i t y < / D i s p l a y N a m e > < V i s i b l e > F a l s e < / V i s i b l e > < / i t e m > < i t e m > < M e a s u r e N a m e > A v e r a g e   P r i c e < / M e a s u r e N a m e > < D i s p l a y N a m e > A v e r a g e   P r i c e < / D i s p l a y N a m e > < V i s i b l e > F a l s e < / V i s i b l e > < / i t e m > < i t e m > < M e a s u r e N a m e > T o t a l   S a l e s < / M e a s u r e N a m e > < D i s p l a y N a m e > T o t a l   S a l e s < / D i s p l a y N a m e > < V i s i b l e > F a l s e < / V i s i b l e > < / i t e m > < / C a l c u l a t e d F i e l d s > < S A H o s t H a s h > 0 < / S A H o s t H a s h > < G e m i n i F i e l d L i s t V i s i b l e > T r u e < / G e m i n i F i e l d L i s t V i s i b l e > < / S e t t i n g s > ] ] > < / C u s t o m C o n t e n t > < / G e m i n i > 
</file>

<file path=customXml/item2.xml>��< ? x m l   v e r s i o n = " 1 . 0 "   e n c o d i n g = " U T F - 1 6 " ? > < G e m i n i   x m l n s = " h t t p : / / g e m i n i / p i v o t c u s t o m i z a t i o n / T a b l e O r d e r " > < C u s t o m C o n t e n t > < ! [ C D A T A [ C u s t o m e r   S h o p p i n g _ 2 1 c 3 c 6 0 e - 7 8 7 a - 4 4 8 f - 9 c 6 6 - f f d 9 3 7 0 e 7 4 4 5 , C a l e n d a r _ e 4 d 8 e 9 2 f - 0 3 d 2 - 4 c 8 b - 8 d 9 b - 1 d 7 6 1 6 0 8 8 9 1 c ] ] > < / C u s t o m C o n t e n t > < / G e m i n i > 
</file>

<file path=customXml/item20.xml>��< ? x m l   v e r s i o n = " 1 . 0 "   e n c o d i n g = " u t f - 1 6 " ? > < D a t a M a s h u p   s q m i d = " 5 9 8 6 2 f a 0 - 9 2 e a - 4 f c b - 8 8 6 f - e c 5 b 2 b 6 7 d 0 5 6 "   x m l n s = " h t t p : / / s c h e m a s . m i c r o s o f t . c o m / D a t a M a s h u p " > A A A A A M s G A A B Q S w M E F A A C A A g A J r S F V 6 P s X T i k A A A A 9 w A A A B I A H A B D b 2 5 m a W c v U G F j a 2 F n Z S 5 4 b W w g o h g A K K A U A A A A A A A A A A A A A A A A A A A A A A A A A A A A h Y + 9 D o I w H M R f h X S n X z o Y 8 q c M r p K Y k B D X p l R o h G J o s b y b g 4 / k K 4 h R 1 M 3 h h r v 7 D X f 3 6 w 2 y q W u j i x 6 c 6 W 2 K G K Y o 0 l b 1 l b F 1 i k Z / j D c o E 7 C X 6 i R r H c 2 w d c n k q h Q 1 3 p 8 T Q k I I O K x w P 9 S E U 8 r I I d 8 V q t G d R B / Y / I d j Y 5 2 X V m k k o H y N E R w z P o u t O a Z A l h R y Y 7 8 E n w c / 2 5 8 Q t m P r x 0 E L 7 e K i B L J Y I O 8 T 4 g F Q S w M E F A A C A A g A J r S F 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a 0 h V e 3 6 B X b x Q M A A O I M A A A T A B w A R m 9 y b X V s Y X M v U 2 V j d G l v b j E u b S C i G A A o o B Q A A A A A A A A A A A A A A A A A A A A A A A A A A A C 9 V t 1 v G j k Q f 4 + U / 8 F y X + C 0 t x J V 7 6 R r x U M O 0 p Z r E 5 q Q X n S C C D m 7 U 7 D i t T n b S 4 M i / v e O 9 w P 2 w 4 T 2 o c 1 L v D P 2 z G 9 + 8 4 W B y H I l y S T / 3 3 t z e n J 6 Y p Z M Q 0 x e 0 E F q r E p A k 8 l S r V Z c L i j p E w H 2 9 I T g 3 0 S l O g K U D M w 6 H K o o T U D a z l s u I B w o a f H D d O j g 9 e y z A W 1 m o L R g s 7 G E o e Z r m J 2 b S H O r N F e z S 5 W w m M 0 + j I e j d + N Z L y R D Z t m Z Z I K b f / T s r 5 B 8 0 m q D + N Q s K v D M T Y E n j M y a d o P p E A R P u A X d p w E N y E C J N J G m 3 + s F 5 F x G K s a r / d 7 L P 1 4 G 5 C p V F i Z 2 I 6 C / P 4 a X S s J d N 8 j j e k H R Y Y K 6 m L w H F i N 4 F / Y N u 8 e L h a a Q d 3 I K A j I t 5 G d C T C I m m D Z 9 q 9 O q y c G S y Q V a v N m s Y G / u R j N p v i i d 5 I i d 0 n Q 8 / o O n J 8 r l W v E I 5 l J h h B Z v E g u P d h u Q v S p m F k q l O 2 f K k q t 5 w o R o P Y 2 5 s Z p H t q X Y c c 3 j l m 4 B E m G 1 x G z h v I + k / f N V 6 E L J 7 S C O h d K b 1 u 0 V 2 7 i C m S d g l 6 r t 4 / + U S c v t p m 1 x h X h 3 Y c o 0 u Q e 9 3 f q Z J l + 5 X Z K P C n N y n P V a i t D R M 7 w i D g r y 9 8 8 T u v d 7 D Z I l + L w o v r 2 7 X F G I O 8 8 A b G W Z j v I v c q m o L 9 E 7 / d B 9 e 7 N N y 9 Y l F 0 7 Q z D k d l m d P 0 v f 9 P 4 p p P f H 0 X X 6 q 5 J 2 e L Q o M l Z T T Q X n 2 5 5 x + y i X k I p c 0 U 0 + v y n M t 9 d g h 7 l B N + 1 k c O / I z x H v u U Z o T 3 2 k n y J G D t L s D s G h J p q W v u 9 + m m f 0 D 7 d s 7 W k k 1 L C 6 r p Z 8 D J d t A 1 v u + 2 u l l p q 8 8 Z M 1 z t k q v + W H u 6 D o 9 4 f K g 1 + r w H + A T G T P t H f j n j x G I 8 F b p h 3 u l H n 7 q y C 9 x h I / C P G K 3 I X t C I J E 4 X U v + y i v z y R L A I r w c 5 9 N 0 Z C H p 0 1 J N g w 9 c x n 2 a 3 a J 3 2 6 n z e f f j M 7 / u 7 t f M / v + A t c f t B T K + J J d p 0 h 6 R m c r 3 o C U b M s + E z S 0 f c v q M 4 h B I 9 4 K M d T 4 7 G s 4 Q A V F f y C 3 A g z + Y y o U 2 / P F t S 5 Z Z w g c F z I a 1 U l t S 1 F B j C 2 n 8 H e F H U i h b H s t H X m J 2 y r Y K Z 7 O 2 x B d D 1 a K P u J + z 7 4 b f s + c O + T s + F g 8 v P u c 8 S 8 z E Y t x u W 4 3 l U S D X O F + Q G P / K z V T H d 6 6 b o W X Y Z Z f V G m v X S k X 3 F A 1 T b 5 F q V + w b w V f 7 n m p v 1 H d R 0 r X a a J Z 0 q 4 h 9 5 D V K u V K 8 z X q t l 6 i v 9 m q 7 K l F r Z P J v w e Q D u V Z f K 7 R P Q O D Q d r K O L z 3 F n p X K k o / 4 s y M c m f N k Z T e d 7 C O 3 e 8 F s t M Q Q 3 O g 2 n W u I 0 E b 4 l o O I / 2 U i x S q a d 1 1 7 0 H w P b L v d x k Z r Y X v z D V B L A Q I t A B Q A A g A I A C a 0 h V e j 7 F 0 4 p A A A A P c A A A A S A A A A A A A A A A A A A A A A A A A A A A B D b 2 5 m a W c v U G F j a 2 F n Z S 5 4 b W x Q S w E C L Q A U A A I A C A A m t I V X D 8 r p q 6 Q A A A D p A A A A E w A A A A A A A A A A A A A A A A D w A A A A W 0 N v b n R l b n R f V H l w Z X N d L n h t b F B L A Q I t A B Q A A g A I A C a 0 h V e 3 6 B X b x Q M A A O I M A A A T A A A A A A A A A A A A A A A A A O E B A A B G b 3 J t d W x h c y 9 T Z W N 0 a W 9 u M S 5 t U E s F B g A A A A A D A A M A w g A A A P M 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c o A A A A A A A A l S 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1 c 3 R v b W V y J T I w U 2 h v c H B p b m c 8 L 0 l 0 Z W 1 Q Y X R o P j w v S X R l b U x v Y 2 F 0 a W 9 u P j x T d G F i b G V F b n R y a W V z P j x F b n R y e S B U e X B l P S J J c 1 B y a X Z h d G U i I F Z h b H V l P S J s M C I g L z 4 8 R W 5 0 c n k g V H l w Z T 0 i R m l s b E V u Y W J s Z W Q i I F Z h b H V l P S J s M C I g L z 4 8 R W 5 0 c n k g V H l w Z T 0 i R m l s b E x h c 3 R V c G R h d G V k I i B W Y W x 1 Z T 0 i Z D I w M j M t M T I t M D Z U M D Q 6 M z M 6 M T E u N z M 2 O T I 2 N 1 o i I C 8 + P E V u d H J 5 I F R 5 c G U 9 I k J 1 Z m Z l c k 5 l e H R S Z W Z y Z X N o I i B W Y W x 1 Z T 0 i b D E i I C 8 + P E V u d H J 5 I F R 5 c G U 9 I l J l c 3 V s d F R 5 c G U i I F Z h b H V l P S J z V G F i b G U i I C 8 + P E V u d H J 5 I F R 5 c G U 9 I k 5 h b W V V c G R h d G V k Q W Z 0 Z X J G a W x s I i B W Y W x 1 Z T 0 i b D A i I C 8 + P E V u d H J 5 I F R 5 c G U 9 I k 5 h d m l n Y X R p b 2 5 T d G V w T m F t Z S I g V m F s d W U 9 I n N O Y X Z p Z 2 F 0 a W 9 u I i A v P j x F b n R y e S B U e X B l P S J G a W x s Q 2 9 s d W 1 u V H l w Z X M i I F Z h b H V l P S J z Q m d r R 0 J n W U d B d 1 l H Q X d V R i I g L z 4 8 R W 5 0 c n k g V H l w Z T 0 i R m l s b G V k Q 2 9 t c G x l d G V S Z X N 1 b H R U b 1 d v c m t z a G V l d C I g V m F s d W U 9 I m w w I i A v P j x F b n R y e S B U e X B l P S J G a W x s T 2 J q Z W N 0 V H l w Z S I g V m F s d W U 9 I n N D b 2 5 u Z W N 0 a W 9 u T 2 5 s e S I g L z 4 8 R W 5 0 c n k g V H l w Z T 0 i R m l s b F R v R G F 0 Y U 1 v Z G V s R W 5 h Y m x l Z C I g V m F s d W U 9 I m w x 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Q 3 V z d G 9 t Z X I g U 2 h v c H B p b m c v Q 2 h h b m d l Z C B U e X B l L n t p b n Z v a W N l X 2 5 v L D B 9 J n F 1 b 3 Q 7 L C Z x d W 9 0 O 1 N l Y 3 R p b 2 4 x L 0 N 1 c 3 R v b W V y I F N o b 3 B w a W 5 n L 0 N o Y W 5 n Z W Q g V H l w Z S B 3 a X R o I E x v Y 2 F s Z S 5 7 a W 5 2 b 2 l j Z V 9 k Y X R l L D F 9 J n F 1 b 3 Q 7 L C Z x d W 9 0 O 1 N l Y 3 R p b 2 4 x L 0 N 1 c 3 R v b W V y I F N o b 3 B w a W 5 n L 0 N o Y W 5 n Z W Q g V H l w Z S 5 7 c 2 h v c H B p b m d f b W F s b C w y f S Z x d W 9 0 O y w m c X V v d D t T Z W N 0 a W 9 u M S 9 D d X N 0 b 2 1 l c i B T a G 9 w c G l u Z y 9 D a G F u Z 2 V k I F R 5 c G U u e 2 R p c 3 R y a W N 0 L D N 9 J n F 1 b 3 Q 7 L C Z x d W 9 0 O 1 N l Y 3 R p b 2 4 x L 0 N 1 c 3 R v b W V y I F N o b 3 B w a W 5 n L 0 N o Y W 5 n Z W Q g V H l w Z S 5 7 Y 3 V z d G 9 t Z X J f a W Q s N H 0 m c X V v d D s s J n F 1 b 3 Q 7 U 2 V j d G l v b j E v Q 3 V z d G 9 t Z X I g U 2 h v c H B p b m c v Q 2 h h b m d l Z C B U e X B l L n t n Z W 5 k Z X I s N X 0 m c X V v d D s s J n F 1 b 3 Q 7 U 2 V j d G l v b j E v Q 3 V z d G 9 t Z X I g U 2 h v c H B p b m c v Q 2 h h b m d l Z C B U e X B l L n t h Z 2 U s N n 0 m c X V v d D s s J n F 1 b 3 Q 7 U 2 V j d G l v b j E v Q 3 V z d G 9 t Z X I g U 2 h v c H B p b m c v Q 2 h h b m d l Z C B U e X B l L n t j Y X R l Z 2 9 y e S w 3 f S Z x d W 9 0 O y w m c X V v d D t T Z W N 0 a W 9 u M S 9 D d X N 0 b 2 1 l c i B T a G 9 w c G l u Z y 9 D a G F u Z 2 V k I F R 5 c G U u e 3 B h e W 1 l b n R f b W V 0 a G 9 k L D h 9 J n F 1 b 3 Q 7 L C Z x d W 9 0 O 1 N l Y 3 R p b 2 4 x L 0 N 1 c 3 R v b W V y I F N o b 3 B w a W 5 n L 0 N o Y W 5 n Z W Q g V H l w Z S 5 7 c X V h b n R p d H k s O X 0 m c X V v d D s s J n F 1 b 3 Q 7 U 2 V j d G l v b j E v Q 3 V z d G 9 t Z X I g U 2 h v c H B p b m c v Q 2 h h b m d l Z C B U e X B l L n t w c m l j Z S w x M H 0 m c X V v d D s s J n F 1 b 3 Q 7 U 2 V j d G l v b j E v Q 3 V z d G 9 t Z X I g U 2 h v c H B p b m c v Q 2 h h b m d l Z C B U e X B l M S 5 7 U 2 F s Z X M s M T F 9 J n F 1 b 3 Q 7 X S w m c X V v d D t D b 2 x 1 b W 5 D b 3 V u d C Z x d W 9 0 O z o x M i w m c X V v d D t L Z X l D b 2 x 1 b W 5 O Y W 1 l c y Z x d W 9 0 O z p b X S w m c X V v d D t D b 2 x 1 b W 5 J Z G V u d G l 0 a W V z J n F 1 b 3 Q 7 O l s m c X V v d D t T Z W N 0 a W 9 u M S 9 D d X N 0 b 2 1 l c i B T a G 9 w c G l u Z y 9 D a G F u Z 2 V k I F R 5 c G U u e 2 l u d m 9 p Y 2 V f b m 8 s M H 0 m c X V v d D s s J n F 1 b 3 Q 7 U 2 V j d G l v b j E v Q 3 V z d G 9 t Z X I g U 2 h v c H B p b m c v Q 2 h h b m d l Z C B U e X B l I H d p d G g g T G 9 j Y W x l L n t p b n Z v a W N l X 2 R h d G U s M X 0 m c X V v d D s s J n F 1 b 3 Q 7 U 2 V j d G l v b j E v Q 3 V z d G 9 t Z X I g U 2 h v c H B p b m c v Q 2 h h b m d l Z C B U e X B l L n t z a G 9 w c G l u Z 1 9 t Y W x s L D J 9 J n F 1 b 3 Q 7 L C Z x d W 9 0 O 1 N l Y 3 R p b 2 4 x L 0 N 1 c 3 R v b W V y I F N o b 3 B w a W 5 n L 0 N o Y W 5 n Z W Q g V H l w Z S 5 7 Z G l z d H J p Y 3 Q s M 3 0 m c X V v d D s s J n F 1 b 3 Q 7 U 2 V j d G l v b j E v Q 3 V z d G 9 t Z X I g U 2 h v c H B p b m c v Q 2 h h b m d l Z C B U e X B l L n t j d X N 0 b 2 1 l c l 9 p Z C w 0 f S Z x d W 9 0 O y w m c X V v d D t T Z W N 0 a W 9 u M S 9 D d X N 0 b 2 1 l c i B T a G 9 w c G l u Z y 9 D a G F u Z 2 V k I F R 5 c G U u e 2 d l b m R l c i w 1 f S Z x d W 9 0 O y w m c X V v d D t T Z W N 0 a W 9 u M S 9 D d X N 0 b 2 1 l c i B T a G 9 w c G l u Z y 9 D a G F u Z 2 V k I F R 5 c G U u e 2 F n Z S w 2 f S Z x d W 9 0 O y w m c X V v d D t T Z W N 0 a W 9 u M S 9 D d X N 0 b 2 1 l c i B T a G 9 w c G l u Z y 9 D a G F u Z 2 V k I F R 5 c G U u e 2 N h d G V n b 3 J 5 L D d 9 J n F 1 b 3 Q 7 L C Z x d W 9 0 O 1 N l Y 3 R p b 2 4 x L 0 N 1 c 3 R v b W V y I F N o b 3 B w a W 5 n L 0 N o Y W 5 n Z W Q g V H l w Z S 5 7 c G F 5 b W V u d F 9 t Z X R o b 2 Q s O H 0 m c X V v d D s s J n F 1 b 3 Q 7 U 2 V j d G l v b j E v Q 3 V z d G 9 t Z X I g U 2 h v c H B p b m c v Q 2 h h b m d l Z C B U e X B l L n t x d W F u d G l 0 e S w 5 f S Z x d W 9 0 O y w m c X V v d D t T Z W N 0 a W 9 u M S 9 D d X N 0 b 2 1 l c i B T a G 9 w c G l u Z y 9 D a G F u Z 2 V k I F R 5 c G U u e 3 B y a W N l L D E w f S Z x d W 9 0 O y w m c X V v d D t T Z W N 0 a W 9 u M S 9 D d X N 0 b 2 1 l c i B T a G 9 w c G l u Z y 9 D a G F u Z 2 V k I F R 5 c G U x L n t T Y W x l c y w x M X 0 m c X V v d D t d L C Z x d W 9 0 O 1 J l b G F 0 a W 9 u c 2 h p c E l u Z m 8 m c X V v d D s 6 W 1 1 9 I i A v P j x F b n R y e S B U e X B l P S J G a W x s Q 2 9 s d W 1 u T m F t Z X M i I F Z h b H V l P S J z W y Z x d W 9 0 O 0 l u d m 9 p Y 2 U g T m 8 m c X V v d D s s J n F 1 b 3 Q 7 S W 5 2 b 2 l j Z S B E Y X R l J n F 1 b 3 Q 7 L C Z x d W 9 0 O 1 N o b 3 B w a W 5 n I E 1 h b G w m c X V v d D s s J n F 1 b 3 Q 7 R G l z d H J p Y 3 Q m c X V v d D s s J n F 1 b 3 Q 7 Q 3 V z d G 9 t Z X I g S W Q m c X V v d D s s J n F 1 b 3 Q 7 R 2 V u Z G V y J n F 1 b 3 Q 7 L C Z x d W 9 0 O 0 F n Z S Z x d W 9 0 O y w m c X V v d D t D Y X R l Z 2 9 y e S Z x d W 9 0 O y w m c X V v d D t Q Y X l t Z W 5 0 I E 1 l d G h v Z C Z x d W 9 0 O y w m c X V v d D t R d W F u d G l 0 e V 8 m c X V v d D s s J n F 1 b 3 Q 7 U H J p Y 2 U m c X V v d D s s J n F 1 b 3 Q 7 U 2 F s Z X N f J n F 1 b 3 Q 7 X S I g L z 4 8 R W 5 0 c n k g V H l w Z T 0 i U X V l c n l J R C I g V m F s d W U 9 I n M 4 Y m E 1 N D Q 1 M S 1 k N z E x L T Q 5 O D E t Y j g 4 Y y 0 4 N m N k Z j Y z N j B l N z A i I C 8 + P E V u d H J 5 I F R 5 c G U 9 I k Z p b G x F c n J v c k N v d W 5 0 I i B W Y W x 1 Z T 0 i b D A i I C 8 + P E V u d H J 5 I F R 5 c G U 9 I k Z p b G x F c n J v c k N v Z G U i I F Z h b H V l P S J z V W 5 r b m 9 3 b i I g L z 4 8 R W 5 0 c n k g V H l w Z T 0 i R m l s b E N v d W 5 0 I i B W Y W x 1 Z T 0 i b D k 5 N D U 3 I i A v P j x F b n R y e S B U e X B l P S J B Z G R l Z F R v R G F 0 Y U 1 v Z G V s I i B W Y W x 1 Z T 0 i b D E i I C 8 + P C 9 T d G F i b G V F b n R y a W V z P j w v S X R l b T 4 8 S X R l b T 4 8 S X R l b U x v Y 2 F 0 a W 9 u P j x J d G V t V H l w Z T 5 G b 3 J t d W x h P C 9 J d G V t V H l w Z T 4 8 S X R l b V B h d G g + U 2 V j d G l v b j E v Q 3 V z d G 9 t Z X I l M j B T a G 9 w c G l u Z y 9 T b 3 V y Y 2 U 8 L 0 l 0 Z W 1 Q Y X R o P j w v S X R l b U x v Y 2 F 0 a W 9 u P j x T d G F i b G V F b n R y a W V z I C 8 + P C 9 J d G V t P j x J d G V t P j x J d G V t T G 9 j Y X R p b 2 4 + P E l 0 Z W 1 U e X B l P k Z v c m 1 1 b G E 8 L 0 l 0 Z W 1 U e X B l P j x J d G V t U G F 0 a D 5 T Z W N 0 a W 9 u M S 9 D d X N 0 b 2 1 l c i U y M F N o b 3 B w a W 5 n L 1 B y b 2 1 v d G V k J T I w S G V h Z G V y c z w v S X R l b V B h d G g + P C 9 J d G V t T G 9 j Y X R p b 2 4 + P F N 0 Y W J s Z U V u d H J p Z X M g L z 4 8 L 0 l 0 Z W 0 + P E l 0 Z W 0 + P E l 0 Z W 1 M b 2 N h d G l v b j 4 8 S X R l b V R 5 c G U + R m 9 y b X V s Y T w v S X R l b V R 5 c G U + P E l 0 Z W 1 Q Y X R o P l N l Y 3 R p b 2 4 x L 0 N 1 c 3 R v b W V y J T I w U 2 h v c H B p b m c v Q 2 h h b m d l Z C U y M F R 5 c G U 8 L 0 l 0 Z W 1 Q Y X R o P j w v S X R l b U x v Y 2 F 0 a W 9 u P j x T d G F i b G V F b n R y a W V z I C 8 + P C 9 J d G V t P j x J d G V t P j x J d G V t T G 9 j Y X R p b 2 4 + P E l 0 Z W 1 U e X B l P k Z v c m 1 1 b G E 8 L 0 l 0 Z W 1 U e X B l P j x J d G V t U G F 0 a D 5 T Z W N 0 a W 9 u M S 9 D d X N 0 b 2 1 l c i U y M F N o b 3 B w a W 5 n L 0 N o Y W 5 n Z W Q l M j B U e X B l J T I w d 2 l 0 a C U y M E x v Y 2 F s Z T w v S X R l b V B h d G g + P C 9 J d G V t T G 9 j Y X R p b 2 4 + P F N 0 Y W J s Z U V u d H J p Z X M g L z 4 8 L 0 l 0 Z W 0 + P E l 0 Z W 0 + P E l 0 Z W 1 M b 2 N h d G l v b j 4 8 S X R l b V R 5 c G U + R m 9 y b X V s Y T w v S X R l b V R 5 c G U + P E l 0 Z W 1 Q Y X R o P l N l Y 3 R p b 2 4 x L 0 N 1 c 3 R v b W V y J T I w U 2 h v c H B p b m c v U m V u Y W 1 l Z C U y M E N v b H V t b n M 8 L 0 l 0 Z W 1 Q Y X R o P j w v S X R l b U x v Y 2 F 0 a W 9 u P j x T d G F i b G V F b n R y a W V z I C 8 + P C 9 J d G V t P j x J d G V t P j x J d G V t T G 9 j Y X R p b 2 4 + P E l 0 Z W 1 U e X B l P k Z v c m 1 1 b G E 8 L 0 l 0 Z W 1 U e X B l P j x J d G V t U G F 0 a D 5 T Z W N 0 a W 9 u M S 9 D Y W x l b m R h c 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y M i w m c X V v d D t r Z X l D b 2 x 1 b W 5 O Y W 1 l c y Z x d W 9 0 O z p b X S w m c X V v d D t x d W V y e V J l b G F 0 a W 9 u c 2 h p c H M m c X V v d D s 6 W 1 0 s J n F 1 b 3 Q 7 Y 2 9 s d W 1 u S W R l b n R p d G l l c y Z x d W 9 0 O z p b J n F 1 b 3 Q 7 U 2 V j d G l v b j E v Q 2 F s Z W 5 k Y X I v Q 2 h h b m d l Z C B U e X B l I H d p d G g g T G 9 j Y W x l L n t E Y X R l L D B 9 J n F 1 b 3 Q 7 L C Z x d W 9 0 O 1 N l Y 3 R p b 2 4 x L 0 N h b G V u Z G F y L 0 N o Y W 5 n Z W Q g V H l w Z S 5 7 W W V h c i w x f S Z x d W 9 0 O y w m c X V v d D t T Z W N 0 a W 9 u M S 9 D Y W x l b m R h c i 9 D a G F u Z 2 V k I F R 5 c G U u e 0 1 v b n R o I E 5 1 b S w y f S Z x d W 9 0 O y w m c X V v d D t T Z W N 0 a W 9 u M S 9 D Y W x l b m R h c i 9 D a G F u Z 2 V k I F R 5 c G U u e 0 1 v b n R o L D N 9 J n F 1 b 3 Q 7 L C Z x d W 9 0 O 1 N l Y 3 R p b 2 4 x L 0 N h b G V u Z G F y L 0 N o Y W 5 n Z W Q g V H l w Z S 5 7 T W 9 u L D R 9 J n F 1 b 3 Q 7 L C Z x d W 9 0 O 1 N l Y 3 R p b 2 4 x L 0 N h b G V u Z G F y L 0 N o Y W 5 n Z W Q g V H l w Z S 5 7 R G F 5 L D V 9 J n F 1 b 3 Q 7 L C Z x d W 9 0 O 1 N l Y 3 R p b 2 4 x L 0 N h b G V u Z G F y L 0 N o Y W 5 n Z W Q g V H l w Z S 5 7 T W 9 u d G g g W W V h c i w 2 f S Z x d W 9 0 O y w m c X V v d D t T Z W N 0 a W 9 u M S 9 D Y W x l b m R h c i 9 D a G F u Z 2 V k I F R 5 c G U u e 0 1 v b i B Z Z W F y L D d 9 J n F 1 b 3 Q 7 L C Z x d W 9 0 O 1 N l Y 3 R p b 2 4 x L 0 N h b G V u Z G F y L 0 N o Y W 5 n Z W Q g V H l w Z S 5 7 T W 9 u I F l y L D h 9 J n F 1 b 3 Q 7 L C Z x d W 9 0 O 1 N l Y 3 R p b 2 4 x L 0 N h b G V u Z G F y L 0 N o Y W 5 n Z W Q g V H l w Z S 5 7 T W 9 u d G g g W W V h c i B P c m R l c i w 5 f S Z x d W 9 0 O y w m c X V v d D t T Z W N 0 a W 9 u M S 9 D Y W x l b m R h c i 9 D a G F u Z 2 V k I F R 5 c G U u e 0 R h e S B v Z i B X Z W V r I E 5 1 b S w x M H 0 m c X V v d D s s J n F 1 b 3 Q 7 U 2 V j d G l v b j E v Q 2 F s Z W 5 k Y X I v Q 2 h h b m d l Z C B U e X B l L n t E Y X k g b 2 Y g V 2 V l a y w x M X 0 m c X V v d D s s J n F 1 b 3 Q 7 U 2 V j d G l v b j E v Q 2 F s Z W 5 k Y X I v Q 2 h h b m d l Z C B U e X B l L n t E T 1 c s M T J 9 J n F 1 b 3 Q 7 L C Z x d W 9 0 O 1 N l Y 3 R p b 2 4 x L 0 N h b G V u Z G F y L 0 N o Y W 5 n Z W Q g V H l w Z S 5 7 U 2 h v c n Q g R E 9 X L D I x f S Z x d W 9 0 O y w m c X V v d D t T Z W N 0 a W 9 u M S 9 D Y W x l b m R h c i 9 D a G F u Z 2 V k I F R 5 c G U u e 1 d l Z W s g b 2 Y g W W V h c i w x M 3 0 m c X V v d D s s J n F 1 b 3 Q 7 U 2 V j d G l v b j E v Q 2 F s Z W 5 k Y X I v Q 2 h h b m d l Z C B U e X B l L n t X Z W V r I G 9 m I E 1 v b n R o L D E 0 f S Z x d W 9 0 O y w m c X V v d D t T Z W N 0 a W 9 u M S 9 D Y W x l b m R h c i 9 D a G F u Z 2 V k I F R 5 c G U g d 2 l 0 a C B M b 2 N h b G U x L n t X Z W V r I F N 0 Y X J 0 a W 5 n I E 9 u L D E 1 f S Z x d W 9 0 O y w m c X V v d D t T Z W N 0 a W 9 u M S 9 D Y W x l b m R h c i 9 D a G F u Z 2 V k I F R 5 c G U u e 1 F 1 Y X J 0 Z X I g T n V t L D E 2 f S Z x d W 9 0 O y w m c X V v d D t T Z W N 0 a W 9 u M S 9 D Y W x l b m R h c i 9 D a G F u Z 2 V k I F R 5 c G U u e 1 F 1 Y X J 0 Z X I s M T d 9 J n F 1 b 3 Q 7 L C Z x d W 9 0 O 1 N l Y 3 R p b 2 4 x L 0 N h b G V u Z G F y L 0 N o Y W 5 n Z W Q g V H l w Z S 5 7 U X V h c n R l c i B Z Z W F y L D E 4 f S Z x d W 9 0 O y w m c X V v d D t T Z W N 0 a W 9 u M S 9 D Y W x l b m R h c i 9 D a G F u Z 2 V k I F R 5 c G U u e 1 F 1 Y X J 0 Z X I g W X I s M T l 9 J n F 1 b 3 Q 7 L C Z x d W 9 0 O 1 N l Y 3 R p b 2 4 x L 0 N h b G V u Z G F y L 0 N o Y W 5 n Z W Q g V H l w Z S 5 7 U X V h c n R l c i B Z Z W F y I E 9 y Z G V y L D I w f S Z x d W 9 0 O 1 0 s J n F 1 b 3 Q 7 Q 2 9 s d W 1 u Q 2 9 1 b n Q m c X V v d D s 6 M j I s J n F 1 b 3 Q 7 S 2 V 5 Q 2 9 s d W 1 u T m F t Z X M m c X V v d D s 6 W 1 0 s J n F 1 b 3 Q 7 Q 2 9 s d W 1 u S W R l b n R p d G l l c y Z x d W 9 0 O z p b J n F 1 b 3 Q 7 U 2 V j d G l v b j E v Q 2 F s Z W 5 k Y X I v Q 2 h h b m d l Z C B U e X B l I H d p d G g g T G 9 j Y W x l L n t E Y X R l L D B 9 J n F 1 b 3 Q 7 L C Z x d W 9 0 O 1 N l Y 3 R p b 2 4 x L 0 N h b G V u Z G F y L 0 N o Y W 5 n Z W Q g V H l w Z S 5 7 W W V h c i w x f S Z x d W 9 0 O y w m c X V v d D t T Z W N 0 a W 9 u M S 9 D Y W x l b m R h c i 9 D a G F u Z 2 V k I F R 5 c G U u e 0 1 v b n R o I E 5 1 b S w y f S Z x d W 9 0 O y w m c X V v d D t T Z W N 0 a W 9 u M S 9 D Y W x l b m R h c i 9 D a G F u Z 2 V k I F R 5 c G U u e 0 1 v b n R o L D N 9 J n F 1 b 3 Q 7 L C Z x d W 9 0 O 1 N l Y 3 R p b 2 4 x L 0 N h b G V u Z G F y L 0 N o Y W 5 n Z W Q g V H l w Z S 5 7 T W 9 u L D R 9 J n F 1 b 3 Q 7 L C Z x d W 9 0 O 1 N l Y 3 R p b 2 4 x L 0 N h b G V u Z G F y L 0 N o Y W 5 n Z W Q g V H l w Z S 5 7 R G F 5 L D V 9 J n F 1 b 3 Q 7 L C Z x d W 9 0 O 1 N l Y 3 R p b 2 4 x L 0 N h b G V u Z G F y L 0 N o Y W 5 n Z W Q g V H l w Z S 5 7 T W 9 u d G g g W W V h c i w 2 f S Z x d W 9 0 O y w m c X V v d D t T Z W N 0 a W 9 u M S 9 D Y W x l b m R h c i 9 D a G F u Z 2 V k I F R 5 c G U u e 0 1 v b i B Z Z W F y L D d 9 J n F 1 b 3 Q 7 L C Z x d W 9 0 O 1 N l Y 3 R p b 2 4 x L 0 N h b G V u Z G F y L 0 N o Y W 5 n Z W Q g V H l w Z S 5 7 T W 9 u I F l y L D h 9 J n F 1 b 3 Q 7 L C Z x d W 9 0 O 1 N l Y 3 R p b 2 4 x L 0 N h b G V u Z G F y L 0 N o Y W 5 n Z W Q g V H l w Z S 5 7 T W 9 u d G g g W W V h c i B P c m R l c i w 5 f S Z x d W 9 0 O y w m c X V v d D t T Z W N 0 a W 9 u M S 9 D Y W x l b m R h c i 9 D a G F u Z 2 V k I F R 5 c G U u e 0 R h e S B v Z i B X Z W V r I E 5 1 b S w x M H 0 m c X V v d D s s J n F 1 b 3 Q 7 U 2 V j d G l v b j E v Q 2 F s Z W 5 k Y X I v Q 2 h h b m d l Z C B U e X B l L n t E Y X k g b 2 Y g V 2 V l a y w x M X 0 m c X V v d D s s J n F 1 b 3 Q 7 U 2 V j d G l v b j E v Q 2 F s Z W 5 k Y X I v Q 2 h h b m d l Z C B U e X B l L n t E T 1 c s M T J 9 J n F 1 b 3 Q 7 L C Z x d W 9 0 O 1 N l Y 3 R p b 2 4 x L 0 N h b G V u Z G F y L 0 N o Y W 5 n Z W Q g V H l w Z S 5 7 U 2 h v c n Q g R E 9 X L D I x f S Z x d W 9 0 O y w m c X V v d D t T Z W N 0 a W 9 u M S 9 D Y W x l b m R h c i 9 D a G F u Z 2 V k I F R 5 c G U u e 1 d l Z W s g b 2 Y g W W V h c i w x M 3 0 m c X V v d D s s J n F 1 b 3 Q 7 U 2 V j d G l v b j E v Q 2 F s Z W 5 k Y X I v Q 2 h h b m d l Z C B U e X B l L n t X Z W V r I G 9 m I E 1 v b n R o L D E 0 f S Z x d W 9 0 O y w m c X V v d D t T Z W N 0 a W 9 u M S 9 D Y W x l b m R h c i 9 D a G F u Z 2 V k I F R 5 c G U g d 2 l 0 a C B M b 2 N h b G U x L n t X Z W V r I F N 0 Y X J 0 a W 5 n I E 9 u L D E 1 f S Z x d W 9 0 O y w m c X V v d D t T Z W N 0 a W 9 u M S 9 D Y W x l b m R h c i 9 D a G F u Z 2 V k I F R 5 c G U u e 1 F 1 Y X J 0 Z X I g T n V t L D E 2 f S Z x d W 9 0 O y w m c X V v d D t T Z W N 0 a W 9 u M S 9 D Y W x l b m R h c i 9 D a G F u Z 2 V k I F R 5 c G U u e 1 F 1 Y X J 0 Z X I s M T d 9 J n F 1 b 3 Q 7 L C Z x d W 9 0 O 1 N l Y 3 R p b 2 4 x L 0 N h b G V u Z G F y L 0 N o Y W 5 n Z W Q g V H l w Z S 5 7 U X V h c n R l c i B Z Z W F y L D E 4 f S Z x d W 9 0 O y w m c X V v d D t T Z W N 0 a W 9 u M S 9 D Y W x l b m R h c i 9 D a G F u Z 2 V k I F R 5 c G U u e 1 F 1 Y X J 0 Z X I g W X I s M T l 9 J n F 1 b 3 Q 7 L C Z x d W 9 0 O 1 N l Y 3 R p b 2 4 x L 0 N h b G V u Z G F y L 0 N o Y W 5 n Z W Q g V H l w Z S 5 7 U X V h c n R l c i B Z Z W F y I E 9 y Z G V y L D I w f S Z x d W 9 0 O 1 0 s J n F 1 b 3 Q 7 U m V s Y X R p b 2 5 z a G l w S W 5 m b y Z x d W 9 0 O z p b X X 0 i I C 8 + P E V u d H J 5 I F R 5 c G U 9 I k Z p b G x T d G F 0 d X M i I F Z h b H V l P S J z Q 2 9 t c G x l d G U i I C 8 + P E V u d H J 5 I F R 5 c G U 9 I k Z p b G x D b 2 x 1 b W 5 O Y W 1 l c y I g V m F s d W U 9 I n N b J n F 1 b 3 Q 7 R G F 0 Z S Z x d W 9 0 O y w m c X V v d D t Z Z W F y J n F 1 b 3 Q 7 L C Z x d W 9 0 O 0 1 v b n R o I E 5 1 b S Z x d W 9 0 O y w m c X V v d D t N b 2 5 0 a C Z x d W 9 0 O y w m c X V v d D t N b 2 4 m c X V v d D s s J n F 1 b 3 Q 7 R G F 5 J n F 1 b 3 Q 7 L C Z x d W 9 0 O 0 1 v b n R o I F l l Y X I m c X V v d D s s J n F 1 b 3 Q 7 T W 9 u I F l l Y X I m c X V v d D s s J n F 1 b 3 Q 7 T W 9 u I F l y J n F 1 b 3 Q 7 L C Z x d W 9 0 O 0 1 v b n R o I F l l Y X I g T 3 J k Z X I m c X V v d D s s J n F 1 b 3 Q 7 R G F 5 I G 9 m I F d l Z W s g T n V t J n F 1 b 3 Q 7 L C Z x d W 9 0 O 0 R h e S B v Z i B X Z W V r J n F 1 b 3 Q 7 L C Z x d W 9 0 O 0 R P V y Z x d W 9 0 O y w m c X V v d D t T a G 9 y d C B E T 1 c m c X V v d D s s J n F 1 b 3 Q 7 V 2 V l a y B v Z i B Z Z W F y J n F 1 b 3 Q 7 L C Z x d W 9 0 O 1 d l Z W s g b 2 Y g T W 9 u d G g m c X V v d D s s J n F 1 b 3 Q 7 V 2 V l a y B T d G F y d G l u Z y B P b i Z x d W 9 0 O y w m c X V v d D t R d W F y d G V y I E 5 1 b S Z x d W 9 0 O y w m c X V v d D t R d W F y d G V y J n F 1 b 3 Q 7 L C Z x d W 9 0 O 1 F 1 Y X J 0 Z X I g W W V h c i Z x d W 9 0 O y w m c X V v d D t R d W F y d G V y I F l y J n F 1 b 3 Q 7 L C Z x d W 9 0 O 1 F 1 Y X J 0 Z X I g W W V h c i B P c m R l c i Z x d W 9 0 O 1 0 i I C 8 + P E V u d H J 5 I F R 5 c G U 9 I k Z p b G x D b 2 x 1 b W 5 U e X B l c y I g V m F s d W U 9 I n N D U V l E Q m d Z R E J n W U d B d 0 1 H Q m d Z R E F 3 a 0 R C Z 1 l H Q X c 9 P S I g L z 4 8 R W 5 0 c n k g V H l w Z T 0 i R m l s b E x h c 3 R V c G R h d G V k I i B W Y W x 1 Z T 0 i Z D I w M j M t M T I t M D J U M j E 6 N T k 6 N D k u N D E y M T A w N V o i I C 8 + P E V u d H J 5 I F R 5 c G U 9 I k Z p b G x F c n J v c k N v d W 5 0 I i B W Y W x 1 Z T 0 i b D A i I C 8 + P E V u d H J 5 I F R 5 c G U 9 I k Z p b G x F c n J v c k N v Z G U i I F Z h b H V l P S J z V W 5 r b m 9 3 b i I g L z 4 8 R W 5 0 c n k g V H l w Z T 0 i R m l s b E N v d W 5 0 I i B W Y W x 1 Z T 0 i b D E w O T U i I C 8 + P E V u d H J 5 I F R 5 c G U 9 I k F k Z G V k V G 9 E Y X R h T W 9 k Z W w i I F Z h b H V l P S J s M S I g L z 4 8 R W 5 0 c n k g V H l w Z T 0 i U X V l c n l J R C I g V m F s d W U 9 I n N k N D I 2 N G J m M y 0 y M z I 3 L T R k Y z M t Y m Z l N C 1 m Z j Q x Z D d l M D V i Y T Q i I C 8 + P C 9 T d G F i b G V F b n R y a W V z P j w v S X R l b T 4 8 S X R l b T 4 8 S X R l b U x v Y 2 F 0 a W 9 u P j x J d G V t V H l w Z T 5 G b 3 J t d W x h P C 9 J d G V t V H l w Z T 4 8 S X R l b V B h d G g + U 2 V j d G l v b j E v Q 2 F s Z W 5 k Y X I v U 2 9 1 c m N l P C 9 J d G V t U G F 0 a D 4 8 L 0 l 0 Z W 1 M b 2 N h d G l v b j 4 8 U 3 R h Y m x l R W 5 0 c m l l c y A v P j w v S X R l b T 4 8 S X R l b T 4 8 S X R l b U x v Y 2 F 0 a W 9 u P j x J d G V t V H l w Z T 5 G b 3 J t d W x h P C 9 J d G V t V H l w Z T 4 8 S X R l b V B h d G g + U 2 V j d G l v b j E v Q 2 F s Z W 5 k Y X I v Q 2 F s Z W 5 k Y X J f U 2 h l Z X Q 8 L 0 l 0 Z W 1 Q Y X R o P j w v S X R l b U x v Y 2 F 0 a W 9 u P j x T d G F i b G V F b n R y a W V z I C 8 + P C 9 J d G V t P j x J d G V t P j x J d G V t T G 9 j Y X R p b 2 4 + P E l 0 Z W 1 U e X B l P k Z v c m 1 1 b G E 8 L 0 l 0 Z W 1 U e X B l P j x J d G V t U G F 0 a D 5 T Z W N 0 a W 9 u M S 9 D Y W x l b m R h c i 9 Q c m 9 t b 3 R l Z C U y M E h l Y W R l c n M 8 L 0 l 0 Z W 1 Q Y X R o P j w v S X R l b U x v Y 2 F 0 a W 9 u P j x T d G F i b G V F b n R y a W V z I C 8 + P C 9 J d G V t P j x J d G V t P j x J d G V t T G 9 j Y X R p b 2 4 + P E l 0 Z W 1 U e X B l P k Z v c m 1 1 b G E 8 L 0 l 0 Z W 1 U e X B l P j x J d G V t U G F 0 a D 5 T Z W N 0 a W 9 u M S 9 D Y W x l b m R h c i 9 D a G F u Z 2 V k J T I w V H l w Z T w v S X R l b V B h d G g + P C 9 J d G V t T G 9 j Y X R p b 2 4 + P F N 0 Y W J s Z U V u d H J p Z X M g L z 4 8 L 0 l 0 Z W 0 + P E l 0 Z W 0 + P E l 0 Z W 1 M b 2 N h d G l v b j 4 8 S X R l b V R 5 c G U + R m 9 y b X V s Y T w v S X R l b V R 5 c G U + P E l 0 Z W 1 Q Y X R o P l N l Y 3 R p b 2 4 x L 0 N h b G V u Z G F y L 0 N o Y W 5 n Z W Q l M j B U e X B l J T I w d 2 l 0 a C U y M E x v Y 2 F s Z T w v S X R l b V B h d G g + P C 9 J d G V t T G 9 j Y X R p b 2 4 + P F N 0 Y W J s Z U V u d H J p Z X M g L z 4 8 L 0 l 0 Z W 0 + P E l 0 Z W 0 + P E l 0 Z W 1 M b 2 N h d G l v b j 4 8 S X R l b V R 5 c G U + R m 9 y b X V s Y T w v S X R l b V R 5 c G U + P E l 0 Z W 1 Q Y X R o P l N l Y 3 R p b 2 4 x L 0 N h b G V u Z G F y L 0 N o Y W 5 n Z W Q l M j B U e X B l J T I w d 2 l 0 a C U y M E x v Y 2 F s Z T E 8 L 0 l 0 Z W 1 Q Y X R o P j w v S X R l b U x v Y 2 F 0 a W 9 u P j x T d G F i b G V F b n R y a W V z I C 8 + P C 9 J d G V t P j x J d G V t P j x J d G V t T G 9 j Y X R p b 2 4 + P E l 0 Z W 1 U e X B l P k Z v c m 1 1 b G E 8 L 0 l 0 Z W 1 U e X B l P j x J d G V t U G F 0 a D 5 T Z W N 0 a W 9 u M S 9 D Y W x l b m R h c i 9 S Z W 9 y Z G V y Z W Q l M j B D b 2 x 1 b W 5 z P C 9 J d G V t U G F 0 a D 4 8 L 0 l 0 Z W 1 M b 2 N h d G l v b j 4 8 U 3 R h Y m x l R W 5 0 c m l l c y A v P j w v S X R l b T 4 8 S X R l b T 4 8 S X R l b U x v Y 2 F 0 a W 9 u P j x J d G V t V H l w Z T 5 G b 3 J t d W x h P C 9 J d G V t V H l w Z T 4 8 S X R l b V B h d G g + U 2 V j d G l v b j E v Q 2 F s Z W 5 k Y X I v U m V t b 3 Z l Z C U y M E J s Y W 5 r J T I w U m 9 3 c z w v S X R l b V B h d G g + P C 9 J d G V t T G 9 j Y X R p b 2 4 + P F N 0 Y W J s Z U V u d H J p Z X M g L z 4 8 L 0 l 0 Z W 0 + P E l 0 Z W 0 + P E l 0 Z W 1 M b 2 N h d G l v b j 4 8 S X R l b V R 5 c G U + R m 9 y b X V s Y T w v S X R l b V R 5 c G U + P E l 0 Z W 1 Q Y X R o P l N l Y 3 R p b 2 4 x L 0 N 1 c 3 R v b W V y J T I w U 2 h v c H B p b m c v Q W R k Z W Q l M j B D d X N 0 b 2 0 8 L 0 l 0 Z W 1 Q Y X R o P j w v S X R l b U x v Y 2 F 0 a W 9 u P j x T d G F i b G V F b n R y a W V z I C 8 + P C 9 J d G V t P j x J d G V t P j x J d G V t T G 9 j Y X R p b 2 4 + P E l 0 Z W 1 U e X B l P k Z v c m 1 1 b G E 8 L 0 l 0 Z W 1 U e X B l P j x J d G V t U G F 0 a D 5 T Z W N 0 a W 9 u M S 9 D d X N 0 b 2 1 l c i U y M F N o b 3 B w a W 5 n L 0 N o Y W 5 n Z W Q l M j B U e X B l M T w v S X R l b V B h d G g + P C 9 J d G V t T G 9 j Y X R p b 2 4 + P F N 0 Y W J s Z U V u d H J p Z X M g L z 4 8 L 0 l 0 Z W 0 + P E l 0 Z W 0 + P E l 0 Z W 1 M b 2 N h d G l v b j 4 8 S X R l b V R 5 c G U + R m 9 y b X V s Y T w v S X R l b V R 5 c G U + P E l 0 Z W 1 Q Y X R o P l N l Y 3 R p b 2 4 x L 0 N 1 c 3 R v b W V y J T I w U 2 h v c H B p b m c v U m V u Y W 1 l Z C U y M E N v b H V t b n M x P C 9 J d G V t U G F 0 a D 4 8 L 0 l 0 Z W 1 M b 2 N h d G l v b j 4 8 U 3 R h Y m x l R W 5 0 c m l l c y A v P j w v S X R l b T 4 8 L 0 l 0 Z W 1 z P j w v T G 9 j Y W x Q Y W N r Y W d l T W V 0 Y W R h d G F G a W x l P h Y A A A B Q S w U G A A A A A A A A A A A A A A A A A A A A A A A A J g E A A A E A A A D Q j J 3 f A R X R E Y x 6 A M B P w p f r A Q A A A P B I f Y 9 C C U d M u e t 5 z A r F v F w A A A A A A g A A A A A A E G Y A A A A B A A A g A A A A r m E F a i h 2 P 4 2 2 U b M D 7 5 u Z 0 I 8 D N K D G l V v K H / j a w d w q j X w A A A A A D o A A A A A C A A A g A A A A D G h 2 K n F d N A t A 0 8 t H 0 v E c n d 5 n I 6 n q m E F 0 E b Q 5 K / 8 T D w x Q A A A A H b M W x M T M 6 x v t r s v r M x s J M F s A f 4 T E 2 / P V 3 o j s H d T K p 7 X K d t V l U V + s Q H u M n j N 8 t t / q o O Q c X I B J w 6 r v e 3 D H r Y Q O a + 3 + c G u 0 Z M Z l k r x p x v F G 9 0 t A A A A A z x G 8 1 x e H U f y l M a Q s 1 W R M T K Y j E M n W b e v F x P i h y c 2 s g r h n 3 3 q 6 f r V v W U M 7 0 2 e 0 S S p q r R c m 9 t i b z N N h M P o 7 M c 1 e Z A = = < / D a t a M a s h u p > 
</file>

<file path=customXml/item21.xml>��< ? x m l   v e r s i o n = " 1 . 0 "   e n c o d i n g = " U T F - 1 6 " ? > < G e m i n i   x m l n s = " h t t p : / / g e m i n i / p i v o t c u s t o m i z a t i o n / L i n k e d T a b l e U p d a t e M o d e " > < 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 2 0 2 4 - 0 1 - 0 3 T 1 9 : 0 6 : 5 2 . 8 4 8 6 3 3 3 - 0 6 : 0 0 < / L a s t P r o c e s s e d T i m e > < / D a t a M o d e l i n g S a n d b o x . S e r i a l i z e d S a n d b o x E r r o r C a c h e > ] ] > < / C u s t o m C o n t e n t > < / G e m i n i > 
</file>

<file path=customXml/item3.xml>��< ? x m l   v e r s i o n = " 1 . 0 "   e n c o d i n g = " U T F - 1 6 " ? > < G e m i n i   x m l n s = " h t t p : / / g e m i n i / p i v o t c u s t o m i z a t i o n / I s S a n d b o x E m b e d d e d " > < C u s t o m C o n t e n t > < ! [ C D A T A [ y e s ] ] > < / 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 C o l u m n s \ M o n t h   Y e a r < / K e y > < / a : K e y > < a : V a l u e   i : t y p e = " T a b l e W i d g e t B a s e V i e w S t a t e " / > < / a : K e y V a l u e O f D i a g r a m O b j e c t K e y a n y T y p e z b w N T n L X > < a : K e y V a l u e O f D i a g r a m O b j e c t K e y a n y T y p e z b w N T n L X > < a : K e y > < K e y > C o l u m n s \ M o n   Y e a r < / K e y > < / a : K e y > < a : V a l u e   i : t y p e = " T a b l e W i d g e t B a s e V i e w S t a t e " / > < / a : K e y V a l u e O f D i a g r a m O b j e c t K e y a n y T y p e z b w N T n L X > < a : K e y V a l u e O f D i a g r a m O b j e c t K e y a n y T y p e z b w N T n L X > < a : K e y > < K e y > C o l u m n s \ M o n   Y r < / K e y > < / a : K e y > < a : V a l u e   i : t y p e = " T a b l e W i d g e t B a s e V i e w S t a t e " / > < / a : K e y V a l u e O f D i a g r a m O b j e c t K e y a n y T y p e z b w N T n L X > < a : K e y V a l u e O f D i a g r a m O b j e c t K e y a n y T y p e z b w N T n L X > < a : K e y > < K e y > C o l u m n s \ M o n t h   Y e a r   O r d e r < / K e y > < / a : K e y > < a : V a l u e   i : t y p e = " T a b l e W i d g e t B a s e V i e w S t a t e " / > < / a : K e y V a l u e O f D i a g r a m O b j e c t K e y a n y T y p e z b w N T n L X > < a : K e y V a l u e O f D i a g r a m O b j e c t K e y a n y T y p e z b w N T n L X > < a : K e y > < K e y > C o l u m n s \ D a y   o f   W e e k   N u m < / 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 C o l u m n s \ D O W < / K e y > < / a : K e y > < a : V a l u e   i : t y p e = " T a b l e W i d g e t B a s e V i e w S t a t e " / > < / a : K e y V a l u e O f D i a g r a m O b j e c t K e y a n y T y p e z b w N T n L X > < a : K e y V a l u e O f D i a g r a m O b j e c t K e y a n y T y p e z b w N T n L X > < a : K e y > < K e y > C o l u m n s \ S h o r t   D O W < / K e y > < / a : K e y > < a : V a l u e   i : t y p e = " T a b l e W i d g e t B a s e V i e w S t a t e " / > < / a : K e y V a l u e O f D i a g r a m O b j e c t K e y a n y T y p e z b w N T n L X > < a : K e y V a l u e O f D i a g r a m O b j e c t K e y a n y T y p e z b w N T n L X > < a : K e y > < K e y > C o l u m n s \ W e e k   o f   Y e a r < / K e y > < / a : K e y > < a : V a l u e   i : t y p e = " T a b l e W i d g e t B a s e V i e w S t a t e " / > < / a : K e y V a l u e O f D i a g r a m O b j e c t K e y a n y T y p e z b w N T n L X > < a : K e y V a l u e O f D i a g r a m O b j e c t K e y a n y T y p e z b w N T n L X > < a : K e y > < K e y > C o l u m n s \ W e e k   o f   M o n t h < / K e y > < / a : K e y > < a : V a l u e   i : t y p e = " T a b l e W i d g e t B a s e V i e w S t a t e " / > < / a : K e y V a l u e O f D i a g r a m O b j e c t K e y a n y T y p e z b w N T n L X > < a : K e y V a l u e O f D i a g r a m O b j e c t K e y a n y T y p e z b w N T n L X > < a : K e y > < K e y > C o l u m n s \ W e e k   S t a r t i n g   O n < / K e y > < / a : K e y > < a : V a l u e   i : t y p e = " T a b l e W i d g e t B a s e V i e w S t a t e " / > < / a : K e y V a l u e O f D i a g r a m O b j e c t K e y a n y T y p e z b w N T n L X > < a : K e y V a l u e O f D i a g r a m O b j e c t K e y a n y T y p e z b w N T n L X > < a : K e y > < K e y > C o l u m n s \ Q u a r t e r   N u m < / 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 C o l u m n s \ Q u a r t e r   Y e a r < / K e y > < / a : K e y > < a : V a l u e   i : t y p e = " T a b l e W i d g e t B a s e V i e w S t a t e " / > < / a : K e y V a l u e O f D i a g r a m O b j e c t K e y a n y T y p e z b w N T n L X > < a : K e y V a l u e O f D i a g r a m O b j e c t K e y a n y T y p e z b w N T n L X > < a : K e y > < K e y > C o l u m n s \ Q u a r t e r   Y r < / K e y > < / a : K e y > < a : V a l u e   i : t y p e = " T a b l e W i d g e t B a s e V i e w S t a t e " / > < / a : K e y V a l u e O f D i a g r a m O b j e c t K e y a n y T y p e z b w N T n L X > < a : K e y V a l u e O f D i a g r a m O b j e c t K e y a n y T y p e z b w N T n L X > < a : K e y > < K e y > C o l u m n s \ Q u a r t e r   Y e a r 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  S h o p p i n g 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  S h o p p i n g 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  N o < / K e y > < / a : K e y > < a : V a l u e   i : t y p e = " T a b l e W i d g e t B a s e V i e w S t a t e " / > < / a : K e y V a l u e O f D i a g r a m O b j e c t K e y a n y T y p e z b w N T n L X > < a : K e y V a l u e O f D i a g r a m O b j e c t K e y a n y T y p e z b w N T n L X > < a : K e y > < K e y > C o l u m n s \ I n v o i c e   D a t e < / K e y > < / a : K e y > < a : V a l u e   i : t y p e = " T a b l e W i d g e t B a s e V i e w S t a t e " / > < / a : K e y V a l u e O f D i a g r a m O b j e c t K e y a n y T y p e z b w N T n L X > < a : K e y V a l u e O f D i a g r a m O b j e c t K e y a n y T y p e z b w N T n L X > < a : K e y > < K e y > C o l u m n s \ S h o p p i n g   M a l l < / K e y > < / a : K e y > < a : V a l u e   i : t y p e = " T a b l e W i d g e t B a s e V i e w S t a t e " / > < / a : K e y V a l u e O f D i a g r a m O b j e c t K e y a n y T y p e z b w N T n L X > < a : K e y V a l u e O f D i a g r a m O b j e c t K e y a n y T y p e z b w N T n L X > < a : K e y > < K e y > C o l u m n s \ D i s t r i c t 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 C o l u m n s \ P a y m e n t   M e t h o d < / K e y > < / a : K e y > < a : V a l u e   i : t y p e = " T a b l e W i d g e t B a s e V i e w S t a t e " / > < / a : K e y V a l u e O f D i a g r a m O b j e c t K e y a n y T y p e z b w N T n L X > < a : K e y V a l u e O f D i a g r a m O b j e c t K e y a n y T y p e z b w N T n L X > < a : K e y > < K e y > C o l u m n s \ Q u a n t i t y _ < / 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 C o l u m n s \ S a l e s _ < / 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f e 2 c a 4 6 7 - 0 2 c 9 - 4 1 0 9 - 9 3 f 0 - 5 a 1 3 8 f e f e 9 2 9 " > < C u s t o m C o n t e n t > < ! [ C D A T A [ < ? x m l   v e r s i o n = " 1 . 0 "   e n c o d i n g = " u t f - 1 6 " ? > < S e t t i n g s > < C a l c u l a t e d F i e l d s > < i t e m > < M e a s u r e N a m e > S a l e s < / M e a s u r e N a m e > < D i s p l a y N a m e > S a l e s < / D i s p l a y N a m e > < V i s i b l e > F a l s e < / V i s i b l e > < / i t e m > < i t e m > < M e a s u r e N a m e > Q u a n t i t y < / M e a s u r e N a m e > < D i s p l a y N a m e > Q u a n t i t y < / D i s p l a y N a m e > < V i s i b l e > F a l s e < / V i s i b l e > < / i t e m > < i t e m > < M e a s u r e N a m e > A v e r a g e   P r i c e < / M e a s u r e N a m e > < D i s p l a y N a m e > A v e r a g e   P r i c e < / D i s p l a y N a m e > < V i s i b l e > F a l s e < / V i s i b l e > < / i t e m > < / C a l c u l a t e d F i e l d s > < S A H o s t H a s h > 0 < / S A H o s t H a s h > < G e m i n i F i e l d L i s t V i s i b l e > T r u e < / G e m i n i F i e l d L i s t V i s i b l e > < / S e t t i n g s > ] ] > < / 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  S h o p p i n g & g t ; < / K e y > < / D i a g r a m O b j e c t K e y > < D i a g r a m O b j e c t K e y > < K e y > D y n a m i c   T a g s \ T a b l e s \ & l t ; T a b l e s \ C a l e n d a r & g t ; < / K e y > < / D i a g r a m O b j e c t K e y > < D i a g r a m O b j e c t K e y > < K e y > T a b l e s \ C u s t o m e r   S h o p p i n g < / K e y > < / D i a g r a m O b j e c t K e y > < D i a g r a m O b j e c t K e y > < K e y > T a b l e s \ C u s t o m e r   S h o p p i n g \ C o l u m n s \ I n v o i c e   N o < / K e y > < / D i a g r a m O b j e c t K e y > < D i a g r a m O b j e c t K e y > < K e y > T a b l e s \ C u s t o m e r   S h o p p i n g \ C o l u m n s \ I n v o i c e   D a t e < / K e y > < / D i a g r a m O b j e c t K e y > < D i a g r a m O b j e c t K e y > < K e y > T a b l e s \ C u s t o m e r   S h o p p i n g \ C o l u m n s \ S h o p p i n g   M a l l < / K e y > < / D i a g r a m O b j e c t K e y > < D i a g r a m O b j e c t K e y > < K e y > T a b l e s \ C u s t o m e r   S h o p p i n g \ C o l u m n s \ D i s t r i c t < / K e y > < / D i a g r a m O b j e c t K e y > < D i a g r a m O b j e c t K e y > < K e y > T a b l e s \ C u s t o m e r   S h o p p i n g \ C o l u m n s \ C u s t o m e r   I d < / K e y > < / D i a g r a m O b j e c t K e y > < D i a g r a m O b j e c t K e y > < K e y > T a b l e s \ C u s t o m e r   S h o p p i n g \ C o l u m n s \ G e n d e r < / K e y > < / D i a g r a m O b j e c t K e y > < D i a g r a m O b j e c t K e y > < K e y > T a b l e s \ C u s t o m e r   S h o p p i n g \ C o l u m n s \ A g e < / K e y > < / D i a g r a m O b j e c t K e y > < D i a g r a m O b j e c t K e y > < K e y > T a b l e s \ C u s t o m e r   S h o p p i n g \ C o l u m n s \ C a t e g o r y < / K e y > < / D i a g r a m O b j e c t K e y > < D i a g r a m O b j e c t K e y > < K e y > T a b l e s \ C u s t o m e r   S h o p p i n g \ C o l u m n s \ P a y m e n t   M e t h o d < / K e y > < / D i a g r a m O b j e c t K e y > < D i a g r a m O b j e c t K e y > < K e y > T a b l e s \ C u s t o m e r   S h o p p i n g \ C o l u m n s \ Q u a n t i t y < / K e y > < / D i a g r a m O b j e c t K e y > < D i a g r a m O b j e c t K e y > < K e y > T a b l e s \ C u s t o m e r   S h o p p i n g \ C o l u m n s \ P r i c e < / K e y > < / D i a g r a m O b j e c t K e y > < D i a g r a m O b j e c t K e y > < K e y > T a b l e s \ C a l e n d a r < / K e y > < / D i a g r a m O b j e c t K e y > < D i a g r a m O b j e c t K e y > < K e y > T a b l e s \ C a l e n d a r \ C o l u m n s \ D a t e < / K e y > < / D i a g r a m O b j e c t K e y > < D i a g r a m O b j e c t K e y > < K e y > T a b l e s \ C a l e n d a r \ C o l u m n s \ Y e a r < / K e y > < / D i a g r a m O b j e c t K e y > < D i a g r a m O b j e c t K e y > < K e y > T a b l e s \ C a l e n d a r \ C o l u m n s \ M o n t h   N u m < / K e y > < / D i a g r a m O b j e c t K e y > < D i a g r a m O b j e c t K e y > < K e y > T a b l e s \ C a l e n d a r \ C o l u m n s \ M o n t h < / K e y > < / D i a g r a m O b j e c t K e y > < D i a g r a m O b j e c t K e y > < K e y > T a b l e s \ C a l e n d a r \ C o l u m n s \ M o n < / K e y > < / D i a g r a m O b j e c t K e y > < D i a g r a m O b j e c t K e y > < K e y > T a b l e s \ C a l e n d a r \ C o l u m n s \ D a y < / K e y > < / D i a g r a m O b j e c t K e y > < D i a g r a m O b j e c t K e y > < K e y > T a b l e s \ C a l e n d a r \ C o l u m n s \ M o n t h   Y e a r < / K e y > < / D i a g r a m O b j e c t K e y > < D i a g r a m O b j e c t K e y > < K e y > T a b l e s \ C a l e n d a r \ C o l u m n s \ M o n   Y e a r < / K e y > < / D i a g r a m O b j e c t K e y > < D i a g r a m O b j e c t K e y > < K e y > T a b l e s \ C a l e n d a r \ C o l u m n s \ M o n   Y r < / K e y > < / D i a g r a m O b j e c t K e y > < D i a g r a m O b j e c t K e y > < K e y > T a b l e s \ C a l e n d a r \ C o l u m n s \ M o n t h   Y e a r   O r d e r < / K e y > < / D i a g r a m O b j e c t K e y > < D i a g r a m O b j e c t K e y > < K e y > T a b l e s \ C a l e n d a r \ C o l u m n s \ D a y   o f   W e e k   N u m < / K e y > < / D i a g r a m O b j e c t K e y > < D i a g r a m O b j e c t K e y > < K e y > T a b l e s \ C a l e n d a r \ C o l u m n s \ D a y   o f   W e e k < / K e y > < / D i a g r a m O b j e c t K e y > < D i a g r a m O b j e c t K e y > < K e y > T a b l e s \ C a l e n d a r \ C o l u m n s \ D O W < / K e y > < / D i a g r a m O b j e c t K e y > < D i a g r a m O b j e c t K e y > < K e y > T a b l e s \ C a l e n d a r \ C o l u m n s \ S h o r t   D O W < / K e y > < / D i a g r a m O b j e c t K e y > < D i a g r a m O b j e c t K e y > < K e y > T a b l e s \ C a l e n d a r \ C o l u m n s \ W e e k   o f   Y e a r < / K e y > < / D i a g r a m O b j e c t K e y > < D i a g r a m O b j e c t K e y > < K e y > T a b l e s \ C a l e n d a r \ C o l u m n s \ W e e k   o f   M o n t h < / K e y > < / D i a g r a m O b j e c t K e y > < D i a g r a m O b j e c t K e y > < K e y > T a b l e s \ C a l e n d a r \ C o l u m n s \ W e e k   S t a r t i n g   O n < / K e y > < / D i a g r a m O b j e c t K e y > < D i a g r a m O b j e c t K e y > < K e y > T a b l e s \ C a l e n d a r \ C o l u m n s \ Q u a r t e r   N u m < / K e y > < / D i a g r a m O b j e c t K e y > < D i a g r a m O b j e c t K e y > < K e y > T a b l e s \ C a l e n d a r \ C o l u m n s \ Q u a r t e r < / K e y > < / D i a g r a m O b j e c t K e y > < D i a g r a m O b j e c t K e y > < K e y > T a b l e s \ C a l e n d a r \ C o l u m n s \ Q u a r t e r   Y e a r < / K e y > < / D i a g r a m O b j e c t K e y > < D i a g r a m O b j e c t K e y > < K e y > T a b l e s \ C a l e n d a r \ C o l u m n s \ Q u a r t e r   Y r < / K e y > < / D i a g r a m O b j e c t K e y > < D i a g r a m O b j e c t K e y > < K e y > T a b l e s \ C a l e n d a r \ C o l u m n s \ Q u a r t e r   Y e a r   O r d e r < / K e y > < / D i a g r a m O b j e c t K e y > < D i a g r a m O b j e c t K e y > < K e y > R e l a t i o n s h i p s \ & l t ; T a b l e s \ C u s t o m e r   S h o p p i n g \ C o l u m n s \ I n v o i c e   D a t e & g t ; - & l t ; T a b l e s \ C a l e n d a r \ C o l u m n s \ D a t e & g t ; < / K e y > < / D i a g r a m O b j e c t K e y > < D i a g r a m O b j e c t K e y > < K e y > R e l a t i o n s h i p s \ & l t ; T a b l e s \ C u s t o m e r   S h o p p i n g \ C o l u m n s \ I n v o i c e   D a t e & g t ; - & l t ; T a b l e s \ C a l e n d a r \ C o l u m n s \ D a t e & g t ; \ F K < / K e y > < / D i a g r a m O b j e c t K e y > < D i a g r a m O b j e c t K e y > < K e y > R e l a t i o n s h i p s \ & l t ; T a b l e s \ C u s t o m e r   S h o p p i n g \ C o l u m n s \ I n v o i c e   D a t e & g t ; - & l t ; T a b l e s \ C a l e n d a r \ C o l u m n s \ D a t e & g t ; \ P K < / K e y > < / D i a g r a m O b j e c t K e y > < D i a g r a m O b j e c t K e y > < K e y > R e l a t i o n s h i p s \ & l t ; T a b l e s \ C u s t o m e r   S h o p p i n g \ C o l u m n s \ I n v o i c e   D a t e & g t ; - & l t ; T a b l e s \ C a l e n d a r \ C o l u m n s \ D a t e & g t ; \ C r o s s F i l t e r < / K e y > < / D i a g r a m O b j e c t K e y > < / A l l K e y s > < S e l e c t e d K e y s > < D i a g r a m O b j e c t K e y > < K e y > T a b l e s \ C u s t o m e r   S h o p p i n g < / 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  S h o p p i n g & g t ; 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 T a b l e s \ C u s t o m e r   S h o p p i n g < / K e y > < / a : K e y > < a : V a l u e   i : t y p e = " D i a g r a m D i s p l a y N o d e V i e w S t a t e " > < H e i g h t > 3 1 9 < / H e i g h t > < I s E x p a n d e d > t r u e < / I s E x p a n d e d > < L a y e d O u t > t r u e < / L a y e d O u t > < L e f t > 4 0 5 < / L e f t > < T a b I n d e x > 1 < / T a b I n d e x > < T o p > 3 < / T o p > < W i d t h > 2 0 0 < / W i d t h > < / a : V a l u e > < / a : K e y V a l u e O f D i a g r a m O b j e c t K e y a n y T y p e z b w N T n L X > < a : K e y V a l u e O f D i a g r a m O b j e c t K e y a n y T y p e z b w N T n L X > < a : K e y > < K e y > T a b l e s \ C u s t o m e r   S h o p p i n g \ C o l u m n s \ I n v o i c e   N o < / K e y > < / a : K e y > < a : V a l u e   i : t y p e = " D i a g r a m D i s p l a y N o d e V i e w S t a t e " > < H e i g h t > 1 5 0 < / H e i g h t > < I s E x p a n d e d > t r u e < / I s E x p a n d e d > < W i d t h > 2 0 0 < / W i d t h > < / a : V a l u e > < / a : K e y V a l u e O f D i a g r a m O b j e c t K e y a n y T y p e z b w N T n L X > < a : K e y V a l u e O f D i a g r a m O b j e c t K e y a n y T y p e z b w N T n L X > < a : K e y > < K e y > T a b l e s \ C u s t o m e r   S h o p p i n g \ C o l u m n s \ I n v o i c e   D a t e < / K e y > < / a : K e y > < a : V a l u e   i : t y p e = " D i a g r a m D i s p l a y N o d e V i e w S t a t e " > < H e i g h t > 1 5 0 < / H e i g h t > < I s E x p a n d e d > t r u e < / I s E x p a n d e d > < W i d t h > 2 0 0 < / W i d t h > < / a : V a l u e > < / a : K e y V a l u e O f D i a g r a m O b j e c t K e y a n y T y p e z b w N T n L X > < a : K e y V a l u e O f D i a g r a m O b j e c t K e y a n y T y p e z b w N T n L X > < a : K e y > < K e y > T a b l e s \ C u s t o m e r   S h o p p i n g \ C o l u m n s \ S h o p p i n g   M a l l < / K e y > < / a : K e y > < a : V a l u e   i : t y p e = " D i a g r a m D i s p l a y N o d e V i e w S t a t e " > < H e i g h t > 1 5 0 < / H e i g h t > < I s E x p a n d e d > t r u e < / I s E x p a n d e d > < W i d t h > 2 0 0 < / W i d t h > < / a : V a l u e > < / a : K e y V a l u e O f D i a g r a m O b j e c t K e y a n y T y p e z b w N T n L X > < a : K e y V a l u e O f D i a g r a m O b j e c t K e y a n y T y p e z b w N T n L X > < a : K e y > < K e y > T a b l e s \ C u s t o m e r   S h o p p i n g \ C o l u m n s \ D i s t r i c t < / K e y > < / a : K e y > < a : V a l u e   i : t y p e = " D i a g r a m D i s p l a y N o d e V i e w S t a t e " > < H e i g h t > 1 5 0 < / H e i g h t > < I s E x p a n d e d > t r u e < / I s E x p a n d e d > < W i d t h > 2 0 0 < / W i d t h > < / a : V a l u e > < / a : K e y V a l u e O f D i a g r a m O b j e c t K e y a n y T y p e z b w N T n L X > < a : K e y V a l u e O f D i a g r a m O b j e c t K e y a n y T y p e z b w N T n L X > < a : K e y > < K e y > T a b l e s \ C u s t o m e r   S h o p p i n g \ C o l u m n s \ C u s t o m e r   I d < / K e y > < / a : K e y > < a : V a l u e   i : t y p e = " D i a g r a m D i s p l a y N o d e V i e w S t a t e " > < H e i g h t > 1 5 0 < / H e i g h t > < I s E x p a n d e d > t r u e < / I s E x p a n d e d > < W i d t h > 2 0 0 < / W i d t h > < / a : V a l u e > < / a : K e y V a l u e O f D i a g r a m O b j e c t K e y a n y T y p e z b w N T n L X > < a : K e y V a l u e O f D i a g r a m O b j e c t K e y a n y T y p e z b w N T n L X > < a : K e y > < K e y > T a b l e s \ C u s t o m e r   S h o p p i n g \ C o l u m n s \ G e n d e r < / K e y > < / a : K e y > < a : V a l u e   i : t y p e = " D i a g r a m D i s p l a y N o d e V i e w S t a t e " > < H e i g h t > 1 5 0 < / H e i g h t > < I s E x p a n d e d > t r u e < / I s E x p a n d e d > < W i d t h > 2 0 0 < / W i d t h > < / a : V a l u e > < / a : K e y V a l u e O f D i a g r a m O b j e c t K e y a n y T y p e z b w N T n L X > < a : K e y V a l u e O f D i a g r a m O b j e c t K e y a n y T y p e z b w N T n L X > < a : K e y > < K e y > T a b l e s \ C u s t o m e r   S h o p p i n g \ C o l u m n s \ A g e < / K e y > < / a : K e y > < a : V a l u e   i : t y p e = " D i a g r a m D i s p l a y N o d e V i e w S t a t e " > < H e i g h t > 1 5 0 < / H e i g h t > < I s E x p a n d e d > t r u e < / I s E x p a n d e d > < W i d t h > 2 0 0 < / W i d t h > < / a : V a l u e > < / a : K e y V a l u e O f D i a g r a m O b j e c t K e y a n y T y p e z b w N T n L X > < a : K e y V a l u e O f D i a g r a m O b j e c t K e y a n y T y p e z b w N T n L X > < a : K e y > < K e y > T a b l e s \ C u s t o m e r   S h o p p i n g \ C o l u m n s \ C a t e g o r y < / K e y > < / a : K e y > < a : V a l u e   i : t y p e = " D i a g r a m D i s p l a y N o d e V i e w S t a t e " > < H e i g h t > 1 5 0 < / H e i g h t > < I s E x p a n d e d > t r u e < / I s E x p a n d e d > < W i d t h > 2 0 0 < / W i d t h > < / a : V a l u e > < / a : K e y V a l u e O f D i a g r a m O b j e c t K e y a n y T y p e z b w N T n L X > < a : K e y V a l u e O f D i a g r a m O b j e c t K e y a n y T y p e z b w N T n L X > < a : K e y > < K e y > T a b l e s \ C u s t o m e r   S h o p p i n g \ C o l u m n s \ P a y m e n t   M e t h o d < / K e y > < / a : K e y > < a : V a l u e   i : t y p e = " D i a g r a m D i s p l a y N o d e V i e w S t a t e " > < H e i g h t > 1 5 0 < / H e i g h t > < I s E x p a n d e d > t r u e < / I s E x p a n d e d > < W i d t h > 2 0 0 < / W i d t h > < / a : V a l u e > < / a : K e y V a l u e O f D i a g r a m O b j e c t K e y a n y T y p e z b w N T n L X > < a : K e y V a l u e O f D i a g r a m O b j e c t K e y a n y T y p e z b w N T n L X > < a : K e y > < K e y > T a b l e s \ C u s t o m e r   S h o p p i n g \ C o l u m n s \ Q u a n t i t y < / K e y > < / a : K e y > < a : V a l u e   i : t y p e = " D i a g r a m D i s p l a y N o d e V i e w S t a t e " > < H e i g h t > 1 5 0 < / H e i g h t > < I s E x p a n d e d > t r u e < / I s E x p a n d e d > < W i d t h > 2 0 0 < / W i d t h > < / a : V a l u e > < / a : K e y V a l u e O f D i a g r a m O b j e c t K e y a n y T y p e z b w N T n L X > < a : K e y V a l u e O f D i a g r a m O b j e c t K e y a n y T y p e z b w N T n L X > < a : K e y > < K e y > T a b l e s \ C u s t o m e r   S h o p p i n g \ C o l u m n s \ P r i c e < / K e y > < / a : K e y > < a : V a l u e   i : t y p e = " D i a g r a m D i s p l a y N o d e V i e w S t a t e " > < H e i g h t > 1 5 0 < / H e i g h t > < I s E x p a n d e d > t r u e < / I s E x p a n d e d > < W i d t h > 2 0 0 < / W i d t h > < / a : V a l u e > < / a : K e y V a l u e O f D i a g r a m O b j e c t K e y a n y T y p e z b w N T n L X > < a : K e y V a l u e O f D i a g r a m O b j e c t K e y a n y T y p e z b w N T n L X > < a : K e y > < K e y > T a b l e s \ C a l e n d a r < / K e y > < / a : K e y > < a : V a l u e   i : t y p e = " D i a g r a m D i s p l a y N o d e V i e w S t a t e " > < H e i g h t > 3 0 7 < / H e i g h t > < I s E x p a n d e d > t r u e < / I s E x p a n d e d > < L a y e d O u t > t r u e < / L a y e d O u t > < L e f t > 6 0 . 9 0 3 8 1 0 5 6 7 6 6 5 8 < / L e f t > < T o p > 1 0 < / 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 T a b l e s \ C a l e n d a r \ C o l u m n s \ M o n < / K e y > < / a : K e y > < a : V a l u e   i : t y p e = " D i a g r a m D i s p l a y N o d e V i e w S t a t e " > < H e i g h t > 1 5 0 < / H e i g h t > < I s E x p a n d e d > t r u e < / I s E x p a n d e d > < W i d t h > 2 0 0 < / W i d t h > < / a : V a l u e > < / a : K e y V a l u e O f D i a g r a m O b j e c t K e y a n y T y p e z b w N T n L X > < a : K e y V a l u e O f D i a g r a m O b j e c t K e y a n y T y p e z b w N T n L X > < a : K e y > < K e y > T a b l e s \ C a l e n d a r \ C o l u m n s \ D a y < / K e y > < / a : K e y > < a : V a l u e   i : t y p e = " D i a g r a m D i s p l a y N o d e V i e w S t a t e " > < H e i g h t > 1 5 0 < / H e i g h t > < I s E x p a n d e d > t r u e < / I s E x p a n d e d > < W i d t h > 2 0 0 < / W i d t h > < / a : V a l u e > < / a : K e y V a l u e O f D i a g r a m O b j e c t K e y a n y T y p e z b w N T n L X > < a : K e y V a l u e O f D i a g r a m O b j e c t K e y a n y T y p e z b w N T n L X > < a : K e y > < K e y > T a b l e s \ C a l e n d a r \ C o l u m n s \ M o n t h   Y e a r < / K e y > < / a : K e y > < a : V a l u e   i : t y p e = " D i a g r a m D i s p l a y N o d e V i e w S t a t e " > < H e i g h t > 1 5 0 < / H e i g h t > < I s E x p a n d e d > t r u e < / I s E x p a n d e d > < W i d t h > 2 0 0 < / W i d t h > < / a : V a l u e > < / a : K e y V a l u e O f D i a g r a m O b j e c t K e y a n y T y p e z b w N T n L X > < a : K e y V a l u e O f D i a g r a m O b j e c t K e y a n y T y p e z b w N T n L X > < a : K e y > < K e y > T a b l e s \ C a l e n d a r \ C o l u m n s \ M o n   Y e a r < / K e y > < / a : K e y > < a : V a l u e   i : t y p e = " D i a g r a m D i s p l a y N o d e V i e w S t a t e " > < H e i g h t > 1 5 0 < / H e i g h t > < I s E x p a n d e d > t r u e < / I s E x p a n d e d > < W i d t h > 2 0 0 < / W i d t h > < / a : V a l u e > < / a : K e y V a l u e O f D i a g r a m O b j e c t K e y a n y T y p e z b w N T n L X > < a : K e y V a l u e O f D i a g r a m O b j e c t K e y a n y T y p e z b w N T n L X > < a : K e y > < K e y > T a b l e s \ C a l e n d a r \ C o l u m n s \ M o n   Y r < / K e y > < / a : K e y > < a : V a l u e   i : t y p e = " D i a g r a m D i s p l a y N o d e V i e w S t a t e " > < H e i g h t > 1 5 0 < / H e i g h t > < I s E x p a n d e d > t r u e < / I s E x p a n d e d > < W i d t h > 2 0 0 < / W i d t h > < / a : V a l u e > < / a : K e y V a l u e O f D i a g r a m O b j e c t K e y a n y T y p e z b w N T n L X > < a : K e y V a l u e O f D i a g r a m O b j e c t K e y a n y T y p e z b w N T n L X > < a : K e y > < K e y > T a b l e s \ C a l e n d a r \ C o l u m n s \ M o n t h   Y e a r   O r d e r < / K e y > < / a : K e y > < a : V a l u e   i : t y p e = " D i a g r a m D i s p l a y N o d e V i e w S t a t e " > < H e i g h t > 1 5 0 < / H e i g h t > < I s E x p a n d e d > t r u e < / I s E x p a n d e d > < W i d t h > 2 0 0 < / W i d t h > < / a : V a l u e > < / a : K e y V a l u e O f D i a g r a m O b j e c t K e y a n y T y p e z b w N T n L X > < a : K e y V a l u e O f D i a g r a m O b j e c t K e y a n y T y p e z b w N T n L X > < a : K e y > < K e y > T a b l e s \ C a l e n d a r \ C o l u m n s \ D a y   o f   W e e k   N u m < / 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 T a b l e s \ C a l e n d a r \ C o l u m n s \ D O W < / K e y > < / a : K e y > < a : V a l u e   i : t y p e = " D i a g r a m D i s p l a y N o d e V i e w S t a t e " > < H e i g h t > 1 5 0 < / H e i g h t > < I s E x p a n d e d > t r u e < / I s E x p a n d e d > < W i d t h > 2 0 0 < / W i d t h > < / a : V a l u e > < / a : K e y V a l u e O f D i a g r a m O b j e c t K e y a n y T y p e z b w N T n L X > < a : K e y V a l u e O f D i a g r a m O b j e c t K e y a n y T y p e z b w N T n L X > < a : K e y > < K e y > T a b l e s \ C a l e n d a r \ C o l u m n s \ S h o r t   D O W < / K e y > < / a : K e y > < a : V a l u e   i : t y p e = " D i a g r a m D i s p l a y N o d e V i e w S t a t e " > < H e i g h t > 1 5 0 < / H e i g h t > < I s E x p a n d e d > t r u e < / I s E x p a n d e d > < W i d t h > 2 0 0 < / W i d t h > < / a : V a l u e > < / a : K e y V a l u e O f D i a g r a m O b j e c t K e y a n y T y p e z b w N T n L X > < a : K e y V a l u e O f D i a g r a m O b j e c t K e y a n y T y p e z b w N T n L X > < a : K e y > < K e y > T a b l e s \ C a l e n d a r \ C o l u m n s \ W e e k   o f   Y e a r < / K e y > < / a : K e y > < a : V a l u e   i : t y p e = " D i a g r a m D i s p l a y N o d e V i e w S t a t e " > < H e i g h t > 1 5 0 < / H e i g h t > < I s E x p a n d e d > t r u e < / I s E x p a n d e d > < W i d t h > 2 0 0 < / W i d t h > < / a : V a l u e > < / a : K e y V a l u e O f D i a g r a m O b j e c t K e y a n y T y p e z b w N T n L X > < a : K e y V a l u e O f D i a g r a m O b j e c t K e y a n y T y p e z b w N T n L X > < a : K e y > < K e y > T a b l e s \ C a l e n d a r \ C o l u m n s \ W e e k   o f   M o n t h < / K e y > < / a : K e y > < a : V a l u e   i : t y p e = " D i a g r a m D i s p l a y N o d e V i e w S t a t e " > < H e i g h t > 1 5 0 < / H e i g h t > < I s E x p a n d e d > t r u e < / I s E x p a n d e d > < W i d t h > 2 0 0 < / W i d t h > < / a : V a l u e > < / a : K e y V a l u e O f D i a g r a m O b j e c t K e y a n y T y p e z b w N T n L X > < a : K e y V a l u e O f D i a g r a m O b j e c t K e y a n y T y p e z b w N T n L X > < a : K e y > < K e y > T a b l e s \ C a l e n d a r \ C o l u m n s \ W e e k   S t a r t i n g   O n < / K e y > < / a : K e y > < a : V a l u e   i : t y p e = " D i a g r a m D i s p l a y N o d e V i e w S t a t e " > < H e i g h t > 1 5 0 < / H e i g h t > < I s E x p a n d e d > t r u e < / I s E x p a n d e d > < W i d t h > 2 0 0 < / W i d t h > < / a : V a l u e > < / a : K e y V a l u e O f D i a g r a m O b j e c t K e y a n y T y p e z b w N T n L X > < a : K e y V a l u e O f D i a g r a m O b j e c t K e y a n y T y p e z b w N T n L X > < a : K e y > < K e y > T a b l e s \ C a l e n d a r \ C o l u m n s \ Q u a r t e r   N u m < / K e y > < / a : K e y > < a : V a l u e   i : t y p e = " D i a g r a m D i s p l a y N o d e V i e w S t a t e " > < H e i g h t > 1 5 0 < / H e i g h t > < I s E x p a n d e d > t r u e < / I s E x p a n d e d > < W i d t h > 2 0 0 < / W i d t h > < / a : V a l u e > < / a : K e y V a l u e O f D i a g r a m O b j e c t K e y a n y T y p e z b w N T n L X > < a : K e y V a l u e O f D i a g r a m O b j e c t K e y a n y T y p e z b w N T n L X > < a : K e y > < K e y > T a b l e s \ C a l e n d a r \ C o l u m n s \ Q u a r t e r < / K e y > < / a : K e y > < a : V a l u e   i : t y p e = " D i a g r a m D i s p l a y N o d e V i e w S t a t e " > < H e i g h t > 1 5 0 < / H e i g h t > < I s E x p a n d e d > t r u e < / I s E x p a n d e d > < W i d t h > 2 0 0 < / W i d t h > < / a : V a l u e > < / a : K e y V a l u e O f D i a g r a m O b j e c t K e y a n y T y p e z b w N T n L X > < a : K e y V a l u e O f D i a g r a m O b j e c t K e y a n y T y p e z b w N T n L X > < a : K e y > < K e y > T a b l e s \ C a l e n d a r \ C o l u m n s \ Q u a r t e r   Y e a r < / K e y > < / a : K e y > < a : V a l u e   i : t y p e = " D i a g r a m D i s p l a y N o d e V i e w S t a t e " > < H e i g h t > 1 5 0 < / H e i g h t > < I s E x p a n d e d > t r u e < / I s E x p a n d e d > < W i d t h > 2 0 0 < / W i d t h > < / a : V a l u e > < / a : K e y V a l u e O f D i a g r a m O b j e c t K e y a n y T y p e z b w N T n L X > < a : K e y V a l u e O f D i a g r a m O b j e c t K e y a n y T y p e z b w N T n L X > < a : K e y > < K e y > T a b l e s \ C a l e n d a r \ C o l u m n s \ Q u a r t e r   Y r < / K e y > < / a : K e y > < a : V a l u e   i : t y p e = " D i a g r a m D i s p l a y N o d e V i e w S t a t e " > < H e i g h t > 1 5 0 < / H e i g h t > < I s E x p a n d e d > t r u e < / I s E x p a n d e d > < W i d t h > 2 0 0 < / W i d t h > < / a : V a l u e > < / a : K e y V a l u e O f D i a g r a m O b j e c t K e y a n y T y p e z b w N T n L X > < a : K e y V a l u e O f D i a g r a m O b j e c t K e y a n y T y p e z b w N T n L X > < a : K e y > < K e y > T a b l e s \ C a l e n d a r \ C o l u m n s \ Q u a r t e r   Y e a r   O r d e r < / K e y > < / a : K e y > < a : V a l u e   i : t y p e = " D i a g r a m D i s p l a y N o d e V i e w S t a t e " > < H e i g h t > 1 5 0 < / H e i g h t > < I s E x p a n d e d > t r u e < / I s E x p a n d e d > < W i d t h > 2 0 0 < / W i d t h > < / a : V a l u e > < / a : K e y V a l u e O f D i a g r a m O b j e c t K e y a n y T y p e z b w N T n L X > < a : K e y V a l u e O f D i a g r a m O b j e c t K e y a n y T y p e z b w N T n L X > < a : K e y > < K e y > R e l a t i o n s h i p s \ & l t ; T a b l e s \ C u s t o m e r   S h o p p i n g \ C o l u m n s \ I n v o i c e   D a t e & g t ; - & l t ; T a b l e s \ C a l e n d a r \ C o l u m n s \ D a t e & g t ; < / K e y > < / a : K e y > < a : V a l u e   i : t y p e = " D i a g r a m D i s p l a y L i n k V i e w S t a t e " > < A u t o m a t i o n P r o p e r t y H e l p e r T e x t > E n d   p o i n t   1 :   ( 3 8 9 , 1 5 3 ) .   E n d   p o i n t   2 :   ( 2 7 6 . 9 0 3 8 1 0 5 6 7 6 6 6 , 1 7 3 )   < / A u t o m a t i o n P r o p e r t y H e l p e r T e x t > < L a y e d O u t > t r u e < / L a y e d O u t > < P o i n t s   x m l n s : b = " h t t p : / / s c h e m a s . d a t a c o n t r a c t . o r g / 2 0 0 4 / 0 7 / S y s t e m . W i n d o w s " > < b : P o i n t > < b : _ x > 3 8 9 < / b : _ x > < b : _ y > 1 5 3 < / b : _ y > < / b : P o i n t > < b : P o i n t > < b : _ x > 3 3 4 . 9 5 1 9 0 5 5 < / b : _ x > < b : _ y > 1 5 3 < / b : _ y > < / b : P o i n t > < b : P o i n t > < b : _ x > 3 3 2 . 9 5 1 9 0 5 5 < / b : _ x > < b : _ y > 1 5 5 < / b : _ y > < / b : P o i n t > < b : P o i n t > < b : _ x > 3 3 2 . 9 5 1 9 0 5 5 < / b : _ x > < b : _ y > 1 7 1 < / b : _ y > < / b : P o i n t > < b : P o i n t > < b : _ x > 3 3 0 . 9 5 1 9 0 5 5 < / b : _ x > < b : _ y > 1 7 3 < / b : _ y > < / b : P o i n t > < b : P o i n t > < b : _ x > 2 7 6 . 9 0 3 8 1 0 5 6 7 6 6 5 8 < / b : _ x > < b : _ y > 1 7 3 < / b : _ y > < / b : P o i n t > < / P o i n t s > < / a : V a l u e > < / a : K e y V a l u e O f D i a g r a m O b j e c t K e y a n y T y p e z b w N T n L X > < a : K e y V a l u e O f D i a g r a m O b j e c t K e y a n y T y p e z b w N T n L X > < a : K e y > < K e y > R e l a t i o n s h i p s \ & l t ; T a b l e s \ C u s t o m e r   S h o p p i n g \ C o l u m n s \ I n v o i c e   D a t e & g t ; - & l t ; T a b l e s \ C a l e n d a r \ C o l u m n s \ D a t e & g t ; \ F K < / K e y > < / a : K e y > < a : V a l u e   i : t y p e = " D i a g r a m D i s p l a y L i n k E n d p o i n t V i e w S t a t e " > < H e i g h t > 1 6 < / H e i g h t > < L a b e l L o c a t i o n   x m l n s : b = " h t t p : / / s c h e m a s . d a t a c o n t r a c t . o r g / 2 0 0 4 / 0 7 / S y s t e m . W i n d o w s " > < b : _ x > 3 8 9 < / b : _ x > < b : _ y > 1 4 5 < / b : _ y > < / L a b e l L o c a t i o n > < L o c a t i o n   x m l n s : b = " h t t p : / / s c h e m a s . d a t a c o n t r a c t . o r g / 2 0 0 4 / 0 7 / S y s t e m . W i n d o w s " > < b : _ x > 4 0 5 < / b : _ x > < b : _ y > 1 5 3 < / b : _ y > < / L o c a t i o n > < S h a p e R o t a t e A n g l e > 1 8 0 < / S h a p e R o t a t e A n g l e > < W i d t h > 1 6 < / W i d t h > < / a : V a l u e > < / a : K e y V a l u e O f D i a g r a m O b j e c t K e y a n y T y p e z b w N T n L X > < a : K e y V a l u e O f D i a g r a m O b j e c t K e y a n y T y p e z b w N T n L X > < a : K e y > < K e y > R e l a t i o n s h i p s \ & l t ; T a b l e s \ C u s t o m e r   S h o p p i n g \ C o l u m n s \ I n v o i c e   D a t e & g t ; - & l t ; T a b l e s \ C a l e n d a r \ C o l u m n s \ D a t e & g t ; \ P K < / K e y > < / a : K e y > < a : V a l u e   i : t y p e = " D i a g r a m D i s p l a y L i n k E n d p o i n t V i e w S t a t e " > < H e i g h t > 1 6 < / H e i g h t > < L a b e l L o c a t i o n   x m l n s : b = " h t t p : / / s c h e m a s . d a t a c o n t r a c t . o r g / 2 0 0 4 / 0 7 / S y s t e m . W i n d o w s " > < b : _ x > 2 6 0 . 9 0 3 8 1 0 5 6 7 6 6 5 8 < / b : _ x > < b : _ y > 1 6 5 < / b : _ y > < / L a b e l L o c a t i o n > < L o c a t i o n   x m l n s : b = " h t t p : / / s c h e m a s . d a t a c o n t r a c t . o r g / 2 0 0 4 / 0 7 / S y s t e m . W i n d o w s " > < b : _ x > 2 6 0 . 9 0 3 8 1 0 5 6 7 6 6 5 8 < / b : _ x > < b : _ y > 1 7 3 < / b : _ y > < / L o c a t i o n > < S h a p e R o t a t e A n g l e > 3 6 0 < / S h a p e R o t a t e A n g l e > < W i d t h > 1 6 < / W i d t h > < / a : V a l u e > < / a : K e y V a l u e O f D i a g r a m O b j e c t K e y a n y T y p e z b w N T n L X > < a : K e y V a l u e O f D i a g r a m O b j e c t K e y a n y T y p e z b w N T n L X > < a : K e y > < K e y > R e l a t i o n s h i p s \ & l t ; T a b l e s \ C u s t o m e r   S h o p p i n g \ C o l u m n s \ I n v o i c e   D a t e & g t ; - & l t ; T a b l e s \ C a l e n d a r \ C o l u m n s \ D a t e & g t ; \ C r o s s F i l t e r < / K e y > < / a : K e y > < a : V a l u e   i : t y p e = " D i a g r a m D i s p l a y L i n k C r o s s F i l t e r V i e w S t a t e " > < P o i n t s   x m l n s : b = " h t t p : / / s c h e m a s . d a t a c o n t r a c t . o r g / 2 0 0 4 / 0 7 / S y s t e m . W i n d o w s " > < b : P o i n t > < b : _ x > 3 8 9 < / b : _ x > < b : _ y > 1 5 3 < / b : _ y > < / b : P o i n t > < b : P o i n t > < b : _ x > 3 3 4 . 9 5 1 9 0 5 5 < / b : _ x > < b : _ y > 1 5 3 < / b : _ y > < / b : P o i n t > < b : P o i n t > < b : _ x > 3 3 2 . 9 5 1 9 0 5 5 < / b : _ x > < b : _ y > 1 5 5 < / b : _ y > < / b : P o i n t > < b : P o i n t > < b : _ x > 3 3 2 . 9 5 1 9 0 5 5 < / b : _ x > < b : _ y > 1 7 1 < / b : _ y > < / b : P o i n t > < b : P o i n t > < b : _ x > 3 3 0 . 9 5 1 9 0 5 5 < / b : _ x > < b : _ y > 1 7 3 < / b : _ y > < / b : P o i n t > < b : P o i n t > < b : _ x > 2 7 6 . 9 0 3 8 1 0 5 6 7 6 6 5 8 < / b : _ x > < b : _ y > 1 7 3 < / b : _ y > < / b : P o i n t > < / P o i n t s > < / 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K e y > < / D i a g r a m O b j e c t K e y > < D i a g r a m O b j e c t K e y > < K e y > C o l u m n s \ M o n t h < / K e y > < / D i a g r a m O b j e c t K e y > < D i a g r a m O b j e c t K e y > < K e y > C o l u m n s \ M o n < / K e y > < / D i a g r a m O b j e c t K e y > < D i a g r a m O b j e c t K e y > < K e y > C o l u m n s \ D a y < / K e y > < / D i a g r a m O b j e c t K e y > < D i a g r a m O b j e c t K e y > < K e y > C o l u m n s \ M o n t h   Y e a r < / K e y > < / D i a g r a m O b j e c t K e y > < D i a g r a m O b j e c t K e y > < K e y > C o l u m n s \ M o n   Y e a r < / K e y > < / D i a g r a m O b j e c t K e y > < D i a g r a m O b j e c t K e y > < K e y > C o l u m n s \ M o n   Y r < / K e y > < / D i a g r a m O b j e c t K e y > < D i a g r a m O b j e c t K e y > < K e y > C o l u m n s \ M o n t h   Y e a r   O r d e r < / K e y > < / D i a g r a m O b j e c t K e y > < D i a g r a m O b j e c t K e y > < K e y > C o l u m n s \ D a y   o f   W e e k   N u m < / K e y > < / D i a g r a m O b j e c t K e y > < D i a g r a m O b j e c t K e y > < K e y > C o l u m n s \ D a y   o f   W e e k < / K e y > < / D i a g r a m O b j e c t K e y > < D i a g r a m O b j e c t K e y > < K e y > C o l u m n s \ D O W < / K e y > < / D i a g r a m O b j e c t K e y > < D i a g r a m O b j e c t K e y > < K e y > C o l u m n s \ S h o r t   D O W < / K e y > < / D i a g r a m O b j e c t K e y > < D i a g r a m O b j e c t K e y > < K e y > C o l u m n s \ W e e k   o f   Y e a r < / K e y > < / D i a g r a m O b j e c t K e y > < D i a g r a m O b j e c t K e y > < K e y > C o l u m n s \ W e e k   o f   M o n t h < / K e y > < / D i a g r a m O b j e c t K e y > < D i a g r a m O b j e c t K e y > < K e y > C o l u m n s \ W e e k   S t a r t i n g   O n < / K e y > < / D i a g r a m O b j e c t K e y > < D i a g r a m O b j e c t K e y > < K e y > C o l u m n s \ Q u a r t e r   N u m < / K e y > < / D i a g r a m O b j e c t K e y > < D i a g r a m O b j e c t K e y > < K e y > C o l u m n s \ Q u a r t e r < / K e y > < / D i a g r a m O b j e c t K e y > < D i a g r a m O b j e c t K e y > < K e y > C o l u m n s \ Q u a r t e r   Y e a r < / K e y > < / D i a g r a m O b j e c t K e y > < D i a g r a m O b j e c t K e y > < K e y > C o l u m n s \ Q u a r t e r   Y r < / K e y > < / D i a g r a m O b j e c t K e y > < D i a g r a m O b j e c t K e y > < K e y > C o l u m n s \ Q u a r t e r   Y e a r 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 C o l u m n s \ M o n < / K e y > < / a : K e y > < a : V a l u e   i : t y p e = " M e a s u r e G r i d N o d e V i e w S t a t e " > < C o l u m n > 4 < / C o l u m n > < L a y e d O u t > t r u e < / L a y e d O u t > < / a : V a l u e > < / a : K e y V a l u e O f D i a g r a m O b j e c t K e y a n y T y p e z b w N T n L X > < a : K e y V a l u e O f D i a g r a m O b j e c t K e y a n y T y p e z b w N T n L X > < a : K e y > < K e y > C o l u m n s \ D a y < / K e y > < / a : K e y > < a : V a l u e   i : t y p e = " M e a s u r e G r i d N o d e V i e w S t a t e " > < C o l u m n > 5 < / C o l u m n > < L a y e d O u t > t r u e < / L a y e d O u t > < / a : V a l u e > < / a : K e y V a l u e O f D i a g r a m O b j e c t K e y a n y T y p e z b w N T n L X > < a : K e y V a l u e O f D i a g r a m O b j e c t K e y a n y T y p e z b w N T n L X > < a : K e y > < K e y > C o l u m n s \ M o n t h   Y e a r < / K e y > < / a : K e y > < a : V a l u e   i : t y p e = " M e a s u r e G r i d N o d e V i e w S t a t e " > < C o l u m n > 6 < / C o l u m n > < L a y e d O u t > t r u e < / L a y e d O u t > < / a : V a l u e > < / a : K e y V a l u e O f D i a g r a m O b j e c t K e y a n y T y p e z b w N T n L X > < a : K e y V a l u e O f D i a g r a m O b j e c t K e y a n y T y p e z b w N T n L X > < a : K e y > < K e y > C o l u m n s \ M o n   Y e a r < / K e y > < / a : K e y > < a : V a l u e   i : t y p e = " M e a s u r e G r i d N o d e V i e w S t a t e " > < C o l u m n > 7 < / C o l u m n > < L a y e d O u t > t r u e < / L a y e d O u t > < / a : V a l u e > < / a : K e y V a l u e O f D i a g r a m O b j e c t K e y a n y T y p e z b w N T n L X > < a : K e y V a l u e O f D i a g r a m O b j e c t K e y a n y T y p e z b w N T n L X > < a : K e y > < K e y > C o l u m n s \ M o n   Y r < / K e y > < / a : K e y > < a : V a l u e   i : t y p e = " M e a s u r e G r i d N o d e V i e w S t a t e " > < C o l u m n > 8 < / C o l u m n > < L a y e d O u t > t r u e < / L a y e d O u t > < / a : V a l u e > < / a : K e y V a l u e O f D i a g r a m O b j e c t K e y a n y T y p e z b w N T n L X > < a : K e y V a l u e O f D i a g r a m O b j e c t K e y a n y T y p e z b w N T n L X > < a : K e y > < K e y > C o l u m n s \ M o n t h   Y e a r   O r d e r < / K e y > < / a : K e y > < a : V a l u e   i : t y p e = " M e a s u r e G r i d N o d e V i e w S t a t e " > < C o l u m n > 9 < / C o l u m n > < L a y e d O u t > t r u e < / L a y e d O u t > < / a : V a l u e > < / a : K e y V a l u e O f D i a g r a m O b j e c t K e y a n y T y p e z b w N T n L X > < a : K e y V a l u e O f D i a g r a m O b j e c t K e y a n y T y p e z b w N T n L X > < a : K e y > < K e y > C o l u m n s \ D a y   o f   W e e k   N u m < / K e y > < / a : K e y > < a : V a l u e   i : t y p e = " M e a s u r e G r i d N o d e V i e w S t a t e " > < C o l u m n > 1 0 < / C o l u m n > < L a y e d O u t > t r u e < / L a y e d O u t > < / a : V a l u e > < / a : K e y V a l u e O f D i a g r a m O b j e c t K e y a n y T y p e z b w N T n L X > < a : K e y V a l u e O f D i a g r a m O b j e c t K e y a n y T y p e z b w N T n L X > < a : K e y > < K e y > C o l u m n s \ D a y   o f   W e e k < / K e y > < / a : K e y > < a : V a l u e   i : t y p e = " M e a s u r e G r i d N o d e V i e w S t a t e " > < C o l u m n > 1 1 < / C o l u m n > < L a y e d O u t > t r u e < / L a y e d O u t > < / a : V a l u e > < / a : K e y V a l u e O f D i a g r a m O b j e c t K e y a n y T y p e z b w N T n L X > < a : K e y V a l u e O f D i a g r a m O b j e c t K e y a n y T y p e z b w N T n L X > < a : K e y > < K e y > C o l u m n s \ D O W < / K e y > < / a : K e y > < a : V a l u e   i : t y p e = " M e a s u r e G r i d N o d e V i e w S t a t e " > < C o l u m n > 1 2 < / C o l u m n > < L a y e d O u t > t r u e < / L a y e d O u t > < / a : V a l u e > < / a : K e y V a l u e O f D i a g r a m O b j e c t K e y a n y T y p e z b w N T n L X > < a : K e y V a l u e O f D i a g r a m O b j e c t K e y a n y T y p e z b w N T n L X > < a : K e y > < K e y > C o l u m n s \ S h o r t   D O W < / K e y > < / a : K e y > < a : V a l u e   i : t y p e = " M e a s u r e G r i d N o d e V i e w S t a t e " > < C o l u m n > 1 3 < / C o l u m n > < L a y e d O u t > t r u e < / L a y e d O u t > < / a : V a l u e > < / a : K e y V a l u e O f D i a g r a m O b j e c t K e y a n y T y p e z b w N T n L X > < a : K e y V a l u e O f D i a g r a m O b j e c t K e y a n y T y p e z b w N T n L X > < a : K e y > < K e y > C o l u m n s \ W e e k   o f   Y e a r < / K e y > < / a : K e y > < a : V a l u e   i : t y p e = " M e a s u r e G r i d N o d e V i e w S t a t e " > < C o l u m n > 1 4 < / C o l u m n > < L a y e d O u t > t r u e < / L a y e d O u t > < / a : V a l u e > < / a : K e y V a l u e O f D i a g r a m O b j e c t K e y a n y T y p e z b w N T n L X > < a : K e y V a l u e O f D i a g r a m O b j e c t K e y a n y T y p e z b w N T n L X > < a : K e y > < K e y > C o l u m n s \ W e e k   o f   M o n t h < / K e y > < / a : K e y > < a : V a l u e   i : t y p e = " M e a s u r e G r i d N o d e V i e w S t a t e " > < C o l u m n > 1 5 < / C o l u m n > < L a y e d O u t > t r u e < / L a y e d O u t > < / a : V a l u e > < / a : K e y V a l u e O f D i a g r a m O b j e c t K e y a n y T y p e z b w N T n L X > < a : K e y V a l u e O f D i a g r a m O b j e c t K e y a n y T y p e z b w N T n L X > < a : K e y > < K e y > C o l u m n s \ W e e k   S t a r t i n g   O n < / K e y > < / a : K e y > < a : V a l u e   i : t y p e = " M e a s u r e G r i d N o d e V i e w S t a t e " > < C o l u m n > 1 6 < / C o l u m n > < L a y e d O u t > t r u e < / L a y e d O u t > < / a : V a l u e > < / a : K e y V a l u e O f D i a g r a m O b j e c t K e y a n y T y p e z b w N T n L X > < a : K e y V a l u e O f D i a g r a m O b j e c t K e y a n y T y p e z b w N T n L X > < a : K e y > < K e y > C o l u m n s \ Q u a r t e r   N u m < / K e y > < / a : K e y > < a : V a l u e   i : t y p e = " M e a s u r e G r i d N o d e V i e w S t a t e " > < C o l u m n > 1 7 < / C o l u m n > < L a y e d O u t > t r u e < / L a y e d O u t > < / a : V a l u e > < / a : K e y V a l u e O f D i a g r a m O b j e c t K e y a n y T y p e z b w N T n L X > < a : K e y V a l u e O f D i a g r a m O b j e c t K e y a n y T y p e z b w N T n L X > < a : K e y > < K e y > C o l u m n s \ Q u a r t e r < / K e y > < / a : K e y > < a : V a l u e   i : t y p e = " M e a s u r e G r i d N o d e V i e w S t a t e " > < C o l u m n > 1 8 < / C o l u m n > < L a y e d O u t > t r u e < / L a y e d O u t > < / a : V a l u e > < / a : K e y V a l u e O f D i a g r a m O b j e c t K e y a n y T y p e z b w N T n L X > < a : K e y V a l u e O f D i a g r a m O b j e c t K e y a n y T y p e z b w N T n L X > < a : K e y > < K e y > C o l u m n s \ Q u a r t e r   Y e a r < / K e y > < / a : K e y > < a : V a l u e   i : t y p e = " M e a s u r e G r i d N o d e V i e w S t a t e " > < C o l u m n > 1 9 < / C o l u m n > < L a y e d O u t > t r u e < / L a y e d O u t > < / a : V a l u e > < / a : K e y V a l u e O f D i a g r a m O b j e c t K e y a n y T y p e z b w N T n L X > < a : K e y V a l u e O f D i a g r a m O b j e c t K e y a n y T y p e z b w N T n L X > < a : K e y > < K e y > C o l u m n s \ Q u a r t e r   Y r < / K e y > < / a : K e y > < a : V a l u e   i : t y p e = " M e a s u r e G r i d N o d e V i e w S t a t e " > < C o l u m n > 2 0 < / C o l u m n > < L a y e d O u t > t r u e < / L a y e d O u t > < / a : V a l u e > < / a : K e y V a l u e O f D i a g r a m O b j e c t K e y a n y T y p e z b w N T n L X > < a : K e y V a l u e O f D i a g r a m O b j e c t K e y a n y T y p e z b w N T n L X > < a : K e y > < K e y > C o l u m n s \ Q u a r t e r   Y e a r   O r d e r < / K e y > < / a : K e y > < a : V a l u e   i : t y p e = " M e a s u r e G r i d N o d e V i e w S t a t e " > < C o l u m n > 2 1 < / C o l u m n > < L a y e d O u t > t r u e < / L a y e d O u t > < / a : V a l u e > < / a : K e y V a l u e O f D i a g r a m O b j e c t K e y a n y T y p e z b w N T n L X > < / V i e w S t a t e s > < / D i a g r a m M a n a g e r . S e r i a l i z a b l e D i a g r a m > < D i a g r a m M a n a g e r . S e r i a l i z a b l e D i a g r a m > < A d a p t e r   i : t y p e = " M e a s u r e D i a g r a m S a n d b o x A d a p t e r " > < T a b l e N a m e > C u s t o m e r   S h o p p i n g 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  S h o p p i n g 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 S a l e s _ < / K e y > < / D i a g r a m O b j e c t K e y > < D i a g r a m O b j e c t K e y > < K e y > M e a s u r e s \ S u m   o f   S a l e s _ \ T a g I n f o \ F o r m u l a < / K e y > < / D i a g r a m O b j e c t K e y > < D i a g r a m O b j e c t K e y > < K e y > M e a s u r e s \ S u m   o f   S a l e s _ \ T a g I n f o \ V a l u e < / K e y > < / D i a g r a m O b j e c t K e y > < D i a g r a m O b j e c t K e y > < K e y > M e a s u r e s \ S a l e s < / K e y > < / D i a g r a m O b j e c t K e y > < D i a g r a m O b j e c t K e y > < K e y > M e a s u r e s \ S a l e s \ T a g I n f o \ F o r m u l a < / K e y > < / D i a g r a m O b j e c t K e y > < D i a g r a m O b j e c t K e y > < K e y > M e a s u r e s \ S a l e s \ T a g I n f o \ V a l u e < / K e y > < / D i a g r a m O b j e c t K e y > < D i a g r a m O b j e c t K e y > < K e y > M e a s u r e s \ Q u a n t i t y < / K e y > < / D i a g r a m O b j e c t K e y > < D i a g r a m O b j e c t K e y > < K e y > M e a s u r e s \ Q u a n t i t y \ T a g I n f o \ F o r m u l a < / K e y > < / D i a g r a m O b j e c t K e y > < D i a g r a m O b j e c t K e y > < K e y > M e a s u r e s \ Q u a n t i t y \ T a g I n f o \ V a l u e < / K e y > < / D i a g r a m O b j e c t K e y > < D i a g r a m O b j e c t K e y > < K e y > M e a s u r e s \ A v e r a g e   P r i c e < / K e y > < / D i a g r a m O b j e c t K e y > < D i a g r a m O b j e c t K e y > < K e y > M e a s u r e s \ A v e r a g e   P r i c e \ T a g I n f o \ F o r m u l a < / K e y > < / D i a g r a m O b j e c t K e y > < D i a g r a m O b j e c t K e y > < K e y > M e a s u r e s \ A v e r a g e   P r i c e \ T a g I n f o \ V a l u e < / K e y > < / D i a g r a m O b j e c t K e y > < D i a g r a m O b j e c t K e y > < K e y > C o l u m n s \ I n v o i c e   N o < / K e y > < / D i a g r a m O b j e c t K e y > < D i a g r a m O b j e c t K e y > < K e y > C o l u m n s \ I n v o i c e   D a t e < / K e y > < / D i a g r a m O b j e c t K e y > < D i a g r a m O b j e c t K e y > < K e y > C o l u m n s \ S h o p p i n g   M a l l < / K e y > < / D i a g r a m O b j e c t K e y > < D i a g r a m O b j e c t K e y > < K e y > C o l u m n s \ D i s t r i c t < / K e y > < / D i a g r a m O b j e c t K e y > < D i a g r a m O b j e c t K e y > < K e y > C o l u m n s \ C u s t o m e r   I d < / K e y > < / D i a g r a m O b j e c t K e y > < D i a g r a m O b j e c t K e y > < K e y > C o l u m n s \ G e n d e r < / K e y > < / D i a g r a m O b j e c t K e y > < D i a g r a m O b j e c t K e y > < K e y > C o l u m n s \ A g e < / K e y > < / D i a g r a m O b j e c t K e y > < D i a g r a m O b j e c t K e y > < K e y > C o l u m n s \ C a t e g o r y < / K e y > < / D i a g r a m O b j e c t K e y > < D i a g r a m O b j e c t K e y > < K e y > C o l u m n s \ P a y m e n t   M e t h o d < / K e y > < / D i a g r a m O b j e c t K e y > < D i a g r a m O b j e c t K e y > < K e y > C o l u m n s \ Q u a n t i t y _ < / K e y > < / D i a g r a m O b j e c t K e y > < D i a g r a m O b j e c t K e y > < K e y > C o l u m n s \ P r i c e < / K e y > < / D i a g r a m O b j e c t K e y > < D i a g r a m O b j e c t K e y > < K e y > C o l u m n s \ S a l e s _ < / K e y > < / D i a g r a m O b j e c t K e y > < D i a g r a m O b j e c t K e y > < K e y > L i n k s \ & l t ; C o l u m n s \ S u m   o f   S a l e s _ & g t ; - & l t ; M e a s u r e s \ S a l e s _ & g t ; < / K e y > < / D i a g r a m O b j e c t K e y > < D i a g r a m O b j e c t K e y > < K e y > L i n k s \ & l t ; C o l u m n s \ S u m   o f   S a l e s _ & g t ; - & l t ; M e a s u r e s \ S a l e s _ & g t ; \ C O L U M N < / K e y > < / D i a g r a m O b j e c t K e y > < D i a g r a m O b j e c t K e y > < K e y > L i n k s \ & l t ; C o l u m n s \ S u m   o f   S a l e s _ & g t ; - & l t ; M e a s u r e s \ S a l e s _ & g t ; \ M E A S U R E 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 3 < / F o c u s R o w > < S e l e c t i o n E n d C o l u m n > 1 < / S e l e c t i o n E n d C o l u m n > < S e l e c t i o n E n d R o w > 3 < / 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 S a l e s _ < / K e y > < / a : K e y > < a : V a l u e   i : t y p e = " M e a s u r e G r i d N o d e V i e w S t a t e " > < C o l u m n > 1 1 < / C o l u m n > < L a y e d O u t > t r u e < / L a y e d O u t > < W a s U I I n v i s i b l e > t r u e < / W a s U I I n v i s i b l e > < / a : V a l u e > < / a : K e y V a l u e O f D i a g r a m O b j e c t K e y a n y T y p e z b w N T n L X > < a : K e y V a l u e O f D i a g r a m O b j e c t K e y a n y T y p e z b w N T n L X > < a : K e y > < K e y > M e a s u r e s \ S u m   o f   S a l e s _ \ T a g I n f o \ F o r m u l a < / K e y > < / a : K e y > < a : V a l u e   i : t y p e = " M e a s u r e G r i d V i e w S t a t e I D i a g r a m T a g A d d i t i o n a l I n f o " / > < / a : K e y V a l u e O f D i a g r a m O b j e c t K e y a n y T y p e z b w N T n L X > < a : K e y V a l u e O f D i a g r a m O b j e c t K e y a n y T y p e z b w N T n L X > < a : K e y > < K e y > M e a s u r e s \ S u m   o f   S a l e s _ \ T a g I n f o \ V a l u e < / K e y > < / a : K e y > < a : V a l u e   i : t y p e = " M e a s u r e G r i d V i e w S t a t e I D i a g r a m T a g A d d i t i o n a l I n f o " / > < / a : K e y V a l u e O f D i a g r a m O b j e c t K e y a n y T y p e z b w N T n L X > < a : K e y V a l u e O f D i a g r a m O b j e c t K e y a n y T y p e z b w N T n L X > < a : K e y > < K e y > M e a s u r e s \ S a l e s < / K e y > < / a : K e y > < a : V a l u e   i : t y p e = " M e a s u r e G r i d N o d e V i e w S t a t e " > < C o l u m n > 1 < / C o l u m n > < L a y e d O u t > t r u e < / L a y e d O u t > < R o w > 2 < / R o w > < / a : V a l u e > < / a : K e y V a l u e O f D i a g r a m O b j e c t K e y a n y T y p e z b w N T n L X > < a : K e y V a l u e O f D i a g r a m O b j e c t K e y a n y T y p e z b w N T n L X > < a : K e y > < K e y > M e a s u r e s \ S a l e s \ T a g I n f o \ F o r m u l a < / K e y > < / a : K e y > < a : V a l u e   i : t y p e = " M e a s u r e G r i d V i e w S t a t e I D i a g r a m T a g A d d i t i o n a l I n f o " / > < / a : K e y V a l u e O f D i a g r a m O b j e c t K e y a n y T y p e z b w N T n L X > < a : K e y V a l u e O f D i a g r a m O b j e c t K e y a n y T y p e z b w N T n L X > < a : K e y > < K e y > M e a s u r e s \ S a l e s \ T a g I n f o \ V a l u e < / K e y > < / a : K e y > < a : V a l u e   i : t y p e = " M e a s u r e G r i d V i e w S t a t e I D i a g r a m T a g A d d i t i o n a l I n f o " / > < / a : K e y V a l u e O f D i a g r a m O b j e c t K e y a n y T y p e z b w N T n L X > < a : K e y V a l u e O f D i a g r a m O b j e c t K e y a n y T y p e z b w N T n L X > < a : K e y > < K e y > M e a s u r e s \ Q u a n t i t y < / K e y > < / a : K e y > < a : V a l u e   i : t y p e = " M e a s u r e G r i d N o d e V i e w S t a t e " > < C o l u m n > 1 < / C o l u m n > < L a y e d O u t > t r u e < / L a y e d O u t > < R o w > 1 < / R o w > < / a : V a l u e > < / a : K e y V a l u e O f D i a g r a m O b j e c t K e y a n y T y p e z b w N T n L X > < a : K e y V a l u e O f D i a g r a m O b j e c t K e y a n y T y p e z b w N T n L X > < a : K e y > < K e y > M e a s u r e s \ Q u a n t i t y \ T a g I n f o \ F o r m u l a < / K e y > < / a : K e y > < a : V a l u e   i : t y p e = " M e a s u r e G r i d V i e w S t a t e I D i a g r a m T a g A d d i t i o n a l I n f o " / > < / a : K e y V a l u e O f D i a g r a m O b j e c t K e y a n y T y p e z b w N T n L X > < a : K e y V a l u e O f D i a g r a m O b j e c t K e y a n y T y p e z b w N T n L X > < a : K e y > < K e y > M e a s u r e s \ Q u a n t i t y \ T a g I n f o \ V a l u e < / K e y > < / a : K e y > < a : V a l u e   i : t y p e = " M e a s u r e G r i d V i e w S t a t e I D i a g r a m T a g A d d i t i o n a l I n f o " / > < / a : K e y V a l u e O f D i a g r a m O b j e c t K e y a n y T y p e z b w N T n L X > < a : K e y V a l u e O f D i a g r a m O b j e c t K e y a n y T y p e z b w N T n L X > < a : K e y > < K e y > M e a s u r e s \ A v e r a g e   P r i c e < / K e y > < / a : K e y > < a : V a l u e   i : t y p e = " M e a s u r e G r i d N o d e V i e w S t a t e " > < C o l u m n > 1 < / C o l u m n > < L a y e d O u t > t r u e < / L a y e d O u t > < R o w > 3 < / R o w > < / a : V a l u e > < / a : K e y V a l u e O f D i a g r a m O b j e c t K e y a n y T y p e z b w N T n L X > < a : K e y V a l u e O f D i a g r a m O b j e c t K e y a n y T y p e z b w N T n L X > < a : K e y > < K e y > M e a s u r e s \ A v e r a g e   P r i c e \ T a g I n f o \ F o r m u l a < / K e y > < / a : K e y > < a : V a l u e   i : t y p e = " M e a s u r e G r i d V i e w S t a t e I D i a g r a m T a g A d d i t i o n a l I n f o " / > < / a : K e y V a l u e O f D i a g r a m O b j e c t K e y a n y T y p e z b w N T n L X > < a : K e y V a l u e O f D i a g r a m O b j e c t K e y a n y T y p e z b w N T n L X > < a : K e y > < K e y > M e a s u r e s \ A v e r a g e   P r i c e \ T a g I n f o \ V a l u e < / K e y > < / a : K e y > < a : V a l u e   i : t y p e = " M e a s u r e G r i d V i e w S t a t e I D i a g r a m T a g A d d i t i o n a l I n f o " / > < / a : K e y V a l u e O f D i a g r a m O b j e c t K e y a n y T y p e z b w N T n L X > < a : K e y V a l u e O f D i a g r a m O b j e c t K e y a n y T y p e z b w N T n L X > < a : K e y > < K e y > C o l u m n s \ I n v o i c e   N o < / K e y > < / a : K e y > < a : V a l u e   i : t y p e = " M e a s u r e G r i d N o d e V i e w S t a t e " > < L a y e d O u t > t r u e < / L a y e d O u t > < / a : V a l u e > < / a : K e y V a l u e O f D i a g r a m O b j e c t K e y a n y T y p e z b w N T n L X > < a : K e y V a l u e O f D i a g r a m O b j e c t K e y a n y T y p e z b w N T n L X > < a : K e y > < K e y > C o l u m n s \ I n v o i c e   D a t e < / K e y > < / a : K e y > < a : V a l u e   i : t y p e = " M e a s u r e G r i d N o d e V i e w S t a t e " > < C o l u m n > 1 < / C o l u m n > < L a y e d O u t > t r u e < / L a y e d O u t > < / a : V a l u e > < / a : K e y V a l u e O f D i a g r a m O b j e c t K e y a n y T y p e z b w N T n L X > < a : K e y V a l u e O f D i a g r a m O b j e c t K e y a n y T y p e z b w N T n L X > < a : K e y > < K e y > C o l u m n s \ S h o p p i n g   M a l l < / K e y > < / a : K e y > < a : V a l u e   i : t y p e = " M e a s u r e G r i d N o d e V i e w S t a t e " > < C o l u m n > 2 < / C o l u m n > < L a y e d O u t > t r u e < / L a y e d O u t > < / a : V a l u e > < / a : K e y V a l u e O f D i a g r a m O b j e c t K e y a n y T y p e z b w N T n L X > < a : K e y V a l u e O f D i a g r a m O b j e c t K e y a n y T y p e z b w N T n L X > < a : K e y > < K e y > C o l u m n s \ D i s t r i c t < / K e y > < / a : K e y > < a : V a l u e   i : t y p e = " M e a s u r e G r i d N o d e V i e w S t a t e " > < C o l u m n > 3 < / C o l u m n > < L a y e d O u t > t r u e < / L a y e d O u t > < / a : V a l u e > < / a : K e y V a l u e O f D i a g r a m O b j e c t K e y a n y T y p e z b w N T n L X > < a : K e y V a l u e O f D i a g r a m O b j e c t K e y a n y T y p e z b w N T n L X > < a : K e y > < K e y > C o l u m n s \ C u s t o m e r   I d < / 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 C o l u m n s \ A g e < / K e y > < / a : K e y > < a : V a l u e   i : t y p e = " M e a s u r e G r i d N o d e V i e w S t a t e " > < C o l u m n > 6 < / C o l u m n > < L a y e d O u t > t r u e < / L a y e d O u t > < / a : V a l u e > < / a : K e y V a l u e O f D i a g r a m O b j e c t K e y a n y T y p e z b w N T n L X > < a : K e y V a l u e O f D i a g r a m O b j e c t K e y a n y T y p e z b w N T n L X > < a : K e y > < K e y > C o l u m n s \ C a t e g o r y < / K e y > < / a : K e y > < a : V a l u e   i : t y p e = " M e a s u r e G r i d N o d e V i e w S t a t e " > < C o l u m n > 7 < / C o l u m n > < L a y e d O u t > t r u e < / L a y e d O u t > < / a : V a l u e > < / a : K e y V a l u e O f D i a g r a m O b j e c t K e y a n y T y p e z b w N T n L X > < a : K e y V a l u e O f D i a g r a m O b j e c t K e y a n y T y p e z b w N T n L X > < a : K e y > < K e y > C o l u m n s \ P a y m e n t   M e t h o d < / K e y > < / a : K e y > < a : V a l u e   i : t y p e = " M e a s u r e G r i d N o d e V i e w S t a t e " > < C o l u m n > 8 < / C o l u m n > < L a y e d O u t > t r u e < / L a y e d O u t > < / a : V a l u e > < / a : K e y V a l u e O f D i a g r a m O b j e c t K e y a n y T y p e z b w N T n L X > < a : K e y V a l u e O f D i a g r a m O b j e c t K e y a n y T y p e z b w N T n L X > < a : K e y > < K e y > C o l u m n s \ Q u a n t i t y _ < / K e y > < / a : K e y > < a : V a l u e   i : t y p e = " M e a s u r e G r i d N o d e V i e w S t a t e " > < C o l u m n > 1 0 < / C o l u m n > < L a y e d O u t > t r u e < / L a y e d O u t > < / a : V a l u e > < / a : K e y V a l u e O f D i a g r a m O b j e c t K e y a n y T y p e z b w N T n L X > < a : K e y V a l u e O f D i a g r a m O b j e c t K e y a n y T y p e z b w N T n L X > < a : K e y > < K e y > C o l u m n s \ P r i c e < / K e y > < / a : K e y > < a : V a l u e   i : t y p e = " M e a s u r e G r i d N o d e V i e w S t a t e " > < C o l u m n > 9 < / C o l u m n > < L a y e d O u t > t r u e < / L a y e d O u t > < / a : V a l u e > < / a : K e y V a l u e O f D i a g r a m O b j e c t K e y a n y T y p e z b w N T n L X > < a : K e y V a l u e O f D i a g r a m O b j e c t K e y a n y T y p e z b w N T n L X > < a : K e y > < K e y > C o l u m n s \ S a l e s _ < / K e y > < / a : K e y > < a : V a l u e   i : t y p e = " M e a s u r e G r i d N o d e V i e w S t a t e " > < C o l u m n > 1 1 < / C o l u m n > < L a y e d O u t > t r u e < / L a y e d O u t > < / a : V a l u e > < / a : K e y V a l u e O f D i a g r a m O b j e c t K e y a n y T y p e z b w N T n L X > < a : K e y V a l u e O f D i a g r a m O b j e c t K e y a n y T y p e z b w N T n L X > < a : K e y > < K e y > L i n k s \ & l t ; C o l u m n s \ S u m   o f   S a l e s _ & g t ; - & l t ; M e a s u r e s \ S a l e s _ & g t ; < / K e y > < / a : K e y > < a : V a l u e   i : t y p e = " M e a s u r e G r i d V i e w S t a t e I D i a g r a m L i n k " / > < / a : K e y V a l u e O f D i a g r a m O b j e c t K e y a n y T y p e z b w N T n L X > < a : K e y V a l u e O f D i a g r a m O b j e c t K e y a n y T y p e z b w N T n L X > < a : K e y > < K e y > L i n k s \ & l t ; C o l u m n s \ S u m   o f   S a l e s _ & g t ; - & l t ; M e a s u r e s \ S a l e s _ & g t ; \ C O L U M N < / K e y > < / a : K e y > < a : V a l u e   i : t y p e = " M e a s u r e G r i d V i e w S t a t e I D i a g r a m L i n k E n d p o i n t " / > < / a : K e y V a l u e O f D i a g r a m O b j e c t K e y a n y T y p e z b w N T n L X > < a : K e y V a l u e O f D i a g r a m O b j e c t K e y a n y T y p e z b w N T n L X > < a : K e y > < K e y > L i n k s \ & l t ; C o l u m n s \ S u m   o f   S a l e s _ & g t ; - & l t ; M e a s u r e s \ S a l e s _ & g t ; \ M E A S U R E < / K e y > < / a : K e y > < a : V a l u e   i : t y p e = " M e a s u r e G r i d V i e w S t a t e I D i a g r a m L i n k E n d p o i n t " / > < / a : K e y V a l u e O f D i a g r a m O b j e c t K e y a n y T y p e z b w N T n L X > < / V i e w S t a t e s > < / D i a g r a m M a n a g e r . S e r i a l i z a b l e D i a g r a m > < / A r r a y O f D i a g r a m M a n a g e r . S e r i a l i z a b l e D i a g r a m > ] ] > < / C u s t o m C o n t e n t > < / G e m i n i > 
</file>

<file path=customXml/item7.xml>��< ? x m l   v e r s i o n = " 1 . 0 "   e n c o d i n g = " U T F - 1 6 " ? > < G e m i n i   x m l n s = " h t t p : / / g e m i n i / p i v o t c u s t o m i z a t i o n / S a n d b o x N o n E m p t y " > < C u s t o m C o n t e n t > < ! [ C D A T A [ 1 ] ] > < / C u s t o m C o n t e n t > < / G e m i n i > 
</file>

<file path=customXml/item8.xml>��< ? x m l   v e r s i o n = " 1 . 0 "   e n c o d i n g = " U T F - 1 6 " ? > < G e m i n i   x m l n s = " h t t p : / / g e m i n i / p i v o t c u s t o m i z a t i o n / M a n u a l C a l c M o d e " > < C u s t o m C o n t e n t > < ! [ C D A T A [ F a l s e ] ] > < / C u s t o m C o n t e n t > < / G e m i n i > 
</file>

<file path=customXml/item9.xml>��< ? x m l   v e r s i o n = " 1 . 0 "   e n c o d i n g = " U T F - 1 6 " ? > < G e m i n i   x m l n s = " h t t p : / / g e m i n i / p i v o t c u s t o m i z a t i o n / 8 2 6 a d 4 8 0 - d 7 3 2 - 4 7 4 9 - b a 7 e - d 6 b d 1 3 a a f 8 8 0 " > < C u s t o m C o n t e n t > < ! [ C D A T A [ < ? x m l   v e r s i o n = " 1 . 0 "   e n c o d i n g = " u t f - 1 6 " ? > < S e t t i n g s > < C a l c u l a t e d F i e l d s > < i t e m > < M e a s u r e N a m e > S a l e s < / M e a s u r e N a m e > < D i s p l a y N a m e > S a l e s < / D i s p l a y N a m e > < V i s i b l e > F a l s e < / V i s i b l e > < / i t e m > < i t e m > < M e a s u r e N a m e > Q u a n t i t y < / M e a s u r e N a m e > < D i s p l a y N a m e > Q u a n t i t y < / D i s p l a y N a m e > < V i s i b l e > F a l s e < / V i s i b l e > < / i t e m > < i t e m > < M e a s u r e N a m e > A v e r a g e   P r i c e < / M e a s u r e N a m e > < D i s p l a y N a m e > A v e r a g e   P r i c e < / D i s p l a y N a m e > < V i s i b l e > F a l s e < / V i s i b l e > < / i t e m > < i t e m > < M e a s u r e N a m e > T o t a l   S a l e s < / M e a s u r e N a m e > < D i s p l a y N a m e > T o t a l   S a l e s < / 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0DF4DDE2-6294-4B43-92A4-3239FF4F38C9}">
  <ds:schemaRefs/>
</ds:datastoreItem>
</file>

<file path=customXml/itemProps10.xml><?xml version="1.0" encoding="utf-8"?>
<ds:datastoreItem xmlns:ds="http://schemas.openxmlformats.org/officeDocument/2006/customXml" ds:itemID="{5C4A9A99-6720-467E-B169-6F2026CA5F23}">
  <ds:schemaRefs/>
</ds:datastoreItem>
</file>

<file path=customXml/itemProps11.xml><?xml version="1.0" encoding="utf-8"?>
<ds:datastoreItem xmlns:ds="http://schemas.openxmlformats.org/officeDocument/2006/customXml" ds:itemID="{E91F0C51-2339-4C9F-BBA6-ACE6185C74C9}">
  <ds:schemaRefs/>
</ds:datastoreItem>
</file>

<file path=customXml/itemProps12.xml><?xml version="1.0" encoding="utf-8"?>
<ds:datastoreItem xmlns:ds="http://schemas.openxmlformats.org/officeDocument/2006/customXml" ds:itemID="{097A5A4E-D8E4-4E01-97C0-B1C080B44D44}">
  <ds:schemaRefs/>
</ds:datastoreItem>
</file>

<file path=customXml/itemProps13.xml><?xml version="1.0" encoding="utf-8"?>
<ds:datastoreItem xmlns:ds="http://schemas.openxmlformats.org/officeDocument/2006/customXml" ds:itemID="{EC4F8EE2-9CA0-4219-A938-4CFBEB419765}">
  <ds:schemaRefs/>
</ds:datastoreItem>
</file>

<file path=customXml/itemProps14.xml><?xml version="1.0" encoding="utf-8"?>
<ds:datastoreItem xmlns:ds="http://schemas.openxmlformats.org/officeDocument/2006/customXml" ds:itemID="{2B71712F-560E-43D5-8D3D-0FA8F9D7210F}">
  <ds:schemaRefs/>
</ds:datastoreItem>
</file>

<file path=customXml/itemProps15.xml><?xml version="1.0" encoding="utf-8"?>
<ds:datastoreItem xmlns:ds="http://schemas.openxmlformats.org/officeDocument/2006/customXml" ds:itemID="{911717FA-BDD5-4FF9-8B60-F5FCBE7E075E}">
  <ds:schemaRefs/>
</ds:datastoreItem>
</file>

<file path=customXml/itemProps16.xml><?xml version="1.0" encoding="utf-8"?>
<ds:datastoreItem xmlns:ds="http://schemas.openxmlformats.org/officeDocument/2006/customXml" ds:itemID="{010563D8-EB5F-43BB-B42E-FD38399262E4}">
  <ds:schemaRefs/>
</ds:datastoreItem>
</file>

<file path=customXml/itemProps17.xml><?xml version="1.0" encoding="utf-8"?>
<ds:datastoreItem xmlns:ds="http://schemas.openxmlformats.org/officeDocument/2006/customXml" ds:itemID="{93B19DA6-91B5-4CD9-A493-335CADD96635}">
  <ds:schemaRefs/>
</ds:datastoreItem>
</file>

<file path=customXml/itemProps18.xml><?xml version="1.0" encoding="utf-8"?>
<ds:datastoreItem xmlns:ds="http://schemas.openxmlformats.org/officeDocument/2006/customXml" ds:itemID="{D6A0C1AE-597D-4C69-B03C-0C1D765ACEAE}">
  <ds:schemaRefs/>
</ds:datastoreItem>
</file>

<file path=customXml/itemProps19.xml><?xml version="1.0" encoding="utf-8"?>
<ds:datastoreItem xmlns:ds="http://schemas.openxmlformats.org/officeDocument/2006/customXml" ds:itemID="{5755B7A5-2551-4597-BAD4-05CF054D0E5E}">
  <ds:schemaRefs/>
</ds:datastoreItem>
</file>

<file path=customXml/itemProps2.xml><?xml version="1.0" encoding="utf-8"?>
<ds:datastoreItem xmlns:ds="http://schemas.openxmlformats.org/officeDocument/2006/customXml" ds:itemID="{29B2D8AC-9204-440B-B57B-C206E944AD20}">
  <ds:schemaRefs/>
</ds:datastoreItem>
</file>

<file path=customXml/itemProps20.xml><?xml version="1.0" encoding="utf-8"?>
<ds:datastoreItem xmlns:ds="http://schemas.openxmlformats.org/officeDocument/2006/customXml" ds:itemID="{4F47EB21-79CA-4F70-AA57-6CF160DFC9FD}">
  <ds:schemaRefs>
    <ds:schemaRef ds:uri="http://schemas.microsoft.com/DataMashup"/>
  </ds:schemaRefs>
</ds:datastoreItem>
</file>

<file path=customXml/itemProps21.xml><?xml version="1.0" encoding="utf-8"?>
<ds:datastoreItem xmlns:ds="http://schemas.openxmlformats.org/officeDocument/2006/customXml" ds:itemID="{A99CEB41-352D-4A60-8F18-842BFADC7939}">
  <ds:schemaRefs/>
</ds:datastoreItem>
</file>

<file path=customXml/itemProps22.xml><?xml version="1.0" encoding="utf-8"?>
<ds:datastoreItem xmlns:ds="http://schemas.openxmlformats.org/officeDocument/2006/customXml" ds:itemID="{18F9D182-836D-4E51-98AD-FA46B0943B2F}">
  <ds:schemaRefs/>
</ds:datastoreItem>
</file>

<file path=customXml/itemProps3.xml><?xml version="1.0" encoding="utf-8"?>
<ds:datastoreItem xmlns:ds="http://schemas.openxmlformats.org/officeDocument/2006/customXml" ds:itemID="{499DB309-C0F6-4564-9471-D3F58769B32C}">
  <ds:schemaRefs/>
</ds:datastoreItem>
</file>

<file path=customXml/itemProps4.xml><?xml version="1.0" encoding="utf-8"?>
<ds:datastoreItem xmlns:ds="http://schemas.openxmlformats.org/officeDocument/2006/customXml" ds:itemID="{67198052-6FBB-48C3-8BB9-156A7AA09010}">
  <ds:schemaRefs/>
</ds:datastoreItem>
</file>

<file path=customXml/itemProps5.xml><?xml version="1.0" encoding="utf-8"?>
<ds:datastoreItem xmlns:ds="http://schemas.openxmlformats.org/officeDocument/2006/customXml" ds:itemID="{791210DD-C370-4216-A87D-0DB914294419}">
  <ds:schemaRefs/>
</ds:datastoreItem>
</file>

<file path=customXml/itemProps6.xml><?xml version="1.0" encoding="utf-8"?>
<ds:datastoreItem xmlns:ds="http://schemas.openxmlformats.org/officeDocument/2006/customXml" ds:itemID="{BA461482-1AB6-42EA-81FB-8CE02F5C59D3}">
  <ds:schemaRefs/>
</ds:datastoreItem>
</file>

<file path=customXml/itemProps7.xml><?xml version="1.0" encoding="utf-8"?>
<ds:datastoreItem xmlns:ds="http://schemas.openxmlformats.org/officeDocument/2006/customXml" ds:itemID="{B2F0A3A5-6868-43BD-B825-8B2E069EA341}">
  <ds:schemaRefs/>
</ds:datastoreItem>
</file>

<file path=customXml/itemProps8.xml><?xml version="1.0" encoding="utf-8"?>
<ds:datastoreItem xmlns:ds="http://schemas.openxmlformats.org/officeDocument/2006/customXml" ds:itemID="{1A7B3565-F1EE-4595-85BF-0FB86ADC8030}">
  <ds:schemaRefs/>
</ds:datastoreItem>
</file>

<file path=customXml/itemProps9.xml><?xml version="1.0" encoding="utf-8"?>
<ds:datastoreItem xmlns:ds="http://schemas.openxmlformats.org/officeDocument/2006/customXml" ds:itemID="{877AE405-714C-451A-9E03-6D3AB48E936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1. Graficos D.</vt:lpstr>
      <vt:lpstr>2. Tabla D.</vt:lpstr>
      <vt:lpstr>3. Graficos</vt:lpstr>
      <vt:lpstr>4. Análisis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 Hernández</dc:creator>
  <cp:lastModifiedBy>Erik Hernández</cp:lastModifiedBy>
  <dcterms:created xsi:type="dcterms:W3CDTF">2023-12-02T21:22:52Z</dcterms:created>
  <dcterms:modified xsi:type="dcterms:W3CDTF">2024-01-04T04:03:03Z</dcterms:modified>
</cp:coreProperties>
</file>