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sebastiangoscik/Dropbox/Projects/ERNIE/src/"/>
    </mc:Choice>
  </mc:AlternateContent>
  <bookViews>
    <workbookView xWindow="0" yWindow="460" windowWidth="12800" windowHeight="15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6" i="1"/>
  <c r="C25" i="1"/>
  <c r="C32" i="1"/>
  <c r="C31" i="1"/>
  <c r="C23" i="1"/>
  <c r="C22" i="1"/>
  <c r="D2" i="1"/>
  <c r="C10" i="1"/>
  <c r="C9" i="1"/>
  <c r="C6" i="1"/>
  <c r="D8" i="1"/>
  <c r="C5" i="1"/>
  <c r="D17" i="1"/>
  <c r="D28" i="1"/>
  <c r="D27" i="1"/>
  <c r="D29" i="1"/>
  <c r="D30" i="1"/>
  <c r="D14" i="1"/>
  <c r="D13" i="1"/>
  <c r="D4" i="1"/>
  <c r="D11" i="1"/>
  <c r="D15" i="1"/>
  <c r="D19" i="1"/>
  <c r="D18" i="1"/>
  <c r="D20" i="1"/>
  <c r="D21" i="1"/>
  <c r="D24" i="1"/>
  <c r="D3" i="1"/>
  <c r="C7" i="1"/>
</calcChain>
</file>

<file path=xl/sharedStrings.xml><?xml version="1.0" encoding="utf-8"?>
<sst xmlns="http://schemas.openxmlformats.org/spreadsheetml/2006/main" count="103" uniqueCount="72">
  <si>
    <t>Description</t>
  </si>
  <si>
    <t>Amount</t>
  </si>
  <si>
    <t>Cost</t>
  </si>
  <si>
    <t>Total</t>
  </si>
  <si>
    <t>Supplier</t>
  </si>
  <si>
    <t>Order Code</t>
  </si>
  <si>
    <t>eBay</t>
  </si>
  <si>
    <t>Comment</t>
  </si>
  <si>
    <t>9v battery clip</t>
  </si>
  <si>
    <t>25mm rubber wheel</t>
  </si>
  <si>
    <t>DC geared motor</t>
  </si>
  <si>
    <t>M3 nut</t>
  </si>
  <si>
    <t>30mm M3 screw</t>
  </si>
  <si>
    <t>20mm M3 screw</t>
  </si>
  <si>
    <t>A4 plywood 3mm</t>
  </si>
  <si>
    <t>A4 acrylic 3mm</t>
  </si>
  <si>
    <t>6xAA battery holder</t>
  </si>
  <si>
    <t>Sensor PCB</t>
  </si>
  <si>
    <t>PCB</t>
  </si>
  <si>
    <t>IR LED</t>
  </si>
  <si>
    <t>330 Ohm resistor</t>
  </si>
  <si>
    <t>10 Kohm resistor</t>
  </si>
  <si>
    <t>7 Pin 0.1" header</t>
  </si>
  <si>
    <t>Arduino</t>
  </si>
  <si>
    <t>AA Battery</t>
  </si>
  <si>
    <t>Chinese PCB fab</t>
  </si>
  <si>
    <t>If you are interested in some of these contact me, I have many left over</t>
  </si>
  <si>
    <t>Main Robot Chassis</t>
  </si>
  <si>
    <t>Obstacle sensor</t>
  </si>
  <si>
    <t>Servo</t>
  </si>
  <si>
    <t>HC-SR04</t>
  </si>
  <si>
    <t>HC-SR04 servo adapter</t>
  </si>
  <si>
    <t>3D printable</t>
  </si>
  <si>
    <t>Male to Female jumper wire</t>
  </si>
  <si>
    <t>m2 nut</t>
  </si>
  <si>
    <t>10mm M2 screw</t>
  </si>
  <si>
    <t>Tape</t>
  </si>
  <si>
    <t>Black electrical tape works best</t>
  </si>
  <si>
    <t>Pack of 100</t>
  </si>
  <si>
    <t>33-1710</t>
  </si>
  <si>
    <t>33-2320</t>
  </si>
  <si>
    <t>Pack of 4</t>
  </si>
  <si>
    <t>Pack of 5</t>
  </si>
  <si>
    <t>37-1217</t>
  </si>
  <si>
    <t>37-1320</t>
  </si>
  <si>
    <t>Pack of 50</t>
  </si>
  <si>
    <t>37-0350</t>
  </si>
  <si>
    <t>2x75mm steel shaft</t>
  </si>
  <si>
    <t>Both Together</t>
  </si>
  <si>
    <t>18-1452</t>
  </si>
  <si>
    <t>Adafruit motor shield</t>
  </si>
  <si>
    <t>This is including many spares. It's highly likely you already own some of these items too</t>
  </si>
  <si>
    <t>This is including many spares.</t>
  </si>
  <si>
    <t>87-1552</t>
  </si>
  <si>
    <t>58-2006</t>
  </si>
  <si>
    <t>IR phototransistor</t>
  </si>
  <si>
    <t>58-2005</t>
  </si>
  <si>
    <t>62-0358</t>
  </si>
  <si>
    <t>62-0394</t>
  </si>
  <si>
    <t>They can be replaced with solid core wire</t>
  </si>
  <si>
    <t>Pack of 100, Can be used to mount Arduino properly</t>
  </si>
  <si>
    <t>33-2210</t>
  </si>
  <si>
    <t>33-1725</t>
  </si>
  <si>
    <t>Rapid Electronics</t>
  </si>
  <si>
    <t>More aesthetically pleasing</t>
  </si>
  <si>
    <t>Preferred ito acrylic: Does not break as easily as acrylic which is very brittle</t>
  </si>
  <si>
    <t>The price is for a cheap Chinese clone. Adafruit style motor shield preferred as it allows for servos</t>
  </si>
  <si>
    <t>The price is for a cheap Chinese clone. Genuine ones are £25</t>
  </si>
  <si>
    <t>Cable tie (L=200mm W=4.6mm)</t>
  </si>
  <si>
    <t>04-0754</t>
  </si>
  <si>
    <t>Small cable tie (L=80mm W=2.4mm)</t>
  </si>
  <si>
    <t>04-0630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</si>
</sst>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&quot;£&quot;* #,##0.0000_-;\-&quot;£&quot;* #,##0.0000_-;_-&quot;£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0" xfId="0" applyFill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Fill="1" applyBorder="1"/>
    <xf numFmtId="1" fontId="3" fillId="0" borderId="2" xfId="0" applyNumberFormat="1" applyFont="1" applyBorder="1" applyAlignment="1">
      <alignment horizontal="right"/>
    </xf>
    <xf numFmtId="1" fontId="4" fillId="0" borderId="0" xfId="0" applyNumberFormat="1" applyFont="1" applyAlignment="1">
      <alignment horizontal="right" vertical="center" wrapText="1"/>
    </xf>
    <xf numFmtId="1" fontId="4" fillId="0" borderId="0" xfId="1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left"/>
    </xf>
    <xf numFmtId="164" fontId="2" fillId="0" borderId="0" xfId="1" applyNumberFormat="1" applyFont="1"/>
    <xf numFmtId="164" fontId="0" fillId="0" borderId="0" xfId="1" applyNumberFormat="1" applyFont="1"/>
    <xf numFmtId="164" fontId="0" fillId="0" borderId="2" xfId="1" applyNumberFormat="1" applyFont="1" applyBorder="1"/>
    <xf numFmtId="1" fontId="4" fillId="0" borderId="2" xfId="0" applyNumberFormat="1" applyFont="1" applyBorder="1" applyAlignment="1">
      <alignment horizontal="right"/>
    </xf>
    <xf numFmtId="0" fontId="0" fillId="0" borderId="0" xfId="0" applyBorder="1"/>
    <xf numFmtId="164" fontId="0" fillId="0" borderId="0" xfId="1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5" fillId="0" borderId="3" xfId="0" applyFont="1" applyBorder="1" applyAlignment="1">
      <alignment horizontal="left" vertical="center"/>
    </xf>
    <xf numFmtId="0" fontId="5" fillId="0" borderId="2" xfId="0" applyFont="1" applyBorder="1"/>
    <xf numFmtId="0" fontId="2" fillId="0" borderId="2" xfId="0" applyFont="1" applyBorder="1" applyAlignment="1">
      <alignment horizontal="right"/>
    </xf>
    <xf numFmtId="164" fontId="2" fillId="0" borderId="2" xfId="0" applyNumberFormat="1" applyFont="1" applyBorder="1"/>
    <xf numFmtId="164" fontId="0" fillId="0" borderId="0" xfId="0" applyNumberFormat="1" applyBorder="1"/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35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1" max="1" width="28" bestFit="1" customWidth="1"/>
    <col min="2" max="2" width="8.1640625" bestFit="1" customWidth="1"/>
    <col min="3" max="3" width="8.83203125" style="13"/>
    <col min="4" max="4" width="10" style="13" bestFit="1" customWidth="1"/>
    <col min="5" max="5" width="16.1640625" bestFit="1" customWidth="1"/>
    <col min="6" max="6" width="13.1640625" style="10" bestFit="1" customWidth="1"/>
    <col min="7" max="7" width="83" bestFit="1" customWidth="1"/>
  </cols>
  <sheetData>
    <row r="1" spans="1:7" s="3" customFormat="1" ht="16" thickBot="1" x14ac:dyDescent="0.25">
      <c r="A1" s="3" t="s">
        <v>0</v>
      </c>
      <c r="B1" s="3" t="s">
        <v>1</v>
      </c>
      <c r="C1" s="12" t="s">
        <v>2</v>
      </c>
      <c r="D1" s="12" t="s">
        <v>3</v>
      </c>
      <c r="E1" s="3" t="s">
        <v>4</v>
      </c>
      <c r="F1" s="11" t="s">
        <v>5</v>
      </c>
      <c r="G1" s="3" t="s">
        <v>7</v>
      </c>
    </row>
    <row r="2" spans="1:7" s="5" customFormat="1" ht="16" thickBot="1" x14ac:dyDescent="0.25">
      <c r="A2" s="4" t="s">
        <v>27</v>
      </c>
      <c r="C2" s="22"/>
      <c r="D2" s="14">
        <f>SUM(D4:D17)</f>
        <v>25.440400000000004</v>
      </c>
      <c r="E2" s="1"/>
      <c r="F2" s="15"/>
      <c r="G2" s="21" t="s">
        <v>51</v>
      </c>
    </row>
    <row r="3" spans="1:7" x14ac:dyDescent="0.2">
      <c r="A3" t="s">
        <v>15</v>
      </c>
      <c r="B3">
        <v>1</v>
      </c>
      <c r="C3" s="13">
        <v>3.1</v>
      </c>
      <c r="D3" s="13">
        <f>B3*C3</f>
        <v>3.1</v>
      </c>
      <c r="E3" t="s">
        <v>6</v>
      </c>
      <c r="F3" s="8">
        <v>201121042564</v>
      </c>
      <c r="G3" s="18" t="s">
        <v>64</v>
      </c>
    </row>
    <row r="4" spans="1:7" x14ac:dyDescent="0.2">
      <c r="A4" t="s">
        <v>14</v>
      </c>
      <c r="B4">
        <v>1</v>
      </c>
      <c r="C4" s="13">
        <v>3.49</v>
      </c>
      <c r="D4" s="13">
        <f>B4*C4</f>
        <v>3.49</v>
      </c>
      <c r="E4" t="s">
        <v>6</v>
      </c>
      <c r="F4" s="9">
        <v>252056858061</v>
      </c>
      <c r="G4" s="18" t="s">
        <v>65</v>
      </c>
    </row>
    <row r="5" spans="1:7" x14ac:dyDescent="0.2">
      <c r="A5" t="s">
        <v>13</v>
      </c>
      <c r="B5">
        <v>10</v>
      </c>
      <c r="C5" s="13">
        <f>D5/100</f>
        <v>1.5800000000000002E-2</v>
      </c>
      <c r="D5" s="13">
        <v>1.58</v>
      </c>
      <c r="E5" t="s">
        <v>63</v>
      </c>
      <c r="F5" s="10" t="s">
        <v>40</v>
      </c>
      <c r="G5" s="18" t="s">
        <v>38</v>
      </c>
    </row>
    <row r="6" spans="1:7" x14ac:dyDescent="0.2">
      <c r="A6" t="s">
        <v>12</v>
      </c>
      <c r="B6">
        <v>4</v>
      </c>
      <c r="C6" s="13">
        <f>D6/5</f>
        <v>0.32999999999999996</v>
      </c>
      <c r="D6" s="13">
        <v>1.65</v>
      </c>
      <c r="E6" t="s">
        <v>6</v>
      </c>
      <c r="F6" s="10">
        <v>221265564237</v>
      </c>
      <c r="G6" s="19" t="s">
        <v>42</v>
      </c>
    </row>
    <row r="7" spans="1:7" x14ac:dyDescent="0.2">
      <c r="A7" t="s">
        <v>11</v>
      </c>
      <c r="B7">
        <v>17</v>
      </c>
      <c r="C7" s="13">
        <f>D7/100</f>
        <v>6.5000000000000006E-3</v>
      </c>
      <c r="D7" s="13">
        <v>0.65</v>
      </c>
      <c r="E7" t="s">
        <v>63</v>
      </c>
      <c r="F7" s="10" t="s">
        <v>39</v>
      </c>
      <c r="G7" s="18" t="s">
        <v>38</v>
      </c>
    </row>
    <row r="8" spans="1:7" x14ac:dyDescent="0.2">
      <c r="A8" t="s">
        <v>10</v>
      </c>
      <c r="B8">
        <v>2</v>
      </c>
      <c r="C8" s="13">
        <v>1.81</v>
      </c>
      <c r="D8" s="13">
        <f>B8*C8</f>
        <v>3.62</v>
      </c>
      <c r="E8" t="s">
        <v>63</v>
      </c>
      <c r="F8" s="10" t="s">
        <v>43</v>
      </c>
      <c r="G8" s="18"/>
    </row>
    <row r="9" spans="1:7" x14ac:dyDescent="0.2">
      <c r="A9" t="s">
        <v>9</v>
      </c>
      <c r="B9">
        <v>3</v>
      </c>
      <c r="C9" s="13">
        <f>D9/4</f>
        <v>0.85499999999999998</v>
      </c>
      <c r="D9" s="13">
        <v>3.42</v>
      </c>
      <c r="E9" t="s">
        <v>63</v>
      </c>
      <c r="F9" s="10" t="s">
        <v>44</v>
      </c>
      <c r="G9" s="18" t="s">
        <v>41</v>
      </c>
    </row>
    <row r="10" spans="1:7" x14ac:dyDescent="0.2">
      <c r="A10" t="s">
        <v>47</v>
      </c>
      <c r="B10">
        <v>1</v>
      </c>
      <c r="C10" s="13">
        <f>D10/50</f>
        <v>1.9872000000000001E-2</v>
      </c>
      <c r="D10" s="13">
        <v>0.99360000000000004</v>
      </c>
      <c r="E10" t="s">
        <v>63</v>
      </c>
      <c r="F10" s="10" t="s">
        <v>46</v>
      </c>
      <c r="G10" s="18" t="s">
        <v>45</v>
      </c>
    </row>
    <row r="11" spans="1:7" x14ac:dyDescent="0.2">
      <c r="A11" t="s">
        <v>8</v>
      </c>
      <c r="B11">
        <v>1</v>
      </c>
      <c r="C11" s="29">
        <v>1.7</v>
      </c>
      <c r="D11" s="29">
        <f>B11*C11</f>
        <v>1.7</v>
      </c>
      <c r="E11" s="26" t="s">
        <v>6</v>
      </c>
      <c r="F11" s="27">
        <v>121748057634</v>
      </c>
      <c r="G11" s="28" t="s">
        <v>48</v>
      </c>
    </row>
    <row r="12" spans="1:7" x14ac:dyDescent="0.2">
      <c r="A12" t="s">
        <v>16</v>
      </c>
      <c r="B12">
        <v>1</v>
      </c>
      <c r="C12" s="29"/>
      <c r="D12" s="29"/>
      <c r="E12" s="26"/>
      <c r="F12" s="27"/>
      <c r="G12" s="28"/>
    </row>
    <row r="13" spans="1:7" x14ac:dyDescent="0.2">
      <c r="A13" t="s">
        <v>24</v>
      </c>
      <c r="B13">
        <v>6</v>
      </c>
      <c r="C13" s="13">
        <v>0.38279999999999997</v>
      </c>
      <c r="D13" s="13">
        <f>B13*C13</f>
        <v>2.2967999999999997</v>
      </c>
      <c r="E13" t="s">
        <v>63</v>
      </c>
      <c r="F13" s="10" t="s">
        <v>49</v>
      </c>
      <c r="G13" s="18"/>
    </row>
    <row r="14" spans="1:7" x14ac:dyDescent="0.2">
      <c r="A14" t="s">
        <v>23</v>
      </c>
      <c r="B14">
        <v>1</v>
      </c>
      <c r="C14" s="13">
        <v>2.56</v>
      </c>
      <c r="D14" s="13">
        <f>B14*C14</f>
        <v>2.56</v>
      </c>
      <c r="E14" t="s">
        <v>6</v>
      </c>
      <c r="F14" s="10">
        <v>221802708989</v>
      </c>
      <c r="G14" s="18" t="s">
        <v>67</v>
      </c>
    </row>
    <row r="15" spans="1:7" x14ac:dyDescent="0.2">
      <c r="A15" t="s">
        <v>50</v>
      </c>
      <c r="B15">
        <v>1</v>
      </c>
      <c r="C15" s="13">
        <v>1.95</v>
      </c>
      <c r="D15" s="13">
        <f>B15*C15</f>
        <v>1.95</v>
      </c>
      <c r="E15" t="s">
        <v>6</v>
      </c>
      <c r="F15" s="10">
        <v>141675106854</v>
      </c>
      <c r="G15" s="18" t="s">
        <v>66</v>
      </c>
    </row>
    <row r="16" spans="1:7" x14ac:dyDescent="0.2">
      <c r="A16" t="s">
        <v>68</v>
      </c>
      <c r="B16">
        <v>1</v>
      </c>
      <c r="C16" s="13">
        <f>D16/100</f>
        <v>8.6999999999999994E-3</v>
      </c>
      <c r="D16" s="13">
        <v>0.87</v>
      </c>
      <c r="E16" t="s">
        <v>63</v>
      </c>
      <c r="F16" s="10" t="s">
        <v>69</v>
      </c>
      <c r="G16" s="18" t="s">
        <v>38</v>
      </c>
    </row>
    <row r="17" spans="1:7" ht="16" thickBot="1" x14ac:dyDescent="0.25">
      <c r="A17" t="s">
        <v>36</v>
      </c>
      <c r="B17">
        <v>1</v>
      </c>
      <c r="C17" s="13">
        <v>0.66</v>
      </c>
      <c r="D17" s="13">
        <f>B17*C17</f>
        <v>0.66</v>
      </c>
      <c r="E17" t="s">
        <v>63</v>
      </c>
      <c r="F17" s="10" t="s">
        <v>53</v>
      </c>
      <c r="G17" s="18" t="s">
        <v>37</v>
      </c>
    </row>
    <row r="18" spans="1:7" s="5" customFormat="1" ht="16" thickBot="1" x14ac:dyDescent="0.25">
      <c r="A18" s="4" t="s">
        <v>17</v>
      </c>
      <c r="C18" s="22"/>
      <c r="D18" s="23">
        <f>SUM(D19:D26)</f>
        <v>12.713200000000001</v>
      </c>
      <c r="G18" s="21" t="s">
        <v>52</v>
      </c>
    </row>
    <row r="19" spans="1:7" x14ac:dyDescent="0.2">
      <c r="A19" s="2" t="s">
        <v>18</v>
      </c>
      <c r="B19">
        <v>1</v>
      </c>
      <c r="C19" s="13">
        <v>6.5</v>
      </c>
      <c r="D19" s="13">
        <f t="shared" ref="D19:D30" si="0">B19*C19</f>
        <v>6.5</v>
      </c>
      <c r="E19" t="s">
        <v>25</v>
      </c>
      <c r="G19" s="18" t="s">
        <v>26</v>
      </c>
    </row>
    <row r="20" spans="1:7" x14ac:dyDescent="0.2">
      <c r="A20" s="2" t="s">
        <v>19</v>
      </c>
      <c r="B20">
        <v>5</v>
      </c>
      <c r="C20" s="13">
        <v>0.1104</v>
      </c>
      <c r="D20" s="13">
        <f t="shared" si="0"/>
        <v>0.55200000000000005</v>
      </c>
      <c r="E20" t="s">
        <v>63</v>
      </c>
      <c r="F20" s="10" t="s">
        <v>54</v>
      </c>
      <c r="G20" s="18"/>
    </row>
    <row r="21" spans="1:7" x14ac:dyDescent="0.2">
      <c r="A21" s="2" t="s">
        <v>55</v>
      </c>
      <c r="B21">
        <v>5</v>
      </c>
      <c r="C21" s="13">
        <v>0.1104</v>
      </c>
      <c r="D21" s="13">
        <f t="shared" si="0"/>
        <v>0.55200000000000005</v>
      </c>
      <c r="E21" t="s">
        <v>63</v>
      </c>
      <c r="F21" s="10" t="s">
        <v>56</v>
      </c>
      <c r="G21" s="18"/>
    </row>
    <row r="22" spans="1:7" x14ac:dyDescent="0.2">
      <c r="A22" s="2" t="s">
        <v>20</v>
      </c>
      <c r="B22">
        <v>5</v>
      </c>
      <c r="C22" s="13">
        <f>D22/100</f>
        <v>7.4160000000000007E-3</v>
      </c>
      <c r="D22" s="13">
        <v>0.74160000000000004</v>
      </c>
      <c r="E22" t="s">
        <v>63</v>
      </c>
      <c r="F22" s="10" t="s">
        <v>57</v>
      </c>
      <c r="G22" s="18" t="s">
        <v>38</v>
      </c>
    </row>
    <row r="23" spans="1:7" x14ac:dyDescent="0.2">
      <c r="A23" s="2" t="s">
        <v>21</v>
      </c>
      <c r="B23">
        <v>5</v>
      </c>
      <c r="C23" s="13">
        <f>D23/100</f>
        <v>7.4160000000000007E-3</v>
      </c>
      <c r="D23" s="13">
        <v>0.74160000000000004</v>
      </c>
      <c r="E23" t="s">
        <v>63</v>
      </c>
      <c r="F23" s="10" t="s">
        <v>58</v>
      </c>
      <c r="G23" s="18" t="s">
        <v>38</v>
      </c>
    </row>
    <row r="24" spans="1:7" x14ac:dyDescent="0.2">
      <c r="A24" s="2" t="s">
        <v>22</v>
      </c>
      <c r="B24">
        <v>1</v>
      </c>
      <c r="C24" s="13">
        <v>2.15</v>
      </c>
      <c r="D24" s="13">
        <f t="shared" si="0"/>
        <v>2.15</v>
      </c>
      <c r="E24" t="s">
        <v>6</v>
      </c>
      <c r="F24" s="10">
        <v>400858209683</v>
      </c>
      <c r="G24" s="25" t="s">
        <v>59</v>
      </c>
    </row>
    <row r="25" spans="1:7" x14ac:dyDescent="0.2">
      <c r="A25" s="2" t="s">
        <v>33</v>
      </c>
      <c r="B25">
        <v>7</v>
      </c>
      <c r="C25" s="13">
        <f>D25/40</f>
        <v>2.4750000000000001E-2</v>
      </c>
      <c r="D25" s="13">
        <v>0.99</v>
      </c>
      <c r="E25" t="s">
        <v>6</v>
      </c>
      <c r="F25" s="10">
        <v>111651703549</v>
      </c>
      <c r="G25" s="25"/>
    </row>
    <row r="26" spans="1:7" ht="16" thickBot="1" x14ac:dyDescent="0.25">
      <c r="A26" s="2" t="s">
        <v>70</v>
      </c>
      <c r="B26">
        <v>2</v>
      </c>
      <c r="C26" s="13">
        <f>D26/100</f>
        <v>4.8599999999999997E-3</v>
      </c>
      <c r="D26" s="13">
        <v>0.48599999999999999</v>
      </c>
      <c r="E26" t="s">
        <v>63</v>
      </c>
      <c r="F26" s="10" t="s">
        <v>71</v>
      </c>
      <c r="G26" s="20" t="s">
        <v>38</v>
      </c>
    </row>
    <row r="27" spans="1:7" s="5" customFormat="1" ht="16" thickBot="1" x14ac:dyDescent="0.25">
      <c r="A27" s="6" t="s">
        <v>28</v>
      </c>
      <c r="C27" s="22"/>
      <c r="D27" s="14">
        <f>SUM(D28:D32)</f>
        <v>7.38</v>
      </c>
      <c r="F27" s="7"/>
      <c r="G27" s="21" t="s">
        <v>52</v>
      </c>
    </row>
    <row r="28" spans="1:7" x14ac:dyDescent="0.2">
      <c r="A28" s="2" t="s">
        <v>29</v>
      </c>
      <c r="B28">
        <v>1</v>
      </c>
      <c r="C28" s="13">
        <v>2.04</v>
      </c>
      <c r="D28" s="13">
        <f t="shared" si="0"/>
        <v>2.04</v>
      </c>
      <c r="E28" t="s">
        <v>6</v>
      </c>
      <c r="F28" s="10">
        <v>380661514413</v>
      </c>
      <c r="G28" s="18"/>
    </row>
    <row r="29" spans="1:7" x14ac:dyDescent="0.2">
      <c r="A29" s="2" t="s">
        <v>30</v>
      </c>
      <c r="B29">
        <v>1</v>
      </c>
      <c r="C29" s="13">
        <v>2.12</v>
      </c>
      <c r="D29" s="13">
        <f t="shared" si="0"/>
        <v>2.12</v>
      </c>
      <c r="E29" t="s">
        <v>6</v>
      </c>
      <c r="F29" s="10">
        <v>400795830076</v>
      </c>
      <c r="G29" s="18"/>
    </row>
    <row r="30" spans="1:7" x14ac:dyDescent="0.2">
      <c r="A30" s="2" t="s">
        <v>31</v>
      </c>
      <c r="B30">
        <v>1</v>
      </c>
      <c r="C30" s="13">
        <v>0.99</v>
      </c>
      <c r="D30" s="13">
        <f t="shared" si="0"/>
        <v>0.99</v>
      </c>
      <c r="E30" t="s">
        <v>6</v>
      </c>
      <c r="F30" s="10">
        <v>141741597378</v>
      </c>
      <c r="G30" s="18" t="s">
        <v>32</v>
      </c>
    </row>
    <row r="31" spans="1:7" x14ac:dyDescent="0.2">
      <c r="A31" s="2" t="s">
        <v>35</v>
      </c>
      <c r="B31">
        <v>2</v>
      </c>
      <c r="C31" s="13">
        <f>D31/100</f>
        <v>1.18E-2</v>
      </c>
      <c r="D31" s="13">
        <v>1.18</v>
      </c>
      <c r="E31" t="s">
        <v>63</v>
      </c>
      <c r="F31" s="10" t="s">
        <v>61</v>
      </c>
      <c r="G31" s="18" t="s">
        <v>60</v>
      </c>
    </row>
    <row r="32" spans="1:7" x14ac:dyDescent="0.2">
      <c r="A32" s="2" t="s">
        <v>34</v>
      </c>
      <c r="B32">
        <v>2</v>
      </c>
      <c r="C32" s="13">
        <f>D32/100</f>
        <v>1.0500000000000001E-2</v>
      </c>
      <c r="D32" s="13">
        <v>1.05</v>
      </c>
      <c r="E32" t="s">
        <v>63</v>
      </c>
      <c r="F32" s="10" t="s">
        <v>62</v>
      </c>
      <c r="G32" s="18" t="s">
        <v>38</v>
      </c>
    </row>
    <row r="33" spans="3:7" x14ac:dyDescent="0.2">
      <c r="G33" s="18"/>
    </row>
    <row r="34" spans="3:7" s="16" customFormat="1" x14ac:dyDescent="0.2">
      <c r="D34" s="24"/>
    </row>
    <row r="35" spans="3:7" x14ac:dyDescent="0.2">
      <c r="C35" s="17"/>
    </row>
  </sheetData>
  <mergeCells count="6">
    <mergeCell ref="G24:G25"/>
    <mergeCell ref="E11:E12"/>
    <mergeCell ref="F11:F12"/>
    <mergeCell ref="G11:G12"/>
    <mergeCell ref="C11:C12"/>
    <mergeCell ref="D11:D12"/>
  </mergeCells>
  <phoneticPr fontId="7" type="noConversion"/>
  <pageMargins left="0.7" right="0.7" top="0.75" bottom="0.75" header="0.3" footer="0.3"/>
  <pageSetup paperSize="9" scale="7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Goscik</dc:creator>
  <cp:lastModifiedBy>Microsoft Office User</cp:lastModifiedBy>
  <cp:lastPrinted>2015-09-29T23:23:45Z</cp:lastPrinted>
  <dcterms:created xsi:type="dcterms:W3CDTF">2015-09-10T16:45:41Z</dcterms:created>
  <dcterms:modified xsi:type="dcterms:W3CDTF">2015-09-29T23:24:00Z</dcterms:modified>
</cp:coreProperties>
</file>