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rochip\Harmony\v2_06\apps\RaceLap Timer V1.0\"/>
    </mc:Choice>
  </mc:AlternateContent>
  <xr:revisionPtr revIDLastSave="0" documentId="13_ncr:1_{2FDF68B8-A4A4-44F3-B2A0-A77C863A279D}" xr6:coauthVersionLast="45" xr6:coauthVersionMax="45" xr10:uidLastSave="{00000000-0000-0000-0000-000000000000}"/>
  <bookViews>
    <workbookView xWindow="-120" yWindow="-120" windowWidth="20730" windowHeight="11160" activeTab="1" xr2:uid="{A7EC5EB5-D186-4D75-A27D-94B8B7C7CC42}"/>
  </bookViews>
  <sheets>
    <sheet name="Hoja1" sheetId="1" r:id="rId1"/>
    <sheet name="TMR 3 - TONE GENERATOR" sheetId="2" r:id="rId2"/>
    <sheet name="TMR 1 - Time b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H8" i="2"/>
  <c r="G7" i="2"/>
  <c r="G8" i="2" s="1"/>
  <c r="D7" i="2"/>
  <c r="D8" i="2" s="1"/>
  <c r="D9" i="2" s="1"/>
  <c r="D10" i="2" s="1"/>
  <c r="G6" i="2"/>
  <c r="D5" i="2"/>
  <c r="G3" i="2"/>
  <c r="D2" i="2"/>
  <c r="D3" i="2" s="1"/>
  <c r="G3" i="1"/>
  <c r="G9" i="2" l="1"/>
  <c r="D1" i="1"/>
  <c r="D2" i="1" s="1"/>
  <c r="D3" i="1" s="1"/>
  <c r="C6" i="3"/>
  <c r="C9" i="3" s="1"/>
  <c r="G6" i="1" l="1"/>
  <c r="D5" i="1"/>
  <c r="D7" i="1" s="1"/>
  <c r="D8" i="1" s="1"/>
  <c r="D13" i="1" s="1"/>
  <c r="D14" i="1" s="1"/>
  <c r="D15" i="1" s="1"/>
  <c r="D16" i="1" s="1"/>
  <c r="D20" i="1"/>
  <c r="D19" i="1"/>
  <c r="C19" i="1"/>
  <c r="C21" i="1" s="1"/>
  <c r="G7" i="1" l="1"/>
  <c r="D9" i="1"/>
  <c r="D10" i="1" s="1"/>
  <c r="D21" i="1"/>
  <c r="G8" i="1" l="1"/>
  <c r="G9" i="1" s="1"/>
  <c r="H8" i="1"/>
</calcChain>
</file>

<file path=xl/sharedStrings.xml><?xml version="1.0" encoding="utf-8"?>
<sst xmlns="http://schemas.openxmlformats.org/spreadsheetml/2006/main" count="44" uniqueCount="23">
  <si>
    <t>TMR 3 Freq</t>
  </si>
  <si>
    <t>PBLCK</t>
  </si>
  <si>
    <t>Hz</t>
  </si>
  <si>
    <t>PRESCALER</t>
  </si>
  <si>
    <t>TMR INCREMENT</t>
  </si>
  <si>
    <t>TMR COUNTER</t>
  </si>
  <si>
    <t>ns</t>
  </si>
  <si>
    <t>Tic Timer</t>
  </si>
  <si>
    <t>us</t>
  </si>
  <si>
    <t>MAX</t>
  </si>
  <si>
    <t>ms</t>
  </si>
  <si>
    <t>s</t>
  </si>
  <si>
    <t>HZ deseados</t>
  </si>
  <si>
    <t>T deseado</t>
  </si>
  <si>
    <t>seg</t>
  </si>
  <si>
    <t>PR2</t>
  </si>
  <si>
    <t>Hz reales x 2</t>
  </si>
  <si>
    <t>FBPCK</t>
  </si>
  <si>
    <t>PREESCALER</t>
  </si>
  <si>
    <t>F CLICK TIMER</t>
  </si>
  <si>
    <t>T Deseado</t>
  </si>
  <si>
    <t>TMR Value</t>
  </si>
  <si>
    <t>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</si>
</sst>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  <numFmt numFmtId="165" formatCode="_-* #,##0.000_-;\-* #,##0.000_-;_-* &quot;-&quot;_-;_-@_-"/>
    <numFmt numFmtId="166" formatCode="_-* #,##0.000000000_-;\-* #,##0.000000000_-;_-* &quot;-&quot;_-;_-@_-"/>
    <numFmt numFmtId="167" formatCode="_-* #,##0.000_-;\-* #,##0.000_-;_-* &quot;-&quot;???_-;_-@_-"/>
    <numFmt numFmtId="168" formatCode="_-* #,##0.0_-;\-* #,##0.0_-;_-* &quot;-&quot;???_-;_-@_-"/>
    <numFmt numFmtId="169" formatCode="_-* #,##0_-;\-* #,##0_-;_-* &quot;-&quot;???_-;_-@_-"/>
    <numFmt numFmtId="170" formatCode="_-* #,##0.0_-;\-* #,##0.0_-;_-* &quot;-&quot;?_-;_-@_-"/>
    <numFmt numFmtId="171" formatCode="_-* #,##0.000000_-;\-* #,##0.000000_-;_-* &quot;-&quot;???_-;_-@_-"/>
    <numFmt numFmtId="172" formatCode="_-* #,##0.000000000_-;\-* #,##0.000000000_-;_-* &quot;-&quot;???_-;_-@_-"/>
    <numFmt numFmtId="173" formatCode="_-* #,##0.000000000_-;\-* #,##0.000000000_-;_-* &quot;-&quot;?????????_-;_-@_-"/>
    <numFmt numFmtId="174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41" fontId="0" fillId="0" borderId="0" xfId="1" applyFont="1"/>
    <xf numFmtId="41" fontId="0" fillId="0" borderId="0" xfId="0" applyNumberFormat="1"/>
    <xf numFmtId="164" fontId="0" fillId="0" borderId="0" xfId="0" applyNumberFormat="1"/>
    <xf numFmtId="43" fontId="0" fillId="0" borderId="0" xfId="0" applyNumberFormat="1"/>
    <xf numFmtId="165" fontId="0" fillId="0" borderId="0" xfId="1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5723-3217-4890-A3EA-805C5A43E5C0}">
  <dimension ref="B1:I23"/>
  <sheetViews>
    <sheetView workbookViewId="0">
      <selection activeCell="D1" sqref="D1"/>
    </sheetView>
  </sheetViews>
  <sheetFormatPr baseColWidth="10" defaultRowHeight="15" x14ac:dyDescent="0.25"/>
  <cols>
    <col min="2" max="2" width="20.140625" customWidth="1"/>
    <col min="3" max="3" width="13.42578125" customWidth="1"/>
    <col min="4" max="4" width="15" bestFit="1" customWidth="1"/>
    <col min="6" max="6" width="18.7109375" bestFit="1" customWidth="1"/>
  </cols>
  <sheetData>
    <row r="1" spans="2:9" x14ac:dyDescent="0.25">
      <c r="D1" s="2">
        <f>D4/D6</f>
        <v>1875000</v>
      </c>
    </row>
    <row r="2" spans="2:9" x14ac:dyDescent="0.25">
      <c r="B2" t="s">
        <v>0</v>
      </c>
      <c r="D2" s="14">
        <f>1/D1</f>
        <v>5.3333333333333334E-7</v>
      </c>
      <c r="G2">
        <v>2.5000000000000001E-2</v>
      </c>
    </row>
    <row r="3" spans="2:9" x14ac:dyDescent="0.25">
      <c r="D3" s="12">
        <f>D2*1000000</f>
        <v>0.53333333333333333</v>
      </c>
      <c r="G3">
        <f>1/G2</f>
        <v>40</v>
      </c>
    </row>
    <row r="4" spans="2:9" x14ac:dyDescent="0.25">
      <c r="B4" t="s">
        <v>1</v>
      </c>
      <c r="C4" s="1">
        <v>120000000</v>
      </c>
      <c r="D4" s="1">
        <v>120000000</v>
      </c>
    </row>
    <row r="5" spans="2:9" x14ac:dyDescent="0.25">
      <c r="C5" s="1"/>
      <c r="D5" s="5">
        <f>1/D4*1000000000</f>
        <v>8.3333333333333339</v>
      </c>
      <c r="E5" t="s">
        <v>6</v>
      </c>
      <c r="F5" t="s">
        <v>12</v>
      </c>
      <c r="G5">
        <v>40</v>
      </c>
    </row>
    <row r="6" spans="2:9" x14ac:dyDescent="0.25">
      <c r="B6" t="s">
        <v>3</v>
      </c>
      <c r="C6">
        <v>256</v>
      </c>
      <c r="D6">
        <v>64</v>
      </c>
      <c r="F6" t="s">
        <v>16</v>
      </c>
      <c r="G6">
        <f>G5*1</f>
        <v>40</v>
      </c>
    </row>
    <row r="7" spans="2:9" x14ac:dyDescent="0.25">
      <c r="B7" t="s">
        <v>7</v>
      </c>
      <c r="D7" s="7">
        <f>D6*D5</f>
        <v>533.33333333333337</v>
      </c>
      <c r="E7" t="s">
        <v>6</v>
      </c>
      <c r="F7" s="13" t="s">
        <v>13</v>
      </c>
      <c r="G7">
        <f>1/G6</f>
        <v>2.5000000000000001E-2</v>
      </c>
      <c r="H7" t="s">
        <v>14</v>
      </c>
      <c r="I7">
        <v>8522</v>
      </c>
    </row>
    <row r="8" spans="2:9" x14ac:dyDescent="0.25">
      <c r="D8" s="7">
        <f>D7/1000</f>
        <v>0.53333333333333333</v>
      </c>
      <c r="E8" t="s">
        <v>8</v>
      </c>
      <c r="G8">
        <f>G7*1000000</f>
        <v>25000</v>
      </c>
      <c r="H8">
        <f>G7*1000000</f>
        <v>25000</v>
      </c>
    </row>
    <row r="9" spans="2:9" x14ac:dyDescent="0.25">
      <c r="D9" s="10">
        <f>D8/1000</f>
        <v>5.3333333333333336E-4</v>
      </c>
      <c r="E9" t="s">
        <v>10</v>
      </c>
      <c r="F9" t="s">
        <v>15</v>
      </c>
      <c r="G9" s="9">
        <f>G8/D3</f>
        <v>46875</v>
      </c>
      <c r="H9" s="9"/>
    </row>
    <row r="10" spans="2:9" x14ac:dyDescent="0.25">
      <c r="D10" s="11">
        <f>D9/1000</f>
        <v>5.3333333333333334E-7</v>
      </c>
      <c r="E10" t="s">
        <v>11</v>
      </c>
      <c r="G10" s="9"/>
    </row>
    <row r="11" spans="2:9" x14ac:dyDescent="0.25">
      <c r="D11" s="7"/>
      <c r="F11" s="1"/>
      <c r="G11" s="9"/>
    </row>
    <row r="12" spans="2:9" x14ac:dyDescent="0.25">
      <c r="B12" t="s">
        <v>9</v>
      </c>
      <c r="D12" s="7">
        <v>92</v>
      </c>
      <c r="G12" s="9"/>
    </row>
    <row r="13" spans="2:9" x14ac:dyDescent="0.25">
      <c r="D13" s="8">
        <f>D8*D12</f>
        <v>49.066666666666663</v>
      </c>
      <c r="E13" t="s">
        <v>8</v>
      </c>
    </row>
    <row r="14" spans="2:9" x14ac:dyDescent="0.25">
      <c r="D14" s="8">
        <f>D13/1000</f>
        <v>4.9066666666666661E-2</v>
      </c>
      <c r="E14" t="s">
        <v>10</v>
      </c>
    </row>
    <row r="15" spans="2:9" x14ac:dyDescent="0.25">
      <c r="D15" s="6">
        <f>D14/1000</f>
        <v>4.9066666666666662E-5</v>
      </c>
      <c r="E15" t="s">
        <v>11</v>
      </c>
    </row>
    <row r="16" spans="2:9" x14ac:dyDescent="0.25">
      <c r="D16" s="7">
        <f>1/D15</f>
        <v>20380.434782608696</v>
      </c>
      <c r="E16" t="s">
        <v>2</v>
      </c>
    </row>
    <row r="17" spans="2:4" x14ac:dyDescent="0.25">
      <c r="D17" s="6"/>
    </row>
    <row r="18" spans="2:4" x14ac:dyDescent="0.25">
      <c r="D18" s="8"/>
    </row>
    <row r="19" spans="2:4" x14ac:dyDescent="0.25">
      <c r="B19" t="s">
        <v>4</v>
      </c>
      <c r="C19" s="2">
        <f>C4/C6</f>
        <v>468750</v>
      </c>
      <c r="D19" s="2">
        <f>D4/D6</f>
        <v>1875000</v>
      </c>
    </row>
    <row r="20" spans="2:4" x14ac:dyDescent="0.25">
      <c r="B20" t="s">
        <v>5</v>
      </c>
      <c r="C20" s="1">
        <v>65535</v>
      </c>
      <c r="D20" s="1">
        <f>46875</f>
        <v>46875</v>
      </c>
    </row>
    <row r="21" spans="2:4" x14ac:dyDescent="0.25">
      <c r="C21" s="3">
        <f>C19/C20</f>
        <v>7.152666514076448</v>
      </c>
      <c r="D21" s="3">
        <f>D19/D20</f>
        <v>40</v>
      </c>
    </row>
    <row r="22" spans="2:4" x14ac:dyDescent="0.25">
      <c r="D22">
        <v>25</v>
      </c>
    </row>
    <row r="23" spans="2:4" x14ac:dyDescent="0.25">
      <c r="D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7D1C-8171-48A2-8A37-034DC715F32C}">
  <dimension ref="B1:I10"/>
  <sheetViews>
    <sheetView tabSelected="1" workbookViewId="0">
      <selection activeCell="E15" sqref="E15"/>
    </sheetView>
  </sheetViews>
  <sheetFormatPr baseColWidth="10" defaultRowHeight="15" x14ac:dyDescent="0.25"/>
  <cols>
    <col min="3" max="3" width="12.5703125" bestFit="1" customWidth="1"/>
    <col min="4" max="4" width="13" bestFit="1" customWidth="1"/>
  </cols>
  <sheetData>
    <row r="1" spans="2:9" x14ac:dyDescent="0.25">
      <c r="D1" s="2">
        <f>D4/D6</f>
        <v>1875000</v>
      </c>
    </row>
    <row r="2" spans="2:9" x14ac:dyDescent="0.25">
      <c r="B2" t="s">
        <v>0</v>
      </c>
      <c r="D2" s="14">
        <f>1/D1</f>
        <v>5.3333333333333334E-7</v>
      </c>
      <c r="G2">
        <v>2.5000000000000001E-2</v>
      </c>
    </row>
    <row r="3" spans="2:9" x14ac:dyDescent="0.25">
      <c r="D3" s="12">
        <f>D2*1000000</f>
        <v>0.53333333333333333</v>
      </c>
      <c r="G3">
        <f>1/G2</f>
        <v>40</v>
      </c>
    </row>
    <row r="4" spans="2:9" x14ac:dyDescent="0.25">
      <c r="B4" t="s">
        <v>1</v>
      </c>
      <c r="C4" s="1">
        <v>120000000</v>
      </c>
      <c r="D4" s="1">
        <v>120000000</v>
      </c>
    </row>
    <row r="5" spans="2:9" x14ac:dyDescent="0.25">
      <c r="C5" s="1"/>
      <c r="D5" s="5">
        <f>1/D4*1000000000</f>
        <v>8.3333333333333339</v>
      </c>
      <c r="E5" t="s">
        <v>6</v>
      </c>
      <c r="F5" t="s">
        <v>12</v>
      </c>
      <c r="G5">
        <v>40</v>
      </c>
    </row>
    <row r="6" spans="2:9" x14ac:dyDescent="0.25">
      <c r="B6" t="s">
        <v>3</v>
      </c>
      <c r="C6">
        <v>256</v>
      </c>
      <c r="D6">
        <v>64</v>
      </c>
      <c r="F6" t="s">
        <v>16</v>
      </c>
      <c r="G6">
        <f>G5*1</f>
        <v>40</v>
      </c>
    </row>
    <row r="7" spans="2:9" x14ac:dyDescent="0.25">
      <c r="B7" t="s">
        <v>7</v>
      </c>
      <c r="D7" s="7">
        <f>D6*D5</f>
        <v>533.33333333333337</v>
      </c>
      <c r="E7" t="s">
        <v>6</v>
      </c>
      <c r="F7" s="13" t="s">
        <v>13</v>
      </c>
      <c r="G7">
        <f>1/G6</f>
        <v>2.5000000000000001E-2</v>
      </c>
      <c r="H7" t="s">
        <v>14</v>
      </c>
      <c r="I7">
        <v>8522</v>
      </c>
    </row>
    <row r="8" spans="2:9" x14ac:dyDescent="0.25">
      <c r="D8" s="7">
        <f>D7/1000</f>
        <v>0.53333333333333333</v>
      </c>
      <c r="E8" t="s">
        <v>8</v>
      </c>
      <c r="G8">
        <f>G7*1000000</f>
        <v>25000</v>
      </c>
      <c r="H8">
        <f>G7*1000000</f>
        <v>25000</v>
      </c>
    </row>
    <row r="9" spans="2:9" x14ac:dyDescent="0.25">
      <c r="D9" s="10">
        <f>D8/1000</f>
        <v>5.3333333333333336E-4</v>
      </c>
      <c r="E9" t="s">
        <v>10</v>
      </c>
      <c r="F9" t="s">
        <v>15</v>
      </c>
      <c r="G9" s="9">
        <f>G8/D3</f>
        <v>46875</v>
      </c>
      <c r="H9" s="9"/>
    </row>
    <row r="10" spans="2:9" x14ac:dyDescent="0.25">
      <c r="D10" s="11">
        <f>D9/1000</f>
        <v>5.3333333333333334E-7</v>
      </c>
      <c r="E10" t="s">
        <v>11</v>
      </c>
      <c r="G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3CBD-FDDF-4012-8DEA-B9599831A857}">
  <dimension ref="B4:E9"/>
  <sheetViews>
    <sheetView workbookViewId="0">
      <selection activeCell="E9" sqref="E9"/>
    </sheetView>
  </sheetViews>
  <sheetFormatPr baseColWidth="10" defaultRowHeight="15" x14ac:dyDescent="0.25"/>
  <cols>
    <col min="2" max="2" width="14" customWidth="1"/>
    <col min="3" max="3" width="12.5703125" bestFit="1" customWidth="1"/>
  </cols>
  <sheetData>
    <row r="4" spans="2:5" x14ac:dyDescent="0.25">
      <c r="B4" t="s">
        <v>17</v>
      </c>
      <c r="C4" s="1">
        <v>120000000</v>
      </c>
      <c r="D4" t="s">
        <v>2</v>
      </c>
    </row>
    <row r="5" spans="2:5" x14ac:dyDescent="0.25">
      <c r="B5" t="s">
        <v>18</v>
      </c>
      <c r="C5">
        <v>8</v>
      </c>
    </row>
    <row r="6" spans="2:5" x14ac:dyDescent="0.25">
      <c r="B6" t="s">
        <v>19</v>
      </c>
      <c r="C6" s="2">
        <f>C4/C5</f>
        <v>15000000</v>
      </c>
      <c r="D6" t="s">
        <v>2</v>
      </c>
    </row>
    <row r="8" spans="2:5" x14ac:dyDescent="0.25">
      <c r="B8" t="s">
        <v>20</v>
      </c>
      <c r="C8">
        <v>1E-3</v>
      </c>
      <c r="D8" t="s">
        <v>14</v>
      </c>
      <c r="E8" t="s">
        <v>22</v>
      </c>
    </row>
    <row r="9" spans="2:5" x14ac:dyDescent="0.25">
      <c r="B9" t="s">
        <v>21</v>
      </c>
      <c r="C9" s="15">
        <f>C8/(1/C6)</f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TMR 3 - TONE GENERATOR</vt:lpstr>
      <vt:lpstr>TMR 1 - Time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Pareja</dc:creator>
  <cp:lastModifiedBy>Ernesto Pareja</cp:lastModifiedBy>
  <dcterms:created xsi:type="dcterms:W3CDTF">2020-04-26T22:40:37Z</dcterms:created>
  <dcterms:modified xsi:type="dcterms:W3CDTF">2020-05-04T21:00:11Z</dcterms:modified>
</cp:coreProperties>
</file>